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cde466d3fbfa77b/02_Corporate Files/Internships/Logos Living Capital - Vineet Bedi/Projects/Viva Harrisburg Financials/"/>
    </mc:Choice>
  </mc:AlternateContent>
  <xr:revisionPtr revIDLastSave="424" documentId="13_ncr:1_{0E7146CF-6C64-4CAB-8012-96E21AED5B1A}" xr6:coauthVersionLast="47" xr6:coauthVersionMax="47" xr10:uidLastSave="{53271A8F-4593-4B08-85E6-4B8D0904CAD6}"/>
  <bookViews>
    <workbookView xWindow="-110" yWindow="-110" windowWidth="22780" windowHeight="14540" firstSheet="1" activeTab="3" xr2:uid="{00000000-000D-0000-FFFF-FFFF00000000}"/>
  </bookViews>
  <sheets>
    <sheet name="Census &amp; Revenue Trend" sheetId="1" r:id="rId1"/>
    <sheet name="Balance Sheet" sheetId="2" r:id="rId2"/>
    <sheet name="IS Month Comparative" sheetId="3" r:id="rId3"/>
    <sheet name="IS Month Comparative Detailed" sheetId="4" r:id="rId4"/>
    <sheet name="Income Statement T-12" sheetId="5" r:id="rId5"/>
    <sheet name="Revenue Detailed" sheetId="6" r:id="rId6"/>
    <sheet name="Labo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4" l="1"/>
  <c r="V29" i="4"/>
  <c r="V28" i="4"/>
  <c r="V27" i="4"/>
  <c r="V26" i="4"/>
  <c r="V25" i="4"/>
  <c r="V24" i="4"/>
  <c r="V23" i="4"/>
  <c r="V22" i="4"/>
  <c r="V21" i="4"/>
  <c r="S21" i="4"/>
  <c r="S30" i="4"/>
  <c r="S29" i="4"/>
  <c r="S28" i="4"/>
  <c r="S27" i="4"/>
  <c r="S26" i="4"/>
  <c r="S25" i="4"/>
  <c r="S24" i="4"/>
  <c r="S23" i="4"/>
  <c r="S22" i="4"/>
  <c r="P71" i="4"/>
  <c r="R71" i="4"/>
  <c r="R240" i="4"/>
  <c r="R252" i="4"/>
  <c r="Q59" i="4"/>
  <c r="Q60" i="4"/>
  <c r="Q63" i="4"/>
  <c r="Q64" i="4"/>
  <c r="Q65" i="4"/>
  <c r="Q68" i="4"/>
  <c r="Q69" i="4"/>
  <c r="Q71" i="4"/>
  <c r="Q72" i="4"/>
  <c r="Q73" i="4"/>
  <c r="Q76" i="4"/>
  <c r="Q77" i="4"/>
  <c r="Q80" i="4"/>
  <c r="Q81" i="4"/>
  <c r="Q82" i="4"/>
  <c r="Q85" i="4"/>
  <c r="R85" i="4" s="1"/>
  <c r="Q86" i="4"/>
  <c r="R86" i="4" s="1"/>
  <c r="Q87" i="4"/>
  <c r="Q91" i="4"/>
  <c r="Q92" i="4"/>
  <c r="Q93" i="4"/>
  <c r="Q101" i="4"/>
  <c r="Q102" i="4"/>
  <c r="Q103" i="4"/>
  <c r="Q106" i="4"/>
  <c r="Q107" i="4"/>
  <c r="Q110" i="4"/>
  <c r="Q111" i="4"/>
  <c r="Q112" i="4"/>
  <c r="Q116" i="4"/>
  <c r="Q117" i="4"/>
  <c r="Q118" i="4"/>
  <c r="Q119" i="4"/>
  <c r="Q126" i="4"/>
  <c r="Q127" i="4"/>
  <c r="Q128" i="4"/>
  <c r="Q132" i="4"/>
  <c r="Q133" i="4"/>
  <c r="Q134" i="4"/>
  <c r="Q135" i="4"/>
  <c r="Q136" i="4"/>
  <c r="Q143" i="4"/>
  <c r="Q144" i="4"/>
  <c r="R144" i="4" s="1"/>
  <c r="Q147" i="4"/>
  <c r="Q148" i="4"/>
  <c r="Q149" i="4"/>
  <c r="Q152" i="4"/>
  <c r="Q153" i="4"/>
  <c r="Q157" i="4"/>
  <c r="Q158" i="4"/>
  <c r="Q159" i="4"/>
  <c r="R159" i="4" s="1"/>
  <c r="Q166" i="4"/>
  <c r="R166" i="4" s="1"/>
  <c r="Q167" i="4"/>
  <c r="Q168" i="4"/>
  <c r="Q171" i="4"/>
  <c r="Q172" i="4"/>
  <c r="Q173" i="4"/>
  <c r="Q177" i="4"/>
  <c r="Q178" i="4"/>
  <c r="Q179" i="4"/>
  <c r="Q186" i="4"/>
  <c r="Q187" i="4"/>
  <c r="Q190" i="4"/>
  <c r="R190" i="4" s="1"/>
  <c r="Q191" i="4"/>
  <c r="R191" i="4" s="1"/>
  <c r="Q195" i="4"/>
  <c r="Q196" i="4"/>
  <c r="Q197" i="4"/>
  <c r="Q198" i="4"/>
  <c r="Q199" i="4"/>
  <c r="Q200" i="4"/>
  <c r="Q205" i="4"/>
  <c r="Q206" i="4"/>
  <c r="R206" i="4" s="1"/>
  <c r="Q207" i="4"/>
  <c r="Q208" i="4"/>
  <c r="Q209" i="4"/>
  <c r="R209" i="4" s="1"/>
  <c r="Q210" i="4"/>
  <c r="R210" i="4" s="1"/>
  <c r="Q214" i="4"/>
  <c r="Q215" i="4"/>
  <c r="Q216" i="4"/>
  <c r="Q217" i="4"/>
  <c r="Q221" i="4"/>
  <c r="Q222" i="4"/>
  <c r="Q223" i="4"/>
  <c r="Q229" i="4"/>
  <c r="Q230" i="4"/>
  <c r="Q233" i="4"/>
  <c r="Q234" i="4"/>
  <c r="R234" i="4" s="1"/>
  <c r="Q237" i="4"/>
  <c r="R237" i="4" s="1"/>
  <c r="Q238" i="4"/>
  <c r="Q239" i="4"/>
  <c r="Q242" i="4"/>
  <c r="Q243" i="4"/>
  <c r="Q244" i="4"/>
  <c r="Q247" i="4"/>
  <c r="Q248" i="4"/>
  <c r="Q249" i="4"/>
  <c r="Q250" i="4"/>
  <c r="Q253" i="4"/>
  <c r="Q254" i="4"/>
  <c r="R254" i="4" s="1"/>
  <c r="Q255" i="4"/>
  <c r="Q256" i="4"/>
  <c r="Q257" i="4"/>
  <c r="Q258" i="4"/>
  <c r="Q259" i="4"/>
  <c r="Q262" i="4"/>
  <c r="Q263" i="4"/>
  <c r="Q264" i="4"/>
  <c r="Q265" i="4"/>
  <c r="Q266" i="4"/>
  <c r="Q267" i="4"/>
  <c r="Q268" i="4"/>
  <c r="R268" i="4" s="1"/>
  <c r="Q269" i="4"/>
  <c r="R269" i="4" s="1"/>
  <c r="Q273" i="4"/>
  <c r="R273" i="4" s="1"/>
  <c r="Q274" i="4"/>
  <c r="Q275" i="4"/>
  <c r="Q276" i="4"/>
  <c r="Q277" i="4"/>
  <c r="Q278" i="4"/>
  <c r="Q279" i="4"/>
  <c r="Q280" i="4"/>
  <c r="Q281" i="4"/>
  <c r="Q282" i="4"/>
  <c r="Q283" i="4"/>
  <c r="R283" i="4" s="1"/>
  <c r="Q284" i="4"/>
  <c r="R284" i="4" s="1"/>
  <c r="Q285" i="4"/>
  <c r="R285" i="4" s="1"/>
  <c r="Q286" i="4"/>
  <c r="Q287" i="4"/>
  <c r="Q288" i="4"/>
  <c r="Q293" i="4"/>
  <c r="Q297" i="4"/>
  <c r="O68" i="4"/>
  <c r="O297" i="4"/>
  <c r="O293" i="4"/>
  <c r="O288" i="4"/>
  <c r="O287" i="4"/>
  <c r="O286" i="4"/>
  <c r="P286" i="4" s="1"/>
  <c r="O285" i="4"/>
  <c r="O284" i="4"/>
  <c r="O283" i="4"/>
  <c r="O282" i="4"/>
  <c r="O281" i="4"/>
  <c r="O280" i="4"/>
  <c r="O279" i="4"/>
  <c r="O278" i="4"/>
  <c r="O277" i="4"/>
  <c r="O276" i="4"/>
  <c r="O275" i="4"/>
  <c r="O274" i="4"/>
  <c r="P274" i="4" s="1"/>
  <c r="O273" i="4"/>
  <c r="O269" i="4"/>
  <c r="O268" i="4"/>
  <c r="O267" i="4"/>
  <c r="O266" i="4"/>
  <c r="O265" i="4"/>
  <c r="O264" i="4"/>
  <c r="O263" i="4"/>
  <c r="O262" i="4"/>
  <c r="O259" i="4"/>
  <c r="O258" i="4"/>
  <c r="O257" i="4"/>
  <c r="P257" i="4" s="1"/>
  <c r="O256" i="4"/>
  <c r="P256" i="4" s="1"/>
  <c r="O255" i="4"/>
  <c r="O254" i="4"/>
  <c r="O253" i="4"/>
  <c r="O250" i="4"/>
  <c r="O249" i="4"/>
  <c r="O248" i="4"/>
  <c r="O247" i="4"/>
  <c r="O244" i="4"/>
  <c r="O243" i="4"/>
  <c r="O242" i="4"/>
  <c r="O239" i="4"/>
  <c r="O238" i="4"/>
  <c r="O237" i="4"/>
  <c r="O234" i="4"/>
  <c r="O233" i="4"/>
  <c r="O230" i="4"/>
  <c r="O229" i="4"/>
  <c r="O223" i="4"/>
  <c r="O222" i="4"/>
  <c r="O221" i="4"/>
  <c r="O217" i="4"/>
  <c r="O216" i="4"/>
  <c r="O215" i="4"/>
  <c r="O214" i="4"/>
  <c r="O210" i="4"/>
  <c r="O209" i="4"/>
  <c r="O208" i="4"/>
  <c r="O207" i="4"/>
  <c r="O206" i="4"/>
  <c r="O205" i="4"/>
  <c r="O200" i="4"/>
  <c r="O199" i="4"/>
  <c r="O198" i="4"/>
  <c r="O197" i="4"/>
  <c r="O196" i="4"/>
  <c r="P196" i="4" s="1"/>
  <c r="O195" i="4"/>
  <c r="O191" i="4"/>
  <c r="O190" i="4"/>
  <c r="O187" i="4"/>
  <c r="O186" i="4"/>
  <c r="O179" i="4"/>
  <c r="O178" i="4"/>
  <c r="O177" i="4"/>
  <c r="O173" i="4"/>
  <c r="O172" i="4"/>
  <c r="O171" i="4"/>
  <c r="O168" i="4"/>
  <c r="P168" i="4" s="1"/>
  <c r="O167" i="4"/>
  <c r="O166" i="4"/>
  <c r="O159" i="4"/>
  <c r="O158" i="4"/>
  <c r="O157" i="4"/>
  <c r="O153" i="4"/>
  <c r="O152" i="4"/>
  <c r="O149" i="4"/>
  <c r="O148" i="4"/>
  <c r="O147" i="4"/>
  <c r="O144" i="4"/>
  <c r="O143" i="4"/>
  <c r="O136" i="4"/>
  <c r="P136" i="4" s="1"/>
  <c r="O135" i="4"/>
  <c r="O134" i="4"/>
  <c r="O133" i="4"/>
  <c r="O132" i="4"/>
  <c r="O128" i="4"/>
  <c r="O127" i="4"/>
  <c r="O126" i="4"/>
  <c r="O119" i="4"/>
  <c r="O118" i="4"/>
  <c r="O117" i="4"/>
  <c r="P117" i="4" s="1"/>
  <c r="O116" i="4"/>
  <c r="P116" i="4" s="1"/>
  <c r="O112" i="4"/>
  <c r="P112" i="4" s="1"/>
  <c r="O111" i="4"/>
  <c r="O110" i="4"/>
  <c r="O107" i="4"/>
  <c r="O106" i="4"/>
  <c r="O103" i="4"/>
  <c r="O102" i="4"/>
  <c r="O101" i="4"/>
  <c r="O93" i="4"/>
  <c r="O92" i="4"/>
  <c r="O91" i="4"/>
  <c r="P91" i="4" s="1"/>
  <c r="O87" i="4"/>
  <c r="P87" i="4" s="1"/>
  <c r="O86" i="4"/>
  <c r="O85" i="4"/>
  <c r="O82" i="4"/>
  <c r="O81" i="4"/>
  <c r="O80" i="4"/>
  <c r="O77" i="4"/>
  <c r="O76" i="4"/>
  <c r="O73" i="4"/>
  <c r="O72" i="4"/>
  <c r="O71" i="4"/>
  <c r="O69" i="4"/>
  <c r="P69" i="4" s="1"/>
  <c r="O65" i="4"/>
  <c r="P65" i="4" s="1"/>
  <c r="O64" i="4"/>
  <c r="P64" i="4" s="1"/>
  <c r="O63" i="4"/>
  <c r="O60" i="4"/>
  <c r="O59" i="4"/>
  <c r="P275" i="4" l="1"/>
  <c r="R134" i="4"/>
  <c r="R110" i="4"/>
  <c r="R82" i="4"/>
  <c r="R100" i="4"/>
  <c r="R148" i="4"/>
  <c r="R196" i="4"/>
  <c r="R232" i="4"/>
  <c r="R72" i="4"/>
  <c r="R120" i="4"/>
  <c r="R60" i="4"/>
  <c r="R108" i="4"/>
  <c r="R156" i="4"/>
  <c r="R84" i="4"/>
  <c r="R96" i="4"/>
  <c r="R132" i="4"/>
  <c r="R147" i="4"/>
  <c r="R231" i="4"/>
  <c r="R255" i="4"/>
  <c r="R279" i="4"/>
  <c r="R76" i="4"/>
  <c r="R112" i="4"/>
  <c r="R136" i="4"/>
  <c r="R172" i="4"/>
  <c r="R208" i="4"/>
  <c r="R244" i="4"/>
  <c r="R63" i="4"/>
  <c r="R75" i="4"/>
  <c r="R99" i="4"/>
  <c r="R111" i="4"/>
  <c r="R123" i="4"/>
  <c r="R135" i="4"/>
  <c r="R183" i="4"/>
  <c r="R195" i="4"/>
  <c r="R207" i="4"/>
  <c r="R219" i="4"/>
  <c r="R243" i="4"/>
  <c r="R267" i="4"/>
  <c r="R291" i="4"/>
  <c r="R64" i="4"/>
  <c r="R88" i="4"/>
  <c r="R124" i="4"/>
  <c r="R160" i="4"/>
  <c r="R184" i="4"/>
  <c r="R228" i="4"/>
  <c r="P171" i="4"/>
  <c r="P242" i="4"/>
  <c r="P118" i="4"/>
  <c r="P198" i="4"/>
  <c r="P276" i="4"/>
  <c r="R233" i="4"/>
  <c r="R133" i="4"/>
  <c r="R220" i="4"/>
  <c r="P93" i="4"/>
  <c r="P244" i="4"/>
  <c r="P293" i="4"/>
  <c r="R186" i="4"/>
  <c r="R216" i="4"/>
  <c r="P149" i="4"/>
  <c r="R249" i="4"/>
  <c r="R153" i="4"/>
  <c r="R292" i="4"/>
  <c r="P102" i="4"/>
  <c r="P152" i="4"/>
  <c r="P223" i="4"/>
  <c r="P68" i="4"/>
  <c r="R248" i="4"/>
  <c r="R223" i="4"/>
  <c r="R152" i="4"/>
  <c r="R127" i="4"/>
  <c r="R102" i="4"/>
  <c r="R288" i="4"/>
  <c r="R192" i="4"/>
  <c r="P197" i="4"/>
  <c r="P287" i="4"/>
  <c r="P147" i="4"/>
  <c r="P259" i="4"/>
  <c r="R282" i="4"/>
  <c r="R158" i="4"/>
  <c r="R107" i="4"/>
  <c r="P72" i="4"/>
  <c r="P148" i="4"/>
  <c r="P221" i="4"/>
  <c r="P277" i="4"/>
  <c r="R230" i="4"/>
  <c r="R65" i="4"/>
  <c r="P101" i="4"/>
  <c r="P200" i="4"/>
  <c r="P247" i="4"/>
  <c r="R128" i="4"/>
  <c r="R204" i="4"/>
  <c r="P76" i="4"/>
  <c r="P127" i="4"/>
  <c r="P205" i="4"/>
  <c r="P77" i="4"/>
  <c r="P103" i="4"/>
  <c r="P128" i="4"/>
  <c r="P229" i="4"/>
  <c r="P265" i="4"/>
  <c r="R278" i="4"/>
  <c r="R247" i="4"/>
  <c r="R222" i="4"/>
  <c r="R200" i="4"/>
  <c r="R126" i="4"/>
  <c r="R280" i="4"/>
  <c r="R180" i="4"/>
  <c r="P216" i="4"/>
  <c r="R250" i="4"/>
  <c r="P187" i="4"/>
  <c r="P208" i="4"/>
  <c r="P233" i="4"/>
  <c r="P253" i="4"/>
  <c r="P282" i="4"/>
  <c r="R259" i="4"/>
  <c r="R198" i="4"/>
  <c r="R92" i="4"/>
  <c r="P144" i="4"/>
  <c r="P258" i="4"/>
  <c r="P172" i="4"/>
  <c r="P288" i="4"/>
  <c r="R187" i="4"/>
  <c r="R81" i="4"/>
  <c r="P173" i="4"/>
  <c r="R281" i="4"/>
  <c r="R106" i="4"/>
  <c r="P73" i="4"/>
  <c r="P222" i="4"/>
  <c r="R77" i="4"/>
  <c r="P157" i="4"/>
  <c r="R199" i="4"/>
  <c r="R276" i="4"/>
  <c r="R168" i="4"/>
  <c r="P75" i="4"/>
  <c r="P81" i="4"/>
  <c r="P133" i="4"/>
  <c r="P183" i="4"/>
  <c r="P207" i="4"/>
  <c r="P231" i="4"/>
  <c r="P243" i="4"/>
  <c r="P255" i="4"/>
  <c r="P291" i="4"/>
  <c r="P94" i="4"/>
  <c r="P226" i="4"/>
  <c r="P59" i="4"/>
  <c r="Q26" i="4" s="1"/>
  <c r="R26" i="4" s="1"/>
  <c r="P83" i="4"/>
  <c r="P95" i="4"/>
  <c r="P107" i="4"/>
  <c r="P119" i="4"/>
  <c r="P131" i="4"/>
  <c r="P143" i="4"/>
  <c r="P155" i="4"/>
  <c r="P179" i="4"/>
  <c r="P191" i="4"/>
  <c r="P203" i="4"/>
  <c r="P239" i="4"/>
  <c r="P263" i="4"/>
  <c r="P130" i="4"/>
  <c r="P250" i="4"/>
  <c r="P227" i="4"/>
  <c r="P285" i="4"/>
  <c r="P70" i="4"/>
  <c r="P154" i="4"/>
  <c r="P214" i="4"/>
  <c r="P262" i="4"/>
  <c r="P297" i="4"/>
  <c r="P106" i="4"/>
  <c r="P178" i="4"/>
  <c r="P238" i="4"/>
  <c r="P167" i="4"/>
  <c r="P215" i="4"/>
  <c r="P251" i="4"/>
  <c r="P142" i="4"/>
  <c r="P202" i="4"/>
  <c r="P60" i="4"/>
  <c r="P240" i="4"/>
  <c r="P252" i="4"/>
  <c r="P264" i="4"/>
  <c r="P195" i="4"/>
  <c r="P279" i="4"/>
  <c r="P62" i="4"/>
  <c r="P74" i="4"/>
  <c r="P86" i="4"/>
  <c r="P98" i="4"/>
  <c r="P122" i="4"/>
  <c r="P146" i="4"/>
  <c r="P158" i="4"/>
  <c r="P170" i="4"/>
  <c r="P182" i="4"/>
  <c r="P194" i="4"/>
  <c r="P206" i="4"/>
  <c r="P218" i="4"/>
  <c r="P230" i="4"/>
  <c r="P266" i="4"/>
  <c r="P278" i="4"/>
  <c r="P290" i="4"/>
  <c r="P219" i="4"/>
  <c r="P267" i="4"/>
  <c r="P82" i="4"/>
  <c r="P110" i="4"/>
  <c r="P134" i="4"/>
  <c r="P159" i="4"/>
  <c r="P190" i="4"/>
  <c r="P209" i="4"/>
  <c r="P234" i="4"/>
  <c r="P268" i="4"/>
  <c r="P283" i="4"/>
  <c r="R287" i="4"/>
  <c r="R275" i="4"/>
  <c r="R258" i="4"/>
  <c r="R242" i="4"/>
  <c r="R197" i="4"/>
  <c r="R171" i="4"/>
  <c r="R117" i="4"/>
  <c r="R91" i="4"/>
  <c r="R69" i="4"/>
  <c r="R264" i="4"/>
  <c r="P92" i="4"/>
  <c r="P217" i="4"/>
  <c r="R253" i="4"/>
  <c r="R130" i="4"/>
  <c r="P199" i="4"/>
  <c r="R266" i="4"/>
  <c r="R80" i="4"/>
  <c r="P126" i="4"/>
  <c r="R103" i="4"/>
  <c r="P80" i="4"/>
  <c r="P186" i="4"/>
  <c r="P281" i="4"/>
  <c r="P254" i="4"/>
  <c r="P63" i="4"/>
  <c r="P85" i="4"/>
  <c r="P111" i="4"/>
  <c r="P135" i="4"/>
  <c r="P166" i="4"/>
  <c r="P210" i="4"/>
  <c r="P237" i="4"/>
  <c r="P269" i="4"/>
  <c r="P284" i="4"/>
  <c r="R286" i="4"/>
  <c r="R274" i="4"/>
  <c r="R257" i="4"/>
  <c r="R239" i="4"/>
  <c r="R215" i="4"/>
  <c r="R143" i="4"/>
  <c r="R116" i="4"/>
  <c r="R87" i="4"/>
  <c r="R68" i="4"/>
  <c r="R256" i="4"/>
  <c r="R290" i="4"/>
  <c r="R218" i="4"/>
  <c r="R194" i="4"/>
  <c r="R182" i="4"/>
  <c r="R170" i="4"/>
  <c r="R146" i="4"/>
  <c r="R122" i="4"/>
  <c r="R98" i="4"/>
  <c r="R74" i="4"/>
  <c r="R62" i="4"/>
  <c r="P289" i="4"/>
  <c r="P241" i="4"/>
  <c r="P193" i="4"/>
  <c r="P181" i="4"/>
  <c r="P169" i="4"/>
  <c r="P145" i="4"/>
  <c r="P121" i="4"/>
  <c r="P109" i="4"/>
  <c r="P97" i="4"/>
  <c r="P61" i="4"/>
  <c r="R289" i="4"/>
  <c r="R277" i="4"/>
  <c r="R265" i="4"/>
  <c r="R241" i="4"/>
  <c r="R229" i="4"/>
  <c r="R217" i="4"/>
  <c r="R205" i="4"/>
  <c r="R193" i="4"/>
  <c r="R181" i="4"/>
  <c r="R169" i="4"/>
  <c r="R157" i="4"/>
  <c r="R145" i="4"/>
  <c r="R121" i="4"/>
  <c r="R109" i="4"/>
  <c r="R97" i="4"/>
  <c r="R73" i="4"/>
  <c r="R61" i="4"/>
  <c r="P228" i="4"/>
  <c r="P204" i="4"/>
  <c r="P192" i="4"/>
  <c r="P180" i="4"/>
  <c r="P156" i="4"/>
  <c r="P132" i="4"/>
  <c r="P120" i="4"/>
  <c r="P108" i="4"/>
  <c r="P96" i="4"/>
  <c r="P84" i="4"/>
  <c r="R83" i="4"/>
  <c r="R226" i="4"/>
  <c r="R202" i="4"/>
  <c r="R142" i="4"/>
  <c r="R70" i="4"/>
  <c r="P261" i="4"/>
  <c r="P201" i="4"/>
  <c r="P153" i="4"/>
  <c r="R201" i="4"/>
  <c r="R141" i="4"/>
  <c r="R93" i="4"/>
  <c r="P296" i="4"/>
  <c r="P272" i="4"/>
  <c r="P260" i="4"/>
  <c r="P248" i="4"/>
  <c r="P224" i="4"/>
  <c r="P188" i="4"/>
  <c r="P176" i="4"/>
  <c r="P164" i="4"/>
  <c r="P140" i="4"/>
  <c r="P104" i="4"/>
  <c r="R262" i="4"/>
  <c r="R178" i="4"/>
  <c r="P249" i="4"/>
  <c r="P177" i="4"/>
  <c r="P129" i="4"/>
  <c r="R261" i="4"/>
  <c r="R213" i="4"/>
  <c r="R165" i="4"/>
  <c r="R105" i="4"/>
  <c r="R296" i="4"/>
  <c r="R272" i="4"/>
  <c r="R260" i="4"/>
  <c r="R236" i="4"/>
  <c r="R224" i="4"/>
  <c r="R212" i="4"/>
  <c r="R188" i="4"/>
  <c r="R176" i="4"/>
  <c r="R164" i="4"/>
  <c r="R140" i="4"/>
  <c r="R104" i="4"/>
  <c r="P295" i="4"/>
  <c r="P271" i="4"/>
  <c r="P235" i="4"/>
  <c r="P211" i="4"/>
  <c r="P175" i="4"/>
  <c r="P163" i="4"/>
  <c r="P151" i="4"/>
  <c r="P139" i="4"/>
  <c r="P115" i="4"/>
  <c r="P79" i="4"/>
  <c r="P67" i="4"/>
  <c r="R227" i="4"/>
  <c r="R167" i="4"/>
  <c r="R131" i="4"/>
  <c r="P225" i="4"/>
  <c r="P189" i="4"/>
  <c r="P141" i="4"/>
  <c r="R225" i="4"/>
  <c r="R189" i="4"/>
  <c r="P212" i="4"/>
  <c r="R295" i="4"/>
  <c r="R271" i="4"/>
  <c r="R235" i="4"/>
  <c r="R211" i="4"/>
  <c r="R175" i="4"/>
  <c r="R163" i="4"/>
  <c r="R151" i="4"/>
  <c r="R139" i="4"/>
  <c r="R115" i="4"/>
  <c r="R79" i="4"/>
  <c r="R67" i="4"/>
  <c r="P294" i="4"/>
  <c r="P270" i="4"/>
  <c r="P246" i="4"/>
  <c r="P174" i="4"/>
  <c r="P162" i="4"/>
  <c r="P150" i="4"/>
  <c r="P138" i="4"/>
  <c r="P114" i="4"/>
  <c r="P90" i="4"/>
  <c r="P78" i="4"/>
  <c r="P66" i="4"/>
  <c r="R251" i="4"/>
  <c r="R203" i="4"/>
  <c r="R179" i="4"/>
  <c r="R119" i="4"/>
  <c r="R59" i="4"/>
  <c r="T26" i="4" s="1"/>
  <c r="U26" i="4" s="1"/>
  <c r="R238" i="4"/>
  <c r="T25" i="4" s="1"/>
  <c r="U25" i="4" s="1"/>
  <c r="R214" i="4"/>
  <c r="R154" i="4"/>
  <c r="R118" i="4"/>
  <c r="R94" i="4"/>
  <c r="P273" i="4"/>
  <c r="P213" i="4"/>
  <c r="P165" i="4"/>
  <c r="P105" i="4"/>
  <c r="R297" i="4"/>
  <c r="R177" i="4"/>
  <c r="R129" i="4"/>
  <c r="P236" i="4"/>
  <c r="R294" i="4"/>
  <c r="R270" i="4"/>
  <c r="R246" i="4"/>
  <c r="R174" i="4"/>
  <c r="R162" i="4"/>
  <c r="R150" i="4"/>
  <c r="R138" i="4"/>
  <c r="R114" i="4"/>
  <c r="R90" i="4"/>
  <c r="R78" i="4"/>
  <c r="R66" i="4"/>
  <c r="P245" i="4"/>
  <c r="P185" i="4"/>
  <c r="P161" i="4"/>
  <c r="P137" i="4"/>
  <c r="P125" i="4"/>
  <c r="P113" i="4"/>
  <c r="P89" i="4"/>
  <c r="R263" i="4"/>
  <c r="R155" i="4"/>
  <c r="R95" i="4"/>
  <c r="R293" i="4"/>
  <c r="R245" i="4"/>
  <c r="R221" i="4"/>
  <c r="R185" i="4"/>
  <c r="R173" i="4"/>
  <c r="R161" i="4"/>
  <c r="R149" i="4"/>
  <c r="R137" i="4"/>
  <c r="R125" i="4"/>
  <c r="R113" i="4"/>
  <c r="R101" i="4"/>
  <c r="R89" i="4"/>
  <c r="P292" i="4"/>
  <c r="P280" i="4"/>
  <c r="P232" i="4"/>
  <c r="P220" i="4"/>
  <c r="P184" i="4"/>
  <c r="P160" i="4"/>
  <c r="P124" i="4"/>
  <c r="P100" i="4"/>
  <c r="P88" i="4"/>
  <c r="P123" i="4"/>
  <c r="P99" i="4"/>
  <c r="Q25" i="4"/>
  <c r="R25" i="4" s="1"/>
  <c r="Q30" i="4" l="1"/>
  <c r="R30" i="4" s="1"/>
  <c r="Q29" i="4"/>
  <c r="R29" i="4" s="1"/>
  <c r="T24" i="4"/>
  <c r="U24" i="4" s="1"/>
  <c r="T21" i="4"/>
  <c r="U21" i="4" s="1"/>
  <c r="T27" i="4"/>
  <c r="U27" i="4" s="1"/>
  <c r="T28" i="4"/>
  <c r="U28" i="4" s="1"/>
  <c r="Q23" i="4"/>
  <c r="R23" i="4" s="1"/>
  <c r="Q22" i="4"/>
  <c r="R22" i="4" s="1"/>
  <c r="T29" i="4"/>
  <c r="U29" i="4" s="1"/>
  <c r="T23" i="4"/>
  <c r="U23" i="4" s="1"/>
  <c r="Q24" i="4"/>
  <c r="R24" i="4" s="1"/>
  <c r="T22" i="4"/>
  <c r="U22" i="4" s="1"/>
  <c r="Q21" i="4"/>
  <c r="R21" i="4" s="1"/>
  <c r="Q28" i="4"/>
  <c r="R28" i="4" s="1"/>
  <c r="Q27" i="4"/>
  <c r="R27" i="4" s="1"/>
  <c r="T30" i="4"/>
  <c r="U3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Marvin Ebani</author>
  </authors>
  <commentList>
    <comment ref="A19" authorId="0" shapeId="0" xr:uid="{0545A1D7-3F19-47EA-A054-57DF9A589381}">
      <text>
        <r>
          <rPr>
            <b/>
            <sz val="9"/>
            <color indexed="81"/>
            <rFont val="Tahoma"/>
            <family val="2"/>
          </rPr>
          <t>Marvin Ebani:</t>
        </r>
        <r>
          <rPr>
            <sz val="9"/>
            <color indexed="81"/>
            <rFont val="Tahoma"/>
            <family val="2"/>
          </rPr>
          <t xml:space="preserve">
Dietary Expenses - spelled it wrong.</t>
        </r>
      </text>
    </comment>
    <comment ref="A45" authorId="0" shapeId="0" xr:uid="{C0F69460-5854-400B-BE9E-C11B557DE22E}">
      <text>
        <r>
          <rPr>
            <b/>
            <sz val="9"/>
            <color indexed="81"/>
            <rFont val="Tahoma"/>
            <family val="2"/>
          </rPr>
          <t>Marvin Ebani:</t>
        </r>
        <r>
          <rPr>
            <sz val="9"/>
            <color indexed="81"/>
            <rFont val="Tahoma"/>
            <family val="2"/>
          </rPr>
          <t xml:space="preserve">
This is the bank sweep which is the rent line item</t>
        </r>
      </text>
    </comment>
  </commentList>
</comments>
</file>

<file path=xl/sharedStrings.xml><?xml version="1.0" encoding="utf-8"?>
<sst xmlns="http://schemas.openxmlformats.org/spreadsheetml/2006/main" count="2690" uniqueCount="508">
  <si>
    <t>Viva Senior Living</t>
  </si>
  <si>
    <t>Census &amp; Revenue Trend</t>
  </si>
  <si>
    <t>As of September 30, 2024</t>
  </si>
  <si>
    <t>As of Date:</t>
  </si>
  <si>
    <t>09/30/2024</t>
  </si>
  <si>
    <t>Location:</t>
  </si>
  <si>
    <t>Viva Senior Living at Harrisburg</t>
  </si>
  <si>
    <t xml:space="preserve"> </t>
  </si>
  <si>
    <t>Month Ending</t>
  </si>
  <si>
    <t>01/01/2024 Through</t>
  </si>
  <si>
    <t>10/31/2023</t>
  </si>
  <si>
    <t>11/30/2023</t>
  </si>
  <si>
    <t>12/31/2023</t>
  </si>
  <si>
    <t>01/31/2024</t>
  </si>
  <si>
    <t>02/29/2024</t>
  </si>
  <si>
    <t>03/31/2024</t>
  </si>
  <si>
    <t>04/30/2024</t>
  </si>
  <si>
    <t>05/31/2024</t>
  </si>
  <si>
    <t>06/30/2024</t>
  </si>
  <si>
    <t>07/31/2024</t>
  </si>
  <si>
    <t>08/31/2024</t>
  </si>
  <si>
    <t>Actual</t>
  </si>
  <si>
    <t xml:space="preserve">  Census</t>
  </si>
  <si>
    <t xml:space="preserve">  </t>
  </si>
  <si>
    <t xml:space="preserve">    Census</t>
  </si>
  <si>
    <t xml:space="preserve">  Total Census</t>
  </si>
  <si>
    <t xml:space="preserve">  Revenue</t>
  </si>
  <si>
    <t xml:space="preserve">  Operating Expenses</t>
  </si>
  <si>
    <t xml:space="preserve">  Operating Income</t>
  </si>
  <si>
    <t xml:space="preserve">  Rent and Depreciation</t>
  </si>
  <si>
    <t xml:space="preserve">  Other (Income)/Expenses</t>
  </si>
  <si>
    <t xml:space="preserve">  Net Income</t>
  </si>
  <si>
    <t xml:space="preserve">  EBITDAR</t>
  </si>
  <si>
    <t>Balance Sheet</t>
  </si>
  <si>
    <t>Period Difference</t>
  </si>
  <si>
    <t>Year Ending</t>
  </si>
  <si>
    <t xml:space="preserve">  Assets</t>
  </si>
  <si>
    <t xml:space="preserve">    Current Assets</t>
  </si>
  <si>
    <t xml:space="preserve">    </t>
  </si>
  <si>
    <t xml:space="preserve">      Cash and Cash Equivalents</t>
  </si>
  <si>
    <t xml:space="preserve">      Accounts Receivable, Net</t>
  </si>
  <si>
    <t xml:space="preserve">      Prepaid Expenses</t>
  </si>
  <si>
    <t xml:space="preserve">      Other Current Assets</t>
  </si>
  <si>
    <t xml:space="preserve">    Total Current Assets</t>
  </si>
  <si>
    <t xml:space="preserve">    Fixed Assets, Net</t>
  </si>
  <si>
    <t xml:space="preserve">      Fixed Assets</t>
  </si>
  <si>
    <t xml:space="preserve">      Accumulated Depreciation</t>
  </si>
  <si>
    <t xml:space="preserve">    Total Fixed Assets, Net</t>
  </si>
  <si>
    <t xml:space="preserve">    Intangible Assets, Net</t>
  </si>
  <si>
    <t xml:space="preserve">      Intangible Assets</t>
  </si>
  <si>
    <t xml:space="preserve">      Amortization</t>
  </si>
  <si>
    <t xml:space="preserve">    Total Intangible Assets, Net</t>
  </si>
  <si>
    <t xml:space="preserve">  Total Assets</t>
  </si>
  <si>
    <t xml:space="preserve">  Liabilities and Equity</t>
  </si>
  <si>
    <t xml:space="preserve">    Liabilities</t>
  </si>
  <si>
    <t xml:space="preserve">      Current Liabilities</t>
  </si>
  <si>
    <t xml:space="preserve">      </t>
  </si>
  <si>
    <t xml:space="preserve">        Accounts Payable</t>
  </si>
  <si>
    <t xml:space="preserve">        Accrued Liabilities</t>
  </si>
  <si>
    <t xml:space="preserve">        Accrued Taxes</t>
  </si>
  <si>
    <t xml:space="preserve">        Intercompany Payable</t>
  </si>
  <si>
    <t xml:space="preserve">        Capital Lease Obligation</t>
  </si>
  <si>
    <t xml:space="preserve">        Other Current Liabilities</t>
  </si>
  <si>
    <t xml:space="preserve">      Total Current Liabilities</t>
  </si>
  <si>
    <t xml:space="preserve">    Total Liabilities</t>
  </si>
  <si>
    <t xml:space="preserve">    Stockholders Equity</t>
  </si>
  <si>
    <t xml:space="preserve">      Partners Equity</t>
  </si>
  <si>
    <t xml:space="preserve">      Retained Earnings</t>
  </si>
  <si>
    <t xml:space="preserve">      Net Income (Loss)</t>
  </si>
  <si>
    <t xml:space="preserve">    Total Stockholders Equity</t>
  </si>
  <si>
    <t xml:space="preserve">  Total Liabilities and Equity</t>
  </si>
  <si>
    <t>Created on : 11/01/2024 10:57 AM EST</t>
  </si>
  <si>
    <t>IS Month Comparative</t>
  </si>
  <si>
    <t>Year To Date</t>
  </si>
  <si>
    <t>09/30/2023</t>
  </si>
  <si>
    <t>PPD</t>
  </si>
  <si>
    <t>Period Variance</t>
  </si>
  <si>
    <t xml:space="preserve">  Nursing Expenses</t>
  </si>
  <si>
    <t xml:space="preserve">  Dietery Expenses</t>
  </si>
  <si>
    <t xml:space="preserve">  Housekeeping and Laundry Expenses</t>
  </si>
  <si>
    <t xml:space="preserve">  Recreation Expenses</t>
  </si>
  <si>
    <t xml:space="preserve">  Marketing Expenses</t>
  </si>
  <si>
    <t xml:space="preserve">  R&amp;M Expenses</t>
  </si>
  <si>
    <t xml:space="preserve">  Outside Ground Services</t>
  </si>
  <si>
    <t xml:space="preserve">  Utilities</t>
  </si>
  <si>
    <t xml:space="preserve">  Salaries Expense</t>
  </si>
  <si>
    <t xml:space="preserve">  G&amp;A Expenses</t>
  </si>
  <si>
    <t xml:space="preserve">  Management Fee</t>
  </si>
  <si>
    <t xml:space="preserve">  Real Estate Taxes</t>
  </si>
  <si>
    <t xml:space="preserve">  Net Income (Loss)</t>
  </si>
  <si>
    <t>IS Month Comparative Detailed</t>
  </si>
  <si>
    <t>$ Change</t>
  </si>
  <si>
    <t>% Variance</t>
  </si>
  <si>
    <t xml:space="preserve">  Occupancy</t>
  </si>
  <si>
    <t xml:space="preserve">    Occupancy billing</t>
  </si>
  <si>
    <t xml:space="preserve">  Total Occupancy</t>
  </si>
  <si>
    <t xml:space="preserve">    Room and Board Income</t>
  </si>
  <si>
    <t xml:space="preserve">      Room Rent Discount</t>
  </si>
  <si>
    <t xml:space="preserve">      Community Fee</t>
  </si>
  <si>
    <t xml:space="preserve">      Contractual Allowance R&amp;B</t>
  </si>
  <si>
    <t xml:space="preserve">      Routine Revenue Private</t>
  </si>
  <si>
    <t xml:space="preserve">    Total Room and Board Income</t>
  </si>
  <si>
    <t xml:space="preserve">    Care Level Income</t>
  </si>
  <si>
    <t xml:space="preserve">      Care Discount</t>
  </si>
  <si>
    <t xml:space="preserve">      Level 0 Charges</t>
  </si>
  <si>
    <t xml:space="preserve">      Level 1 Charges/Life Enrichment</t>
  </si>
  <si>
    <t xml:space="preserve">      Level 2 Charges/Life Enrichment</t>
  </si>
  <si>
    <t xml:space="preserve">      Level 3 Charges/Life Enrichment</t>
  </si>
  <si>
    <t xml:space="preserve">      Level 4 Charges/Life Enrichment</t>
  </si>
  <si>
    <t xml:space="preserve">      Level 5 Charges/Life Enrichment</t>
  </si>
  <si>
    <t xml:space="preserve">    Total Care Level Income</t>
  </si>
  <si>
    <t xml:space="preserve">    Ancillary Income</t>
  </si>
  <si>
    <t xml:space="preserve">      Second Person Fee</t>
  </si>
  <si>
    <t xml:space="preserve">      Dietary Supplements</t>
  </si>
  <si>
    <t xml:space="preserve">      Miscellaneous Charges</t>
  </si>
  <si>
    <t xml:space="preserve">      Hair Care Revenue</t>
  </si>
  <si>
    <t xml:space="preserve">      Incont Supplies</t>
  </si>
  <si>
    <t xml:space="preserve">      Other Ancillary</t>
  </si>
  <si>
    <t xml:space="preserve">      Laundry Revenue</t>
  </si>
  <si>
    <t xml:space="preserve">      Incontinence Supply</t>
  </si>
  <si>
    <t xml:space="preserve">      TV Charges</t>
  </si>
  <si>
    <t xml:space="preserve">      Telephone Charges</t>
  </si>
  <si>
    <t xml:space="preserve">      Rehab Fees</t>
  </si>
  <si>
    <t xml:space="preserve">      Ancillary Discount</t>
  </si>
  <si>
    <t xml:space="preserve">    Total Ancillary Income</t>
  </si>
  <si>
    <t xml:space="preserve">    Other Income</t>
  </si>
  <si>
    <t xml:space="preserve">      Late Payment Fee</t>
  </si>
  <si>
    <t xml:space="preserve">      Professional Office Rent</t>
  </si>
  <si>
    <t xml:space="preserve">    Total Other Income</t>
  </si>
  <si>
    <t xml:space="preserve">  Total Revenue</t>
  </si>
  <si>
    <t xml:space="preserve">    Nursing Salaries</t>
  </si>
  <si>
    <t xml:space="preserve">      Resident Care Director</t>
  </si>
  <si>
    <t xml:space="preserve">        Resident Care Director Salary</t>
  </si>
  <si>
    <t xml:space="preserve">        Resident Care Director Payroll Taxes</t>
  </si>
  <si>
    <t xml:space="preserve">      Total Resident Care Director</t>
  </si>
  <si>
    <t xml:space="preserve">      Resident Care Associate</t>
  </si>
  <si>
    <t xml:space="preserve">        Resident Care Associate Salary</t>
  </si>
  <si>
    <t xml:space="preserve">        Resident Care Associate Payroll Taxes</t>
  </si>
  <si>
    <t xml:space="preserve">        Resident Care Associate Overtime</t>
  </si>
  <si>
    <t xml:space="preserve">      Total Resident Care Associate</t>
  </si>
  <si>
    <t xml:space="preserve">      Regional Director of Clinical Operations</t>
  </si>
  <si>
    <t xml:space="preserve">        Director of Clinical Operations Salary</t>
  </si>
  <si>
    <t xml:space="preserve">        Director of Clinical Operations Payroll Taxes</t>
  </si>
  <si>
    <t xml:space="preserve">      Total Regional Director of Clinical Operations</t>
  </si>
  <si>
    <t xml:space="preserve">      LPN</t>
  </si>
  <si>
    <t xml:space="preserve">        LPN PD Salary</t>
  </si>
  <si>
    <t xml:space="preserve">        LPN PD Payroll Taxes</t>
  </si>
  <si>
    <t xml:space="preserve">      Total LPN</t>
  </si>
  <si>
    <t xml:space="preserve">      RN</t>
  </si>
  <si>
    <t xml:space="preserve">        RN</t>
  </si>
  <si>
    <t xml:space="preserve">        RN Payroll Taxes</t>
  </si>
  <si>
    <t xml:space="preserve">      Total RN</t>
  </si>
  <si>
    <t xml:space="preserve">      Registered Med Aide</t>
  </si>
  <si>
    <t xml:space="preserve">        Registered Medication Aide Salary</t>
  </si>
  <si>
    <t xml:space="preserve">        Registered Med Aide Payroll Taxes</t>
  </si>
  <si>
    <t xml:space="preserve">        Registered Med Aide Overtime</t>
  </si>
  <si>
    <t xml:space="preserve">      Total Registered Med Aide</t>
  </si>
  <si>
    <t xml:space="preserve">      Aides</t>
  </si>
  <si>
    <t xml:space="preserve">        Aide Salary</t>
  </si>
  <si>
    <t xml:space="preserve">        Aide Payroll Taxes</t>
  </si>
  <si>
    <t xml:space="preserve">        Aide Overtime</t>
  </si>
  <si>
    <t xml:space="preserve">      Total Aides</t>
  </si>
  <si>
    <t xml:space="preserve">    Total Nursing Salaries</t>
  </si>
  <si>
    <t xml:space="preserve">    Nursing Supplies and Services</t>
  </si>
  <si>
    <t xml:space="preserve">      Medical Waste</t>
  </si>
  <si>
    <t xml:space="preserve">      Medical Supplies</t>
  </si>
  <si>
    <t xml:space="preserve">      Medical Services</t>
  </si>
  <si>
    <t xml:space="preserve">    Total Nursing Supplies and Services</t>
  </si>
  <si>
    <t xml:space="preserve">  Total Nursing Expenses</t>
  </si>
  <si>
    <t xml:space="preserve">    Dietary Salaries</t>
  </si>
  <si>
    <t xml:space="preserve">      Cook</t>
  </si>
  <si>
    <t xml:space="preserve">        Cook Salary</t>
  </si>
  <si>
    <t xml:space="preserve">        Cook Payroll Taxes</t>
  </si>
  <si>
    <t xml:space="preserve">        Cook Overtime</t>
  </si>
  <si>
    <t xml:space="preserve">      Total Cook</t>
  </si>
  <si>
    <t xml:space="preserve">      Dining Service Director</t>
  </si>
  <si>
    <t xml:space="preserve">        Dining Service Director Salary</t>
  </si>
  <si>
    <t xml:space="preserve">        Dining Service Director Payroll Taxes</t>
  </si>
  <si>
    <t xml:space="preserve">      Total Dining Service Director</t>
  </si>
  <si>
    <t xml:space="preserve">      Dining Staff</t>
  </si>
  <si>
    <t xml:space="preserve">        Dining Staff Salary</t>
  </si>
  <si>
    <t xml:space="preserve">        Dining Staff Payroll Taxes</t>
  </si>
  <si>
    <t xml:space="preserve">        Dining Staff Overtime</t>
  </si>
  <si>
    <t xml:space="preserve">      Total Dining Staff</t>
  </si>
  <si>
    <t xml:space="preserve">    Total Dietary Salaries</t>
  </si>
  <si>
    <t xml:space="preserve">    Dietary Food and Supplies</t>
  </si>
  <si>
    <t xml:space="preserve">      Food</t>
  </si>
  <si>
    <t xml:space="preserve">      Food Supplements</t>
  </si>
  <si>
    <t xml:space="preserve">      Dietary Supplies</t>
  </si>
  <si>
    <t xml:space="preserve">      Dietary Chemicals</t>
  </si>
  <si>
    <t xml:space="preserve">    Total Dietary Food and Supplies</t>
  </si>
  <si>
    <t xml:space="preserve">  Total Dietery Expenses</t>
  </si>
  <si>
    <t xml:space="preserve">    Housekeeping Salaries</t>
  </si>
  <si>
    <t xml:space="preserve">      Housekeeping Staff</t>
  </si>
  <si>
    <t xml:space="preserve">        Housekeeper Salary</t>
  </si>
  <si>
    <t xml:space="preserve">        Housekeeper Payroll Taxes</t>
  </si>
  <si>
    <t xml:space="preserve">        Housekeeper Overtime</t>
  </si>
  <si>
    <t xml:space="preserve">      Total Housekeeping Staff</t>
  </si>
  <si>
    <t xml:space="preserve">    Total Housekeeping Salaries</t>
  </si>
  <si>
    <t xml:space="preserve">    Housekeeping and Laundry Supplies</t>
  </si>
  <si>
    <t xml:space="preserve">      Uniforms</t>
  </si>
  <si>
    <t xml:space="preserve">      Housekeeping Supplies</t>
  </si>
  <si>
    <t xml:space="preserve">      Laundry Supplies</t>
  </si>
  <si>
    <t xml:space="preserve">      Housekeeping Chemicals</t>
  </si>
  <si>
    <t xml:space="preserve">      Laundry Chemicals</t>
  </si>
  <si>
    <t xml:space="preserve">    Total Housekeeping and Laundry Supplies</t>
  </si>
  <si>
    <t xml:space="preserve">  Total Housekeeping and Laundry Expenses</t>
  </si>
  <si>
    <t xml:space="preserve">    Recreation Salaries</t>
  </si>
  <si>
    <t xml:space="preserve">      Director of Recreation</t>
  </si>
  <si>
    <t xml:space="preserve">        Director of Recreation Salary</t>
  </si>
  <si>
    <t xml:space="preserve">        Director of Recreation Payroll Taxes</t>
  </si>
  <si>
    <t xml:space="preserve">      Total Director of Recreation</t>
  </si>
  <si>
    <t xml:space="preserve">      Recreation Staff</t>
  </si>
  <si>
    <t xml:space="preserve">        Recreation Staff Salary</t>
  </si>
  <si>
    <t xml:space="preserve">        Recreation Staff Payroll Taxes</t>
  </si>
  <si>
    <t xml:space="preserve">        Recreation Staff Overtime</t>
  </si>
  <si>
    <t xml:space="preserve">      Total Recreation Staff</t>
  </si>
  <si>
    <t xml:space="preserve">      Driver</t>
  </si>
  <si>
    <t xml:space="preserve">        Car/Driver Salary</t>
  </si>
  <si>
    <t xml:space="preserve">        Car/Driver Payroll Taxes</t>
  </si>
  <si>
    <t xml:space="preserve">      Total Driver</t>
  </si>
  <si>
    <t xml:space="preserve">    Total Recreation Salaries</t>
  </si>
  <si>
    <t xml:space="preserve">    Recreation Supplies and Services</t>
  </si>
  <si>
    <t xml:space="preserve">      Entertainment</t>
  </si>
  <si>
    <t xml:space="preserve">      Beautician Expense</t>
  </si>
  <si>
    <t xml:space="preserve">      Recreation Supplies</t>
  </si>
  <si>
    <t xml:space="preserve">    Total Recreation Supplies and Services</t>
  </si>
  <si>
    <t xml:space="preserve">  Total Recreation Expenses</t>
  </si>
  <si>
    <t xml:space="preserve">    Marketing Salaries</t>
  </si>
  <si>
    <t xml:space="preserve">      Sales Director</t>
  </si>
  <si>
    <t xml:space="preserve">        Sales Director Salary</t>
  </si>
  <si>
    <t xml:space="preserve">        Sales Director Payroll Taxes</t>
  </si>
  <si>
    <t xml:space="preserve">        Sales Director Bonuses</t>
  </si>
  <si>
    <t xml:space="preserve">      Total Sales Director</t>
  </si>
  <si>
    <t xml:space="preserve">      Sales Coordinator</t>
  </si>
  <si>
    <t xml:space="preserve">        Sales Coordinator Salary</t>
  </si>
  <si>
    <t xml:space="preserve">        Sales Coordinator Payroll Taxes</t>
  </si>
  <si>
    <t xml:space="preserve">        Sales Coordinator Bonuses</t>
  </si>
  <si>
    <t xml:space="preserve">      Total Sales Coordinator</t>
  </si>
  <si>
    <t xml:space="preserve">    Total Marketing Salaries</t>
  </si>
  <si>
    <t xml:space="preserve">    Marketing Supplies and Services</t>
  </si>
  <si>
    <t xml:space="preserve">      Advertising</t>
  </si>
  <si>
    <t xml:space="preserve">      Referral Fees</t>
  </si>
  <si>
    <t xml:space="preserve">      Marketing</t>
  </si>
  <si>
    <t xml:space="preserve">    Total Marketing Supplies and Services</t>
  </si>
  <si>
    <t xml:space="preserve">  Total Marketing Expenses</t>
  </si>
  <si>
    <t xml:space="preserve">    R&amp;M Salaries</t>
  </si>
  <si>
    <t xml:space="preserve">      Maintenance Director</t>
  </si>
  <si>
    <t xml:space="preserve">        Maintenance Director Salary</t>
  </si>
  <si>
    <t xml:space="preserve">        Maintenance Director Payroll Taxes</t>
  </si>
  <si>
    <t xml:space="preserve">      Total Maintenance Director</t>
  </si>
  <si>
    <t xml:space="preserve">      Maintenance Staff</t>
  </si>
  <si>
    <t xml:space="preserve">        Maintenance Staff Salary</t>
  </si>
  <si>
    <t xml:space="preserve">        Maintenance Staff Payroll Taxes</t>
  </si>
  <si>
    <t xml:space="preserve">      Total Maintenance Staff</t>
  </si>
  <si>
    <t xml:space="preserve">    Total R&amp;M Salaries</t>
  </si>
  <si>
    <t xml:space="preserve">    Maintenance Supplies and Services</t>
  </si>
  <si>
    <t xml:space="preserve">      Elevator Repairs and Services</t>
  </si>
  <si>
    <t xml:space="preserve">      Paint &amp; Decorating</t>
  </si>
  <si>
    <t xml:space="preserve">      HVAC Repairs</t>
  </si>
  <si>
    <t xml:space="preserve">      Equipment Repair Supplies</t>
  </si>
  <si>
    <t xml:space="preserve">      Lighting</t>
  </si>
  <si>
    <t xml:space="preserve">      Maintenance Supplies and Services</t>
  </si>
  <si>
    <t xml:space="preserve">    Total Maintenance Supplies and Services</t>
  </si>
  <si>
    <t xml:space="preserve">  Total R&amp;M Expenses</t>
  </si>
  <si>
    <t xml:space="preserve">    Fire Safety Services</t>
  </si>
  <si>
    <t xml:space="preserve">    SECURITY</t>
  </si>
  <si>
    <t xml:space="preserve">    Landscaping</t>
  </si>
  <si>
    <t xml:space="preserve">    Snow Removal</t>
  </si>
  <si>
    <t xml:space="preserve">    Exterminator</t>
  </si>
  <si>
    <t xml:space="preserve">    Garbage</t>
  </si>
  <si>
    <t xml:space="preserve">  Total Outside Ground Services</t>
  </si>
  <si>
    <t xml:space="preserve">    Cable</t>
  </si>
  <si>
    <t xml:space="preserve">    Water &amp; Sewer</t>
  </si>
  <si>
    <t xml:space="preserve">    Electric</t>
  </si>
  <si>
    <t xml:space="preserve">    Gas</t>
  </si>
  <si>
    <t xml:space="preserve">  Total Utilities</t>
  </si>
  <si>
    <t xml:space="preserve">    Payroll Taxes</t>
  </si>
  <si>
    <t xml:space="preserve">    Bonuses</t>
  </si>
  <si>
    <t xml:space="preserve">    Employee Benefits</t>
  </si>
  <si>
    <t xml:space="preserve">  Total Salaries Expense</t>
  </si>
  <si>
    <t xml:space="preserve">    Administrative Salaries</t>
  </si>
  <si>
    <t xml:space="preserve">      Executive Director</t>
  </si>
  <si>
    <t xml:space="preserve">        Executive Director Salary</t>
  </si>
  <si>
    <t xml:space="preserve">        Executive Director Payroll Taxes</t>
  </si>
  <si>
    <t xml:space="preserve">      Total Executive Director</t>
  </si>
  <si>
    <t xml:space="preserve">      Business Office Manager</t>
  </si>
  <si>
    <t xml:space="preserve">        Business Office Manager Salary</t>
  </si>
  <si>
    <t xml:space="preserve">        Business Office Manager Payroll Taxes</t>
  </si>
  <si>
    <t xml:space="preserve">      Total Business Office Manager</t>
  </si>
  <si>
    <t xml:space="preserve">      Receptionist</t>
  </si>
  <si>
    <t xml:space="preserve">        Receptionist Salary</t>
  </si>
  <si>
    <t xml:space="preserve">        Receptionist Payroll Taxes</t>
  </si>
  <si>
    <t xml:space="preserve">        Receptionist Overtime</t>
  </si>
  <si>
    <t xml:space="preserve">      Total Receptionist</t>
  </si>
  <si>
    <t xml:space="preserve">      HR Salary</t>
  </si>
  <si>
    <t xml:space="preserve">        HR Salary</t>
  </si>
  <si>
    <t xml:space="preserve">        HR Payroll Taxes</t>
  </si>
  <si>
    <t xml:space="preserve">      Total HR Salary</t>
  </si>
  <si>
    <t xml:space="preserve">    Total Administrative Salaries</t>
  </si>
  <si>
    <t xml:space="preserve">    Professional Fees</t>
  </si>
  <si>
    <t xml:space="preserve">      Consultants</t>
  </si>
  <si>
    <t xml:space="preserve">      Legal</t>
  </si>
  <si>
    <t xml:space="preserve">      Accounting</t>
  </si>
  <si>
    <t xml:space="preserve">      Contracted Service</t>
  </si>
  <si>
    <t xml:space="preserve">    Total Professional Fees</t>
  </si>
  <si>
    <t xml:space="preserve">    Insurance</t>
  </si>
  <si>
    <t xml:space="preserve">      Insurance - Property</t>
  </si>
  <si>
    <t xml:space="preserve">      Dental and Vision</t>
  </si>
  <si>
    <t xml:space="preserve">      Health Insurance</t>
  </si>
  <si>
    <t xml:space="preserve">      Life and Disability</t>
  </si>
  <si>
    <t xml:space="preserve">      Insurance - Auto</t>
  </si>
  <si>
    <t xml:space="preserve">      Insurance - Liability</t>
  </si>
  <si>
    <t xml:space="preserve">      Workers Compensation</t>
  </si>
  <si>
    <t xml:space="preserve">    Total Insurance</t>
  </si>
  <si>
    <t xml:space="preserve">    Employee Related Expenses</t>
  </si>
  <si>
    <t xml:space="preserve">      Employee Background Check</t>
  </si>
  <si>
    <t xml:space="preserve">      Employee Gifts</t>
  </si>
  <si>
    <t xml:space="preserve">      Credit Screening</t>
  </si>
  <si>
    <t xml:space="preserve">      Employee Relations</t>
  </si>
  <si>
    <t xml:space="preserve">      Staff Appreciation</t>
  </si>
  <si>
    <t xml:space="preserve">      Holiday Expense</t>
  </si>
  <si>
    <t xml:space="preserve">      Seminars</t>
  </si>
  <si>
    <t xml:space="preserve">      Meals &amp; Entertainment</t>
  </si>
  <si>
    <t xml:space="preserve">      Travel</t>
  </si>
  <si>
    <t xml:space="preserve">    Total Employee Related Expenses</t>
  </si>
  <si>
    <t xml:space="preserve">    Other G&amp;A Expenses</t>
  </si>
  <si>
    <t xml:space="preserve">      Rent Equipment</t>
  </si>
  <si>
    <t xml:space="preserve">      Penalties</t>
  </si>
  <si>
    <t xml:space="preserve">      Misc. Expense</t>
  </si>
  <si>
    <t xml:space="preserve">      Late Fees</t>
  </si>
  <si>
    <t xml:space="preserve">      Bank Charges</t>
  </si>
  <si>
    <t xml:space="preserve">      Copier</t>
  </si>
  <si>
    <t xml:space="preserve">      Recruiting Expense</t>
  </si>
  <si>
    <t xml:space="preserve">      Computer Expense</t>
  </si>
  <si>
    <t xml:space="preserve">      Software fees (DP)</t>
  </si>
  <si>
    <t xml:space="preserve">      Membership Fees</t>
  </si>
  <si>
    <t xml:space="preserve">      Dues &amp; Subscriptions</t>
  </si>
  <si>
    <t xml:space="preserve">      Licenses</t>
  </si>
  <si>
    <t xml:space="preserve">      TELEPHONE &amp; INTERNET</t>
  </si>
  <si>
    <t xml:space="preserve">      Office Supplies</t>
  </si>
  <si>
    <t xml:space="preserve">      Postage</t>
  </si>
  <si>
    <t xml:space="preserve">      Management Co expense reimbursements</t>
  </si>
  <si>
    <t xml:space="preserve">    Total Other G&amp;A Expenses</t>
  </si>
  <si>
    <t xml:space="preserve">  Total G&amp;A Expenses</t>
  </si>
  <si>
    <t xml:space="preserve">    Management Fee</t>
  </si>
  <si>
    <t xml:space="preserve">  Total Management Fee</t>
  </si>
  <si>
    <t xml:space="preserve">    Real Estate Taxes</t>
  </si>
  <si>
    <t xml:space="preserve">  Total Real Estate Taxes</t>
  </si>
  <si>
    <t xml:space="preserve">    Depreciation</t>
  </si>
  <si>
    <t xml:space="preserve">    Amortization</t>
  </si>
  <si>
    <t xml:space="preserve">    Rent</t>
  </si>
  <si>
    <t xml:space="preserve">  Total Rent and Depreciation</t>
  </si>
  <si>
    <t xml:space="preserve">    Other Misc. Income</t>
  </si>
  <si>
    <t xml:space="preserve">    Other Misc. Expense</t>
  </si>
  <si>
    <t xml:space="preserve">    Interest Expense</t>
  </si>
  <si>
    <t xml:space="preserve">  Total Other (Income)/Expenses</t>
  </si>
  <si>
    <t>Income Statement T-12</t>
  </si>
  <si>
    <t>Revenue Detailed</t>
  </si>
  <si>
    <t>Labor</t>
  </si>
  <si>
    <t xml:space="preserve">  Nursing Salaries</t>
  </si>
  <si>
    <t xml:space="preserve">    Resident Care Director</t>
  </si>
  <si>
    <t xml:space="preserve">      Resident Care Director Salary</t>
  </si>
  <si>
    <t xml:space="preserve">      Resident Care Director Payroll Taxes</t>
  </si>
  <si>
    <t xml:space="preserve">    Total Resident Care Director</t>
  </si>
  <si>
    <t xml:space="preserve">    Resident Care Associate</t>
  </si>
  <si>
    <t xml:space="preserve">      Resident Care Associate Salary</t>
  </si>
  <si>
    <t xml:space="preserve">      Resident Care Associate Payroll Taxes</t>
  </si>
  <si>
    <t xml:space="preserve">      Resident Care Associate Overtime</t>
  </si>
  <si>
    <t xml:space="preserve">    Total Resident Care Associate</t>
  </si>
  <si>
    <t xml:space="preserve">    Regional Director of Clinical Operations</t>
  </si>
  <si>
    <t xml:space="preserve">      Director of Clinical Operations Salary</t>
  </si>
  <si>
    <t xml:space="preserve">      Director of Clinical Operations Payroll Taxes</t>
  </si>
  <si>
    <t xml:space="preserve">    Total Regional Director of Clinical Operations</t>
  </si>
  <si>
    <t xml:space="preserve">    LPN</t>
  </si>
  <si>
    <t xml:space="preserve">      LPN PD Salary</t>
  </si>
  <si>
    <t xml:space="preserve">      LPN PD Payroll Taxes</t>
  </si>
  <si>
    <t xml:space="preserve">    Total LPN</t>
  </si>
  <si>
    <t xml:space="preserve">    RN</t>
  </si>
  <si>
    <t xml:space="preserve">      RN Payroll Taxes</t>
  </si>
  <si>
    <t xml:space="preserve">    Total RN</t>
  </si>
  <si>
    <t xml:space="preserve">    Registered Med Aide</t>
  </si>
  <si>
    <t xml:space="preserve">      Registered Medication Aide Salary</t>
  </si>
  <si>
    <t xml:space="preserve">      Registered Med Aide Payroll Taxes</t>
  </si>
  <si>
    <t xml:space="preserve">      Registered Med Aide Overtime</t>
  </si>
  <si>
    <t xml:space="preserve">    Total Registered Med Aide</t>
  </si>
  <si>
    <t xml:space="preserve">    Aides</t>
  </si>
  <si>
    <t xml:space="preserve">      Aide Salary</t>
  </si>
  <si>
    <t xml:space="preserve">      Aide Payroll Taxes</t>
  </si>
  <si>
    <t xml:space="preserve">      Aide Overtime</t>
  </si>
  <si>
    <t xml:space="preserve">    Total Aides</t>
  </si>
  <si>
    <t xml:space="preserve">  Total Nursing Salaries</t>
  </si>
  <si>
    <t xml:space="preserve">  Dietary Salaries</t>
  </si>
  <si>
    <t xml:space="preserve">    Cook</t>
  </si>
  <si>
    <t xml:space="preserve">      Cook Salary</t>
  </si>
  <si>
    <t xml:space="preserve">      Cook Payroll Taxes</t>
  </si>
  <si>
    <t xml:space="preserve">      Cook Overtime</t>
  </si>
  <si>
    <t xml:space="preserve">    Total Cook</t>
  </si>
  <si>
    <t xml:space="preserve">    Dining Service Director</t>
  </si>
  <si>
    <t xml:space="preserve">      Dining Service Director Salary</t>
  </si>
  <si>
    <t xml:space="preserve">      Dining Service Director Payroll Taxes</t>
  </si>
  <si>
    <t xml:space="preserve">    Total Dining Service Director</t>
  </si>
  <si>
    <t xml:space="preserve">    Dining Staff</t>
  </si>
  <si>
    <t xml:space="preserve">      Dining Staff Salary</t>
  </si>
  <si>
    <t xml:space="preserve">      Dining Staff Payroll Taxes</t>
  </si>
  <si>
    <t xml:space="preserve">      Dining Staff Overtime</t>
  </si>
  <si>
    <t xml:space="preserve">    Total Dining Staff</t>
  </si>
  <si>
    <t xml:space="preserve">  Total Dietary Salaries</t>
  </si>
  <si>
    <t xml:space="preserve">  Housekeeping Salaries</t>
  </si>
  <si>
    <t xml:space="preserve">    Housekeeping Staff</t>
  </si>
  <si>
    <t xml:space="preserve">      Housekeeper Salary</t>
  </si>
  <si>
    <t xml:space="preserve">      Housekeeper Payroll Taxes</t>
  </si>
  <si>
    <t xml:space="preserve">      Housekeeper Overtime</t>
  </si>
  <si>
    <t xml:space="preserve">    Total Housekeeping Staff</t>
  </si>
  <si>
    <t xml:space="preserve">  Total Housekeeping Salaries</t>
  </si>
  <si>
    <t xml:space="preserve">  Recreation Salaries</t>
  </si>
  <si>
    <t xml:space="preserve">    Director of Recreation</t>
  </si>
  <si>
    <t xml:space="preserve">      Director of Recreation Salary</t>
  </si>
  <si>
    <t xml:space="preserve">      Director of Recreation Payroll Taxes</t>
  </si>
  <si>
    <t xml:space="preserve">    Total Director of Recreation</t>
  </si>
  <si>
    <t xml:space="preserve">    Recreation Staff</t>
  </si>
  <si>
    <t xml:space="preserve">      Recreation Staff Salary</t>
  </si>
  <si>
    <t xml:space="preserve">      Recreation Staff Payroll Taxes</t>
  </si>
  <si>
    <t xml:space="preserve">      Recreation Staff Overtime</t>
  </si>
  <si>
    <t xml:space="preserve">    Total Recreation Staff</t>
  </si>
  <si>
    <t xml:space="preserve">    Driver</t>
  </si>
  <si>
    <t xml:space="preserve">      Car/Driver Salary</t>
  </si>
  <si>
    <t xml:space="preserve">      Car/Driver Payroll Taxes</t>
  </si>
  <si>
    <t xml:space="preserve">    Total Driver</t>
  </si>
  <si>
    <t xml:space="preserve">  Total Recreation Salaries</t>
  </si>
  <si>
    <t xml:space="preserve">  Marketing Salaries</t>
  </si>
  <si>
    <t xml:space="preserve">    Sales Director</t>
  </si>
  <si>
    <t xml:space="preserve">      Sales Director Salary</t>
  </si>
  <si>
    <t xml:space="preserve">      Sales Director Payroll Taxes</t>
  </si>
  <si>
    <t xml:space="preserve">      Sales Director Bonuses</t>
  </si>
  <si>
    <t xml:space="preserve">    Total Sales Director</t>
  </si>
  <si>
    <t xml:space="preserve">    Sales Coordinator</t>
  </si>
  <si>
    <t xml:space="preserve">      Sales Coordinator Salary</t>
  </si>
  <si>
    <t xml:space="preserve">      Sales Coordinator Payroll Taxes</t>
  </si>
  <si>
    <t xml:space="preserve">      Sales Coordinator Bonuses</t>
  </si>
  <si>
    <t xml:space="preserve">    Total Sales Coordinator</t>
  </si>
  <si>
    <t xml:space="preserve">  Total Marketing Salaries</t>
  </si>
  <si>
    <t xml:space="preserve">  R&amp;M Salaries</t>
  </si>
  <si>
    <t xml:space="preserve">    Maintenance Director</t>
  </si>
  <si>
    <t xml:space="preserve">      Maintenance Director Salary</t>
  </si>
  <si>
    <t xml:space="preserve">      Maintenance Director Payroll Taxes</t>
  </si>
  <si>
    <t xml:space="preserve">    Total Maintenance Director</t>
  </si>
  <si>
    <t xml:space="preserve">    Maintenance Staff</t>
  </si>
  <si>
    <t xml:space="preserve">      Maintenance Staff Salary</t>
  </si>
  <si>
    <t xml:space="preserve">      Maintenance Staff Payroll Taxes</t>
  </si>
  <si>
    <t xml:space="preserve">    Total Maintenance Staff</t>
  </si>
  <si>
    <t xml:space="preserve">  Total R&amp;M Salaries</t>
  </si>
  <si>
    <t xml:space="preserve">  Administrative Salaries</t>
  </si>
  <si>
    <t xml:space="preserve">    Executive Director</t>
  </si>
  <si>
    <t xml:space="preserve">      Executive Director Salary</t>
  </si>
  <si>
    <t xml:space="preserve">      Executive Director Payroll Taxes</t>
  </si>
  <si>
    <t xml:space="preserve">    Total Executive Director</t>
  </si>
  <si>
    <t xml:space="preserve">    Business Office Manager</t>
  </si>
  <si>
    <t xml:space="preserve">      Business Office Manager Salary</t>
  </si>
  <si>
    <t xml:space="preserve">      Business Office Manager Payroll Taxes</t>
  </si>
  <si>
    <t xml:space="preserve">    Total Business Office Manager</t>
  </si>
  <si>
    <t xml:space="preserve">    Receptionist</t>
  </si>
  <si>
    <t xml:space="preserve">      Receptionist Salary</t>
  </si>
  <si>
    <t xml:space="preserve">      Receptionist Payroll Taxes</t>
  </si>
  <si>
    <t xml:space="preserve">      Receptionist Overtime</t>
  </si>
  <si>
    <t xml:space="preserve">    Total Receptionist</t>
  </si>
  <si>
    <t xml:space="preserve">    HR Salary</t>
  </si>
  <si>
    <t xml:space="preserve">      HR Payroll Taxes</t>
  </si>
  <si>
    <t xml:space="preserve">    Total HR Salary</t>
  </si>
  <si>
    <t xml:space="preserve">  Total Administrative Salaries</t>
  </si>
  <si>
    <t>Percent Change is Backwards. This should be an increase of 184,000 from period to period</t>
  </si>
  <si>
    <t>Census? Is this how many people are in this community?</t>
  </si>
  <si>
    <t>what management software do you guys use?</t>
  </si>
  <si>
    <t>formatting not good. Between each line item everything is merged and centered so it is annoying for analysis purposes</t>
  </si>
  <si>
    <t>if this is automated lets see if there is something we can do to get better visuals</t>
  </si>
  <si>
    <t>why are nursing expenses going up? Is there more people in the building? If the census is the acual number of people in the community that would make a lot of sense, and effectively managed since population increased 46% while nursing expenses go up 18%</t>
  </si>
  <si>
    <t>why is this going down? Is it because occupancy is great already? Focus on needs not wants?</t>
  </si>
  <si>
    <t>occupancy good? Don't really need to market their asset</t>
  </si>
  <si>
    <t>why is this going up so much</t>
  </si>
  <si>
    <t>why is this going down so much?</t>
  </si>
  <si>
    <t>?bwhy is management fee going up so much? We bought the asset shouldn't we phase this out?</t>
  </si>
  <si>
    <t>why is rent so much higher than net income?</t>
  </si>
  <si>
    <t>top 10 $ amount</t>
  </si>
  <si>
    <t>top 10 % amount</t>
  </si>
  <si>
    <t>all expenses</t>
  </si>
  <si>
    <t>Rank</t>
  </si>
  <si>
    <t>Dollar ($) Variance</t>
  </si>
  <si>
    <t>Percent Variance (%)</t>
  </si>
  <si>
    <t>$ Value</t>
  </si>
  <si>
    <t>% Value</t>
  </si>
  <si>
    <t>Ranked Expense Category Variance Analysis (YTD24-YTD23)</t>
  </si>
  <si>
    <t>Aide Salary</t>
  </si>
  <si>
    <t>Registered Medication Aide Salary</t>
  </si>
  <si>
    <t>Management Fee</t>
  </si>
  <si>
    <t>Dining Staff Salary</t>
  </si>
  <si>
    <t>Food</t>
  </si>
  <si>
    <t>Workers Compensation</t>
  </si>
  <si>
    <t>Sales Coordinator Salary</t>
  </si>
  <si>
    <t>Aide Payroll Taxes</t>
  </si>
  <si>
    <t>Insurance - Liability</t>
  </si>
  <si>
    <t>Snow Removal</t>
  </si>
  <si>
    <t>Housekeeper Overtime</t>
  </si>
  <si>
    <t>Housekeeping Chemicals</t>
  </si>
  <si>
    <t>Late Fees</t>
  </si>
  <si>
    <t>TELEPHONE &amp; INTERNET</t>
  </si>
  <si>
    <t>SECURITY</t>
  </si>
  <si>
    <t>Sales Coordinator Payroll Taxes</t>
  </si>
  <si>
    <t>Misc.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</si>
</sst>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₱&quot;* #,##0_-;\-&quot;₱&quot;* #,##0_-;_-&quot;₱&quot;* &quot;-&quot;_-;_-@_-"/>
    <numFmt numFmtId="165" formatCode="_-* #,##0_-;\-* #,##0_-;_-* &quot;-&quot;_-;_-@_-"/>
    <numFmt numFmtId="166" formatCode="_-&quot;₱&quot;* #,##0.00_-;\-&quot;₱&quot;* #,##0.00_-;_-&quot;₱&quot;* &quot;-&quot;??_-;_-@_-"/>
    <numFmt numFmtId="167" formatCode="_-* #,##0.00_-;\-* #,##0.00_-;_-* &quot;-&quot;??_-;_-@_-"/>
    <numFmt numFmtId="168" formatCode="#,##0.00;\(#,##0.00\)"/>
    <numFmt numFmtId="169" formatCode="&quot;$&quot;\ #,##0.00;&quot;$&quot;\ \(#,##0.00\)"/>
    <numFmt numFmtId="170" formatCode="#,##0.00\ %;\(#,##0.00\)\ %"/>
    <numFmt numFmtId="171" formatCode="_-* #,##0_-;\-* #,##0_-;_-* &quot;-&quot;??_-;_-@_-"/>
    <numFmt numFmtId="172" formatCode="_([$$-409]* #,##0_);_([$$-409]* \(#,##0\);_([$$-409]* &quot;-&quot;??_);_(@_)"/>
  </numFmts>
  <fonts count="14" x14ac:knownFonts="1">
    <font>
      <sz val="10"/>
      <name val="Arial"/>
      <family val="2"/>
    </font>
    <font>
      <sz val="14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sz val="8"/>
      <name val="Helvetica"/>
      <family val="2"/>
    </font>
    <font>
      <b/>
      <sz val="12"/>
      <name val="Helvetica"/>
      <family val="2"/>
    </font>
    <font>
      <sz val="8"/>
      <name val="Helvetica"/>
      <family val="2"/>
    </font>
    <font>
      <sz val="6"/>
      <name val="Helvetic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Garamond"/>
      <family val="1"/>
    </font>
    <font>
      <b/>
      <sz val="11"/>
      <name val="Garamond"/>
      <family val="1"/>
    </font>
    <font>
      <sz val="1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85">
    <xf numFmtId="0" fontId="0" fillId="0" borderId="0" xfId="0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right"/>
    </xf>
    <xf numFmtId="168" fontId="2" fillId="2" borderId="0" xfId="0" applyNumberFormat="1" applyFont="1" applyFill="1" applyAlignment="1">
      <alignment horizontal="right"/>
    </xf>
    <xf numFmtId="168" fontId="3" fillId="2" borderId="3" xfId="0" applyNumberFormat="1" applyFont="1" applyFill="1" applyBorder="1" applyAlignment="1">
      <alignment horizontal="right"/>
    </xf>
    <xf numFmtId="168" fontId="3" fillId="2" borderId="0" xfId="0" applyNumberFormat="1" applyFont="1" applyFill="1" applyAlignment="1">
      <alignment horizontal="right"/>
    </xf>
    <xf numFmtId="168" fontId="3" fillId="2" borderId="1" xfId="0" applyNumberFormat="1" applyFont="1" applyFill="1" applyBorder="1" applyAlignment="1">
      <alignment horizontal="right"/>
    </xf>
    <xf numFmtId="168" fontId="3" fillId="2" borderId="4" xfId="0" applyNumberFormat="1" applyFont="1" applyFill="1" applyBorder="1" applyAlignment="1">
      <alignment horizontal="right"/>
    </xf>
    <xf numFmtId="168" fontId="3" fillId="2" borderId="6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right"/>
    </xf>
    <xf numFmtId="168" fontId="6" fillId="2" borderId="1" xfId="0" applyNumberFormat="1" applyFont="1" applyFill="1" applyBorder="1" applyAlignment="1">
      <alignment horizontal="right"/>
    </xf>
    <xf numFmtId="169" fontId="4" fillId="2" borderId="4" xfId="0" applyNumberFormat="1" applyFont="1" applyFill="1" applyBorder="1" applyAlignment="1">
      <alignment horizontal="right"/>
    </xf>
    <xf numFmtId="168" fontId="6" fillId="2" borderId="0" xfId="0" applyNumberFormat="1" applyFont="1" applyFill="1" applyAlignment="1">
      <alignment horizontal="right"/>
    </xf>
    <xf numFmtId="170" fontId="2" fillId="2" borderId="0" xfId="0" applyNumberFormat="1" applyFont="1" applyFill="1" applyAlignment="1">
      <alignment horizontal="right"/>
    </xf>
    <xf numFmtId="168" fontId="2" fillId="2" borderId="2" xfId="0" applyNumberFormat="1" applyFont="1" applyFill="1" applyBorder="1" applyAlignment="1">
      <alignment horizontal="right"/>
    </xf>
    <xf numFmtId="170" fontId="2" fillId="2" borderId="2" xfId="0" applyNumberFormat="1" applyFont="1" applyFill="1" applyBorder="1" applyAlignment="1">
      <alignment horizontal="right"/>
    </xf>
    <xf numFmtId="168" fontId="2" fillId="2" borderId="4" xfId="0" applyNumberFormat="1" applyFont="1" applyFill="1" applyBorder="1" applyAlignment="1">
      <alignment horizontal="right"/>
    </xf>
    <xf numFmtId="170" fontId="2" fillId="2" borderId="4" xfId="0" applyNumberFormat="1" applyFont="1" applyFill="1" applyBorder="1" applyAlignment="1">
      <alignment horizontal="right"/>
    </xf>
    <xf numFmtId="168" fontId="2" fillId="2" borderId="1" xfId="0" applyNumberFormat="1" applyFont="1" applyFill="1" applyBorder="1" applyAlignment="1">
      <alignment horizontal="right"/>
    </xf>
    <xf numFmtId="170" fontId="2" fillId="2" borderId="1" xfId="0" applyNumberFormat="1" applyFont="1" applyFill="1" applyBorder="1" applyAlignment="1">
      <alignment horizontal="right"/>
    </xf>
    <xf numFmtId="168" fontId="2" fillId="2" borderId="3" xfId="0" applyNumberFormat="1" applyFont="1" applyFill="1" applyBorder="1" applyAlignment="1">
      <alignment horizontal="right"/>
    </xf>
    <xf numFmtId="170" fontId="2" fillId="2" borderId="3" xfId="0" applyNumberFormat="1" applyFont="1" applyFill="1" applyBorder="1" applyAlignment="1">
      <alignment horizontal="right"/>
    </xf>
    <xf numFmtId="168" fontId="2" fillId="2" borderId="7" xfId="0" applyNumberFormat="1" applyFont="1" applyFill="1" applyBorder="1" applyAlignment="1">
      <alignment horizontal="right"/>
    </xf>
    <xf numFmtId="170" fontId="2" fillId="2" borderId="7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8" fontId="3" fillId="2" borderId="8" xfId="0" applyNumberFormat="1" applyFont="1" applyFill="1" applyBorder="1" applyAlignment="1">
      <alignment horizontal="right"/>
    </xf>
    <xf numFmtId="10" fontId="0" fillId="2" borderId="0" xfId="1" applyNumberFormat="1" applyFont="1" applyFill="1"/>
    <xf numFmtId="0" fontId="2" fillId="2" borderId="0" xfId="0" applyFont="1" applyFill="1"/>
    <xf numFmtId="39" fontId="0" fillId="2" borderId="0" xfId="0" applyNumberFormat="1" applyFill="1"/>
    <xf numFmtId="167" fontId="0" fillId="2" borderId="0" xfId="4" applyFont="1" applyFill="1"/>
    <xf numFmtId="171" fontId="0" fillId="2" borderId="0" xfId="4" applyNumberFormat="1" applyFont="1" applyFill="1"/>
    <xf numFmtId="0" fontId="2" fillId="3" borderId="0" xfId="0" applyFont="1" applyFill="1" applyAlignment="1">
      <alignment horizontal="left"/>
    </xf>
    <xf numFmtId="168" fontId="2" fillId="3" borderId="0" xfId="0" applyNumberFormat="1" applyFont="1" applyFill="1" applyAlignment="1">
      <alignment horizontal="right"/>
    </xf>
    <xf numFmtId="170" fontId="2" fillId="3" borderId="0" xfId="0" applyNumberFormat="1" applyFont="1" applyFill="1" applyAlignment="1">
      <alignment horizontal="right"/>
    </xf>
    <xf numFmtId="168" fontId="2" fillId="3" borderId="7" xfId="0" applyNumberFormat="1" applyFont="1" applyFill="1" applyBorder="1" applyAlignment="1">
      <alignment horizontal="right"/>
    </xf>
    <xf numFmtId="170" fontId="2" fillId="3" borderId="7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168" fontId="0" fillId="2" borderId="0" xfId="0" applyNumberFormat="1" applyFill="1"/>
    <xf numFmtId="167" fontId="12" fillId="2" borderId="10" xfId="4" applyFont="1" applyFill="1" applyBorder="1" applyAlignment="1">
      <alignment horizontal="left" vertical="center"/>
    </xf>
    <xf numFmtId="10" fontId="13" fillId="2" borderId="0" xfId="1" applyNumberFormat="1" applyFont="1" applyFill="1" applyBorder="1" applyAlignment="1">
      <alignment horizontal="left" vertical="center"/>
    </xf>
    <xf numFmtId="10" fontId="13" fillId="2" borderId="16" xfId="1" applyNumberFormat="1" applyFont="1" applyFill="1" applyBorder="1" applyAlignment="1">
      <alignment horizontal="left" vertical="center"/>
    </xf>
    <xf numFmtId="10" fontId="13" fillId="2" borderId="18" xfId="1" applyNumberFormat="1" applyFont="1" applyFill="1" applyBorder="1" applyAlignment="1">
      <alignment horizontal="left" vertical="center"/>
    </xf>
    <xf numFmtId="10" fontId="13" fillId="2" borderId="19" xfId="1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172" fontId="13" fillId="2" borderId="0" xfId="0" applyNumberFormat="1" applyFont="1" applyFill="1" applyBorder="1"/>
    <xf numFmtId="172" fontId="13" fillId="2" borderId="16" xfId="0" applyNumberFormat="1" applyFont="1" applyFill="1" applyBorder="1"/>
    <xf numFmtId="172" fontId="13" fillId="2" borderId="2" xfId="0" applyNumberFormat="1" applyFont="1" applyFill="1" applyBorder="1"/>
    <xf numFmtId="9" fontId="13" fillId="2" borderId="0" xfId="1" applyFont="1" applyFill="1" applyBorder="1"/>
    <xf numFmtId="9" fontId="13" fillId="2" borderId="0" xfId="0" applyNumberFormat="1" applyFont="1" applyFill="1" applyBorder="1"/>
    <xf numFmtId="9" fontId="13" fillId="2" borderId="16" xfId="0" applyNumberFormat="1" applyFont="1" applyFill="1" applyBorder="1"/>
    <xf numFmtId="171" fontId="13" fillId="2" borderId="13" xfId="4" applyNumberFormat="1" applyFont="1" applyFill="1" applyBorder="1" applyAlignment="1">
      <alignment horizontal="center" vertical="center"/>
    </xf>
    <xf numFmtId="171" fontId="13" fillId="2" borderId="15" xfId="4" applyNumberFormat="1" applyFont="1" applyFill="1" applyBorder="1" applyAlignment="1">
      <alignment horizontal="center" vertical="center"/>
    </xf>
    <xf numFmtId="9" fontId="13" fillId="2" borderId="21" xfId="1" applyFont="1" applyFill="1" applyBorder="1"/>
    <xf numFmtId="9" fontId="13" fillId="2" borderId="9" xfId="0" applyNumberFormat="1" applyFont="1" applyFill="1" applyBorder="1"/>
    <xf numFmtId="9" fontId="13" fillId="2" borderId="22" xfId="0" applyNumberFormat="1" applyFont="1" applyFill="1" applyBorder="1"/>
    <xf numFmtId="172" fontId="13" fillId="2" borderId="14" xfId="0" applyNumberFormat="1" applyFont="1" applyFill="1" applyBorder="1"/>
    <xf numFmtId="172" fontId="13" fillId="2" borderId="17" xfId="0" applyNumberFormat="1" applyFont="1" applyFill="1" applyBorder="1"/>
    <xf numFmtId="10" fontId="12" fillId="2" borderId="23" xfId="1" applyNumberFormat="1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1" sqref="B1"/>
    </sheetView>
  </sheetViews>
  <sheetFormatPr defaultColWidth="9.08984375" defaultRowHeight="12.5" x14ac:dyDescent="0.25"/>
  <cols>
    <col min="1" max="1" width="34.08984375" style="3" customWidth="1"/>
    <col min="2" max="2" width="26.90625" style="3" customWidth="1"/>
    <col min="3" max="13" width="12.6328125" style="3" customWidth="1"/>
    <col min="14" max="14" width="17.54296875" style="3" customWidth="1"/>
    <col min="15" max="15" width="9.08984375" style="3" customWidth="1"/>
    <col min="16" max="16384" width="9.08984375" style="3"/>
  </cols>
  <sheetData>
    <row r="1" spans="1:14" ht="17.5" x14ac:dyDescent="0.35">
      <c r="A1" s="5" t="s">
        <v>0</v>
      </c>
    </row>
    <row r="2" spans="1:14" ht="17.5" x14ac:dyDescent="0.35">
      <c r="A2" s="5" t="s">
        <v>1</v>
      </c>
    </row>
    <row r="3" spans="1:14" ht="17.5" x14ac:dyDescent="0.35">
      <c r="A3" s="5" t="s">
        <v>2</v>
      </c>
    </row>
    <row r="4" spans="1:14" x14ac:dyDescent="0.25">
      <c r="A4" s="2" t="s">
        <v>3</v>
      </c>
      <c r="B4" s="2" t="s">
        <v>4</v>
      </c>
    </row>
    <row r="5" spans="1:14" x14ac:dyDescent="0.25">
      <c r="A5" s="2" t="s">
        <v>5</v>
      </c>
      <c r="B5" s="2" t="s">
        <v>6</v>
      </c>
    </row>
    <row r="6" spans="1:14" x14ac:dyDescent="0.25">
      <c r="A6" s="4" t="s">
        <v>7</v>
      </c>
    </row>
    <row r="7" spans="1:14" ht="13" x14ac:dyDescent="0.3">
      <c r="A7" s="6" t="s">
        <v>7</v>
      </c>
      <c r="B7" s="7" t="s">
        <v>8</v>
      </c>
      <c r="C7" s="7" t="s">
        <v>8</v>
      </c>
      <c r="D7" s="7" t="s">
        <v>8</v>
      </c>
      <c r="E7" s="7" t="s">
        <v>8</v>
      </c>
      <c r="F7" s="7" t="s">
        <v>8</v>
      </c>
      <c r="G7" s="7" t="s">
        <v>8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9</v>
      </c>
    </row>
    <row r="8" spans="1:14" ht="13" x14ac:dyDescent="0.3">
      <c r="A8" s="6" t="s">
        <v>7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8" t="s">
        <v>20</v>
      </c>
      <c r="M8" s="8" t="s">
        <v>4</v>
      </c>
      <c r="N8" s="8" t="s">
        <v>4</v>
      </c>
    </row>
    <row r="9" spans="1:14" x14ac:dyDescent="0.25">
      <c r="A9" s="9" t="s">
        <v>7</v>
      </c>
      <c r="B9" s="10" t="s">
        <v>21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  <c r="I9" s="10" t="s">
        <v>21</v>
      </c>
      <c r="J9" s="10" t="s">
        <v>21</v>
      </c>
      <c r="K9" s="10" t="s">
        <v>21</v>
      </c>
      <c r="L9" s="10" t="s">
        <v>21</v>
      </c>
      <c r="M9" s="10" t="s">
        <v>21</v>
      </c>
      <c r="N9" s="10" t="s">
        <v>21</v>
      </c>
    </row>
    <row r="10" spans="1:14" ht="13" x14ac:dyDescent="0.3">
      <c r="A10" s="6" t="s">
        <v>22</v>
      </c>
      <c r="B10" s="6" t="s">
        <v>23</v>
      </c>
      <c r="C10" s="6" t="s">
        <v>23</v>
      </c>
      <c r="D10" s="6" t="s">
        <v>23</v>
      </c>
      <c r="E10" s="6" t="s">
        <v>23</v>
      </c>
      <c r="F10" s="6" t="s">
        <v>23</v>
      </c>
      <c r="G10" s="6" t="s">
        <v>23</v>
      </c>
      <c r="H10" s="6" t="s">
        <v>23</v>
      </c>
      <c r="I10" s="6" t="s">
        <v>23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</row>
    <row r="11" spans="1:14" x14ac:dyDescent="0.25">
      <c r="A11" s="2" t="s">
        <v>24</v>
      </c>
      <c r="B11" s="11">
        <v>1981</v>
      </c>
      <c r="C11" s="11">
        <v>1942</v>
      </c>
      <c r="D11" s="11">
        <v>2159</v>
      </c>
      <c r="E11" s="11">
        <v>2582</v>
      </c>
      <c r="F11" s="11">
        <v>2477</v>
      </c>
      <c r="G11" s="11">
        <v>2566</v>
      </c>
      <c r="H11" s="11">
        <v>2443</v>
      </c>
      <c r="I11" s="11">
        <v>2504</v>
      </c>
      <c r="J11" s="11">
        <v>2457</v>
      </c>
      <c r="K11" s="11">
        <v>2591</v>
      </c>
      <c r="L11" s="11">
        <v>2486</v>
      </c>
      <c r="M11" s="11">
        <v>2395</v>
      </c>
      <c r="N11" s="11">
        <v>22501</v>
      </c>
    </row>
    <row r="12" spans="1:14" ht="13" x14ac:dyDescent="0.3">
      <c r="A12" s="6" t="s">
        <v>25</v>
      </c>
      <c r="B12" s="12">
        <v>1981</v>
      </c>
      <c r="C12" s="12">
        <v>1942</v>
      </c>
      <c r="D12" s="12">
        <v>2159</v>
      </c>
      <c r="E12" s="12">
        <v>2582</v>
      </c>
      <c r="F12" s="12">
        <v>2477</v>
      </c>
      <c r="G12" s="12">
        <v>2566</v>
      </c>
      <c r="H12" s="12">
        <v>2443</v>
      </c>
      <c r="I12" s="12">
        <v>2504</v>
      </c>
      <c r="J12" s="12">
        <v>2457</v>
      </c>
      <c r="K12" s="12">
        <v>2591</v>
      </c>
      <c r="L12" s="12">
        <v>2486</v>
      </c>
      <c r="M12" s="12">
        <v>2395</v>
      </c>
      <c r="N12" s="12">
        <v>22501</v>
      </c>
    </row>
    <row r="13" spans="1:14" x14ac:dyDescent="0.25">
      <c r="A13" s="59" t="s">
        <v>7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 x14ac:dyDescent="0.25">
      <c r="A14" s="59" t="s">
        <v>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 ht="13" x14ac:dyDescent="0.3">
      <c r="A15" s="6" t="s">
        <v>26</v>
      </c>
      <c r="B15" s="13">
        <v>290504.78000000003</v>
      </c>
      <c r="C15" s="13">
        <v>286512.78000000003</v>
      </c>
      <c r="D15" s="13">
        <v>504722.45</v>
      </c>
      <c r="E15" s="13">
        <v>362861.91</v>
      </c>
      <c r="F15" s="13">
        <v>364030.52</v>
      </c>
      <c r="G15" s="13">
        <v>377254.93</v>
      </c>
      <c r="H15" s="13">
        <v>359626.88</v>
      </c>
      <c r="I15" s="13">
        <v>361988.11</v>
      </c>
      <c r="J15" s="13">
        <v>331494.11</v>
      </c>
      <c r="K15" s="13">
        <v>362345.29</v>
      </c>
      <c r="L15" s="13">
        <v>347655.41</v>
      </c>
      <c r="M15" s="13">
        <v>357721.36</v>
      </c>
      <c r="N15" s="13">
        <v>3224978.52</v>
      </c>
    </row>
    <row r="16" spans="1:14" ht="13" x14ac:dyDescent="0.3">
      <c r="A16" s="6" t="s">
        <v>27</v>
      </c>
      <c r="B16" s="14">
        <v>287762.88</v>
      </c>
      <c r="C16" s="14">
        <v>291035.71000000002</v>
      </c>
      <c r="D16" s="14">
        <v>315831.01</v>
      </c>
      <c r="E16" s="14">
        <v>366237.29</v>
      </c>
      <c r="F16" s="14">
        <v>328399.7</v>
      </c>
      <c r="G16" s="14">
        <v>325663.71999999997</v>
      </c>
      <c r="H16" s="14">
        <v>291695.87</v>
      </c>
      <c r="I16" s="14">
        <v>289845.43</v>
      </c>
      <c r="J16" s="14">
        <v>317055.15999999997</v>
      </c>
      <c r="K16" s="14">
        <v>356203.2</v>
      </c>
      <c r="L16" s="14">
        <v>352220.01</v>
      </c>
      <c r="M16" s="14">
        <v>354358.32</v>
      </c>
      <c r="N16" s="14">
        <v>2981678.7</v>
      </c>
    </row>
    <row r="17" spans="1:14" x14ac:dyDescent="0.25">
      <c r="A17" s="59" t="s">
        <v>7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 ht="13" x14ac:dyDescent="0.3">
      <c r="A18" s="6" t="s">
        <v>28</v>
      </c>
      <c r="B18" s="15">
        <v>2741.9</v>
      </c>
      <c r="C18" s="15">
        <v>-4522.93</v>
      </c>
      <c r="D18" s="15">
        <v>188891.44</v>
      </c>
      <c r="E18" s="15">
        <v>-3375.38</v>
      </c>
      <c r="F18" s="15">
        <v>35630.82</v>
      </c>
      <c r="G18" s="15">
        <v>51591.21</v>
      </c>
      <c r="H18" s="15">
        <v>67931.009999999995</v>
      </c>
      <c r="I18" s="15">
        <v>72142.679999999993</v>
      </c>
      <c r="J18" s="15">
        <v>14438.95</v>
      </c>
      <c r="K18" s="15">
        <v>6142.09</v>
      </c>
      <c r="L18" s="15">
        <v>-4564.6000000000004</v>
      </c>
      <c r="M18" s="15">
        <v>3363.04</v>
      </c>
      <c r="N18" s="15">
        <v>243299.82</v>
      </c>
    </row>
    <row r="19" spans="1:14" ht="13" x14ac:dyDescent="0.3">
      <c r="A19" s="6" t="s">
        <v>29</v>
      </c>
      <c r="B19" s="16">
        <v>55771.41</v>
      </c>
      <c r="C19" s="16">
        <v>55783.33</v>
      </c>
      <c r="D19" s="16">
        <v>55774.41</v>
      </c>
      <c r="E19" s="16">
        <v>55712.33</v>
      </c>
      <c r="F19" s="16">
        <v>55712.33</v>
      </c>
      <c r="G19" s="16">
        <v>58445.18</v>
      </c>
      <c r="H19" s="16">
        <v>56623.28</v>
      </c>
      <c r="I19" s="16">
        <v>59827.74</v>
      </c>
      <c r="J19" s="16">
        <v>52548.74</v>
      </c>
      <c r="K19" s="16">
        <v>56472.43</v>
      </c>
      <c r="L19" s="16">
        <v>56472.43</v>
      </c>
      <c r="M19" s="16">
        <v>56604.2</v>
      </c>
      <c r="N19" s="16">
        <v>508418.66</v>
      </c>
    </row>
    <row r="20" spans="1:14" x14ac:dyDescent="0.25">
      <c r="A20" s="59" t="s">
        <v>7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 ht="13" x14ac:dyDescent="0.3">
      <c r="A21" s="6" t="s">
        <v>30</v>
      </c>
      <c r="B21" s="14">
        <v>334.58</v>
      </c>
      <c r="C21" s="14">
        <v>334.58</v>
      </c>
      <c r="D21" s="14">
        <v>334.58</v>
      </c>
      <c r="E21" s="14">
        <v>334.58</v>
      </c>
      <c r="F21" s="14">
        <v>334.58</v>
      </c>
      <c r="G21" s="14">
        <v>334.58</v>
      </c>
      <c r="H21" s="14">
        <v>334.58</v>
      </c>
      <c r="I21" s="14">
        <v>0</v>
      </c>
      <c r="J21" s="14">
        <v>-60</v>
      </c>
      <c r="K21" s="14">
        <v>0</v>
      </c>
      <c r="L21" s="14">
        <v>0</v>
      </c>
      <c r="M21" s="14">
        <v>0</v>
      </c>
      <c r="N21" s="14">
        <v>1278.32</v>
      </c>
    </row>
    <row r="22" spans="1:14" x14ac:dyDescent="0.25">
      <c r="A22" s="59" t="s">
        <v>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1:14" ht="13" x14ac:dyDescent="0.3">
      <c r="A23" s="6" t="s">
        <v>31</v>
      </c>
      <c r="B23" s="15">
        <v>-53364.09</v>
      </c>
      <c r="C23" s="15">
        <v>-60640.84</v>
      </c>
      <c r="D23" s="15">
        <v>132482.54</v>
      </c>
      <c r="E23" s="15">
        <v>-59422.29</v>
      </c>
      <c r="F23" s="15">
        <v>-20416.09</v>
      </c>
      <c r="G23" s="15">
        <v>-7188.55</v>
      </c>
      <c r="H23" s="15">
        <v>10973.15</v>
      </c>
      <c r="I23" s="15">
        <v>12314.94</v>
      </c>
      <c r="J23" s="15">
        <v>-38049.79</v>
      </c>
      <c r="K23" s="15">
        <v>-50330.34</v>
      </c>
      <c r="L23" s="15">
        <v>-61037.03</v>
      </c>
      <c r="M23" s="15">
        <v>-53241.16</v>
      </c>
      <c r="N23" s="15">
        <v>-266397.15999999997</v>
      </c>
    </row>
    <row r="24" spans="1:14" x14ac:dyDescent="0.25">
      <c r="A24" s="59" t="s">
        <v>7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5" spans="1:14" ht="13" x14ac:dyDescent="0.3">
      <c r="A25" s="6" t="s">
        <v>32</v>
      </c>
      <c r="B25" s="15">
        <v>2741.9</v>
      </c>
      <c r="C25" s="15">
        <v>-4522.93</v>
      </c>
      <c r="D25" s="15">
        <v>188891.44</v>
      </c>
      <c r="E25" s="15">
        <v>-3375.38</v>
      </c>
      <c r="F25" s="15">
        <v>35630.82</v>
      </c>
      <c r="G25" s="15">
        <v>51591.21</v>
      </c>
      <c r="H25" s="15">
        <v>67931.009999999995</v>
      </c>
      <c r="I25" s="15">
        <v>72142.679999999993</v>
      </c>
      <c r="J25" s="15">
        <v>14438.95</v>
      </c>
      <c r="K25" s="15">
        <v>6142.09</v>
      </c>
      <c r="L25" s="15">
        <v>-4564.6000000000004</v>
      </c>
      <c r="M25" s="15">
        <v>3363.04</v>
      </c>
      <c r="N25" s="15">
        <v>243299.82</v>
      </c>
    </row>
    <row r="26" spans="1:14" x14ac:dyDescent="0.25">
      <c r="A26" s="4" t="s">
        <v>7</v>
      </c>
    </row>
    <row r="27" spans="1:14" x14ac:dyDescent="0.25">
      <c r="A27" s="4" t="s">
        <v>7</v>
      </c>
    </row>
  </sheetData>
  <mergeCells count="6">
    <mergeCell ref="A24:N24"/>
    <mergeCell ref="A13:N13"/>
    <mergeCell ref="A14:N14"/>
    <mergeCell ref="A17:N17"/>
    <mergeCell ref="A20:N20"/>
    <mergeCell ref="A22:N22"/>
  </mergeCells>
  <pageMargins left="0.75" right="0.75" top="1" bottom="1" header="0.5" footer="0.5"/>
  <pageSetup orientation="portrait" horizontalDpi="300" verticalDpi="300"/>
  <ignoredErrors>
    <ignoredError sqref="A1:IV655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3" sqref="G13"/>
    </sheetView>
  </sheetViews>
  <sheetFormatPr defaultColWidth="9.08984375" defaultRowHeight="12.5" x14ac:dyDescent="0.25"/>
  <cols>
    <col min="1" max="1" width="28" style="3" customWidth="1"/>
    <col min="2" max="2" width="23.08984375" style="3" customWidth="1"/>
    <col min="3" max="3" width="11.453125" style="3" customWidth="1"/>
    <col min="4" max="4" width="13.36328125" style="3" customWidth="1"/>
    <col min="5" max="5" width="11.453125" style="3" customWidth="1"/>
    <col min="6" max="6" width="13.36328125" style="3" customWidth="1"/>
    <col min="7" max="7" width="9.08984375" style="3" customWidth="1"/>
    <col min="8" max="16384" width="9.08984375" style="3"/>
  </cols>
  <sheetData>
    <row r="1" spans="1:7" ht="15.5" x14ac:dyDescent="0.35">
      <c r="A1" s="17" t="s">
        <v>0</v>
      </c>
    </row>
    <row r="2" spans="1:7" ht="15.5" x14ac:dyDescent="0.35">
      <c r="A2" s="17" t="s">
        <v>33</v>
      </c>
    </row>
    <row r="3" spans="1:7" x14ac:dyDescent="0.25">
      <c r="A3" s="1" t="s">
        <v>3</v>
      </c>
      <c r="B3" s="1" t="s">
        <v>4</v>
      </c>
    </row>
    <row r="4" spans="1:7" x14ac:dyDescent="0.25">
      <c r="A4" s="1" t="s">
        <v>5</v>
      </c>
      <c r="B4" s="1" t="s">
        <v>6</v>
      </c>
    </row>
    <row r="5" spans="1:7" x14ac:dyDescent="0.25">
      <c r="A5" s="4" t="s">
        <v>7</v>
      </c>
    </row>
    <row r="6" spans="1:7" x14ac:dyDescent="0.25">
      <c r="A6" s="1" t="s">
        <v>7</v>
      </c>
      <c r="B6" s="18" t="s">
        <v>8</v>
      </c>
      <c r="C6" s="18" t="s">
        <v>8</v>
      </c>
      <c r="D6" s="18" t="s">
        <v>34</v>
      </c>
      <c r="E6" s="18" t="s">
        <v>35</v>
      </c>
      <c r="F6" s="18" t="s">
        <v>34</v>
      </c>
    </row>
    <row r="7" spans="1:7" x14ac:dyDescent="0.25">
      <c r="A7" s="1" t="s">
        <v>7</v>
      </c>
      <c r="B7" s="19" t="s">
        <v>4</v>
      </c>
      <c r="C7" s="19" t="s">
        <v>20</v>
      </c>
      <c r="D7" s="20" t="s">
        <v>7</v>
      </c>
      <c r="E7" s="19" t="s">
        <v>12</v>
      </c>
      <c r="F7" s="20" t="s">
        <v>7</v>
      </c>
    </row>
    <row r="8" spans="1:7" x14ac:dyDescent="0.25">
      <c r="A8" s="21" t="s">
        <v>7</v>
      </c>
      <c r="B8" s="22" t="s">
        <v>7</v>
      </c>
      <c r="C8" s="22" t="s">
        <v>7</v>
      </c>
      <c r="D8" s="22" t="s">
        <v>7</v>
      </c>
      <c r="E8" s="22" t="s">
        <v>7</v>
      </c>
      <c r="F8" s="22" t="s">
        <v>7</v>
      </c>
    </row>
    <row r="9" spans="1:7" x14ac:dyDescent="0.25">
      <c r="A9" s="9" t="s">
        <v>36</v>
      </c>
      <c r="B9" s="9" t="s">
        <v>23</v>
      </c>
      <c r="C9" s="9" t="s">
        <v>23</v>
      </c>
      <c r="D9" s="9" t="s">
        <v>23</v>
      </c>
      <c r="E9" s="9" t="s">
        <v>23</v>
      </c>
      <c r="F9" s="9" t="s">
        <v>23</v>
      </c>
    </row>
    <row r="10" spans="1:7" x14ac:dyDescent="0.25">
      <c r="A10" s="60" t="s">
        <v>7</v>
      </c>
      <c r="B10" s="60"/>
      <c r="C10" s="60"/>
      <c r="D10" s="60"/>
      <c r="E10" s="60"/>
      <c r="F10" s="60"/>
    </row>
    <row r="11" spans="1:7" x14ac:dyDescent="0.25">
      <c r="A11" s="1" t="s">
        <v>37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</row>
    <row r="12" spans="1:7" x14ac:dyDescent="0.25">
      <c r="A12" s="60" t="s">
        <v>7</v>
      </c>
      <c r="B12" s="60"/>
      <c r="C12" s="60"/>
      <c r="D12" s="60"/>
      <c r="E12" s="60"/>
      <c r="F12" s="60"/>
    </row>
    <row r="13" spans="1:7" x14ac:dyDescent="0.25">
      <c r="A13" s="1" t="s">
        <v>39</v>
      </c>
      <c r="B13" s="23">
        <v>446104.12</v>
      </c>
      <c r="C13" s="23">
        <v>391253.4</v>
      </c>
      <c r="D13" s="23">
        <v>54850.720000000001</v>
      </c>
      <c r="E13" s="23">
        <v>261720.36</v>
      </c>
      <c r="F13" s="23">
        <v>-184383.76</v>
      </c>
      <c r="G13" s="3" t="s">
        <v>470</v>
      </c>
    </row>
    <row r="14" spans="1:7" x14ac:dyDescent="0.25">
      <c r="A14" s="60" t="s">
        <v>7</v>
      </c>
      <c r="B14" s="60"/>
      <c r="C14" s="60"/>
      <c r="D14" s="60"/>
      <c r="E14" s="60"/>
      <c r="F14" s="60"/>
    </row>
    <row r="15" spans="1:7" x14ac:dyDescent="0.25">
      <c r="A15" s="1" t="s">
        <v>40</v>
      </c>
      <c r="B15" s="23">
        <v>-346188.96</v>
      </c>
      <c r="C15" s="23">
        <v>-314787.07</v>
      </c>
      <c r="D15" s="23">
        <v>-31401.89</v>
      </c>
      <c r="E15" s="23">
        <v>68993.14</v>
      </c>
      <c r="F15" s="23">
        <v>415182.1</v>
      </c>
    </row>
    <row r="16" spans="1:7" x14ac:dyDescent="0.25">
      <c r="A16" s="60" t="s">
        <v>7</v>
      </c>
      <c r="B16" s="60"/>
      <c r="C16" s="60"/>
      <c r="D16" s="60"/>
      <c r="E16" s="60"/>
      <c r="F16" s="60"/>
    </row>
    <row r="17" spans="1:6" x14ac:dyDescent="0.25">
      <c r="A17" s="1" t="s">
        <v>41</v>
      </c>
      <c r="B17" s="23">
        <v>283911.83</v>
      </c>
      <c r="C17" s="23">
        <v>343089.01</v>
      </c>
      <c r="D17" s="23">
        <v>-59177.18</v>
      </c>
      <c r="E17" s="23">
        <v>108764.8</v>
      </c>
      <c r="F17" s="23">
        <v>-175147.03</v>
      </c>
    </row>
    <row r="18" spans="1:6" x14ac:dyDescent="0.25">
      <c r="A18" s="60" t="s">
        <v>7</v>
      </c>
      <c r="B18" s="60"/>
      <c r="C18" s="60"/>
      <c r="D18" s="60"/>
      <c r="E18" s="60"/>
      <c r="F18" s="60"/>
    </row>
    <row r="19" spans="1:6" x14ac:dyDescent="0.25">
      <c r="A19" s="1" t="s">
        <v>42</v>
      </c>
      <c r="B19" s="23">
        <v>1707</v>
      </c>
      <c r="C19" s="23">
        <v>1707</v>
      </c>
      <c r="D19" s="23">
        <v>0</v>
      </c>
      <c r="E19" s="23">
        <v>1707</v>
      </c>
      <c r="F19" s="23">
        <v>0</v>
      </c>
    </row>
    <row r="20" spans="1:6" x14ac:dyDescent="0.25">
      <c r="A20" s="60" t="s">
        <v>7</v>
      </c>
      <c r="B20" s="60"/>
      <c r="C20" s="60"/>
      <c r="D20" s="60"/>
      <c r="E20" s="60"/>
      <c r="F20" s="60"/>
    </row>
    <row r="21" spans="1:6" x14ac:dyDescent="0.25">
      <c r="A21" s="1" t="s">
        <v>43</v>
      </c>
      <c r="B21" s="23">
        <v>385533.99</v>
      </c>
      <c r="C21" s="23">
        <v>421262.34</v>
      </c>
      <c r="D21" s="23">
        <v>-35728.35</v>
      </c>
      <c r="E21" s="23">
        <v>441185.3</v>
      </c>
      <c r="F21" s="23">
        <v>55651.31</v>
      </c>
    </row>
    <row r="22" spans="1:6" x14ac:dyDescent="0.25">
      <c r="A22" s="60" t="s">
        <v>7</v>
      </c>
      <c r="B22" s="60"/>
      <c r="C22" s="60"/>
      <c r="D22" s="60"/>
      <c r="E22" s="60"/>
      <c r="F22" s="60"/>
    </row>
    <row r="23" spans="1:6" x14ac:dyDescent="0.25">
      <c r="A23" s="1" t="s">
        <v>44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</row>
    <row r="24" spans="1:6" x14ac:dyDescent="0.25">
      <c r="A24" s="60" t="s">
        <v>7</v>
      </c>
      <c r="B24" s="60"/>
      <c r="C24" s="60"/>
      <c r="D24" s="60"/>
      <c r="E24" s="60"/>
      <c r="F24" s="60"/>
    </row>
    <row r="25" spans="1:6" x14ac:dyDescent="0.25">
      <c r="A25" s="1" t="s">
        <v>45</v>
      </c>
      <c r="B25" s="23">
        <v>138753.4</v>
      </c>
      <c r="C25" s="23">
        <v>130201.71</v>
      </c>
      <c r="D25" s="23">
        <v>8551.69</v>
      </c>
      <c r="E25" s="23">
        <v>127865.08</v>
      </c>
      <c r="F25" s="23">
        <v>-10888.32</v>
      </c>
    </row>
    <row r="26" spans="1:6" x14ac:dyDescent="0.25">
      <c r="A26" s="60" t="s">
        <v>7</v>
      </c>
      <c r="B26" s="60"/>
      <c r="C26" s="60"/>
      <c r="D26" s="60"/>
      <c r="E26" s="60"/>
      <c r="F26" s="60"/>
    </row>
    <row r="27" spans="1:6" x14ac:dyDescent="0.25">
      <c r="A27" s="1" t="s">
        <v>46</v>
      </c>
      <c r="B27" s="23">
        <v>19051.32</v>
      </c>
      <c r="C27" s="23">
        <v>17447.12</v>
      </c>
      <c r="D27" s="23">
        <v>1604.2</v>
      </c>
      <c r="E27" s="23">
        <v>5632.66</v>
      </c>
      <c r="F27" s="23">
        <v>-13418.66</v>
      </c>
    </row>
    <row r="28" spans="1:6" x14ac:dyDescent="0.25">
      <c r="A28" s="60" t="s">
        <v>7</v>
      </c>
      <c r="B28" s="60"/>
      <c r="C28" s="60"/>
      <c r="D28" s="60"/>
      <c r="E28" s="60"/>
      <c r="F28" s="60"/>
    </row>
    <row r="29" spans="1:6" x14ac:dyDescent="0.25">
      <c r="A29" s="1" t="s">
        <v>47</v>
      </c>
      <c r="B29" s="23">
        <v>119702.08</v>
      </c>
      <c r="C29" s="23">
        <v>112754.59</v>
      </c>
      <c r="D29" s="23">
        <v>6947.49</v>
      </c>
      <c r="E29" s="23">
        <v>122232.42</v>
      </c>
      <c r="F29" s="23">
        <v>2530.34</v>
      </c>
    </row>
    <row r="30" spans="1:6" x14ac:dyDescent="0.25">
      <c r="A30" s="60" t="s">
        <v>7</v>
      </c>
      <c r="B30" s="60"/>
      <c r="C30" s="60"/>
      <c r="D30" s="60"/>
      <c r="E30" s="60"/>
      <c r="F30" s="60"/>
    </row>
    <row r="31" spans="1:6" x14ac:dyDescent="0.25">
      <c r="A31" s="1" t="s">
        <v>48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</row>
    <row r="32" spans="1:6" x14ac:dyDescent="0.25">
      <c r="A32" s="60" t="s">
        <v>7</v>
      </c>
      <c r="B32" s="60"/>
      <c r="C32" s="60"/>
      <c r="D32" s="60"/>
      <c r="E32" s="60"/>
      <c r="F32" s="60"/>
    </row>
    <row r="33" spans="1:6" x14ac:dyDescent="0.25">
      <c r="A33" s="1" t="s">
        <v>49</v>
      </c>
      <c r="B33" s="23">
        <v>22347.21</v>
      </c>
      <c r="C33" s="23">
        <v>22347.21</v>
      </c>
      <c r="D33" s="23">
        <v>0</v>
      </c>
      <c r="E33" s="23">
        <v>22347.21</v>
      </c>
      <c r="F33" s="23">
        <v>0</v>
      </c>
    </row>
    <row r="34" spans="1:6" x14ac:dyDescent="0.25">
      <c r="A34" s="60" t="s">
        <v>7</v>
      </c>
      <c r="B34" s="60"/>
      <c r="C34" s="60"/>
      <c r="D34" s="60"/>
      <c r="E34" s="60"/>
      <c r="F34" s="60"/>
    </row>
    <row r="35" spans="1:6" x14ac:dyDescent="0.25">
      <c r="A35" s="1" t="s">
        <v>50</v>
      </c>
      <c r="B35" s="23">
        <v>434.56</v>
      </c>
      <c r="C35" s="23">
        <v>434.56</v>
      </c>
      <c r="D35" s="23">
        <v>0</v>
      </c>
      <c r="E35" s="23">
        <v>434.56</v>
      </c>
      <c r="F35" s="23">
        <v>0</v>
      </c>
    </row>
    <row r="36" spans="1:6" x14ac:dyDescent="0.25">
      <c r="A36" s="60" t="s">
        <v>7</v>
      </c>
      <c r="B36" s="60"/>
      <c r="C36" s="60"/>
      <c r="D36" s="60"/>
      <c r="E36" s="60"/>
      <c r="F36" s="60"/>
    </row>
    <row r="37" spans="1:6" x14ac:dyDescent="0.25">
      <c r="A37" s="1" t="s">
        <v>51</v>
      </c>
      <c r="B37" s="23">
        <v>21912.65</v>
      </c>
      <c r="C37" s="23">
        <v>21912.65</v>
      </c>
      <c r="D37" s="23">
        <v>0</v>
      </c>
      <c r="E37" s="23">
        <v>21912.65</v>
      </c>
      <c r="F37" s="23">
        <v>0</v>
      </c>
    </row>
    <row r="38" spans="1:6" x14ac:dyDescent="0.25">
      <c r="A38" s="60" t="s">
        <v>7</v>
      </c>
      <c r="B38" s="60"/>
      <c r="C38" s="60"/>
      <c r="D38" s="60"/>
      <c r="E38" s="60"/>
      <c r="F38" s="60"/>
    </row>
    <row r="39" spans="1:6" x14ac:dyDescent="0.25">
      <c r="A39" s="9" t="s">
        <v>52</v>
      </c>
      <c r="B39" s="24">
        <v>527148.72</v>
      </c>
      <c r="C39" s="24">
        <v>555929.57999999996</v>
      </c>
      <c r="D39" s="24">
        <v>-28780.86</v>
      </c>
      <c r="E39" s="24">
        <v>585330.37</v>
      </c>
      <c r="F39" s="24">
        <v>58181.65</v>
      </c>
    </row>
    <row r="40" spans="1:6" x14ac:dyDescent="0.25">
      <c r="A40" s="60" t="s">
        <v>7</v>
      </c>
      <c r="B40" s="60"/>
      <c r="C40" s="60"/>
      <c r="D40" s="60"/>
      <c r="E40" s="60"/>
      <c r="F40" s="60"/>
    </row>
    <row r="41" spans="1:6" x14ac:dyDescent="0.25">
      <c r="A41" s="60" t="s">
        <v>7</v>
      </c>
      <c r="B41" s="60"/>
      <c r="C41" s="60"/>
      <c r="D41" s="60"/>
      <c r="E41" s="60"/>
      <c r="F41" s="60"/>
    </row>
    <row r="42" spans="1:6" x14ac:dyDescent="0.25">
      <c r="A42" s="9" t="s">
        <v>53</v>
      </c>
      <c r="B42" s="9" t="s">
        <v>23</v>
      </c>
      <c r="C42" s="9" t="s">
        <v>23</v>
      </c>
      <c r="D42" s="9" t="s">
        <v>23</v>
      </c>
      <c r="E42" s="9" t="s">
        <v>23</v>
      </c>
      <c r="F42" s="9" t="s">
        <v>23</v>
      </c>
    </row>
    <row r="43" spans="1:6" x14ac:dyDescent="0.25">
      <c r="A43" s="60" t="s">
        <v>7</v>
      </c>
      <c r="B43" s="60"/>
      <c r="C43" s="60"/>
      <c r="D43" s="60"/>
      <c r="E43" s="60"/>
      <c r="F43" s="60"/>
    </row>
    <row r="44" spans="1:6" x14ac:dyDescent="0.25">
      <c r="A44" s="1" t="s">
        <v>54</v>
      </c>
      <c r="B44" s="1" t="s">
        <v>38</v>
      </c>
      <c r="C44" s="1" t="s">
        <v>38</v>
      </c>
      <c r="D44" s="1" t="s">
        <v>38</v>
      </c>
      <c r="E44" s="1" t="s">
        <v>38</v>
      </c>
      <c r="F44" s="1" t="s">
        <v>38</v>
      </c>
    </row>
    <row r="45" spans="1:6" x14ac:dyDescent="0.25">
      <c r="A45" s="60" t="s">
        <v>7</v>
      </c>
      <c r="B45" s="60"/>
      <c r="C45" s="60"/>
      <c r="D45" s="60"/>
      <c r="E45" s="60"/>
      <c r="F45" s="60"/>
    </row>
    <row r="46" spans="1:6" x14ac:dyDescent="0.25">
      <c r="A46" s="1" t="s">
        <v>55</v>
      </c>
      <c r="B46" s="1" t="s">
        <v>56</v>
      </c>
      <c r="C46" s="1" t="s">
        <v>56</v>
      </c>
      <c r="D46" s="1" t="s">
        <v>56</v>
      </c>
      <c r="E46" s="1" t="s">
        <v>56</v>
      </c>
      <c r="F46" s="1" t="s">
        <v>56</v>
      </c>
    </row>
    <row r="47" spans="1:6" x14ac:dyDescent="0.25">
      <c r="A47" s="60" t="s">
        <v>7</v>
      </c>
      <c r="B47" s="60"/>
      <c r="C47" s="60"/>
      <c r="D47" s="60"/>
      <c r="E47" s="60"/>
      <c r="F47" s="60"/>
    </row>
    <row r="48" spans="1:6" x14ac:dyDescent="0.25">
      <c r="A48" s="1" t="s">
        <v>57</v>
      </c>
      <c r="B48" s="23">
        <v>1083709.6100000001</v>
      </c>
      <c r="C48" s="23">
        <v>1061961.51</v>
      </c>
      <c r="D48" s="23">
        <v>21748.1</v>
      </c>
      <c r="E48" s="23">
        <v>923932.7</v>
      </c>
      <c r="F48" s="23">
        <v>-159776.91</v>
      </c>
    </row>
    <row r="49" spans="1:6" x14ac:dyDescent="0.25">
      <c r="A49" s="60" t="s">
        <v>7</v>
      </c>
      <c r="B49" s="60"/>
      <c r="C49" s="60"/>
      <c r="D49" s="60"/>
      <c r="E49" s="60"/>
      <c r="F49" s="60"/>
    </row>
    <row r="50" spans="1:6" x14ac:dyDescent="0.25">
      <c r="A50" s="1" t="s">
        <v>58</v>
      </c>
      <c r="B50" s="23">
        <v>95745.39</v>
      </c>
      <c r="C50" s="23">
        <v>87124.07</v>
      </c>
      <c r="D50" s="23">
        <v>8621.32</v>
      </c>
      <c r="E50" s="23">
        <v>291318.58</v>
      </c>
      <c r="F50" s="23">
        <v>195573.19</v>
      </c>
    </row>
    <row r="51" spans="1:6" x14ac:dyDescent="0.25">
      <c r="A51" s="60" t="s">
        <v>7</v>
      </c>
      <c r="B51" s="60"/>
      <c r="C51" s="60"/>
      <c r="D51" s="60"/>
      <c r="E51" s="60"/>
      <c r="F51" s="60"/>
    </row>
    <row r="52" spans="1:6" x14ac:dyDescent="0.25">
      <c r="A52" s="1" t="s">
        <v>59</v>
      </c>
      <c r="B52" s="23">
        <v>4247.8</v>
      </c>
      <c r="C52" s="23">
        <v>4247.8</v>
      </c>
      <c r="D52" s="23">
        <v>0</v>
      </c>
      <c r="E52" s="23">
        <v>4247.8</v>
      </c>
      <c r="F52" s="23">
        <v>0</v>
      </c>
    </row>
    <row r="53" spans="1:6" x14ac:dyDescent="0.25">
      <c r="A53" s="60" t="s">
        <v>7</v>
      </c>
      <c r="B53" s="60"/>
      <c r="C53" s="60"/>
      <c r="D53" s="60"/>
      <c r="E53" s="60"/>
      <c r="F53" s="60"/>
    </row>
    <row r="54" spans="1:6" x14ac:dyDescent="0.25">
      <c r="A54" s="1" t="s">
        <v>60</v>
      </c>
      <c r="B54" s="23">
        <v>1496229.02</v>
      </c>
      <c r="C54" s="23">
        <v>1502138.14</v>
      </c>
      <c r="D54" s="23">
        <v>-5909.12</v>
      </c>
      <c r="E54" s="23">
        <v>1245806.6100000001</v>
      </c>
      <c r="F54" s="23">
        <v>-250422.41</v>
      </c>
    </row>
    <row r="55" spans="1:6" x14ac:dyDescent="0.25">
      <c r="A55" s="60" t="s">
        <v>7</v>
      </c>
      <c r="B55" s="60"/>
      <c r="C55" s="60"/>
      <c r="D55" s="60"/>
      <c r="E55" s="60"/>
      <c r="F55" s="60"/>
    </row>
    <row r="56" spans="1:6" x14ac:dyDescent="0.25">
      <c r="A56" s="1" t="s">
        <v>61</v>
      </c>
      <c r="B56" s="23">
        <v>-11695.58</v>
      </c>
      <c r="C56" s="23">
        <v>-11695.58</v>
      </c>
      <c r="D56" s="23">
        <v>0</v>
      </c>
      <c r="E56" s="23">
        <v>-5284.96</v>
      </c>
      <c r="F56" s="23">
        <v>6410.62</v>
      </c>
    </row>
    <row r="57" spans="1:6" x14ac:dyDescent="0.25">
      <c r="A57" s="60" t="s">
        <v>7</v>
      </c>
      <c r="B57" s="60"/>
      <c r="C57" s="60"/>
      <c r="D57" s="60"/>
      <c r="E57" s="60"/>
      <c r="F57" s="60"/>
    </row>
    <row r="58" spans="1:6" x14ac:dyDescent="0.25">
      <c r="A58" s="1" t="s">
        <v>62</v>
      </c>
      <c r="B58" s="23">
        <v>-8640.84</v>
      </c>
      <c r="C58" s="23">
        <v>-8640.84</v>
      </c>
      <c r="D58" s="23">
        <v>0</v>
      </c>
      <c r="E58" s="23">
        <v>-8640.84</v>
      </c>
      <c r="F58" s="23">
        <v>0</v>
      </c>
    </row>
    <row r="59" spans="1:6" x14ac:dyDescent="0.25">
      <c r="A59" s="60" t="s">
        <v>7</v>
      </c>
      <c r="B59" s="60"/>
      <c r="C59" s="60"/>
      <c r="D59" s="60"/>
      <c r="E59" s="60"/>
      <c r="F59" s="60"/>
    </row>
    <row r="60" spans="1:6" x14ac:dyDescent="0.25">
      <c r="A60" s="1" t="s">
        <v>63</v>
      </c>
      <c r="B60" s="23">
        <v>2659595.4</v>
      </c>
      <c r="C60" s="23">
        <v>2635135.1</v>
      </c>
      <c r="D60" s="23">
        <v>24460.3</v>
      </c>
      <c r="E60" s="23">
        <v>2451379.89</v>
      </c>
      <c r="F60" s="23">
        <v>-208215.51</v>
      </c>
    </row>
    <row r="61" spans="1:6" x14ac:dyDescent="0.25">
      <c r="A61" s="60" t="s">
        <v>7</v>
      </c>
      <c r="B61" s="60"/>
      <c r="C61" s="60"/>
      <c r="D61" s="60"/>
      <c r="E61" s="60"/>
      <c r="F61" s="60"/>
    </row>
    <row r="62" spans="1:6" x14ac:dyDescent="0.25">
      <c r="A62" s="1" t="s">
        <v>64</v>
      </c>
      <c r="B62" s="23">
        <v>2659595.4</v>
      </c>
      <c r="C62" s="23">
        <v>2635135.1</v>
      </c>
      <c r="D62" s="23">
        <v>24460.3</v>
      </c>
      <c r="E62" s="23">
        <v>2451379.89</v>
      </c>
      <c r="F62" s="23">
        <v>-208215.51</v>
      </c>
    </row>
    <row r="63" spans="1:6" x14ac:dyDescent="0.25">
      <c r="A63" s="60" t="s">
        <v>7</v>
      </c>
      <c r="B63" s="60"/>
      <c r="C63" s="60"/>
      <c r="D63" s="60"/>
      <c r="E63" s="60"/>
      <c r="F63" s="60"/>
    </row>
    <row r="64" spans="1:6" x14ac:dyDescent="0.25">
      <c r="A64" s="1" t="s">
        <v>65</v>
      </c>
      <c r="B64" s="1" t="s">
        <v>38</v>
      </c>
      <c r="C64" s="1" t="s">
        <v>38</v>
      </c>
      <c r="D64" s="1" t="s">
        <v>38</v>
      </c>
      <c r="E64" s="1" t="s">
        <v>38</v>
      </c>
      <c r="F64" s="1" t="s">
        <v>38</v>
      </c>
    </row>
    <row r="65" spans="1:6" x14ac:dyDescent="0.25">
      <c r="A65" s="60" t="s">
        <v>7</v>
      </c>
      <c r="B65" s="60"/>
      <c r="C65" s="60"/>
      <c r="D65" s="60"/>
      <c r="E65" s="60"/>
      <c r="F65" s="60"/>
    </row>
    <row r="66" spans="1:6" x14ac:dyDescent="0.25">
      <c r="A66" s="1" t="s">
        <v>66</v>
      </c>
      <c r="B66" s="23">
        <v>200001</v>
      </c>
      <c r="C66" s="23">
        <v>200001</v>
      </c>
      <c r="D66" s="23">
        <v>0</v>
      </c>
      <c r="E66" s="23">
        <v>200001</v>
      </c>
      <c r="F66" s="23">
        <v>0</v>
      </c>
    </row>
    <row r="67" spans="1:6" x14ac:dyDescent="0.25">
      <c r="A67" s="60" t="s">
        <v>7</v>
      </c>
      <c r="B67" s="60"/>
      <c r="C67" s="60"/>
      <c r="D67" s="60"/>
      <c r="E67" s="60"/>
      <c r="F67" s="60"/>
    </row>
    <row r="68" spans="1:6" x14ac:dyDescent="0.25">
      <c r="A68" s="1" t="s">
        <v>67</v>
      </c>
      <c r="B68" s="23">
        <v>-2279206.52</v>
      </c>
      <c r="C68" s="23">
        <v>-2218169.4900000002</v>
      </c>
      <c r="D68" s="23">
        <v>-61037.03</v>
      </c>
      <c r="E68" s="23">
        <v>-1181679.3600000001</v>
      </c>
      <c r="F68" s="23">
        <v>1097527.1599999999</v>
      </c>
    </row>
    <row r="69" spans="1:6" x14ac:dyDescent="0.25">
      <c r="A69" s="60" t="s">
        <v>7</v>
      </c>
      <c r="B69" s="60"/>
      <c r="C69" s="60"/>
      <c r="D69" s="60"/>
      <c r="E69" s="60"/>
      <c r="F69" s="60"/>
    </row>
    <row r="70" spans="1:6" x14ac:dyDescent="0.25">
      <c r="A70" s="1" t="s">
        <v>68</v>
      </c>
      <c r="B70" s="25">
        <v>-53241.16</v>
      </c>
      <c r="C70" s="25">
        <v>-61037.03</v>
      </c>
      <c r="D70" s="25">
        <v>7795.87</v>
      </c>
      <c r="E70" s="25">
        <v>-884371.16</v>
      </c>
      <c r="F70" s="25">
        <v>-831130</v>
      </c>
    </row>
    <row r="71" spans="1:6" x14ac:dyDescent="0.25">
      <c r="A71" s="60" t="s">
        <v>7</v>
      </c>
      <c r="B71" s="60"/>
      <c r="C71" s="60"/>
      <c r="D71" s="60"/>
      <c r="E71" s="60"/>
      <c r="F71" s="60"/>
    </row>
    <row r="72" spans="1:6" x14ac:dyDescent="0.25">
      <c r="A72" s="1" t="s">
        <v>69</v>
      </c>
      <c r="B72" s="23">
        <v>-2132446.6800000002</v>
      </c>
      <c r="C72" s="23">
        <v>-2079205.52</v>
      </c>
      <c r="D72" s="23">
        <v>-53241.16</v>
      </c>
      <c r="E72" s="23">
        <v>-1866049.52</v>
      </c>
      <c r="F72" s="23">
        <v>266397.15999999997</v>
      </c>
    </row>
    <row r="73" spans="1:6" x14ac:dyDescent="0.25">
      <c r="A73" s="60" t="s">
        <v>7</v>
      </c>
      <c r="B73" s="60"/>
      <c r="C73" s="60"/>
      <c r="D73" s="60"/>
      <c r="E73" s="60"/>
      <c r="F73" s="60"/>
    </row>
    <row r="74" spans="1:6" x14ac:dyDescent="0.25">
      <c r="A74" s="9" t="s">
        <v>70</v>
      </c>
      <c r="B74" s="24">
        <v>527148.72</v>
      </c>
      <c r="C74" s="24">
        <v>555929.57999999996</v>
      </c>
      <c r="D74" s="24">
        <v>-28780.86</v>
      </c>
      <c r="E74" s="24">
        <v>585330.37</v>
      </c>
      <c r="F74" s="24">
        <v>58181.65</v>
      </c>
    </row>
    <row r="75" spans="1:6" x14ac:dyDescent="0.25">
      <c r="A75" s="4" t="s">
        <v>7</v>
      </c>
    </row>
    <row r="76" spans="1:6" x14ac:dyDescent="0.25">
      <c r="A76" s="4" t="s">
        <v>7</v>
      </c>
    </row>
    <row r="77" spans="1:6" x14ac:dyDescent="0.25">
      <c r="A77" s="1" t="s">
        <v>71</v>
      </c>
    </row>
  </sheetData>
  <mergeCells count="33">
    <mergeCell ref="A69:F69"/>
    <mergeCell ref="A71:F71"/>
    <mergeCell ref="A73:F73"/>
    <mergeCell ref="A59:F59"/>
    <mergeCell ref="A61:F61"/>
    <mergeCell ref="A63:F63"/>
    <mergeCell ref="A65:F65"/>
    <mergeCell ref="A67:F67"/>
    <mergeCell ref="A49:F49"/>
    <mergeCell ref="A51:F51"/>
    <mergeCell ref="A53:F53"/>
    <mergeCell ref="A55:F55"/>
    <mergeCell ref="A57:F57"/>
    <mergeCell ref="A40:F40"/>
    <mergeCell ref="A41:F41"/>
    <mergeCell ref="A43:F43"/>
    <mergeCell ref="A45:F45"/>
    <mergeCell ref="A47:F47"/>
    <mergeCell ref="A30:F30"/>
    <mergeCell ref="A32:F32"/>
    <mergeCell ref="A34:F34"/>
    <mergeCell ref="A36:F36"/>
    <mergeCell ref="A38:F38"/>
    <mergeCell ref="A20:F20"/>
    <mergeCell ref="A22:F22"/>
    <mergeCell ref="A24:F24"/>
    <mergeCell ref="A26:F26"/>
    <mergeCell ref="A28:F28"/>
    <mergeCell ref="A10:F10"/>
    <mergeCell ref="A12:F12"/>
    <mergeCell ref="A14:F14"/>
    <mergeCell ref="A16:F16"/>
    <mergeCell ref="A18:F18"/>
  </mergeCells>
  <pageMargins left="0.75" right="0.75" top="1" bottom="1" header="0.5" footer="0.5"/>
  <pageSetup orientation="portrait" horizontalDpi="300" verticalDpi="300"/>
  <ignoredErrors>
    <ignoredError sqref="A1:IV12 A14:IV65536 A13:F13 H13:IV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"/>
  <sheetViews>
    <sheetView zoomScale="132" zoomScaleNormal="132" workbookViewId="0">
      <pane xSplit="1" ySplit="14" topLeftCell="G27" activePane="bottomRight" state="frozen"/>
      <selection pane="topRight" activeCell="B1" sqref="B1"/>
      <selection pane="bottomLeft" activeCell="A15" sqref="A15"/>
      <selection pane="bottomRight" activeCell="M35" sqref="M35"/>
    </sheetView>
  </sheetViews>
  <sheetFormatPr defaultColWidth="9.08984375" defaultRowHeight="12.5" x14ac:dyDescent="0.25"/>
  <cols>
    <col min="1" max="1" width="34.08984375" style="3" customWidth="1"/>
    <col min="2" max="2" width="26.90625" style="3" customWidth="1"/>
    <col min="3" max="3" width="7" style="3" customWidth="1"/>
    <col min="4" max="4" width="10.54296875" style="3" customWidth="1"/>
    <col min="5" max="5" width="7" style="3" customWidth="1"/>
    <col min="6" max="6" width="13.36328125" style="3" customWidth="1"/>
    <col min="7" max="7" width="12.36328125" style="3" customWidth="1"/>
    <col min="8" max="8" width="12" style="3" customWidth="1"/>
    <col min="9" max="9" width="7" style="3" customWidth="1"/>
    <col min="10" max="10" width="12" style="3" customWidth="1"/>
    <col min="11" max="11" width="7" style="3" customWidth="1"/>
    <col min="12" max="12" width="13.36328125" style="3" customWidth="1"/>
    <col min="13" max="13" width="12.36328125" style="3" customWidth="1"/>
    <col min="14" max="14" width="9.08984375" style="3" customWidth="1"/>
    <col min="15" max="16384" width="9.08984375" style="3"/>
  </cols>
  <sheetData>
    <row r="1" spans="1:14" ht="17.5" x14ac:dyDescent="0.35">
      <c r="A1" s="5" t="s">
        <v>0</v>
      </c>
    </row>
    <row r="2" spans="1:14" ht="17.5" x14ac:dyDescent="0.35">
      <c r="A2" s="5" t="s">
        <v>72</v>
      </c>
    </row>
    <row r="3" spans="1:14" ht="17.5" x14ac:dyDescent="0.35">
      <c r="A3" s="5" t="s">
        <v>2</v>
      </c>
    </row>
    <row r="4" spans="1:14" x14ac:dyDescent="0.25">
      <c r="A4" s="2" t="s">
        <v>3</v>
      </c>
      <c r="B4" s="2" t="s">
        <v>4</v>
      </c>
      <c r="G4" s="40"/>
    </row>
    <row r="5" spans="1:14" x14ac:dyDescent="0.25">
      <c r="A5" s="2" t="s">
        <v>5</v>
      </c>
      <c r="B5" s="2" t="s">
        <v>6</v>
      </c>
    </row>
    <row r="6" spans="1:14" x14ac:dyDescent="0.25">
      <c r="A6" s="4" t="s">
        <v>7</v>
      </c>
    </row>
    <row r="7" spans="1:14" ht="13" x14ac:dyDescent="0.3">
      <c r="A7" s="6" t="s">
        <v>7</v>
      </c>
      <c r="B7" s="61" t="s">
        <v>8</v>
      </c>
      <c r="C7" s="61"/>
      <c r="D7" s="61" t="s">
        <v>8</v>
      </c>
      <c r="E7" s="61"/>
      <c r="F7" s="61" t="s">
        <v>7</v>
      </c>
      <c r="G7" s="61"/>
      <c r="H7" s="61" t="s">
        <v>73</v>
      </c>
      <c r="I7" s="61"/>
      <c r="J7" s="61" t="s">
        <v>73</v>
      </c>
      <c r="K7" s="61"/>
      <c r="L7" s="61" t="s">
        <v>7</v>
      </c>
      <c r="M7" s="61"/>
    </row>
    <row r="8" spans="1:14" ht="13" x14ac:dyDescent="0.3">
      <c r="A8" s="6" t="s">
        <v>7</v>
      </c>
      <c r="B8" s="62" t="s">
        <v>4</v>
      </c>
      <c r="C8" s="62"/>
      <c r="D8" s="62" t="s">
        <v>20</v>
      </c>
      <c r="E8" s="62"/>
      <c r="F8" s="62" t="s">
        <v>7</v>
      </c>
      <c r="G8" s="62"/>
      <c r="H8" s="62" t="s">
        <v>4</v>
      </c>
      <c r="I8" s="62"/>
      <c r="J8" s="62" t="s">
        <v>74</v>
      </c>
      <c r="K8" s="62"/>
      <c r="L8" s="62" t="s">
        <v>7</v>
      </c>
      <c r="M8" s="62"/>
    </row>
    <row r="9" spans="1:14" x14ac:dyDescent="0.25">
      <c r="A9" s="9" t="s">
        <v>7</v>
      </c>
      <c r="B9" s="10" t="s">
        <v>21</v>
      </c>
      <c r="C9" s="10" t="s">
        <v>75</v>
      </c>
      <c r="D9" s="10" t="s">
        <v>21</v>
      </c>
      <c r="E9" s="10" t="s">
        <v>75</v>
      </c>
      <c r="F9" s="10" t="s">
        <v>34</v>
      </c>
      <c r="G9" s="10" t="s">
        <v>76</v>
      </c>
      <c r="H9" s="10" t="s">
        <v>21</v>
      </c>
      <c r="I9" s="10" t="s">
        <v>75</v>
      </c>
      <c r="J9" s="10" t="s">
        <v>21</v>
      </c>
      <c r="K9" s="10" t="s">
        <v>75</v>
      </c>
      <c r="L9" s="10" t="s">
        <v>34</v>
      </c>
      <c r="M9" s="10" t="s">
        <v>76</v>
      </c>
    </row>
    <row r="10" spans="1:14" x14ac:dyDescent="0.25">
      <c r="A10" s="2" t="s">
        <v>22</v>
      </c>
      <c r="B10" s="2"/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</row>
    <row r="11" spans="1:14" x14ac:dyDescent="0.25">
      <c r="A11" s="2" t="s">
        <v>24</v>
      </c>
      <c r="B11" s="11">
        <v>2395</v>
      </c>
      <c r="C11" s="2" t="s">
        <v>7</v>
      </c>
      <c r="D11" s="11">
        <v>2486</v>
      </c>
      <c r="E11" s="2" t="s">
        <v>7</v>
      </c>
      <c r="F11" s="11">
        <v>-91</v>
      </c>
      <c r="G11" s="26">
        <v>-3.6600000000000001E-2</v>
      </c>
      <c r="H11" s="11">
        <v>22501</v>
      </c>
      <c r="I11" s="2" t="s">
        <v>7</v>
      </c>
      <c r="J11" s="11">
        <v>15390</v>
      </c>
      <c r="K11" s="2" t="s">
        <v>7</v>
      </c>
      <c r="L11" s="11">
        <v>7111</v>
      </c>
      <c r="M11" s="26">
        <v>0.46200000000000002</v>
      </c>
      <c r="N11" s="3" t="s">
        <v>471</v>
      </c>
    </row>
    <row r="12" spans="1:14" x14ac:dyDescent="0.25">
      <c r="A12" s="2" t="s">
        <v>25</v>
      </c>
      <c r="B12" s="27">
        <v>2395</v>
      </c>
      <c r="C12" s="27" t="s">
        <v>7</v>
      </c>
      <c r="D12" s="27">
        <v>2486</v>
      </c>
      <c r="E12" s="27" t="s">
        <v>7</v>
      </c>
      <c r="F12" s="27">
        <v>-91</v>
      </c>
      <c r="G12" s="28">
        <v>-3.6600000000000001E-2</v>
      </c>
      <c r="H12" s="27">
        <v>22501</v>
      </c>
      <c r="I12" s="27" t="s">
        <v>7</v>
      </c>
      <c r="J12" s="27">
        <v>15390</v>
      </c>
      <c r="K12" s="27" t="s">
        <v>7</v>
      </c>
      <c r="L12" s="27">
        <v>7111</v>
      </c>
      <c r="M12" s="28">
        <v>0.46200000000000002</v>
      </c>
    </row>
    <row r="13" spans="1:14" x14ac:dyDescent="0.25">
      <c r="A13" s="59" t="s">
        <v>7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4" x14ac:dyDescent="0.25">
      <c r="A14" s="59" t="s">
        <v>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4" x14ac:dyDescent="0.25">
      <c r="A15" s="2" t="s">
        <v>26</v>
      </c>
      <c r="B15" s="29">
        <v>357721.36</v>
      </c>
      <c r="C15" s="29">
        <v>138.06</v>
      </c>
      <c r="D15" s="29">
        <v>347655.41</v>
      </c>
      <c r="E15" s="29">
        <v>129.66999999999999</v>
      </c>
      <c r="F15" s="29">
        <v>10065.950000000001</v>
      </c>
      <c r="G15" s="30">
        <v>2.8899999999999999E-2</v>
      </c>
      <c r="H15" s="29">
        <v>3224978.52</v>
      </c>
      <c r="I15" s="29">
        <v>134.08000000000001</v>
      </c>
      <c r="J15" s="29">
        <v>2104044.7999999998</v>
      </c>
      <c r="K15" s="29">
        <v>0</v>
      </c>
      <c r="L15" s="29">
        <v>1120933.72</v>
      </c>
      <c r="M15" s="30">
        <v>0.53270000000000006</v>
      </c>
    </row>
    <row r="16" spans="1:14" x14ac:dyDescent="0.25">
      <c r="A16" s="41" t="s">
        <v>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4" x14ac:dyDescent="0.25">
      <c r="A17" s="2" t="s">
        <v>77</v>
      </c>
      <c r="B17" s="11">
        <v>121276.62</v>
      </c>
      <c r="C17" s="11">
        <v>50.64</v>
      </c>
      <c r="D17" s="11">
        <v>115451.27</v>
      </c>
      <c r="E17" s="11">
        <v>46.44</v>
      </c>
      <c r="F17" s="11">
        <v>5825.35</v>
      </c>
      <c r="G17" s="26">
        <v>5.04E-2</v>
      </c>
      <c r="H17" s="11">
        <v>1047661.87</v>
      </c>
      <c r="I17" s="11">
        <v>46.56</v>
      </c>
      <c r="J17" s="11">
        <v>881246.68</v>
      </c>
      <c r="K17" s="11">
        <v>57.26</v>
      </c>
      <c r="L17" s="11">
        <v>166415.19</v>
      </c>
      <c r="M17" s="26">
        <v>0.1888</v>
      </c>
      <c r="N17" s="3" t="s">
        <v>475</v>
      </c>
    </row>
    <row r="18" spans="1:14" x14ac:dyDescent="0.25">
      <c r="A18" s="41" t="s">
        <v>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4" x14ac:dyDescent="0.25">
      <c r="A19" s="2" t="s">
        <v>78</v>
      </c>
      <c r="B19" s="11">
        <v>55689.599999999999</v>
      </c>
      <c r="C19" s="11">
        <v>23.25</v>
      </c>
      <c r="D19" s="11">
        <v>64110.41</v>
      </c>
      <c r="E19" s="11">
        <v>25.79</v>
      </c>
      <c r="F19" s="11">
        <v>-8420.81</v>
      </c>
      <c r="G19" s="26">
        <v>-0.1313</v>
      </c>
      <c r="H19" s="11">
        <v>492693.96</v>
      </c>
      <c r="I19" s="11">
        <v>21.9</v>
      </c>
      <c r="J19" s="11">
        <v>386450.08</v>
      </c>
      <c r="K19" s="11">
        <v>25.11</v>
      </c>
      <c r="L19" s="11">
        <v>106243.88</v>
      </c>
      <c r="M19" s="26">
        <v>0.27489999999999998</v>
      </c>
    </row>
    <row r="20" spans="1:14" x14ac:dyDescent="0.25">
      <c r="A20" s="41" t="s">
        <v>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4" x14ac:dyDescent="0.25">
      <c r="A21" s="2" t="s">
        <v>79</v>
      </c>
      <c r="B21" s="11">
        <v>12285.37</v>
      </c>
      <c r="C21" s="11">
        <v>5.13</v>
      </c>
      <c r="D21" s="11">
        <v>9527.5400000000009</v>
      </c>
      <c r="E21" s="11">
        <v>3.83</v>
      </c>
      <c r="F21" s="11">
        <v>2757.83</v>
      </c>
      <c r="G21" s="26">
        <v>0.28939999999999999</v>
      </c>
      <c r="H21" s="11">
        <v>99445.96</v>
      </c>
      <c r="I21" s="11">
        <v>4.42</v>
      </c>
      <c r="J21" s="11">
        <v>71864.22</v>
      </c>
      <c r="K21" s="11">
        <v>4.67</v>
      </c>
      <c r="L21" s="11">
        <v>27581.74</v>
      </c>
      <c r="M21" s="26">
        <v>0.38380000000000003</v>
      </c>
    </row>
    <row r="22" spans="1:14" x14ac:dyDescent="0.25">
      <c r="A22" s="41" t="s">
        <v>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4" x14ac:dyDescent="0.25">
      <c r="A23" s="2" t="s">
        <v>80</v>
      </c>
      <c r="B23" s="11">
        <v>8907.1299999999992</v>
      </c>
      <c r="C23" s="11">
        <v>3.7199999999999998</v>
      </c>
      <c r="D23" s="11">
        <v>8694.2900000000009</v>
      </c>
      <c r="E23" s="11">
        <v>3.5</v>
      </c>
      <c r="F23" s="11">
        <v>212.84</v>
      </c>
      <c r="G23" s="26">
        <v>2.4399999999999998E-2</v>
      </c>
      <c r="H23" s="11">
        <v>69169.98</v>
      </c>
      <c r="I23" s="11">
        <v>3.07</v>
      </c>
      <c r="J23" s="11">
        <v>90016.43</v>
      </c>
      <c r="K23" s="11">
        <v>5.85</v>
      </c>
      <c r="L23" s="11">
        <v>-20846.45</v>
      </c>
      <c r="M23" s="26">
        <v>-0.23149999999999998</v>
      </c>
      <c r="N23" s="3" t="s">
        <v>476</v>
      </c>
    </row>
    <row r="24" spans="1:14" x14ac:dyDescent="0.25">
      <c r="A24" s="41" t="s">
        <v>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4" x14ac:dyDescent="0.25">
      <c r="A25" s="2" t="s">
        <v>81</v>
      </c>
      <c r="B25" s="11">
        <v>10444.41</v>
      </c>
      <c r="C25" s="11">
        <v>4.3600000000000003</v>
      </c>
      <c r="D25" s="11">
        <v>10343.16</v>
      </c>
      <c r="E25" s="11">
        <v>4.16</v>
      </c>
      <c r="F25" s="11">
        <v>101.25</v>
      </c>
      <c r="G25" s="26">
        <v>9.7000000000000003E-3</v>
      </c>
      <c r="H25" s="11">
        <v>139126.5</v>
      </c>
      <c r="I25" s="11">
        <v>6.18</v>
      </c>
      <c r="J25" s="11">
        <v>180829.49</v>
      </c>
      <c r="K25" s="11">
        <v>11.75</v>
      </c>
      <c r="L25" s="11">
        <v>-41702.99</v>
      </c>
      <c r="M25" s="26">
        <v>-0.2306</v>
      </c>
      <c r="N25" s="3" t="s">
        <v>477</v>
      </c>
    </row>
    <row r="26" spans="1:14" x14ac:dyDescent="0.25">
      <c r="A26" s="41" t="s">
        <v>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4" x14ac:dyDescent="0.25">
      <c r="A27" s="2" t="s">
        <v>82</v>
      </c>
      <c r="B27" s="11">
        <v>11675.39</v>
      </c>
      <c r="C27" s="11">
        <v>4.87</v>
      </c>
      <c r="D27" s="11">
        <v>13639.77</v>
      </c>
      <c r="E27" s="11">
        <v>5.49</v>
      </c>
      <c r="F27" s="11">
        <v>-1964.38</v>
      </c>
      <c r="G27" s="26">
        <v>-0.14400000000000002</v>
      </c>
      <c r="H27" s="11">
        <v>137818.35999999999</v>
      </c>
      <c r="I27" s="11">
        <v>6.12</v>
      </c>
      <c r="J27" s="11">
        <v>96847.29</v>
      </c>
      <c r="K27" s="11">
        <v>6.29</v>
      </c>
      <c r="L27" s="11">
        <v>40971.07</v>
      </c>
      <c r="M27" s="26">
        <v>0.42299999999999999</v>
      </c>
    </row>
    <row r="28" spans="1:14" x14ac:dyDescent="0.25">
      <c r="A28" s="41" t="s">
        <v>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4" x14ac:dyDescent="0.25">
      <c r="A29" s="2" t="s">
        <v>83</v>
      </c>
      <c r="B29" s="11">
        <v>8724.9500000000007</v>
      </c>
      <c r="C29" s="11">
        <v>3.64</v>
      </c>
      <c r="D29" s="11">
        <v>6281.42</v>
      </c>
      <c r="E29" s="11">
        <v>2.5300000000000002</v>
      </c>
      <c r="F29" s="11">
        <v>2443.5300000000002</v>
      </c>
      <c r="G29" s="26">
        <v>0.38900000000000001</v>
      </c>
      <c r="H29" s="11">
        <v>77054.5</v>
      </c>
      <c r="I29" s="11">
        <v>3.42</v>
      </c>
      <c r="J29" s="11">
        <v>45919.28</v>
      </c>
      <c r="K29" s="11">
        <v>2.98</v>
      </c>
      <c r="L29" s="11">
        <v>31135.22</v>
      </c>
      <c r="M29" s="26">
        <v>0.67799999999999994</v>
      </c>
      <c r="N29" s="3" t="s">
        <v>478</v>
      </c>
    </row>
    <row r="30" spans="1:14" x14ac:dyDescent="0.25">
      <c r="A30" s="41" t="s">
        <v>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4" x14ac:dyDescent="0.25">
      <c r="A31" s="2" t="s">
        <v>84</v>
      </c>
      <c r="B31" s="11">
        <v>8711.06</v>
      </c>
      <c r="C31" s="11">
        <v>3.64</v>
      </c>
      <c r="D31" s="11">
        <v>10877.82</v>
      </c>
      <c r="E31" s="11">
        <v>4.38</v>
      </c>
      <c r="F31" s="11">
        <v>-2166.7600000000002</v>
      </c>
      <c r="G31" s="26">
        <v>-0.1991</v>
      </c>
      <c r="H31" s="11">
        <v>77322.539999999994</v>
      </c>
      <c r="I31" s="11">
        <v>3.44</v>
      </c>
      <c r="J31" s="11">
        <v>116017.96</v>
      </c>
      <c r="K31" s="11">
        <v>7.54</v>
      </c>
      <c r="L31" s="11">
        <v>-38695.42</v>
      </c>
      <c r="M31" s="26">
        <v>-0.33350000000000002</v>
      </c>
    </row>
    <row r="32" spans="1:14" x14ac:dyDescent="0.25">
      <c r="A32" s="41" t="s">
        <v>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4" x14ac:dyDescent="0.25">
      <c r="A33" s="2" t="s">
        <v>85</v>
      </c>
      <c r="B33" s="11">
        <v>8363.84</v>
      </c>
      <c r="C33" s="11">
        <v>3.49</v>
      </c>
      <c r="D33" s="11">
        <v>4562.42</v>
      </c>
      <c r="E33" s="11">
        <v>1.8399999999999999</v>
      </c>
      <c r="F33" s="11">
        <v>3801.42</v>
      </c>
      <c r="G33" s="26">
        <v>0.83319999999999994</v>
      </c>
      <c r="H33" s="11">
        <v>18959.5</v>
      </c>
      <c r="I33" s="11">
        <v>0.84</v>
      </c>
      <c r="J33" s="11">
        <v>35525.1</v>
      </c>
      <c r="K33" s="11">
        <v>2.31</v>
      </c>
      <c r="L33" s="11">
        <v>-16565.599999999999</v>
      </c>
      <c r="M33" s="26">
        <v>-0.46630000000000005</v>
      </c>
      <c r="N33" s="3" t="s">
        <v>479</v>
      </c>
    </row>
    <row r="34" spans="1:14" x14ac:dyDescent="0.25">
      <c r="A34" s="41" t="s">
        <v>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4" x14ac:dyDescent="0.25">
      <c r="A35" s="2" t="s">
        <v>86</v>
      </c>
      <c r="B35" s="11">
        <v>82998.78</v>
      </c>
      <c r="C35" s="11">
        <v>34.659999999999997</v>
      </c>
      <c r="D35" s="11">
        <v>83006.83</v>
      </c>
      <c r="E35" s="11">
        <v>33.39</v>
      </c>
      <c r="F35" s="11">
        <v>-8.0500000000000007</v>
      </c>
      <c r="G35" s="26">
        <v>0</v>
      </c>
      <c r="H35" s="11">
        <v>599046.43999999994</v>
      </c>
      <c r="I35" s="11">
        <v>26.62</v>
      </c>
      <c r="J35" s="11">
        <v>468244.02</v>
      </c>
      <c r="K35" s="11">
        <v>30.43</v>
      </c>
      <c r="L35" s="11">
        <v>130802.42</v>
      </c>
      <c r="M35" s="26">
        <v>0.27929999999999999</v>
      </c>
    </row>
    <row r="36" spans="1:14" x14ac:dyDescent="0.25">
      <c r="A36" s="41" t="s">
        <v>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4" x14ac:dyDescent="0.25">
      <c r="A37" s="2" t="s">
        <v>87</v>
      </c>
      <c r="B37" s="11">
        <v>21202.39</v>
      </c>
      <c r="C37" s="11">
        <v>8.85</v>
      </c>
      <c r="D37" s="11">
        <v>21646.3</v>
      </c>
      <c r="E37" s="11">
        <v>8.7100000000000009</v>
      </c>
      <c r="F37" s="11">
        <v>-443.91</v>
      </c>
      <c r="G37" s="26">
        <v>-2.0499999999999997E-2</v>
      </c>
      <c r="H37" s="11">
        <v>162884.99</v>
      </c>
      <c r="I37" s="11">
        <v>7.24</v>
      </c>
      <c r="J37" s="11">
        <v>105178.24000000001</v>
      </c>
      <c r="K37" s="11">
        <v>6.83</v>
      </c>
      <c r="L37" s="11">
        <v>57706.75</v>
      </c>
      <c r="M37" s="26">
        <v>0.54859999999999998</v>
      </c>
      <c r="N37" s="3" t="s">
        <v>480</v>
      </c>
    </row>
    <row r="38" spans="1:14" x14ac:dyDescent="0.25">
      <c r="A38" s="41" t="s">
        <v>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4" x14ac:dyDescent="0.25">
      <c r="A39" s="2" t="s">
        <v>88</v>
      </c>
      <c r="B39" s="11">
        <v>4078.78</v>
      </c>
      <c r="C39" s="11">
        <v>1.7</v>
      </c>
      <c r="D39" s="11">
        <v>4078.78</v>
      </c>
      <c r="E39" s="11">
        <v>1.6400000000000001</v>
      </c>
      <c r="F39" s="11">
        <v>0</v>
      </c>
      <c r="G39" s="26">
        <v>0</v>
      </c>
      <c r="H39" s="11">
        <v>60494.1</v>
      </c>
      <c r="I39" s="11">
        <v>2.69</v>
      </c>
      <c r="J39" s="11">
        <v>59360.78</v>
      </c>
      <c r="K39" s="11">
        <v>3.86</v>
      </c>
      <c r="L39" s="11">
        <v>1133.32</v>
      </c>
      <c r="M39" s="26">
        <v>1.9E-2</v>
      </c>
    </row>
    <row r="40" spans="1:14" x14ac:dyDescent="0.25">
      <c r="A40" s="41" t="s">
        <v>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1:14" x14ac:dyDescent="0.25">
      <c r="A41" s="2" t="s">
        <v>27</v>
      </c>
      <c r="B41" s="29">
        <v>354358.32</v>
      </c>
      <c r="C41" s="29">
        <v>147.96</v>
      </c>
      <c r="D41" s="29">
        <v>352220.01</v>
      </c>
      <c r="E41" s="29">
        <v>141.68</v>
      </c>
      <c r="F41" s="29">
        <v>2138.31</v>
      </c>
      <c r="G41" s="30">
        <v>6.0000000000000001E-3</v>
      </c>
      <c r="H41" s="29">
        <v>2981678.7</v>
      </c>
      <c r="I41" s="29">
        <v>132.51</v>
      </c>
      <c r="J41" s="29">
        <v>2537499.5699999998</v>
      </c>
      <c r="K41" s="29">
        <v>164.88</v>
      </c>
      <c r="L41" s="29">
        <v>444179.13</v>
      </c>
      <c r="M41" s="30">
        <v>0.17499999999999999</v>
      </c>
    </row>
    <row r="42" spans="1:14" x14ac:dyDescent="0.25">
      <c r="A42" s="41" t="s">
        <v>7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 spans="1:14" x14ac:dyDescent="0.25">
      <c r="A43" s="2" t="s">
        <v>28</v>
      </c>
      <c r="B43" s="29">
        <v>3363.04</v>
      </c>
      <c r="C43" s="29">
        <v>1.4</v>
      </c>
      <c r="D43" s="29">
        <v>-4564.6000000000004</v>
      </c>
      <c r="E43" s="29">
        <v>-1.8399999999999999</v>
      </c>
      <c r="F43" s="29">
        <v>7927.64</v>
      </c>
      <c r="G43" s="30">
        <v>-1.7366999999999999</v>
      </c>
      <c r="H43" s="29">
        <v>243299.82</v>
      </c>
      <c r="I43" s="29">
        <v>10.81</v>
      </c>
      <c r="J43" s="29">
        <v>-433454.77</v>
      </c>
      <c r="K43" s="29">
        <v>-28.16</v>
      </c>
      <c r="L43" s="29">
        <v>676754.59</v>
      </c>
      <c r="M43" s="30">
        <v>-1.5612999999999999</v>
      </c>
    </row>
    <row r="44" spans="1:14" x14ac:dyDescent="0.25">
      <c r="A44" s="41" t="s">
        <v>7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4" x14ac:dyDescent="0.25">
      <c r="A45" s="2" t="s">
        <v>29</v>
      </c>
      <c r="B45" s="31">
        <v>56604.2</v>
      </c>
      <c r="C45" s="31">
        <v>23.63</v>
      </c>
      <c r="D45" s="31">
        <v>56472.43</v>
      </c>
      <c r="E45" s="31">
        <v>22.72</v>
      </c>
      <c r="F45" s="31">
        <v>131.77000000000001</v>
      </c>
      <c r="G45" s="32">
        <v>2.3E-3</v>
      </c>
      <c r="H45" s="31">
        <v>508418.66</v>
      </c>
      <c r="I45" s="31">
        <v>22.6</v>
      </c>
      <c r="J45" s="31">
        <v>498738.07</v>
      </c>
      <c r="K45" s="31">
        <v>32.409999999999997</v>
      </c>
      <c r="L45" s="31">
        <v>9680.59</v>
      </c>
      <c r="M45" s="32">
        <v>1.9400000000000001E-2</v>
      </c>
      <c r="N45" s="3" t="s">
        <v>481</v>
      </c>
    </row>
    <row r="46" spans="1:14" x14ac:dyDescent="0.25">
      <c r="A46" s="41" t="s">
        <v>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spans="1:14" x14ac:dyDescent="0.25">
      <c r="A47" s="2" t="s">
        <v>30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2">
        <v>0</v>
      </c>
      <c r="H47" s="31">
        <v>1278.32</v>
      </c>
      <c r="I47" s="31">
        <v>0.06</v>
      </c>
      <c r="J47" s="31">
        <v>-29344.07</v>
      </c>
      <c r="K47" s="31">
        <v>-1.9100000000000001</v>
      </c>
      <c r="L47" s="31">
        <v>30622.39</v>
      </c>
      <c r="M47" s="32">
        <v>-1.0434999999999999</v>
      </c>
    </row>
    <row r="48" spans="1:14" x14ac:dyDescent="0.25">
      <c r="A48" s="41" t="s">
        <v>7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x14ac:dyDescent="0.25">
      <c r="A49" s="2" t="s">
        <v>89</v>
      </c>
      <c r="B49" s="29">
        <v>-53241.16</v>
      </c>
      <c r="C49" s="29">
        <v>-22.23</v>
      </c>
      <c r="D49" s="29">
        <v>-61037.03</v>
      </c>
      <c r="E49" s="29">
        <v>-24.55</v>
      </c>
      <c r="F49" s="29">
        <v>7795.87</v>
      </c>
      <c r="G49" s="30">
        <v>-0.12770000000000001</v>
      </c>
      <c r="H49" s="29">
        <v>-266397.15999999997</v>
      </c>
      <c r="I49" s="29">
        <v>-11.84</v>
      </c>
      <c r="J49" s="29">
        <v>-902848.77</v>
      </c>
      <c r="K49" s="29">
        <v>-58.66</v>
      </c>
      <c r="L49" s="29">
        <v>636451.61</v>
      </c>
      <c r="M49" s="30">
        <v>-0.70489999999999997</v>
      </c>
    </row>
    <row r="50" spans="1:13" x14ac:dyDescent="0.25">
      <c r="A50" s="41" t="s">
        <v>7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 spans="1:13" x14ac:dyDescent="0.25">
      <c r="A51" s="41" t="s">
        <v>7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1:13" x14ac:dyDescent="0.25">
      <c r="A52" s="2" t="s">
        <v>32</v>
      </c>
      <c r="B52" s="29">
        <v>3363.04</v>
      </c>
      <c r="C52" s="29">
        <v>1.4</v>
      </c>
      <c r="D52" s="29">
        <v>-4564.6000000000004</v>
      </c>
      <c r="E52" s="29">
        <v>-1.8399999999999999</v>
      </c>
      <c r="F52" s="29">
        <v>7927.64</v>
      </c>
      <c r="G52" s="30">
        <v>-1.7366999999999999</v>
      </c>
      <c r="H52" s="29">
        <v>243299.82</v>
      </c>
      <c r="I52" s="29">
        <v>10.81</v>
      </c>
      <c r="J52" s="29">
        <v>-433454.77</v>
      </c>
      <c r="K52" s="29">
        <v>-28.16</v>
      </c>
      <c r="L52" s="29">
        <v>676754.59</v>
      </c>
      <c r="M52" s="30">
        <v>-1.5612999999999999</v>
      </c>
    </row>
    <row r="53" spans="1:13" x14ac:dyDescent="0.25">
      <c r="A53" s="4" t="s">
        <v>7</v>
      </c>
      <c r="B53" s="42"/>
    </row>
    <row r="54" spans="1:13" x14ac:dyDescent="0.25">
      <c r="A54" s="4" t="s">
        <v>7</v>
      </c>
    </row>
    <row r="55" spans="1:13" x14ac:dyDescent="0.25">
      <c r="B55" s="3" t="s">
        <v>472</v>
      </c>
    </row>
    <row r="56" spans="1:13" x14ac:dyDescent="0.25">
      <c r="B56" s="3" t="s">
        <v>473</v>
      </c>
    </row>
    <row r="57" spans="1:13" x14ac:dyDescent="0.25">
      <c r="B57" s="3" t="s">
        <v>474</v>
      </c>
    </row>
  </sheetData>
  <mergeCells count="14">
    <mergeCell ref="A13:M13"/>
    <mergeCell ref="A14:M14"/>
    <mergeCell ref="L7:M7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</mergeCells>
  <pageMargins left="0.75" right="0.75" top="1" bottom="1" header="0.5" footer="0.5"/>
  <pageSetup orientation="portrait" horizontalDpi="300" verticalDpi="300"/>
  <ignoredErrors>
    <ignoredError sqref="A1:IV1 A3:IV3 A2:C2 E2:IV2 A16:IV16 A15:C15 H15:IV15 A12:IV14 A10 C10:IV10 A11:M11 O11:IV11 A5:IV9 A4:F4 H4:IV4 A58:IV65536 A55 C55:IV55 A56 C56:IV56 A57 C57:IV57 A54:IV54 A53 C53:IV53 A18:IV22 A17:M17 O17:IV17 A24:IV24 A23:M23 O23:IV23 A26:IV28 A25:M25 O25:IV25 A30:IV32 A29:M29 O29:IV29 A34:IV36 A33:M33 O33:IV33 A38:IV44 A37:M37 O37:IV37 A46:IV52 A45:M45 O45:IV45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1"/>
  <sheetViews>
    <sheetView tabSelected="1" zoomScale="84" zoomScaleNormal="84" workbookViewId="0">
      <pane xSplit="1" ySplit="17" topLeftCell="L25" activePane="bottomRight" state="frozen"/>
      <selection pane="topRight" activeCell="B1" sqref="B1"/>
      <selection pane="bottomLeft" activeCell="A18" sqref="A18"/>
      <selection pane="bottomRight" activeCell="O32" sqref="O32"/>
    </sheetView>
  </sheetViews>
  <sheetFormatPr defaultColWidth="9.08984375" defaultRowHeight="12.5" x14ac:dyDescent="0.25"/>
  <cols>
    <col min="1" max="1" width="42.36328125" style="3" customWidth="1"/>
    <col min="2" max="2" width="26.90625" style="3" customWidth="1"/>
    <col min="3" max="3" width="7" style="3" customWidth="1"/>
    <col min="4" max="4" width="10.54296875" style="3" customWidth="1"/>
    <col min="5" max="5" width="7" style="3" customWidth="1"/>
    <col min="6" max="6" width="9.54296875" style="3" customWidth="1"/>
    <col min="7" max="7" width="11.90625" style="3" customWidth="1"/>
    <col min="8" max="8" width="12" style="3" customWidth="1"/>
    <col min="9" max="9" width="7" style="3" customWidth="1"/>
    <col min="10" max="10" width="12" style="3" customWidth="1"/>
    <col min="11" max="11" width="7" style="3" customWidth="1"/>
    <col min="12" max="12" width="12" style="3" customWidth="1"/>
    <col min="13" max="13" width="10.6328125" style="3" customWidth="1"/>
    <col min="14" max="14" width="9.08984375" style="3" customWidth="1"/>
    <col min="15" max="15" width="15.6328125" style="3" customWidth="1"/>
    <col min="16" max="16" width="8.1796875" style="3" bestFit="1" customWidth="1"/>
    <col min="17" max="17" width="33.36328125" style="3" bestFit="1" customWidth="1"/>
    <col min="18" max="19" width="15.6328125" style="3" customWidth="1"/>
    <col min="20" max="20" width="30.6328125" style="3" customWidth="1"/>
    <col min="21" max="22" width="15.6328125" style="3" customWidth="1"/>
    <col min="23" max="16384" width="9.08984375" style="3"/>
  </cols>
  <sheetData>
    <row r="1" spans="1:17" ht="17.5" x14ac:dyDescent="0.35">
      <c r="A1" s="5" t="s">
        <v>0</v>
      </c>
    </row>
    <row r="2" spans="1:17" ht="17.5" x14ac:dyDescent="0.35">
      <c r="A2" s="5" t="s">
        <v>90</v>
      </c>
      <c r="I2" s="3" t="s">
        <v>484</v>
      </c>
    </row>
    <row r="3" spans="1:17" ht="17.5" x14ac:dyDescent="0.35">
      <c r="A3" s="5" t="s">
        <v>2</v>
      </c>
      <c r="I3" s="3" t="s">
        <v>482</v>
      </c>
    </row>
    <row r="4" spans="1:17" x14ac:dyDescent="0.25">
      <c r="A4" s="2" t="s">
        <v>3</v>
      </c>
      <c r="B4" s="2" t="s">
        <v>4</v>
      </c>
      <c r="I4" s="3" t="s">
        <v>483</v>
      </c>
    </row>
    <row r="5" spans="1:17" x14ac:dyDescent="0.25">
      <c r="A5" s="2" t="s">
        <v>5</v>
      </c>
      <c r="B5" s="2" t="s">
        <v>6</v>
      </c>
      <c r="Q5" s="44"/>
    </row>
    <row r="6" spans="1:17" x14ac:dyDescent="0.25">
      <c r="A6" s="4" t="s">
        <v>7</v>
      </c>
      <c r="Q6" s="44"/>
    </row>
    <row r="7" spans="1:17" ht="13" x14ac:dyDescent="0.3">
      <c r="A7" s="6" t="s">
        <v>7</v>
      </c>
      <c r="B7" s="61" t="s">
        <v>8</v>
      </c>
      <c r="C7" s="61"/>
      <c r="D7" s="61" t="s">
        <v>8</v>
      </c>
      <c r="E7" s="61"/>
      <c r="F7" s="61" t="s">
        <v>7</v>
      </c>
      <c r="G7" s="61"/>
      <c r="H7" s="61" t="s">
        <v>73</v>
      </c>
      <c r="I7" s="61"/>
      <c r="J7" s="61" t="s">
        <v>73</v>
      </c>
      <c r="K7" s="61"/>
      <c r="L7" s="61" t="s">
        <v>7</v>
      </c>
      <c r="M7" s="61"/>
      <c r="Q7" s="40"/>
    </row>
    <row r="8" spans="1:17" ht="13" x14ac:dyDescent="0.3">
      <c r="A8" s="6" t="s">
        <v>7</v>
      </c>
      <c r="B8" s="62" t="s">
        <v>4</v>
      </c>
      <c r="C8" s="62"/>
      <c r="D8" s="62" t="s">
        <v>20</v>
      </c>
      <c r="E8" s="62"/>
      <c r="F8" s="62" t="s">
        <v>7</v>
      </c>
      <c r="G8" s="62"/>
      <c r="H8" s="62" t="s">
        <v>4</v>
      </c>
      <c r="I8" s="62"/>
      <c r="J8" s="62" t="s">
        <v>74</v>
      </c>
      <c r="K8" s="62"/>
      <c r="L8" s="62" t="s">
        <v>7</v>
      </c>
      <c r="M8" s="62"/>
    </row>
    <row r="9" spans="1:17" x14ac:dyDescent="0.25">
      <c r="A9" s="9" t="s">
        <v>7</v>
      </c>
      <c r="B9" s="10" t="s">
        <v>21</v>
      </c>
      <c r="C9" s="10" t="s">
        <v>75</v>
      </c>
      <c r="D9" s="10" t="s">
        <v>21</v>
      </c>
      <c r="E9" s="10" t="s">
        <v>75</v>
      </c>
      <c r="F9" s="10" t="s">
        <v>91</v>
      </c>
      <c r="G9" s="10" t="s">
        <v>92</v>
      </c>
      <c r="H9" s="10" t="s">
        <v>21</v>
      </c>
      <c r="I9" s="10" t="s">
        <v>75</v>
      </c>
      <c r="J9" s="10" t="s">
        <v>21</v>
      </c>
      <c r="K9" s="10" t="s">
        <v>75</v>
      </c>
      <c r="L9" s="10" t="s">
        <v>91</v>
      </c>
      <c r="M9" s="10" t="s">
        <v>92</v>
      </c>
    </row>
    <row r="10" spans="1:17" x14ac:dyDescent="0.25">
      <c r="A10" s="2" t="s">
        <v>22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</row>
    <row r="11" spans="1:17" x14ac:dyDescent="0.25">
      <c r="A11" s="2" t="s">
        <v>24</v>
      </c>
      <c r="B11" s="11">
        <v>2395</v>
      </c>
      <c r="C11" s="2" t="s">
        <v>7</v>
      </c>
      <c r="D11" s="11">
        <v>2486</v>
      </c>
      <c r="E11" s="2" t="s">
        <v>7</v>
      </c>
      <c r="F11" s="11">
        <v>-91</v>
      </c>
      <c r="G11" s="26">
        <v>-3.6600000000000001E-2</v>
      </c>
      <c r="H11" s="11">
        <v>22501</v>
      </c>
      <c r="I11" s="2" t="s">
        <v>7</v>
      </c>
      <c r="J11" s="11">
        <v>15390</v>
      </c>
      <c r="K11" s="2" t="s">
        <v>7</v>
      </c>
      <c r="L11" s="11">
        <v>7111</v>
      </c>
      <c r="M11" s="26">
        <v>0.46200000000000002</v>
      </c>
    </row>
    <row r="12" spans="1:17" x14ac:dyDescent="0.25">
      <c r="A12" s="2" t="s">
        <v>25</v>
      </c>
      <c r="B12" s="27">
        <v>2395</v>
      </c>
      <c r="C12" s="27" t="s">
        <v>7</v>
      </c>
      <c r="D12" s="27">
        <v>2486</v>
      </c>
      <c r="E12" s="27" t="s">
        <v>7</v>
      </c>
      <c r="F12" s="27">
        <v>-91</v>
      </c>
      <c r="G12" s="28">
        <v>-3.6600000000000001E-2</v>
      </c>
      <c r="H12" s="27">
        <v>22501</v>
      </c>
      <c r="I12" s="27" t="s">
        <v>7</v>
      </c>
      <c r="J12" s="27">
        <v>15390</v>
      </c>
      <c r="K12" s="27" t="s">
        <v>7</v>
      </c>
      <c r="L12" s="27">
        <v>7111</v>
      </c>
      <c r="M12" s="28">
        <v>0.46200000000000002</v>
      </c>
    </row>
    <row r="13" spans="1:17" x14ac:dyDescent="0.25">
      <c r="A13" s="2" t="s">
        <v>93</v>
      </c>
      <c r="B13" s="2" t="s">
        <v>23</v>
      </c>
      <c r="C13" s="2" t="s">
        <v>23</v>
      </c>
      <c r="D13" s="2" t="s">
        <v>23</v>
      </c>
      <c r="E13" s="2" t="s">
        <v>23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</row>
    <row r="14" spans="1:17" x14ac:dyDescent="0.25">
      <c r="A14" s="2" t="s">
        <v>94</v>
      </c>
      <c r="B14" s="11">
        <v>2591</v>
      </c>
      <c r="C14" s="2" t="s">
        <v>7</v>
      </c>
      <c r="D14" s="11">
        <v>2681</v>
      </c>
      <c r="E14" s="2" t="s">
        <v>7</v>
      </c>
      <c r="F14" s="11">
        <v>-90</v>
      </c>
      <c r="G14" s="26">
        <v>-3.3500000000000002E-2</v>
      </c>
      <c r="H14" s="11">
        <v>24052</v>
      </c>
      <c r="I14" s="2" t="s">
        <v>7</v>
      </c>
      <c r="J14" s="11">
        <v>0</v>
      </c>
      <c r="K14" s="2" t="s">
        <v>7</v>
      </c>
      <c r="L14" s="11">
        <v>24052</v>
      </c>
      <c r="M14" s="26">
        <v>1</v>
      </c>
    </row>
    <row r="15" spans="1:17" x14ac:dyDescent="0.25">
      <c r="A15" s="2" t="s">
        <v>95</v>
      </c>
      <c r="B15" s="33">
        <v>2591</v>
      </c>
      <c r="C15" s="33" t="s">
        <v>7</v>
      </c>
      <c r="D15" s="33">
        <v>2681</v>
      </c>
      <c r="E15" s="33" t="s">
        <v>7</v>
      </c>
      <c r="F15" s="33">
        <v>-90</v>
      </c>
      <c r="G15" s="34">
        <v>-3.3500000000000002E-2</v>
      </c>
      <c r="H15" s="33">
        <v>24052</v>
      </c>
      <c r="I15" s="33" t="s">
        <v>7</v>
      </c>
      <c r="J15" s="33">
        <v>0</v>
      </c>
      <c r="K15" s="33" t="s">
        <v>7</v>
      </c>
      <c r="L15" s="33">
        <v>24052</v>
      </c>
      <c r="M15" s="34">
        <v>1</v>
      </c>
    </row>
    <row r="16" spans="1:17" x14ac:dyDescent="0.25">
      <c r="A16" s="59" t="s">
        <v>7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22" x14ac:dyDescent="0.25">
      <c r="A17" s="59" t="s">
        <v>7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22" x14ac:dyDescent="0.25">
      <c r="A18" s="2" t="s">
        <v>26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</row>
    <row r="19" spans="1:22" ht="15" thickBot="1" x14ac:dyDescent="0.3">
      <c r="A19" s="2" t="s">
        <v>96</v>
      </c>
      <c r="B19" s="2" t="s">
        <v>38</v>
      </c>
      <c r="C19" s="2" t="s">
        <v>38</v>
      </c>
      <c r="D19" s="2" t="s">
        <v>38</v>
      </c>
      <c r="E19" s="2" t="s">
        <v>38</v>
      </c>
      <c r="F19" s="2" t="s">
        <v>38</v>
      </c>
      <c r="G19" s="2" t="s">
        <v>38</v>
      </c>
      <c r="H19" s="2" t="s">
        <v>38</v>
      </c>
      <c r="I19" s="2" t="s">
        <v>38</v>
      </c>
      <c r="J19" s="2" t="s">
        <v>38</v>
      </c>
      <c r="K19" s="2" t="s">
        <v>38</v>
      </c>
      <c r="L19" s="2" t="s">
        <v>38</v>
      </c>
      <c r="M19" s="2" t="s">
        <v>38</v>
      </c>
      <c r="P19" s="63" t="s">
        <v>490</v>
      </c>
      <c r="Q19" s="63"/>
      <c r="R19" s="63"/>
      <c r="S19" s="63"/>
      <c r="T19" s="63"/>
      <c r="U19" s="63"/>
      <c r="V19" s="63"/>
    </row>
    <row r="20" spans="1:22" ht="14.5" x14ac:dyDescent="0.35">
      <c r="A20" s="2" t="s">
        <v>97</v>
      </c>
      <c r="B20" s="11">
        <v>-27479.41</v>
      </c>
      <c r="C20" s="11">
        <v>-0.62</v>
      </c>
      <c r="D20" s="11">
        <v>-20050.189999999999</v>
      </c>
      <c r="E20" s="11">
        <v>-0.48</v>
      </c>
      <c r="F20" s="11">
        <v>-7429.22</v>
      </c>
      <c r="G20" s="26">
        <v>0.3705</v>
      </c>
      <c r="H20" s="11">
        <v>-110241.7</v>
      </c>
      <c r="I20" s="11">
        <v>-2.5099999999999998</v>
      </c>
      <c r="J20" s="11">
        <v>0</v>
      </c>
      <c r="K20" s="11">
        <v>0</v>
      </c>
      <c r="L20" s="11">
        <v>-110241.7</v>
      </c>
      <c r="M20" s="26">
        <v>1</v>
      </c>
      <c r="O20" s="43"/>
      <c r="P20" s="54" t="s">
        <v>485</v>
      </c>
      <c r="Q20" s="77" t="s">
        <v>486</v>
      </c>
      <c r="R20" s="78" t="s">
        <v>488</v>
      </c>
      <c r="S20" s="79" t="s">
        <v>489</v>
      </c>
      <c r="T20" s="80" t="s">
        <v>487</v>
      </c>
      <c r="U20" s="78" t="s">
        <v>489</v>
      </c>
      <c r="V20" s="81" t="s">
        <v>488</v>
      </c>
    </row>
    <row r="21" spans="1:22" ht="14.5" x14ac:dyDescent="0.35">
      <c r="A21" s="2" t="s">
        <v>98</v>
      </c>
      <c r="B21" s="11">
        <v>9000</v>
      </c>
      <c r="C21" s="11">
        <v>0.2</v>
      </c>
      <c r="D21" s="11">
        <v>3000</v>
      </c>
      <c r="E21" s="11">
        <v>7.0000000000000007E-2</v>
      </c>
      <c r="F21" s="11">
        <v>6000</v>
      </c>
      <c r="G21" s="26">
        <v>2</v>
      </c>
      <c r="H21" s="11">
        <v>65000</v>
      </c>
      <c r="I21" s="11">
        <v>1.48</v>
      </c>
      <c r="J21" s="11">
        <v>32880.11</v>
      </c>
      <c r="K21" s="11">
        <v>2.14</v>
      </c>
      <c r="L21" s="11">
        <v>32119.89</v>
      </c>
      <c r="M21" s="26">
        <v>0.97680000000000011</v>
      </c>
      <c r="O21" s="53"/>
      <c r="P21" s="70">
        <v>1</v>
      </c>
      <c r="Q21" s="57" t="str">
        <f>_xlfn.XLOOKUP($P21,P$59:P$297,$A$59:$A$297)</f>
        <v xml:space="preserve">        Aide Salary</v>
      </c>
      <c r="R21" s="66">
        <f>_xlfn.XLOOKUP($Q21,$A$59:$A$300,O$59:O$300)</f>
        <v>337898.51</v>
      </c>
      <c r="S21" s="72">
        <f>_xlfn.XLOOKUP(Q$21,$A$59:$A$300,$M$59:$M$300)</f>
        <v>2.5495000000000001</v>
      </c>
      <c r="T21" s="55" t="str">
        <f t="shared" ref="T21:T30" si="0">_xlfn.XLOOKUP($P21,R$59:R$297,$A$59:$A$297)</f>
        <v xml:space="preserve">      Misc. Expense</v>
      </c>
      <c r="U21" s="67">
        <f>_xlfn.XLOOKUP($T21,$A$59:$A$300,Q$59:Q$300)</f>
        <v>73.239399999999989</v>
      </c>
      <c r="V21" s="75">
        <f>_xlfn.XLOOKUP($T21,$A$59:$A$300,$L$59:$L$300)</f>
        <v>1079.55</v>
      </c>
    </row>
    <row r="22" spans="1:22" ht="14.5" x14ac:dyDescent="0.35">
      <c r="A22" s="2" t="s">
        <v>99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26">
        <v>0</v>
      </c>
      <c r="H22" s="11">
        <v>0</v>
      </c>
      <c r="I22" s="11">
        <v>0</v>
      </c>
      <c r="J22" s="11">
        <v>-173652.25</v>
      </c>
      <c r="K22" s="11">
        <v>-11.28</v>
      </c>
      <c r="L22" s="11">
        <v>173652.25</v>
      </c>
      <c r="M22" s="26">
        <v>-1</v>
      </c>
      <c r="O22" s="53"/>
      <c r="P22" s="70">
        <v>2</v>
      </c>
      <c r="Q22" s="57" t="str">
        <f t="shared" ref="Q22" si="1">_xlfn.XLOOKUP($P22,P$59:P$297,$A$59:$A$297)</f>
        <v xml:space="preserve">        Registered Medication Aide Salary</v>
      </c>
      <c r="R22" s="64">
        <f t="shared" ref="R22:R30" si="2">_xlfn.XLOOKUP($Q22,$A$59:$A$300,O$59:O$300)</f>
        <v>82915.570000000007</v>
      </c>
      <c r="S22" s="73">
        <f t="shared" ref="S22:S30" si="3">_xlfn.XLOOKUP($Q22,$A$59:$A$300,M$59:M$300)</f>
        <v>0.3826</v>
      </c>
      <c r="T22" s="55" t="str">
        <f t="shared" si="0"/>
        <v xml:space="preserve">        Sales Coordinator Salary</v>
      </c>
      <c r="U22" s="68">
        <f t="shared" ref="U22:U30" si="4">_xlfn.XLOOKUP($T22,$A$59:$A$300,Q$59:Q$300)</f>
        <v>10.079800000000001</v>
      </c>
      <c r="V22" s="75">
        <f t="shared" ref="V22:V30" si="5">_xlfn.XLOOKUP($T22,$A$59:$A$300,$L$59:$L$300)</f>
        <v>34020.49</v>
      </c>
    </row>
    <row r="23" spans="1:22" ht="14.5" x14ac:dyDescent="0.35">
      <c r="A23" s="2" t="s">
        <v>100</v>
      </c>
      <c r="B23" s="11">
        <v>302452.14</v>
      </c>
      <c r="C23" s="11">
        <v>6.88</v>
      </c>
      <c r="D23" s="11">
        <v>291649.99</v>
      </c>
      <c r="E23" s="11">
        <v>7.01</v>
      </c>
      <c r="F23" s="11">
        <v>10802.15</v>
      </c>
      <c r="G23" s="26">
        <v>3.7000000000000005E-2</v>
      </c>
      <c r="H23" s="11">
        <v>2595439.23</v>
      </c>
      <c r="I23" s="11">
        <v>59.02</v>
      </c>
      <c r="J23" s="11">
        <v>1234332.3700000001</v>
      </c>
      <c r="K23" s="11">
        <v>80.2</v>
      </c>
      <c r="L23" s="11">
        <v>1361106.86</v>
      </c>
      <c r="M23" s="26">
        <v>1.1027</v>
      </c>
      <c r="O23" s="53"/>
      <c r="P23" s="70">
        <v>3</v>
      </c>
      <c r="Q23" s="57" t="str">
        <f t="shared" ref="Q23" si="6">_xlfn.XLOOKUP($P23,P$59:P$297,$A$59:$A$297)</f>
        <v xml:space="preserve">    Management Fee</v>
      </c>
      <c r="R23" s="64">
        <f t="shared" si="2"/>
        <v>57706.75</v>
      </c>
      <c r="S23" s="73">
        <f t="shared" si="3"/>
        <v>0.54859999999999998</v>
      </c>
      <c r="T23" s="55" t="str">
        <f t="shared" si="0"/>
        <v xml:space="preserve">        Sales Coordinator Payroll Taxes</v>
      </c>
      <c r="U23" s="68">
        <f t="shared" si="4"/>
        <v>6.2755999999999998</v>
      </c>
      <c r="V23" s="75">
        <f t="shared" si="5"/>
        <v>2567.1</v>
      </c>
    </row>
    <row r="24" spans="1:22" ht="14.5" x14ac:dyDescent="0.35">
      <c r="A24" s="2" t="s">
        <v>101</v>
      </c>
      <c r="B24" s="35">
        <v>283972.73</v>
      </c>
      <c r="C24" s="35">
        <v>6.46</v>
      </c>
      <c r="D24" s="35">
        <v>274599.8</v>
      </c>
      <c r="E24" s="35">
        <v>6.6</v>
      </c>
      <c r="F24" s="35">
        <v>9372.93</v>
      </c>
      <c r="G24" s="36">
        <v>3.4099999999999998E-2</v>
      </c>
      <c r="H24" s="35">
        <v>2550197.5299999998</v>
      </c>
      <c r="I24" s="35">
        <v>57.99</v>
      </c>
      <c r="J24" s="35">
        <v>1093560.23</v>
      </c>
      <c r="K24" s="35">
        <v>71.06</v>
      </c>
      <c r="L24" s="35">
        <v>1456637.3</v>
      </c>
      <c r="M24" s="36">
        <v>1.3319999999999999</v>
      </c>
      <c r="O24" s="53"/>
      <c r="P24" s="70">
        <v>4</v>
      </c>
      <c r="Q24" s="57" t="str">
        <f t="shared" ref="Q24" si="7">_xlfn.XLOOKUP($P24,P$59:P$297,$A$59:$A$297)</f>
        <v xml:space="preserve">        Dining Staff Salary</v>
      </c>
      <c r="R24" s="64">
        <f t="shared" si="2"/>
        <v>46311.63</v>
      </c>
      <c r="S24" s="73">
        <f t="shared" si="3"/>
        <v>0.46149999999999997</v>
      </c>
      <c r="T24" s="55" t="str">
        <f t="shared" si="0"/>
        <v xml:space="preserve">    SECURITY</v>
      </c>
      <c r="U24" s="68">
        <f t="shared" si="4"/>
        <v>4.6016000000000004</v>
      </c>
      <c r="V24" s="75">
        <f t="shared" si="5"/>
        <v>1145.8</v>
      </c>
    </row>
    <row r="25" spans="1:22" ht="14.5" x14ac:dyDescent="0.35">
      <c r="A25" s="2" t="s">
        <v>102</v>
      </c>
      <c r="B25" s="37" t="s">
        <v>38</v>
      </c>
      <c r="C25" s="37" t="s">
        <v>38</v>
      </c>
      <c r="D25" s="37" t="s">
        <v>38</v>
      </c>
      <c r="E25" s="37" t="s">
        <v>38</v>
      </c>
      <c r="F25" s="37" t="s">
        <v>38</v>
      </c>
      <c r="G25" s="37" t="s">
        <v>38</v>
      </c>
      <c r="H25" s="37" t="s">
        <v>38</v>
      </c>
      <c r="I25" s="37" t="s">
        <v>38</v>
      </c>
      <c r="J25" s="37" t="s">
        <v>38</v>
      </c>
      <c r="K25" s="37" t="s">
        <v>38</v>
      </c>
      <c r="L25" s="37" t="s">
        <v>38</v>
      </c>
      <c r="M25" s="37" t="s">
        <v>38</v>
      </c>
      <c r="O25" s="53"/>
      <c r="P25" s="70">
        <v>5</v>
      </c>
      <c r="Q25" s="57" t="str">
        <f t="shared" ref="Q25" si="8">_xlfn.XLOOKUP($P25,P$59:P$297,$A$59:$A$297)</f>
        <v xml:space="preserve">      Food</v>
      </c>
      <c r="R25" s="64">
        <f t="shared" si="2"/>
        <v>44964.01</v>
      </c>
      <c r="S25" s="73">
        <f t="shared" si="3"/>
        <v>0.43409999999999999</v>
      </c>
      <c r="T25" s="55" t="str">
        <f t="shared" si="0"/>
        <v xml:space="preserve">      TELEPHONE &amp; INTERNET</v>
      </c>
      <c r="U25" s="68">
        <f t="shared" si="4"/>
        <v>3.9797000000000002</v>
      </c>
      <c r="V25" s="75">
        <f t="shared" si="5"/>
        <v>25899.38</v>
      </c>
    </row>
    <row r="26" spans="1:22" ht="14.5" x14ac:dyDescent="0.35">
      <c r="A26" s="2" t="s">
        <v>103</v>
      </c>
      <c r="B26" s="11">
        <v>-83.1</v>
      </c>
      <c r="C26" s="11">
        <v>0</v>
      </c>
      <c r="D26" s="11">
        <v>-1082.6600000000001</v>
      </c>
      <c r="E26" s="11">
        <v>-0.03</v>
      </c>
      <c r="F26" s="11">
        <v>999.56</v>
      </c>
      <c r="G26" s="26">
        <v>-0.92319999999999991</v>
      </c>
      <c r="H26" s="11">
        <v>-2331.52</v>
      </c>
      <c r="I26" s="11">
        <v>-0.05</v>
      </c>
      <c r="J26" s="11">
        <v>0</v>
      </c>
      <c r="K26" s="11">
        <v>0</v>
      </c>
      <c r="L26" s="11">
        <v>-2331.52</v>
      </c>
      <c r="M26" s="26">
        <v>1</v>
      </c>
      <c r="O26" s="53"/>
      <c r="P26" s="70">
        <v>6</v>
      </c>
      <c r="Q26" s="57" t="str">
        <f t="shared" ref="Q26" si="9">_xlfn.XLOOKUP($P26,P$59:P$297,$A$59:$A$297)</f>
        <v xml:space="preserve">      Workers Compensation</v>
      </c>
      <c r="R26" s="64">
        <f t="shared" si="2"/>
        <v>38714.97</v>
      </c>
      <c r="S26" s="73">
        <f t="shared" si="3"/>
        <v>2.1600999999999999</v>
      </c>
      <c r="T26" s="55" t="str">
        <f t="shared" si="0"/>
        <v xml:space="preserve">    Snow Removal</v>
      </c>
      <c r="U26" s="68">
        <f t="shared" si="4"/>
        <v>3.4923999999999999</v>
      </c>
      <c r="V26" s="75">
        <f t="shared" si="5"/>
        <v>26263</v>
      </c>
    </row>
    <row r="27" spans="1:22" ht="14.5" x14ac:dyDescent="0.35">
      <c r="A27" s="2" t="s">
        <v>104</v>
      </c>
      <c r="B27" s="11">
        <v>318.33999999999997</v>
      </c>
      <c r="C27" s="11">
        <v>0.01</v>
      </c>
      <c r="D27" s="11">
        <v>563.91999999999996</v>
      </c>
      <c r="E27" s="11">
        <v>0.01</v>
      </c>
      <c r="F27" s="11">
        <v>-245.58</v>
      </c>
      <c r="G27" s="26">
        <v>-0.43540000000000001</v>
      </c>
      <c r="H27" s="11">
        <v>4395.2</v>
      </c>
      <c r="I27" s="11">
        <v>0.1</v>
      </c>
      <c r="J27" s="11">
        <v>4911</v>
      </c>
      <c r="K27" s="11">
        <v>0.32</v>
      </c>
      <c r="L27" s="11">
        <v>-515.79999999999995</v>
      </c>
      <c r="M27" s="26">
        <v>-0.105</v>
      </c>
      <c r="O27" s="53"/>
      <c r="P27" s="70">
        <v>7</v>
      </c>
      <c r="Q27" s="57" t="str">
        <f t="shared" ref="Q27" si="10">_xlfn.XLOOKUP($P27,P$59:P$297,$A$59:$A$297)</f>
        <v xml:space="preserve">        Sales Coordinator Salary</v>
      </c>
      <c r="R27" s="64">
        <f t="shared" si="2"/>
        <v>34020.49</v>
      </c>
      <c r="S27" s="73">
        <f t="shared" si="3"/>
        <v>10.079800000000001</v>
      </c>
      <c r="T27" s="55" t="str">
        <f t="shared" si="0"/>
        <v xml:space="preserve">      Late Fees</v>
      </c>
      <c r="U27" s="68">
        <f t="shared" si="4"/>
        <v>3.3086000000000002</v>
      </c>
      <c r="V27" s="75">
        <f t="shared" si="5"/>
        <v>474.39</v>
      </c>
    </row>
    <row r="28" spans="1:22" ht="14.5" x14ac:dyDescent="0.35">
      <c r="A28" s="2" t="s">
        <v>105</v>
      </c>
      <c r="B28" s="11">
        <v>11652.63</v>
      </c>
      <c r="C28" s="11">
        <v>0.26</v>
      </c>
      <c r="D28" s="11">
        <v>12694.03</v>
      </c>
      <c r="E28" s="11">
        <v>0.31</v>
      </c>
      <c r="F28" s="11">
        <v>-1041.4000000000001</v>
      </c>
      <c r="G28" s="26">
        <v>-8.199999999999999E-2</v>
      </c>
      <c r="H28" s="11">
        <v>109013.88</v>
      </c>
      <c r="I28" s="11">
        <v>2.48</v>
      </c>
      <c r="J28" s="11">
        <v>79806.23</v>
      </c>
      <c r="K28" s="11">
        <v>5.19</v>
      </c>
      <c r="L28" s="11">
        <v>29207.65</v>
      </c>
      <c r="M28" s="26">
        <v>0.36590000000000006</v>
      </c>
      <c r="O28" s="53"/>
      <c r="P28" s="70">
        <v>8</v>
      </c>
      <c r="Q28" s="57" t="str">
        <f t="shared" ref="Q28" si="11">_xlfn.XLOOKUP($P28,P$59:P$297,$A$59:$A$297)</f>
        <v xml:space="preserve">        Aide Payroll Taxes</v>
      </c>
      <c r="R28" s="64">
        <f t="shared" si="2"/>
        <v>33388.15</v>
      </c>
      <c r="S28" s="73">
        <f t="shared" si="3"/>
        <v>2.2186000000000003</v>
      </c>
      <c r="T28" s="55" t="str">
        <f t="shared" si="0"/>
        <v xml:space="preserve">      Housekeeping Chemicals</v>
      </c>
      <c r="U28" s="68">
        <f t="shared" si="4"/>
        <v>2.9868000000000001</v>
      </c>
      <c r="V28" s="75">
        <f t="shared" si="5"/>
        <v>1596.9</v>
      </c>
    </row>
    <row r="29" spans="1:22" ht="14.5" x14ac:dyDescent="0.35">
      <c r="A29" s="2" t="s">
        <v>106</v>
      </c>
      <c r="B29" s="11">
        <v>20673.88</v>
      </c>
      <c r="C29" s="11">
        <v>0.47</v>
      </c>
      <c r="D29" s="11">
        <v>19314.099999999999</v>
      </c>
      <c r="E29" s="11">
        <v>0.46</v>
      </c>
      <c r="F29" s="11">
        <v>1359.78</v>
      </c>
      <c r="G29" s="26">
        <v>7.0400000000000004E-2</v>
      </c>
      <c r="H29" s="11">
        <v>171779.98</v>
      </c>
      <c r="I29" s="11">
        <v>3.91</v>
      </c>
      <c r="J29" s="11">
        <v>113364.39</v>
      </c>
      <c r="K29" s="11">
        <v>7.37</v>
      </c>
      <c r="L29" s="11">
        <v>58415.59</v>
      </c>
      <c r="M29" s="26">
        <v>0.51519999999999999</v>
      </c>
      <c r="O29" s="53"/>
      <c r="P29" s="70">
        <v>9</v>
      </c>
      <c r="Q29" s="57" t="str">
        <f t="shared" ref="Q29" si="12">_xlfn.XLOOKUP($P29,P$59:P$297,$A$59:$A$297)</f>
        <v xml:space="preserve">      Insurance - Liability</v>
      </c>
      <c r="R29" s="64">
        <f t="shared" si="2"/>
        <v>26415.43</v>
      </c>
      <c r="S29" s="73">
        <f t="shared" si="3"/>
        <v>0.32119999999999999</v>
      </c>
      <c r="T29" s="55" t="str">
        <f t="shared" si="0"/>
        <v xml:space="preserve">        Housekeeper Overtime</v>
      </c>
      <c r="U29" s="68">
        <f t="shared" si="4"/>
        <v>2.7497000000000003</v>
      </c>
      <c r="V29" s="75">
        <f t="shared" si="5"/>
        <v>1422.64</v>
      </c>
    </row>
    <row r="30" spans="1:22" ht="15" thickBot="1" x14ac:dyDescent="0.4">
      <c r="A30" s="2" t="s">
        <v>107</v>
      </c>
      <c r="B30" s="11">
        <v>19187.34</v>
      </c>
      <c r="C30" s="11">
        <v>0.44</v>
      </c>
      <c r="D30" s="11">
        <v>17561.759999999998</v>
      </c>
      <c r="E30" s="11">
        <v>0.42</v>
      </c>
      <c r="F30" s="11">
        <v>1625.58</v>
      </c>
      <c r="G30" s="26">
        <v>9.2499999999999999E-2</v>
      </c>
      <c r="H30" s="11">
        <v>185834.49</v>
      </c>
      <c r="I30" s="11">
        <v>4.2300000000000004</v>
      </c>
      <c r="J30" s="11">
        <v>144948.32999999999</v>
      </c>
      <c r="K30" s="11">
        <v>9.42</v>
      </c>
      <c r="L30" s="11">
        <v>40886.160000000003</v>
      </c>
      <c r="M30" s="26">
        <v>0.28199999999999997</v>
      </c>
      <c r="O30" s="53"/>
      <c r="P30" s="71">
        <v>10</v>
      </c>
      <c r="Q30" s="58" t="str">
        <f t="shared" ref="Q30" si="13">_xlfn.XLOOKUP($P30,P$59:P$297,$A$59:$A$297)</f>
        <v xml:space="preserve">    Snow Removal</v>
      </c>
      <c r="R30" s="65">
        <f t="shared" si="2"/>
        <v>26263</v>
      </c>
      <c r="S30" s="74">
        <f t="shared" si="3"/>
        <v>3.4923999999999999</v>
      </c>
      <c r="T30" s="56" t="str">
        <f t="shared" si="0"/>
        <v xml:space="preserve">        Aide Salary</v>
      </c>
      <c r="U30" s="69">
        <f t="shared" si="4"/>
        <v>2.5495000000000001</v>
      </c>
      <c r="V30" s="76">
        <f t="shared" si="5"/>
        <v>337898.51</v>
      </c>
    </row>
    <row r="31" spans="1:22" ht="13" thickBot="1" x14ac:dyDescent="0.3">
      <c r="A31" s="2" t="s">
        <v>108</v>
      </c>
      <c r="B31" s="11">
        <v>5373.51</v>
      </c>
      <c r="C31" s="11">
        <v>0.12</v>
      </c>
      <c r="D31" s="11">
        <v>5433.32</v>
      </c>
      <c r="E31" s="11">
        <v>0.13</v>
      </c>
      <c r="F31" s="11">
        <v>-59.81</v>
      </c>
      <c r="G31" s="26">
        <v>-1.1000000000000001E-2</v>
      </c>
      <c r="H31" s="11">
        <v>52497.94</v>
      </c>
      <c r="I31" s="11">
        <v>1.19</v>
      </c>
      <c r="J31" s="11">
        <v>57047.25</v>
      </c>
      <c r="K31" s="11">
        <v>3.71</v>
      </c>
      <c r="L31" s="11">
        <v>-4549.3100000000004</v>
      </c>
      <c r="M31" s="26">
        <v>-7.9699999999999993E-2</v>
      </c>
      <c r="O31" s="53"/>
      <c r="P31" s="43"/>
      <c r="Q31" s="40"/>
    </row>
    <row r="32" spans="1:22" ht="15" thickBot="1" x14ac:dyDescent="0.3">
      <c r="A32" s="2" t="s">
        <v>109</v>
      </c>
      <c r="B32" s="11">
        <v>5555.46</v>
      </c>
      <c r="C32" s="11">
        <v>0.13</v>
      </c>
      <c r="D32" s="11">
        <v>6915.06</v>
      </c>
      <c r="E32" s="11">
        <v>0.17</v>
      </c>
      <c r="F32" s="11">
        <v>-1359.6</v>
      </c>
      <c r="G32" s="26">
        <v>-0.1966</v>
      </c>
      <c r="H32" s="11">
        <v>66986.23</v>
      </c>
      <c r="I32" s="11">
        <v>1.52</v>
      </c>
      <c r="J32" s="11">
        <v>98250.85</v>
      </c>
      <c r="K32" s="11">
        <v>6.38</v>
      </c>
      <c r="L32" s="11">
        <v>-31264.62</v>
      </c>
      <c r="M32" s="26">
        <v>-0.31819999999999998</v>
      </c>
      <c r="O32" s="53"/>
      <c r="P32" s="82" t="s">
        <v>490</v>
      </c>
      <c r="Q32" s="83"/>
      <c r="R32" s="83"/>
      <c r="S32" s="83"/>
      <c r="T32" s="83"/>
      <c r="U32" s="83"/>
      <c r="V32" s="84"/>
    </row>
    <row r="33" spans="1:22" ht="14.5" x14ac:dyDescent="0.35">
      <c r="A33" s="2" t="s">
        <v>110</v>
      </c>
      <c r="B33" s="35">
        <v>62678.06</v>
      </c>
      <c r="C33" s="35">
        <v>1.43</v>
      </c>
      <c r="D33" s="35">
        <v>61399.53</v>
      </c>
      <c r="E33" s="35">
        <v>1.48</v>
      </c>
      <c r="F33" s="35">
        <v>1278.53</v>
      </c>
      <c r="G33" s="36">
        <v>2.0799999999999999E-2</v>
      </c>
      <c r="H33" s="35">
        <v>588176.19999999995</v>
      </c>
      <c r="I33" s="35">
        <v>13.38</v>
      </c>
      <c r="J33" s="35">
        <v>498328.05</v>
      </c>
      <c r="K33" s="35">
        <v>32.380000000000003</v>
      </c>
      <c r="L33" s="35">
        <v>89848.15</v>
      </c>
      <c r="M33" s="36">
        <v>0.1802</v>
      </c>
      <c r="O33" s="53"/>
      <c r="P33" s="54" t="s">
        <v>485</v>
      </c>
      <c r="Q33" s="77" t="s">
        <v>486</v>
      </c>
      <c r="R33" s="78" t="s">
        <v>488</v>
      </c>
      <c r="S33" s="79" t="s">
        <v>489</v>
      </c>
      <c r="T33" s="80" t="s">
        <v>487</v>
      </c>
      <c r="U33" s="78" t="s">
        <v>489</v>
      </c>
      <c r="V33" s="81" t="s">
        <v>488</v>
      </c>
    </row>
    <row r="34" spans="1:22" ht="14.5" x14ac:dyDescent="0.35">
      <c r="A34" s="2" t="s">
        <v>111</v>
      </c>
      <c r="B34" s="37" t="s">
        <v>38</v>
      </c>
      <c r="C34" s="37" t="s">
        <v>38</v>
      </c>
      <c r="D34" s="37" t="s">
        <v>38</v>
      </c>
      <c r="E34" s="37" t="s">
        <v>38</v>
      </c>
      <c r="F34" s="37" t="s">
        <v>38</v>
      </c>
      <c r="G34" s="37" t="s">
        <v>38</v>
      </c>
      <c r="H34" s="37" t="s">
        <v>38</v>
      </c>
      <c r="I34" s="37" t="s">
        <v>38</v>
      </c>
      <c r="J34" s="37" t="s">
        <v>38</v>
      </c>
      <c r="K34" s="37" t="s">
        <v>38</v>
      </c>
      <c r="L34" s="37" t="s">
        <v>38</v>
      </c>
      <c r="M34" s="37" t="s">
        <v>38</v>
      </c>
      <c r="O34" s="53"/>
      <c r="P34" s="70">
        <v>1</v>
      </c>
      <c r="Q34" s="57" t="s">
        <v>491</v>
      </c>
      <c r="R34" s="66">
        <v>337898.51</v>
      </c>
      <c r="S34" s="72">
        <v>2.5495000000000001</v>
      </c>
      <c r="T34" s="55" t="s">
        <v>507</v>
      </c>
      <c r="U34" s="67">
        <v>73.239399999999989</v>
      </c>
      <c r="V34" s="75">
        <v>1079.55</v>
      </c>
    </row>
    <row r="35" spans="1:22" ht="14.5" x14ac:dyDescent="0.35">
      <c r="A35" s="2" t="s">
        <v>112</v>
      </c>
      <c r="B35" s="11">
        <v>5737.66</v>
      </c>
      <c r="C35" s="11">
        <v>0.13</v>
      </c>
      <c r="D35" s="11">
        <v>5037.66</v>
      </c>
      <c r="E35" s="11">
        <v>0.12</v>
      </c>
      <c r="F35" s="11">
        <v>700</v>
      </c>
      <c r="G35" s="26">
        <v>0.1389</v>
      </c>
      <c r="H35" s="11">
        <v>43581.919999999998</v>
      </c>
      <c r="I35" s="11">
        <v>0.99</v>
      </c>
      <c r="J35" s="11">
        <v>475471.32</v>
      </c>
      <c r="K35" s="11">
        <v>30.89</v>
      </c>
      <c r="L35" s="11">
        <v>-431889.4</v>
      </c>
      <c r="M35" s="26">
        <v>-0.9083</v>
      </c>
      <c r="O35" s="53"/>
      <c r="P35" s="70">
        <v>2</v>
      </c>
      <c r="Q35" s="57" t="s">
        <v>492</v>
      </c>
      <c r="R35" s="64">
        <v>82915.570000000007</v>
      </c>
      <c r="S35" s="73">
        <v>0.3826</v>
      </c>
      <c r="T35" s="55" t="s">
        <v>497</v>
      </c>
      <c r="U35" s="68">
        <v>10.079800000000001</v>
      </c>
      <c r="V35" s="75">
        <v>34020.49</v>
      </c>
    </row>
    <row r="36" spans="1:22" ht="14.5" x14ac:dyDescent="0.35">
      <c r="A36" s="2" t="s">
        <v>113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26">
        <v>0</v>
      </c>
      <c r="H36" s="11">
        <v>0</v>
      </c>
      <c r="I36" s="11">
        <v>0</v>
      </c>
      <c r="J36" s="11">
        <v>-21.85</v>
      </c>
      <c r="K36" s="11">
        <v>0</v>
      </c>
      <c r="L36" s="11">
        <v>21.85</v>
      </c>
      <c r="M36" s="26">
        <v>-1</v>
      </c>
      <c r="O36" s="53"/>
      <c r="P36" s="70">
        <v>3</v>
      </c>
      <c r="Q36" s="57" t="s">
        <v>493</v>
      </c>
      <c r="R36" s="64">
        <v>57706.75</v>
      </c>
      <c r="S36" s="73">
        <v>0.54859999999999998</v>
      </c>
      <c r="T36" s="55" t="s">
        <v>506</v>
      </c>
      <c r="U36" s="68">
        <v>6.2755999999999998</v>
      </c>
      <c r="V36" s="75">
        <v>2567.1</v>
      </c>
    </row>
    <row r="37" spans="1:22" ht="14.5" x14ac:dyDescent="0.35">
      <c r="A37" s="2" t="s">
        <v>114</v>
      </c>
      <c r="B37" s="11">
        <v>50</v>
      </c>
      <c r="C37" s="11">
        <v>0</v>
      </c>
      <c r="D37" s="11">
        <v>636</v>
      </c>
      <c r="E37" s="11">
        <v>0.02</v>
      </c>
      <c r="F37" s="11">
        <v>-586</v>
      </c>
      <c r="G37" s="26">
        <v>-0.92130000000000001</v>
      </c>
      <c r="H37" s="11">
        <v>950.37</v>
      </c>
      <c r="I37" s="11">
        <v>0.02</v>
      </c>
      <c r="J37" s="11">
        <v>7009.29</v>
      </c>
      <c r="K37" s="11">
        <v>0.46</v>
      </c>
      <c r="L37" s="11">
        <v>-6058.92</v>
      </c>
      <c r="M37" s="26">
        <v>-0.86439999999999995</v>
      </c>
      <c r="O37" s="53"/>
      <c r="P37" s="70">
        <v>4</v>
      </c>
      <c r="Q37" s="57" t="s">
        <v>494</v>
      </c>
      <c r="R37" s="64">
        <v>46311.63</v>
      </c>
      <c r="S37" s="73">
        <v>0.46149999999999997</v>
      </c>
      <c r="T37" s="55" t="s">
        <v>505</v>
      </c>
      <c r="U37" s="68">
        <v>4.6016000000000004</v>
      </c>
      <c r="V37" s="75">
        <v>1145.8</v>
      </c>
    </row>
    <row r="38" spans="1:22" ht="14.5" x14ac:dyDescent="0.35">
      <c r="A38" s="2" t="s">
        <v>115</v>
      </c>
      <c r="B38" s="11">
        <v>832</v>
      </c>
      <c r="C38" s="11">
        <v>0.02</v>
      </c>
      <c r="D38" s="11">
        <v>1121</v>
      </c>
      <c r="E38" s="11">
        <v>0.03</v>
      </c>
      <c r="F38" s="11">
        <v>-289</v>
      </c>
      <c r="G38" s="26">
        <v>-0.25780000000000003</v>
      </c>
      <c r="H38" s="11">
        <v>6928.54</v>
      </c>
      <c r="I38" s="11">
        <v>0.16</v>
      </c>
      <c r="J38" s="11">
        <v>3900</v>
      </c>
      <c r="K38" s="11">
        <v>0.25</v>
      </c>
      <c r="L38" s="11">
        <v>3028.54</v>
      </c>
      <c r="M38" s="26">
        <v>0.77650000000000008</v>
      </c>
      <c r="O38" s="53"/>
      <c r="P38" s="70">
        <v>5</v>
      </c>
      <c r="Q38" s="57" t="s">
        <v>495</v>
      </c>
      <c r="R38" s="64">
        <v>44964.01</v>
      </c>
      <c r="S38" s="73">
        <v>0.43409999999999999</v>
      </c>
      <c r="T38" s="55" t="s">
        <v>504</v>
      </c>
      <c r="U38" s="68">
        <v>3.9797000000000002</v>
      </c>
      <c r="V38" s="75">
        <v>25899.38</v>
      </c>
    </row>
    <row r="39" spans="1:22" ht="14.5" x14ac:dyDescent="0.35">
      <c r="A39" s="2" t="s">
        <v>116</v>
      </c>
      <c r="B39" s="11">
        <v>1229.99</v>
      </c>
      <c r="C39" s="11">
        <v>0.03</v>
      </c>
      <c r="D39" s="11">
        <v>988.05</v>
      </c>
      <c r="E39" s="11">
        <v>0.02</v>
      </c>
      <c r="F39" s="11">
        <v>241.94</v>
      </c>
      <c r="G39" s="26">
        <v>0.24480000000000002</v>
      </c>
      <c r="H39" s="11">
        <v>7587.51</v>
      </c>
      <c r="I39" s="11">
        <v>0.17</v>
      </c>
      <c r="J39" s="11">
        <v>5847.96</v>
      </c>
      <c r="K39" s="11">
        <v>0.38</v>
      </c>
      <c r="L39" s="11">
        <v>1739.55</v>
      </c>
      <c r="M39" s="26">
        <v>0.2974</v>
      </c>
      <c r="O39" s="53"/>
      <c r="P39" s="70">
        <v>6</v>
      </c>
      <c r="Q39" s="57" t="s">
        <v>496</v>
      </c>
      <c r="R39" s="64">
        <v>38714.97</v>
      </c>
      <c r="S39" s="73">
        <v>2.1600999999999999</v>
      </c>
      <c r="T39" s="55" t="s">
        <v>500</v>
      </c>
      <c r="U39" s="68">
        <v>3.4923999999999999</v>
      </c>
      <c r="V39" s="75">
        <v>26263</v>
      </c>
    </row>
    <row r="40" spans="1:22" ht="14.5" x14ac:dyDescent="0.35">
      <c r="A40" s="2" t="s">
        <v>117</v>
      </c>
      <c r="B40" s="11">
        <v>380</v>
      </c>
      <c r="C40" s="11">
        <v>0.01</v>
      </c>
      <c r="D40" s="11">
        <v>430</v>
      </c>
      <c r="E40" s="11">
        <v>0.01</v>
      </c>
      <c r="F40" s="11">
        <v>-50</v>
      </c>
      <c r="G40" s="26">
        <v>-0.1162</v>
      </c>
      <c r="H40" s="11">
        <v>5311.38</v>
      </c>
      <c r="I40" s="11">
        <v>0.12</v>
      </c>
      <c r="J40" s="11">
        <v>0</v>
      </c>
      <c r="K40" s="11">
        <v>0</v>
      </c>
      <c r="L40" s="11">
        <v>5311.38</v>
      </c>
      <c r="M40" s="26">
        <v>1</v>
      </c>
      <c r="O40" s="53"/>
      <c r="P40" s="70">
        <v>7</v>
      </c>
      <c r="Q40" s="57" t="s">
        <v>497</v>
      </c>
      <c r="R40" s="64">
        <v>34020.49</v>
      </c>
      <c r="S40" s="73">
        <v>10.079800000000001</v>
      </c>
      <c r="T40" s="55" t="s">
        <v>503</v>
      </c>
      <c r="U40" s="68">
        <v>3.3086000000000002</v>
      </c>
      <c r="V40" s="75">
        <v>474.39</v>
      </c>
    </row>
    <row r="41" spans="1:22" ht="14.5" x14ac:dyDescent="0.35">
      <c r="A41" s="2" t="s">
        <v>118</v>
      </c>
      <c r="B41" s="11">
        <v>432</v>
      </c>
      <c r="C41" s="11">
        <v>0.01</v>
      </c>
      <c r="D41" s="11">
        <v>480</v>
      </c>
      <c r="E41" s="11">
        <v>0.01</v>
      </c>
      <c r="F41" s="11">
        <v>-48</v>
      </c>
      <c r="G41" s="26">
        <v>-0.1</v>
      </c>
      <c r="H41" s="11">
        <v>4692.43</v>
      </c>
      <c r="I41" s="11">
        <v>0.11</v>
      </c>
      <c r="J41" s="11">
        <v>6554.48</v>
      </c>
      <c r="K41" s="11">
        <v>0.43</v>
      </c>
      <c r="L41" s="11">
        <v>-1862.05</v>
      </c>
      <c r="M41" s="26">
        <v>-0.28399999999999997</v>
      </c>
      <c r="O41" s="53"/>
      <c r="P41" s="70">
        <v>8</v>
      </c>
      <c r="Q41" s="57" t="s">
        <v>498</v>
      </c>
      <c r="R41" s="64">
        <v>33388.15</v>
      </c>
      <c r="S41" s="73">
        <v>2.2186000000000003</v>
      </c>
      <c r="T41" s="55" t="s">
        <v>502</v>
      </c>
      <c r="U41" s="68">
        <v>2.9868000000000001</v>
      </c>
      <c r="V41" s="75">
        <v>1596.9</v>
      </c>
    </row>
    <row r="42" spans="1:22" ht="14.5" x14ac:dyDescent="0.35">
      <c r="A42" s="2" t="s">
        <v>119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26">
        <v>0</v>
      </c>
      <c r="H42" s="11">
        <v>0</v>
      </c>
      <c r="I42" s="11">
        <v>0</v>
      </c>
      <c r="J42" s="11">
        <v>7456</v>
      </c>
      <c r="K42" s="11">
        <v>0.48</v>
      </c>
      <c r="L42" s="11">
        <v>-7456</v>
      </c>
      <c r="M42" s="26">
        <v>-1</v>
      </c>
      <c r="O42" s="53"/>
      <c r="P42" s="70">
        <v>9</v>
      </c>
      <c r="Q42" s="57" t="s">
        <v>499</v>
      </c>
      <c r="R42" s="64">
        <v>26415.43</v>
      </c>
      <c r="S42" s="73">
        <v>0.32119999999999999</v>
      </c>
      <c r="T42" s="55" t="s">
        <v>501</v>
      </c>
      <c r="U42" s="68">
        <v>2.7497000000000003</v>
      </c>
      <c r="V42" s="75">
        <v>1422.64</v>
      </c>
    </row>
    <row r="43" spans="1:22" ht="15" thickBot="1" x14ac:dyDescent="0.4">
      <c r="A43" s="2" t="s">
        <v>120</v>
      </c>
      <c r="B43" s="11">
        <v>1152</v>
      </c>
      <c r="C43" s="11">
        <v>0.03</v>
      </c>
      <c r="D43" s="11">
        <v>1186.45</v>
      </c>
      <c r="E43" s="11">
        <v>0.03</v>
      </c>
      <c r="F43" s="11">
        <v>-34.450000000000003</v>
      </c>
      <c r="G43" s="26">
        <v>-2.8999999999999998E-2</v>
      </c>
      <c r="H43" s="11">
        <v>10606.23</v>
      </c>
      <c r="I43" s="11">
        <v>0.24</v>
      </c>
      <c r="J43" s="11">
        <v>6657.45</v>
      </c>
      <c r="K43" s="11">
        <v>0.43</v>
      </c>
      <c r="L43" s="11">
        <v>3948.78</v>
      </c>
      <c r="M43" s="26">
        <v>0.59310000000000007</v>
      </c>
      <c r="O43" s="53"/>
      <c r="P43" s="71">
        <v>10</v>
      </c>
      <c r="Q43" s="58" t="s">
        <v>500</v>
      </c>
      <c r="R43" s="65">
        <v>26263</v>
      </c>
      <c r="S43" s="74">
        <v>3.4923999999999999</v>
      </c>
      <c r="T43" s="56" t="s">
        <v>491</v>
      </c>
      <c r="U43" s="69">
        <v>2.5495000000000001</v>
      </c>
      <c r="V43" s="76">
        <v>337898.51</v>
      </c>
    </row>
    <row r="44" spans="1:22" x14ac:dyDescent="0.25">
      <c r="A44" s="2" t="s">
        <v>121</v>
      </c>
      <c r="B44" s="11">
        <v>755</v>
      </c>
      <c r="C44" s="11">
        <v>0.02</v>
      </c>
      <c r="D44" s="11">
        <v>775</v>
      </c>
      <c r="E44" s="11">
        <v>0.02</v>
      </c>
      <c r="F44" s="11">
        <v>-20</v>
      </c>
      <c r="G44" s="26">
        <v>-2.58E-2</v>
      </c>
      <c r="H44" s="11">
        <v>3019.91</v>
      </c>
      <c r="I44" s="11">
        <v>7.0000000000000007E-2</v>
      </c>
      <c r="J44" s="11">
        <v>0</v>
      </c>
      <c r="K44" s="11">
        <v>0</v>
      </c>
      <c r="L44" s="11">
        <v>3019.91</v>
      </c>
      <c r="M44" s="26">
        <v>1</v>
      </c>
      <c r="O44" s="53"/>
      <c r="P44" s="43"/>
      <c r="Q44" s="40"/>
    </row>
    <row r="45" spans="1:22" x14ac:dyDescent="0.25">
      <c r="A45" s="2" t="s">
        <v>122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26">
        <v>0</v>
      </c>
      <c r="H45" s="11">
        <v>0</v>
      </c>
      <c r="I45" s="11">
        <v>0</v>
      </c>
      <c r="J45" s="11">
        <v>3011.52</v>
      </c>
      <c r="K45" s="11">
        <v>0.2</v>
      </c>
      <c r="L45" s="11">
        <v>-3011.52</v>
      </c>
      <c r="M45" s="26">
        <v>-1</v>
      </c>
      <c r="O45" s="53"/>
      <c r="P45" s="43"/>
      <c r="Q45" s="40"/>
    </row>
    <row r="46" spans="1:22" x14ac:dyDescent="0.25">
      <c r="A46" s="2" t="s">
        <v>123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26">
        <v>0</v>
      </c>
      <c r="H46" s="11">
        <v>-850</v>
      </c>
      <c r="I46" s="11">
        <v>-0.02</v>
      </c>
      <c r="J46" s="11">
        <v>0</v>
      </c>
      <c r="K46" s="11">
        <v>0</v>
      </c>
      <c r="L46" s="11">
        <v>-850</v>
      </c>
      <c r="M46" s="26">
        <v>1</v>
      </c>
      <c r="O46" s="53"/>
      <c r="P46" s="43"/>
      <c r="Q46" s="40"/>
    </row>
    <row r="47" spans="1:22" x14ac:dyDescent="0.25">
      <c r="A47" s="2" t="s">
        <v>124</v>
      </c>
      <c r="B47" s="35">
        <v>10568.65</v>
      </c>
      <c r="C47" s="35">
        <v>0.24</v>
      </c>
      <c r="D47" s="35">
        <v>10654.16</v>
      </c>
      <c r="E47" s="35">
        <v>0.26</v>
      </c>
      <c r="F47" s="35">
        <v>-85.51</v>
      </c>
      <c r="G47" s="36">
        <v>-8.0000000000000002E-3</v>
      </c>
      <c r="H47" s="35">
        <v>81828.289999999994</v>
      </c>
      <c r="I47" s="35">
        <v>1.8599999999999999</v>
      </c>
      <c r="J47" s="35">
        <v>515886.17</v>
      </c>
      <c r="K47" s="35">
        <v>33.520000000000003</v>
      </c>
      <c r="L47" s="35">
        <v>-434057.88</v>
      </c>
      <c r="M47" s="36">
        <v>-0.84129999999999994</v>
      </c>
      <c r="O47" s="53"/>
      <c r="P47" s="43"/>
      <c r="Q47" s="40"/>
    </row>
    <row r="48" spans="1:22" x14ac:dyDescent="0.25">
      <c r="A48" s="2" t="s">
        <v>125</v>
      </c>
      <c r="B48" s="37" t="s">
        <v>38</v>
      </c>
      <c r="C48" s="37" t="s">
        <v>38</v>
      </c>
      <c r="D48" s="37" t="s">
        <v>38</v>
      </c>
      <c r="E48" s="37" t="s">
        <v>38</v>
      </c>
      <c r="F48" s="37" t="s">
        <v>38</v>
      </c>
      <c r="G48" s="37" t="s">
        <v>38</v>
      </c>
      <c r="H48" s="37" t="s">
        <v>38</v>
      </c>
      <c r="I48" s="37" t="s">
        <v>38</v>
      </c>
      <c r="J48" s="37" t="s">
        <v>38</v>
      </c>
      <c r="K48" s="37" t="s">
        <v>38</v>
      </c>
      <c r="L48" s="37" t="s">
        <v>38</v>
      </c>
      <c r="M48" s="37" t="s">
        <v>38</v>
      </c>
      <c r="O48" s="53"/>
      <c r="P48" s="43"/>
      <c r="Q48" s="40"/>
    </row>
    <row r="49" spans="1:18" x14ac:dyDescent="0.25">
      <c r="A49" s="2" t="s">
        <v>126</v>
      </c>
      <c r="B49" s="11">
        <v>0</v>
      </c>
      <c r="C49" s="11">
        <v>0</v>
      </c>
      <c r="D49" s="11">
        <v>500</v>
      </c>
      <c r="E49" s="11">
        <v>0.01</v>
      </c>
      <c r="F49" s="11">
        <v>-500</v>
      </c>
      <c r="G49" s="26">
        <v>-1</v>
      </c>
      <c r="H49" s="11">
        <v>750</v>
      </c>
      <c r="I49" s="11">
        <v>0.02</v>
      </c>
      <c r="J49" s="11">
        <v>-5737.33</v>
      </c>
      <c r="K49" s="11">
        <v>-0.37</v>
      </c>
      <c r="L49" s="11">
        <v>6487.33</v>
      </c>
      <c r="M49" s="26">
        <v>-1.1307</v>
      </c>
      <c r="O49" s="53"/>
      <c r="P49" s="43"/>
      <c r="Q49" s="40"/>
    </row>
    <row r="50" spans="1:18" x14ac:dyDescent="0.25">
      <c r="A50" s="2" t="s">
        <v>127</v>
      </c>
      <c r="B50" s="11">
        <v>501.92</v>
      </c>
      <c r="C50" s="11">
        <v>0.01</v>
      </c>
      <c r="D50" s="11">
        <v>501.92</v>
      </c>
      <c r="E50" s="11">
        <v>0.01</v>
      </c>
      <c r="F50" s="11">
        <v>0</v>
      </c>
      <c r="G50" s="26">
        <v>0</v>
      </c>
      <c r="H50" s="11">
        <v>4026.5</v>
      </c>
      <c r="I50" s="11">
        <v>0.09</v>
      </c>
      <c r="J50" s="11">
        <v>2007.68</v>
      </c>
      <c r="K50" s="11">
        <v>0.13</v>
      </c>
      <c r="L50" s="11">
        <v>2018.82</v>
      </c>
      <c r="M50" s="26">
        <v>1.0055000000000001</v>
      </c>
      <c r="O50" s="53"/>
      <c r="P50" s="43"/>
      <c r="Q50" s="40"/>
    </row>
    <row r="51" spans="1:18" x14ac:dyDescent="0.25">
      <c r="A51" s="2" t="s">
        <v>128</v>
      </c>
      <c r="B51" s="35">
        <v>501.92</v>
      </c>
      <c r="C51" s="35">
        <v>0.01</v>
      </c>
      <c r="D51" s="35">
        <v>1001.92</v>
      </c>
      <c r="E51" s="35">
        <v>0.02</v>
      </c>
      <c r="F51" s="35">
        <v>-500</v>
      </c>
      <c r="G51" s="36">
        <v>-0.499</v>
      </c>
      <c r="H51" s="35">
        <v>4776.5</v>
      </c>
      <c r="I51" s="35">
        <v>0.11</v>
      </c>
      <c r="J51" s="35">
        <v>-3729.65</v>
      </c>
      <c r="K51" s="35">
        <v>-0.24</v>
      </c>
      <c r="L51" s="35">
        <v>8506.15</v>
      </c>
      <c r="M51" s="36">
        <v>-2.2806000000000002</v>
      </c>
      <c r="O51" s="53"/>
      <c r="P51" s="43"/>
      <c r="Q51" s="40"/>
    </row>
    <row r="52" spans="1:18" x14ac:dyDescent="0.25">
      <c r="A52" s="41" t="s">
        <v>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O52" s="53"/>
      <c r="P52" s="43"/>
      <c r="Q52" s="40"/>
    </row>
    <row r="53" spans="1:18" x14ac:dyDescent="0.25">
      <c r="A53" s="41" t="s">
        <v>7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O53" s="53"/>
      <c r="P53" s="43"/>
      <c r="Q53" s="40"/>
    </row>
    <row r="54" spans="1:18" x14ac:dyDescent="0.25">
      <c r="A54" s="2" t="s">
        <v>129</v>
      </c>
      <c r="B54" s="29">
        <v>357721.36</v>
      </c>
      <c r="C54" s="29">
        <v>138.06</v>
      </c>
      <c r="D54" s="29">
        <v>347655.41</v>
      </c>
      <c r="E54" s="29">
        <v>129.66999999999999</v>
      </c>
      <c r="F54" s="29">
        <v>10065.950000000001</v>
      </c>
      <c r="G54" s="30">
        <v>2.8900000000000002E-2</v>
      </c>
      <c r="H54" s="29">
        <v>3224978.52</v>
      </c>
      <c r="I54" s="29">
        <v>134.08000000000001</v>
      </c>
      <c r="J54" s="29">
        <v>2104044.7999999998</v>
      </c>
      <c r="K54" s="29">
        <v>0</v>
      </c>
      <c r="L54" s="29">
        <v>1120933.72</v>
      </c>
      <c r="M54" s="30">
        <v>0.53270000000000006</v>
      </c>
      <c r="O54" s="53"/>
      <c r="P54" s="43"/>
      <c r="Q54" s="40"/>
    </row>
    <row r="55" spans="1:18" x14ac:dyDescent="0.25">
      <c r="A55" s="41" t="s">
        <v>7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O55" s="53"/>
      <c r="P55" s="43"/>
      <c r="Q55" s="40"/>
    </row>
    <row r="56" spans="1:18" x14ac:dyDescent="0.25">
      <c r="A56" s="2" t="s">
        <v>77</v>
      </c>
      <c r="B56" s="2" t="s">
        <v>23</v>
      </c>
      <c r="C56" s="2" t="s">
        <v>23</v>
      </c>
      <c r="D56" s="2" t="s">
        <v>23</v>
      </c>
      <c r="E56" s="2" t="s">
        <v>23</v>
      </c>
      <c r="F56" s="2" t="s">
        <v>23</v>
      </c>
      <c r="G56" s="2" t="s">
        <v>23</v>
      </c>
      <c r="H56" s="2" t="s">
        <v>23</v>
      </c>
      <c r="I56" s="2" t="s">
        <v>23</v>
      </c>
      <c r="J56" s="2" t="s">
        <v>23</v>
      </c>
      <c r="K56" s="2" t="s">
        <v>23</v>
      </c>
      <c r="L56" s="2" t="s">
        <v>23</v>
      </c>
      <c r="M56" s="2" t="s">
        <v>23</v>
      </c>
      <c r="O56" s="53"/>
      <c r="P56" s="43"/>
      <c r="Q56" s="40"/>
    </row>
    <row r="57" spans="1:18" x14ac:dyDescent="0.25">
      <c r="A57" s="2" t="s">
        <v>130</v>
      </c>
      <c r="B57" s="2" t="s">
        <v>38</v>
      </c>
      <c r="C57" s="2" t="s">
        <v>38</v>
      </c>
      <c r="D57" s="2" t="s">
        <v>38</v>
      </c>
      <c r="E57" s="2" t="s">
        <v>38</v>
      </c>
      <c r="F57" s="2" t="s">
        <v>38</v>
      </c>
      <c r="G57" s="2" t="s">
        <v>38</v>
      </c>
      <c r="H57" s="2" t="s">
        <v>38</v>
      </c>
      <c r="I57" s="2" t="s">
        <v>38</v>
      </c>
      <c r="J57" s="2" t="s">
        <v>38</v>
      </c>
      <c r="K57" s="2" t="s">
        <v>38</v>
      </c>
      <c r="L57" s="2" t="s">
        <v>38</v>
      </c>
      <c r="M57" s="2" t="s">
        <v>38</v>
      </c>
      <c r="O57" s="53"/>
      <c r="P57" s="43"/>
      <c r="Q57" s="40"/>
    </row>
    <row r="58" spans="1:18" x14ac:dyDescent="0.25">
      <c r="A58" s="2" t="s">
        <v>131</v>
      </c>
      <c r="B58" s="2" t="s">
        <v>56</v>
      </c>
      <c r="C58" s="2" t="s">
        <v>56</v>
      </c>
      <c r="D58" s="2" t="s">
        <v>56</v>
      </c>
      <c r="E58" s="2" t="s">
        <v>56</v>
      </c>
      <c r="F58" s="2" t="s">
        <v>56</v>
      </c>
      <c r="G58" s="2" t="s">
        <v>56</v>
      </c>
      <c r="H58" s="2" t="s">
        <v>56</v>
      </c>
      <c r="I58" s="2" t="s">
        <v>56</v>
      </c>
      <c r="J58" s="2" t="s">
        <v>56</v>
      </c>
      <c r="K58" s="2" t="s">
        <v>56</v>
      </c>
      <c r="L58" s="2" t="s">
        <v>56</v>
      </c>
      <c r="M58" s="2" t="s">
        <v>56</v>
      </c>
      <c r="O58" s="53"/>
      <c r="P58" s="43"/>
      <c r="Q58" s="40"/>
    </row>
    <row r="59" spans="1:18" x14ac:dyDescent="0.25">
      <c r="A59" s="2" t="s">
        <v>132</v>
      </c>
      <c r="B59" s="11">
        <v>4162.08</v>
      </c>
      <c r="C59" s="2" t="s">
        <v>7</v>
      </c>
      <c r="D59" s="11">
        <v>0</v>
      </c>
      <c r="E59" s="2" t="s">
        <v>7</v>
      </c>
      <c r="F59" s="11">
        <v>4162.08</v>
      </c>
      <c r="G59" s="26">
        <v>1</v>
      </c>
      <c r="H59" s="11">
        <v>6315.93</v>
      </c>
      <c r="I59" s="2" t="s">
        <v>7</v>
      </c>
      <c r="J59" s="11">
        <v>0</v>
      </c>
      <c r="K59" s="2" t="s">
        <v>7</v>
      </c>
      <c r="L59" s="11">
        <v>6315.93</v>
      </c>
      <c r="M59" s="26">
        <v>1</v>
      </c>
      <c r="O59" s="53">
        <f t="shared" ref="O59:O82" si="14">L59</f>
        <v>6315.93</v>
      </c>
      <c r="P59" s="43">
        <f t="shared" ref="P59:P84" si="15">_xlfn.RANK.EQ($O59,$O$20:$O$297)</f>
        <v>27</v>
      </c>
      <c r="Q59" s="40">
        <f>M59</f>
        <v>1</v>
      </c>
      <c r="R59" s="3">
        <f>_xlfn.RANK.EQ($Q59,$Q$59:$Q$297)</f>
        <v>22</v>
      </c>
    </row>
    <row r="60" spans="1:18" x14ac:dyDescent="0.25">
      <c r="A60" s="2" t="s">
        <v>133</v>
      </c>
      <c r="B60" s="11">
        <v>456.98</v>
      </c>
      <c r="C60" s="2" t="s">
        <v>7</v>
      </c>
      <c r="D60" s="11">
        <v>0</v>
      </c>
      <c r="E60" s="2" t="s">
        <v>7</v>
      </c>
      <c r="F60" s="11">
        <v>456.98</v>
      </c>
      <c r="G60" s="26">
        <v>1</v>
      </c>
      <c r="H60" s="11">
        <v>689.93</v>
      </c>
      <c r="I60" s="2" t="s">
        <v>7</v>
      </c>
      <c r="J60" s="11">
        <v>0</v>
      </c>
      <c r="K60" s="2" t="s">
        <v>7</v>
      </c>
      <c r="L60" s="11">
        <v>689.93</v>
      </c>
      <c r="M60" s="26">
        <v>1</v>
      </c>
      <c r="O60" s="53">
        <f t="shared" si="14"/>
        <v>689.93</v>
      </c>
      <c r="P60" s="43">
        <f t="shared" si="15"/>
        <v>65</v>
      </c>
      <c r="Q60" s="40">
        <f>M60</f>
        <v>1</v>
      </c>
      <c r="R60" s="3">
        <f t="shared" ref="R60:R123" si="16">_xlfn.RANK.EQ($Q60,$Q$59:$Q$297)</f>
        <v>22</v>
      </c>
    </row>
    <row r="61" spans="1:18" x14ac:dyDescent="0.25">
      <c r="A61" s="2" t="s">
        <v>134</v>
      </c>
      <c r="B61" s="27">
        <v>4619.0600000000004</v>
      </c>
      <c r="C61" s="27" t="s">
        <v>7</v>
      </c>
      <c r="D61" s="27">
        <v>0</v>
      </c>
      <c r="E61" s="27" t="s">
        <v>7</v>
      </c>
      <c r="F61" s="27">
        <v>4619.0600000000004</v>
      </c>
      <c r="G61" s="28">
        <v>1</v>
      </c>
      <c r="H61" s="27">
        <v>7005.86</v>
      </c>
      <c r="I61" s="27" t="s">
        <v>7</v>
      </c>
      <c r="J61" s="27">
        <v>0</v>
      </c>
      <c r="K61" s="27" t="s">
        <v>7</v>
      </c>
      <c r="L61" s="27">
        <v>7005.86</v>
      </c>
      <c r="M61" s="28">
        <v>1</v>
      </c>
      <c r="O61" s="53"/>
      <c r="P61" s="43" t="e">
        <f t="shared" si="15"/>
        <v>#N/A</v>
      </c>
      <c r="Q61" s="40"/>
      <c r="R61" s="3" t="e">
        <f t="shared" si="16"/>
        <v>#N/A</v>
      </c>
    </row>
    <row r="62" spans="1:18" x14ac:dyDescent="0.25">
      <c r="A62" s="2" t="s">
        <v>135</v>
      </c>
      <c r="B62" s="2" t="s">
        <v>56</v>
      </c>
      <c r="C62" s="2" t="s">
        <v>56</v>
      </c>
      <c r="D62" s="2" t="s">
        <v>56</v>
      </c>
      <c r="E62" s="2" t="s">
        <v>56</v>
      </c>
      <c r="F62" s="2" t="s">
        <v>56</v>
      </c>
      <c r="G62" s="2" t="s">
        <v>56</v>
      </c>
      <c r="H62" s="2" t="s">
        <v>56</v>
      </c>
      <c r="I62" s="2" t="s">
        <v>56</v>
      </c>
      <c r="J62" s="2" t="s">
        <v>56</v>
      </c>
      <c r="K62" s="2" t="s">
        <v>56</v>
      </c>
      <c r="L62" s="2" t="s">
        <v>56</v>
      </c>
      <c r="M62" s="2" t="s">
        <v>56</v>
      </c>
      <c r="O62" s="53"/>
      <c r="P62" s="43" t="e">
        <f t="shared" si="15"/>
        <v>#N/A</v>
      </c>
      <c r="Q62" s="40"/>
      <c r="R62" s="3" t="e">
        <f t="shared" si="16"/>
        <v>#N/A</v>
      </c>
    </row>
    <row r="63" spans="1:18" x14ac:dyDescent="0.25">
      <c r="A63" s="2" t="s">
        <v>136</v>
      </c>
      <c r="B63" s="11">
        <v>0</v>
      </c>
      <c r="C63" s="11">
        <v>0</v>
      </c>
      <c r="D63" s="11">
        <v>1997.04</v>
      </c>
      <c r="E63" s="11">
        <v>0.05</v>
      </c>
      <c r="F63" s="11">
        <v>-1997.04</v>
      </c>
      <c r="G63" s="26">
        <v>-1</v>
      </c>
      <c r="H63" s="11">
        <v>30052.5</v>
      </c>
      <c r="I63" s="11">
        <v>0.68</v>
      </c>
      <c r="J63" s="11">
        <v>347469.6</v>
      </c>
      <c r="K63" s="11">
        <v>22.58</v>
      </c>
      <c r="L63" s="11">
        <v>-317417.09999999998</v>
      </c>
      <c r="M63" s="26">
        <v>-0.91349999999999998</v>
      </c>
      <c r="O63" s="53">
        <f t="shared" si="14"/>
        <v>-317417.09999999998</v>
      </c>
      <c r="P63" s="43">
        <f t="shared" si="15"/>
        <v>129</v>
      </c>
      <c r="Q63" s="40">
        <f>M63</f>
        <v>-0.91349999999999998</v>
      </c>
      <c r="R63" s="3">
        <f t="shared" si="16"/>
        <v>112</v>
      </c>
    </row>
    <row r="64" spans="1:18" x14ac:dyDescent="0.25">
      <c r="A64" s="2" t="s">
        <v>137</v>
      </c>
      <c r="B64" s="11">
        <v>0</v>
      </c>
      <c r="C64" s="11">
        <v>0</v>
      </c>
      <c r="D64" s="11">
        <v>227.81</v>
      </c>
      <c r="E64" s="11">
        <v>0.01</v>
      </c>
      <c r="F64" s="11">
        <v>-227.81</v>
      </c>
      <c r="G64" s="26">
        <v>-1</v>
      </c>
      <c r="H64" s="11">
        <v>3429.76</v>
      </c>
      <c r="I64" s="11">
        <v>0.08</v>
      </c>
      <c r="J64" s="11">
        <v>34742.089999999997</v>
      </c>
      <c r="K64" s="11">
        <v>2.2599999999999998</v>
      </c>
      <c r="L64" s="11">
        <v>-31312.33</v>
      </c>
      <c r="M64" s="26">
        <v>-0.9012</v>
      </c>
      <c r="O64" s="53">
        <f t="shared" si="14"/>
        <v>-31312.33</v>
      </c>
      <c r="P64" s="43">
        <f t="shared" si="15"/>
        <v>127</v>
      </c>
      <c r="Q64" s="40">
        <f>M64</f>
        <v>-0.9012</v>
      </c>
      <c r="R64" s="3">
        <f t="shared" si="16"/>
        <v>111</v>
      </c>
    </row>
    <row r="65" spans="1:18" x14ac:dyDescent="0.25">
      <c r="A65" s="2" t="s">
        <v>138</v>
      </c>
      <c r="B65" s="11">
        <v>0</v>
      </c>
      <c r="C65" s="11">
        <v>0</v>
      </c>
      <c r="D65" s="11">
        <v>105.43</v>
      </c>
      <c r="E65" s="11">
        <v>0</v>
      </c>
      <c r="F65" s="11">
        <v>-105.43</v>
      </c>
      <c r="G65" s="26">
        <v>-1</v>
      </c>
      <c r="H65" s="11">
        <v>972</v>
      </c>
      <c r="I65" s="11">
        <v>0.02</v>
      </c>
      <c r="J65" s="11">
        <v>0</v>
      </c>
      <c r="K65" s="11">
        <v>0</v>
      </c>
      <c r="L65" s="11">
        <v>972</v>
      </c>
      <c r="M65" s="26">
        <v>1</v>
      </c>
      <c r="O65" s="53">
        <f t="shared" si="14"/>
        <v>972</v>
      </c>
      <c r="P65" s="43">
        <f t="shared" si="15"/>
        <v>62</v>
      </c>
      <c r="Q65" s="40">
        <f>M65</f>
        <v>1</v>
      </c>
      <c r="R65" s="3">
        <f t="shared" si="16"/>
        <v>22</v>
      </c>
    </row>
    <row r="66" spans="1:18" x14ac:dyDescent="0.25">
      <c r="A66" s="2" t="s">
        <v>139</v>
      </c>
      <c r="B66" s="27">
        <v>0</v>
      </c>
      <c r="C66" s="27">
        <v>0</v>
      </c>
      <c r="D66" s="27">
        <v>2330.2800000000002</v>
      </c>
      <c r="E66" s="27">
        <v>0.06</v>
      </c>
      <c r="F66" s="27">
        <v>-2330.2800000000002</v>
      </c>
      <c r="G66" s="28">
        <v>-1</v>
      </c>
      <c r="H66" s="27">
        <v>34454.26</v>
      </c>
      <c r="I66" s="27">
        <v>0.78</v>
      </c>
      <c r="J66" s="27">
        <v>382211.69</v>
      </c>
      <c r="K66" s="27">
        <v>24.84</v>
      </c>
      <c r="L66" s="27">
        <v>-347757.43</v>
      </c>
      <c r="M66" s="28">
        <v>-0.90980000000000005</v>
      </c>
      <c r="O66" s="53"/>
      <c r="P66" s="43" t="e">
        <f t="shared" si="15"/>
        <v>#N/A</v>
      </c>
      <c r="Q66" s="40"/>
      <c r="R66" s="3" t="e">
        <f t="shared" si="16"/>
        <v>#N/A</v>
      </c>
    </row>
    <row r="67" spans="1:18" x14ac:dyDescent="0.25">
      <c r="A67" s="2" t="s">
        <v>140</v>
      </c>
      <c r="B67" s="2" t="s">
        <v>56</v>
      </c>
      <c r="C67" s="2" t="s">
        <v>56</v>
      </c>
      <c r="D67" s="2" t="s">
        <v>56</v>
      </c>
      <c r="E67" s="2" t="s">
        <v>56</v>
      </c>
      <c r="F67" s="2" t="s">
        <v>56</v>
      </c>
      <c r="G67" s="2" t="s">
        <v>56</v>
      </c>
      <c r="H67" s="2" t="s">
        <v>56</v>
      </c>
      <c r="I67" s="2" t="s">
        <v>56</v>
      </c>
      <c r="J67" s="2" t="s">
        <v>56</v>
      </c>
      <c r="K67" s="2" t="s">
        <v>56</v>
      </c>
      <c r="L67" s="2" t="s">
        <v>56</v>
      </c>
      <c r="M67" s="2" t="s">
        <v>56</v>
      </c>
      <c r="O67" s="53"/>
      <c r="P67" s="43" t="e">
        <f t="shared" si="15"/>
        <v>#N/A</v>
      </c>
      <c r="Q67" s="40"/>
      <c r="R67" s="3" t="e">
        <f t="shared" si="16"/>
        <v>#N/A</v>
      </c>
    </row>
    <row r="68" spans="1:18" x14ac:dyDescent="0.25">
      <c r="A68" s="2" t="s">
        <v>141</v>
      </c>
      <c r="B68" s="11">
        <v>7417.59</v>
      </c>
      <c r="C68" s="2" t="s">
        <v>7</v>
      </c>
      <c r="D68" s="11">
        <v>7664.84</v>
      </c>
      <c r="E68" s="2" t="s">
        <v>7</v>
      </c>
      <c r="F68" s="11">
        <v>-247.25</v>
      </c>
      <c r="G68" s="26">
        <v>-3.2199999999999999E-2</v>
      </c>
      <c r="H68" s="11">
        <v>17802.21</v>
      </c>
      <c r="I68" s="2" t="s">
        <v>7</v>
      </c>
      <c r="J68" s="11">
        <v>0</v>
      </c>
      <c r="K68" s="2" t="s">
        <v>7</v>
      </c>
      <c r="L68" s="11">
        <v>17802.21</v>
      </c>
      <c r="M68" s="26">
        <v>1</v>
      </c>
      <c r="O68" s="53">
        <f t="shared" si="14"/>
        <v>17802.21</v>
      </c>
      <c r="P68" s="43">
        <f t="shared" si="15"/>
        <v>18</v>
      </c>
      <c r="Q68" s="40">
        <f>M68</f>
        <v>1</v>
      </c>
      <c r="R68" s="3">
        <f t="shared" si="16"/>
        <v>22</v>
      </c>
    </row>
    <row r="69" spans="1:18" x14ac:dyDescent="0.25">
      <c r="A69" s="2" t="s">
        <v>142</v>
      </c>
      <c r="B69" s="11">
        <v>555.99</v>
      </c>
      <c r="C69" s="2" t="s">
        <v>7</v>
      </c>
      <c r="D69" s="11">
        <v>575.66</v>
      </c>
      <c r="E69" s="2" t="s">
        <v>7</v>
      </c>
      <c r="F69" s="11">
        <v>-19.670000000000002</v>
      </c>
      <c r="G69" s="26">
        <v>-3.4099999999999998E-2</v>
      </c>
      <c r="H69" s="11">
        <v>1339.72</v>
      </c>
      <c r="I69" s="2" t="s">
        <v>7</v>
      </c>
      <c r="J69" s="11">
        <v>0</v>
      </c>
      <c r="K69" s="2" t="s">
        <v>7</v>
      </c>
      <c r="L69" s="11">
        <v>1339.72</v>
      </c>
      <c r="M69" s="26">
        <v>1</v>
      </c>
      <c r="O69" s="53">
        <f t="shared" si="14"/>
        <v>1339.72</v>
      </c>
      <c r="P69" s="43">
        <f t="shared" si="15"/>
        <v>54</v>
      </c>
      <c r="Q69" s="40">
        <f>M69</f>
        <v>1</v>
      </c>
      <c r="R69" s="3">
        <f t="shared" si="16"/>
        <v>22</v>
      </c>
    </row>
    <row r="70" spans="1:18" x14ac:dyDescent="0.25">
      <c r="A70" s="2" t="s">
        <v>143</v>
      </c>
      <c r="B70" s="27">
        <v>7973.58</v>
      </c>
      <c r="C70" s="27" t="s">
        <v>7</v>
      </c>
      <c r="D70" s="27">
        <v>8240.5</v>
      </c>
      <c r="E70" s="27" t="s">
        <v>7</v>
      </c>
      <c r="F70" s="27">
        <v>-266.92</v>
      </c>
      <c r="G70" s="28">
        <v>-3.2300000000000002E-2</v>
      </c>
      <c r="H70" s="27">
        <v>19141.93</v>
      </c>
      <c r="I70" s="27" t="s">
        <v>7</v>
      </c>
      <c r="J70" s="27">
        <v>0</v>
      </c>
      <c r="K70" s="27" t="s">
        <v>7</v>
      </c>
      <c r="L70" s="27">
        <v>19141.93</v>
      </c>
      <c r="M70" s="28">
        <v>1</v>
      </c>
      <c r="O70" s="53"/>
      <c r="P70" s="43" t="e">
        <f t="shared" si="15"/>
        <v>#N/A</v>
      </c>
      <c r="Q70" s="40"/>
      <c r="R70" s="3" t="e">
        <f t="shared" si="16"/>
        <v>#N/A</v>
      </c>
    </row>
    <row r="71" spans="1:18" x14ac:dyDescent="0.25">
      <c r="A71" s="2" t="s">
        <v>144</v>
      </c>
      <c r="B71" s="2" t="s">
        <v>56</v>
      </c>
      <c r="C71" s="2" t="s">
        <v>56</v>
      </c>
      <c r="D71" s="2" t="s">
        <v>56</v>
      </c>
      <c r="E71" s="2" t="s">
        <v>56</v>
      </c>
      <c r="F71" s="2" t="s">
        <v>56</v>
      </c>
      <c r="G71" s="2" t="s">
        <v>56</v>
      </c>
      <c r="H71" s="2" t="s">
        <v>56</v>
      </c>
      <c r="I71" s="2" t="s">
        <v>56</v>
      </c>
      <c r="J71" s="2" t="s">
        <v>56</v>
      </c>
      <c r="K71" s="2" t="s">
        <v>56</v>
      </c>
      <c r="L71" s="2" t="s">
        <v>56</v>
      </c>
      <c r="M71" s="2" t="s">
        <v>56</v>
      </c>
      <c r="O71" s="53" t="str">
        <f t="shared" si="14"/>
        <v xml:space="preserve">      </v>
      </c>
      <c r="P71" s="43" t="e">
        <f t="shared" si="15"/>
        <v>#VALUE!</v>
      </c>
      <c r="Q71" s="40" t="str">
        <f>M71</f>
        <v xml:space="preserve">      </v>
      </c>
      <c r="R71" s="3" t="e">
        <f t="shared" si="16"/>
        <v>#VALUE!</v>
      </c>
    </row>
    <row r="72" spans="1:18" x14ac:dyDescent="0.25">
      <c r="A72" s="2" t="s">
        <v>145</v>
      </c>
      <c r="B72" s="11">
        <v>3333.32</v>
      </c>
      <c r="C72" s="11">
        <v>0.08</v>
      </c>
      <c r="D72" s="11">
        <v>0</v>
      </c>
      <c r="E72" s="11">
        <v>0</v>
      </c>
      <c r="F72" s="11">
        <v>3333.32</v>
      </c>
      <c r="G72" s="26">
        <v>1</v>
      </c>
      <c r="H72" s="11">
        <v>36623.68</v>
      </c>
      <c r="I72" s="11">
        <v>0.83</v>
      </c>
      <c r="J72" s="11">
        <v>16297.18</v>
      </c>
      <c r="K72" s="11">
        <v>1.06</v>
      </c>
      <c r="L72" s="11">
        <v>20326.5</v>
      </c>
      <c r="M72" s="26">
        <v>1.2472000000000001</v>
      </c>
      <c r="O72" s="53">
        <f t="shared" si="14"/>
        <v>20326.5</v>
      </c>
      <c r="P72" s="43">
        <f t="shared" si="15"/>
        <v>14</v>
      </c>
      <c r="Q72" s="40">
        <f>M72</f>
        <v>1.2472000000000001</v>
      </c>
      <c r="R72" s="3">
        <f t="shared" si="16"/>
        <v>17</v>
      </c>
    </row>
    <row r="73" spans="1:18" x14ac:dyDescent="0.25">
      <c r="A73" s="2" t="s">
        <v>146</v>
      </c>
      <c r="B73" s="11">
        <v>318.75</v>
      </c>
      <c r="C73" s="11">
        <v>0.01</v>
      </c>
      <c r="D73" s="11">
        <v>0</v>
      </c>
      <c r="E73" s="11">
        <v>0</v>
      </c>
      <c r="F73" s="11">
        <v>318.75</v>
      </c>
      <c r="G73" s="26">
        <v>1</v>
      </c>
      <c r="H73" s="11">
        <v>3103.26</v>
      </c>
      <c r="I73" s="11">
        <v>7.0000000000000007E-2</v>
      </c>
      <c r="J73" s="11">
        <v>1965.53</v>
      </c>
      <c r="K73" s="11">
        <v>0.13</v>
      </c>
      <c r="L73" s="11">
        <v>1137.73</v>
      </c>
      <c r="M73" s="26">
        <v>0.57879999999999998</v>
      </c>
      <c r="O73" s="53">
        <f t="shared" si="14"/>
        <v>1137.73</v>
      </c>
      <c r="P73" s="43">
        <f t="shared" si="15"/>
        <v>57</v>
      </c>
      <c r="Q73" s="40">
        <f>M73</f>
        <v>0.57879999999999998</v>
      </c>
      <c r="R73" s="3">
        <f t="shared" si="16"/>
        <v>46</v>
      </c>
    </row>
    <row r="74" spans="1:18" x14ac:dyDescent="0.25">
      <c r="A74" s="2" t="s">
        <v>147</v>
      </c>
      <c r="B74" s="27">
        <v>3652.07</v>
      </c>
      <c r="C74" s="27">
        <v>0.08</v>
      </c>
      <c r="D74" s="27">
        <v>0</v>
      </c>
      <c r="E74" s="27">
        <v>0</v>
      </c>
      <c r="F74" s="27">
        <v>3652.07</v>
      </c>
      <c r="G74" s="28">
        <v>1</v>
      </c>
      <c r="H74" s="27">
        <v>39726.94</v>
      </c>
      <c r="I74" s="27">
        <v>0.9</v>
      </c>
      <c r="J74" s="27">
        <v>18262.71</v>
      </c>
      <c r="K74" s="27">
        <v>1.19</v>
      </c>
      <c r="L74" s="27">
        <v>21464.23</v>
      </c>
      <c r="M74" s="28">
        <v>1.1753</v>
      </c>
      <c r="O74" s="53"/>
      <c r="P74" s="43" t="e">
        <f t="shared" si="15"/>
        <v>#N/A</v>
      </c>
      <c r="Q74" s="40"/>
      <c r="R74" s="3" t="e">
        <f t="shared" si="16"/>
        <v>#N/A</v>
      </c>
    </row>
    <row r="75" spans="1:18" x14ac:dyDescent="0.25">
      <c r="A75" s="2" t="s">
        <v>148</v>
      </c>
      <c r="B75" s="2" t="s">
        <v>56</v>
      </c>
      <c r="C75" s="2" t="s">
        <v>56</v>
      </c>
      <c r="D75" s="2" t="s">
        <v>56</v>
      </c>
      <c r="E75" s="2" t="s">
        <v>56</v>
      </c>
      <c r="F75" s="2" t="s">
        <v>56</v>
      </c>
      <c r="G75" s="2" t="s">
        <v>56</v>
      </c>
      <c r="H75" s="2" t="s">
        <v>56</v>
      </c>
      <c r="I75" s="2" t="s">
        <v>56</v>
      </c>
      <c r="J75" s="2" t="s">
        <v>56</v>
      </c>
      <c r="K75" s="2" t="s">
        <v>56</v>
      </c>
      <c r="L75" s="2" t="s">
        <v>56</v>
      </c>
      <c r="M75" s="2" t="s">
        <v>56</v>
      </c>
      <c r="O75" s="53"/>
      <c r="P75" s="43" t="e">
        <f t="shared" si="15"/>
        <v>#N/A</v>
      </c>
      <c r="Q75" s="40"/>
      <c r="R75" s="3" t="e">
        <f t="shared" si="16"/>
        <v>#N/A</v>
      </c>
    </row>
    <row r="76" spans="1:18" x14ac:dyDescent="0.25">
      <c r="A76" s="2" t="s">
        <v>149</v>
      </c>
      <c r="B76" s="11">
        <v>0</v>
      </c>
      <c r="C76" s="2" t="s">
        <v>7</v>
      </c>
      <c r="D76" s="11">
        <v>0</v>
      </c>
      <c r="E76" s="2" t="s">
        <v>7</v>
      </c>
      <c r="F76" s="11">
        <v>0</v>
      </c>
      <c r="G76" s="26">
        <v>0</v>
      </c>
      <c r="H76" s="11">
        <v>1038.46</v>
      </c>
      <c r="I76" s="2" t="s">
        <v>7</v>
      </c>
      <c r="J76" s="11">
        <v>26291.81</v>
      </c>
      <c r="K76" s="2" t="s">
        <v>7</v>
      </c>
      <c r="L76" s="11">
        <v>-25253.35</v>
      </c>
      <c r="M76" s="26">
        <v>-0.96050000000000002</v>
      </c>
      <c r="O76" s="53">
        <f t="shared" si="14"/>
        <v>-25253.35</v>
      </c>
      <c r="P76" s="43">
        <f t="shared" si="15"/>
        <v>124</v>
      </c>
      <c r="Q76" s="40">
        <f>M76</f>
        <v>-0.96050000000000002</v>
      </c>
      <c r="R76" s="3">
        <f t="shared" si="16"/>
        <v>114</v>
      </c>
    </row>
    <row r="77" spans="1:18" x14ac:dyDescent="0.25">
      <c r="A77" s="2" t="s">
        <v>150</v>
      </c>
      <c r="B77" s="11">
        <v>0</v>
      </c>
      <c r="C77" s="2" t="s">
        <v>7</v>
      </c>
      <c r="D77" s="11">
        <v>0</v>
      </c>
      <c r="E77" s="2" t="s">
        <v>7</v>
      </c>
      <c r="F77" s="11">
        <v>0</v>
      </c>
      <c r="G77" s="26">
        <v>0</v>
      </c>
      <c r="H77" s="11">
        <v>118.12</v>
      </c>
      <c r="I77" s="2" t="s">
        <v>7</v>
      </c>
      <c r="J77" s="11">
        <v>2380.91</v>
      </c>
      <c r="K77" s="2" t="s">
        <v>7</v>
      </c>
      <c r="L77" s="11">
        <v>-2262.79</v>
      </c>
      <c r="M77" s="26">
        <v>-0.95030000000000003</v>
      </c>
      <c r="O77" s="53">
        <f t="shared" si="14"/>
        <v>-2262.79</v>
      </c>
      <c r="P77" s="43">
        <f t="shared" si="15"/>
        <v>106</v>
      </c>
      <c r="Q77" s="40">
        <f>M77</f>
        <v>-0.95030000000000003</v>
      </c>
      <c r="R77" s="3">
        <f t="shared" si="16"/>
        <v>113</v>
      </c>
    </row>
    <row r="78" spans="1:18" x14ac:dyDescent="0.25">
      <c r="A78" s="2" t="s">
        <v>151</v>
      </c>
      <c r="B78" s="27">
        <v>0</v>
      </c>
      <c r="C78" s="27" t="s">
        <v>7</v>
      </c>
      <c r="D78" s="27">
        <v>0</v>
      </c>
      <c r="E78" s="27" t="s">
        <v>7</v>
      </c>
      <c r="F78" s="27">
        <v>0</v>
      </c>
      <c r="G78" s="28">
        <v>0</v>
      </c>
      <c r="H78" s="27">
        <v>1156.58</v>
      </c>
      <c r="I78" s="27" t="s">
        <v>7</v>
      </c>
      <c r="J78" s="27">
        <v>28672.720000000001</v>
      </c>
      <c r="K78" s="27" t="s">
        <v>7</v>
      </c>
      <c r="L78" s="27">
        <v>-27516.14</v>
      </c>
      <c r="M78" s="28">
        <v>-0.9595999999999999</v>
      </c>
      <c r="O78" s="53"/>
      <c r="P78" s="43" t="e">
        <f t="shared" si="15"/>
        <v>#N/A</v>
      </c>
      <c r="Q78" s="40"/>
      <c r="R78" s="3" t="e">
        <f t="shared" si="16"/>
        <v>#N/A</v>
      </c>
    </row>
    <row r="79" spans="1:18" x14ac:dyDescent="0.25">
      <c r="A79" s="2" t="s">
        <v>152</v>
      </c>
      <c r="B79" s="2" t="s">
        <v>56</v>
      </c>
      <c r="C79" s="2" t="s">
        <v>56</v>
      </c>
      <c r="D79" s="2" t="s">
        <v>56</v>
      </c>
      <c r="E79" s="2" t="s">
        <v>56</v>
      </c>
      <c r="F79" s="2" t="s">
        <v>56</v>
      </c>
      <c r="G79" s="2" t="s">
        <v>56</v>
      </c>
      <c r="H79" s="2" t="s">
        <v>56</v>
      </c>
      <c r="I79" s="2" t="s">
        <v>56</v>
      </c>
      <c r="J79" s="2" t="s">
        <v>56</v>
      </c>
      <c r="K79" s="2" t="s">
        <v>56</v>
      </c>
      <c r="L79" s="2" t="s">
        <v>56</v>
      </c>
      <c r="M79" s="2" t="s">
        <v>56</v>
      </c>
      <c r="O79" s="53"/>
      <c r="P79" s="43" t="e">
        <f t="shared" si="15"/>
        <v>#N/A</v>
      </c>
      <c r="Q79" s="40"/>
      <c r="R79" s="3" t="e">
        <f t="shared" si="16"/>
        <v>#N/A</v>
      </c>
    </row>
    <row r="80" spans="1:18" x14ac:dyDescent="0.25">
      <c r="A80" s="2" t="s">
        <v>153</v>
      </c>
      <c r="B80" s="11">
        <v>31429.63</v>
      </c>
      <c r="C80" s="11">
        <v>0.71</v>
      </c>
      <c r="D80" s="11">
        <v>32664.05</v>
      </c>
      <c r="E80" s="11">
        <v>0.79</v>
      </c>
      <c r="F80" s="11">
        <v>-1234.42</v>
      </c>
      <c r="G80" s="26">
        <v>-3.7699999999999997E-2</v>
      </c>
      <c r="H80" s="11">
        <v>299591.77</v>
      </c>
      <c r="I80" s="11">
        <v>6.8100000000000005</v>
      </c>
      <c r="J80" s="11">
        <v>216676.2</v>
      </c>
      <c r="K80" s="11">
        <v>14.08</v>
      </c>
      <c r="L80" s="11">
        <v>82915.570000000007</v>
      </c>
      <c r="M80" s="26">
        <v>0.3826</v>
      </c>
      <c r="O80" s="53">
        <f t="shared" si="14"/>
        <v>82915.570000000007</v>
      </c>
      <c r="P80" s="43">
        <f t="shared" si="15"/>
        <v>2</v>
      </c>
      <c r="Q80" s="40">
        <f>M80</f>
        <v>0.3826</v>
      </c>
      <c r="R80" s="3">
        <f t="shared" si="16"/>
        <v>54</v>
      </c>
    </row>
    <row r="81" spans="1:18" x14ac:dyDescent="0.25">
      <c r="A81" s="2" t="s">
        <v>154</v>
      </c>
      <c r="B81" s="11">
        <v>3192.73</v>
      </c>
      <c r="C81" s="11">
        <v>7.0000000000000007E-2</v>
      </c>
      <c r="D81" s="11">
        <v>3264.72</v>
      </c>
      <c r="E81" s="11">
        <v>0.08</v>
      </c>
      <c r="F81" s="11">
        <v>-71.989999999999995</v>
      </c>
      <c r="G81" s="26">
        <v>-2.2000000000000002E-2</v>
      </c>
      <c r="H81" s="11">
        <v>29182.28</v>
      </c>
      <c r="I81" s="11">
        <v>0.66</v>
      </c>
      <c r="J81" s="11">
        <v>21342.07</v>
      </c>
      <c r="K81" s="11">
        <v>1.3900000000000001</v>
      </c>
      <c r="L81" s="11">
        <v>7840.21</v>
      </c>
      <c r="M81" s="26">
        <v>0.36729999999999996</v>
      </c>
      <c r="O81" s="53">
        <f t="shared" si="14"/>
        <v>7840.21</v>
      </c>
      <c r="P81" s="43">
        <f t="shared" si="15"/>
        <v>25</v>
      </c>
      <c r="Q81" s="40">
        <f>M81</f>
        <v>0.36729999999999996</v>
      </c>
      <c r="R81" s="3">
        <f t="shared" si="16"/>
        <v>56</v>
      </c>
    </row>
    <row r="82" spans="1:18" x14ac:dyDescent="0.25">
      <c r="A82" s="2" t="s">
        <v>155</v>
      </c>
      <c r="B82" s="11">
        <v>8705.1299999999992</v>
      </c>
      <c r="C82" s="11">
        <v>0.2</v>
      </c>
      <c r="D82" s="11">
        <v>8997.98</v>
      </c>
      <c r="E82" s="11">
        <v>0.22</v>
      </c>
      <c r="F82" s="11">
        <v>-292.85000000000002</v>
      </c>
      <c r="G82" s="26">
        <v>-3.2500000000000001E-2</v>
      </c>
      <c r="H82" s="11">
        <v>50268.3</v>
      </c>
      <c r="I82" s="11">
        <v>1.1400000000000001</v>
      </c>
      <c r="J82" s="11">
        <v>28848.34</v>
      </c>
      <c r="K82" s="11">
        <v>1.87</v>
      </c>
      <c r="L82" s="11">
        <v>21419.96</v>
      </c>
      <c r="M82" s="26">
        <v>0.74250000000000005</v>
      </c>
      <c r="O82" s="53">
        <f t="shared" si="14"/>
        <v>21419.96</v>
      </c>
      <c r="P82" s="43">
        <f t="shared" si="15"/>
        <v>13</v>
      </c>
      <c r="Q82" s="40">
        <f>M82</f>
        <v>0.74250000000000005</v>
      </c>
      <c r="R82" s="3">
        <f t="shared" si="16"/>
        <v>45</v>
      </c>
    </row>
    <row r="83" spans="1:18" x14ac:dyDescent="0.25">
      <c r="A83" s="2" t="s">
        <v>156</v>
      </c>
      <c r="B83" s="27">
        <v>43327.49</v>
      </c>
      <c r="C83" s="27">
        <v>0.99</v>
      </c>
      <c r="D83" s="27">
        <v>44926.75</v>
      </c>
      <c r="E83" s="27">
        <v>1.08</v>
      </c>
      <c r="F83" s="27">
        <v>-1599.26</v>
      </c>
      <c r="G83" s="28">
        <v>-3.5499999999999997E-2</v>
      </c>
      <c r="H83" s="27">
        <v>379042.35</v>
      </c>
      <c r="I83" s="27">
        <v>8.6199999999999992</v>
      </c>
      <c r="J83" s="27">
        <v>266866.61</v>
      </c>
      <c r="K83" s="27">
        <v>17.34</v>
      </c>
      <c r="L83" s="27">
        <v>112175.74</v>
      </c>
      <c r="M83" s="28">
        <v>0.42030000000000001</v>
      </c>
      <c r="O83" s="53"/>
      <c r="P83" s="43" t="e">
        <f t="shared" si="15"/>
        <v>#N/A</v>
      </c>
      <c r="Q83" s="40"/>
      <c r="R83" s="3" t="e">
        <f t="shared" si="16"/>
        <v>#N/A</v>
      </c>
    </row>
    <row r="84" spans="1:18" x14ac:dyDescent="0.25">
      <c r="A84" s="2" t="s">
        <v>157</v>
      </c>
      <c r="B84" s="2" t="s">
        <v>56</v>
      </c>
      <c r="C84" s="2" t="s">
        <v>56</v>
      </c>
      <c r="D84" s="2" t="s">
        <v>56</v>
      </c>
      <c r="E84" s="2" t="s">
        <v>56</v>
      </c>
      <c r="F84" s="2" t="s">
        <v>56</v>
      </c>
      <c r="G84" s="2" t="s">
        <v>56</v>
      </c>
      <c r="H84" s="2" t="s">
        <v>56</v>
      </c>
      <c r="I84" s="2" t="s">
        <v>56</v>
      </c>
      <c r="J84" s="2" t="s">
        <v>56</v>
      </c>
      <c r="K84" s="2" t="s">
        <v>56</v>
      </c>
      <c r="L84" s="2" t="s">
        <v>56</v>
      </c>
      <c r="M84" s="2" t="s">
        <v>56</v>
      </c>
      <c r="O84" s="53"/>
      <c r="P84" s="43" t="e">
        <f t="shared" si="15"/>
        <v>#N/A</v>
      </c>
      <c r="Q84" s="40"/>
      <c r="R84" s="3" t="e">
        <f t="shared" si="16"/>
        <v>#N/A</v>
      </c>
    </row>
    <row r="85" spans="1:18" x14ac:dyDescent="0.25">
      <c r="A85" s="2" t="s">
        <v>158</v>
      </c>
      <c r="B85" s="11">
        <v>46091.199999999997</v>
      </c>
      <c r="C85" s="11">
        <v>1.05</v>
      </c>
      <c r="D85" s="11">
        <v>46877.11</v>
      </c>
      <c r="E85" s="11">
        <v>1.1299999999999999</v>
      </c>
      <c r="F85" s="11">
        <v>-785.91</v>
      </c>
      <c r="G85" s="26">
        <v>-1.67E-2</v>
      </c>
      <c r="H85" s="11">
        <v>470430.62</v>
      </c>
      <c r="I85" s="11">
        <v>10.7</v>
      </c>
      <c r="J85" s="11">
        <v>132532.10999999999</v>
      </c>
      <c r="K85" s="11">
        <v>8.61</v>
      </c>
      <c r="L85" s="11">
        <v>337898.51</v>
      </c>
      <c r="M85" s="26">
        <v>2.5495000000000001</v>
      </c>
      <c r="O85" s="53">
        <f t="shared" ref="O85:O148" si="17">L85</f>
        <v>337898.51</v>
      </c>
      <c r="P85" s="43">
        <f t="shared" ref="P85:P148" si="18">_xlfn.RANK.EQ($O85,$O$20:$O$297)</f>
        <v>1</v>
      </c>
      <c r="Q85" s="40">
        <f>M85</f>
        <v>2.5495000000000001</v>
      </c>
      <c r="R85" s="3">
        <f t="shared" si="16"/>
        <v>10</v>
      </c>
    </row>
    <row r="86" spans="1:18" x14ac:dyDescent="0.25">
      <c r="A86" s="2" t="s">
        <v>159</v>
      </c>
      <c r="B86" s="11">
        <v>4867.2</v>
      </c>
      <c r="C86" s="11">
        <v>0.11</v>
      </c>
      <c r="D86" s="11">
        <v>4791.79</v>
      </c>
      <c r="E86" s="11">
        <v>0.12</v>
      </c>
      <c r="F86" s="11">
        <v>75.41</v>
      </c>
      <c r="G86" s="26">
        <v>1.5699999999999999E-2</v>
      </c>
      <c r="H86" s="11">
        <v>48436.99</v>
      </c>
      <c r="I86" s="11">
        <v>1.1000000000000001</v>
      </c>
      <c r="J86" s="11">
        <v>15048.84</v>
      </c>
      <c r="K86" s="11">
        <v>0.98</v>
      </c>
      <c r="L86" s="11">
        <v>33388.15</v>
      </c>
      <c r="M86" s="26">
        <v>2.2186000000000003</v>
      </c>
      <c r="O86" s="53">
        <f t="shared" si="17"/>
        <v>33388.15</v>
      </c>
      <c r="P86" s="43">
        <f t="shared" si="18"/>
        <v>8</v>
      </c>
      <c r="Q86" s="40">
        <f>M86</f>
        <v>2.2186000000000003</v>
      </c>
      <c r="R86" s="3">
        <f t="shared" si="16"/>
        <v>12</v>
      </c>
    </row>
    <row r="87" spans="1:18" x14ac:dyDescent="0.25">
      <c r="A87" s="2" t="s">
        <v>160</v>
      </c>
      <c r="B87" s="11">
        <v>10127.799999999999</v>
      </c>
      <c r="C87" s="11">
        <v>0.23</v>
      </c>
      <c r="D87" s="11">
        <v>6837.34</v>
      </c>
      <c r="E87" s="11">
        <v>0.16</v>
      </c>
      <c r="F87" s="11">
        <v>3290.46</v>
      </c>
      <c r="G87" s="26">
        <v>0.48119999999999996</v>
      </c>
      <c r="H87" s="11">
        <v>41401.56</v>
      </c>
      <c r="I87" s="11">
        <v>0.94</v>
      </c>
      <c r="J87" s="11">
        <v>32648.83</v>
      </c>
      <c r="K87" s="11">
        <v>2.12</v>
      </c>
      <c r="L87" s="11">
        <v>8752.73</v>
      </c>
      <c r="M87" s="26">
        <v>0.26800000000000002</v>
      </c>
      <c r="O87" s="53">
        <f t="shared" si="17"/>
        <v>8752.73</v>
      </c>
      <c r="P87" s="43">
        <f t="shared" si="18"/>
        <v>24</v>
      </c>
      <c r="Q87" s="40">
        <f>M87</f>
        <v>0.26800000000000002</v>
      </c>
      <c r="R87" s="3">
        <f t="shared" si="16"/>
        <v>60</v>
      </c>
    </row>
    <row r="88" spans="1:18" x14ac:dyDescent="0.25">
      <c r="A88" s="2" t="s">
        <v>161</v>
      </c>
      <c r="B88" s="27">
        <v>61086.2</v>
      </c>
      <c r="C88" s="27">
        <v>1.3900000000000001</v>
      </c>
      <c r="D88" s="27">
        <v>58506.239999999998</v>
      </c>
      <c r="E88" s="27">
        <v>1.41</v>
      </c>
      <c r="F88" s="27">
        <v>2579.96</v>
      </c>
      <c r="G88" s="28">
        <v>4.4000000000000004E-2</v>
      </c>
      <c r="H88" s="27">
        <v>560269.17000000004</v>
      </c>
      <c r="I88" s="27">
        <v>12.74</v>
      </c>
      <c r="J88" s="27">
        <v>180229.78</v>
      </c>
      <c r="K88" s="27">
        <v>11.71</v>
      </c>
      <c r="L88" s="27">
        <v>380039.39</v>
      </c>
      <c r="M88" s="28">
        <v>2.1086</v>
      </c>
      <c r="O88" s="53"/>
      <c r="P88" s="43" t="e">
        <f t="shared" si="18"/>
        <v>#N/A</v>
      </c>
      <c r="Q88" s="40"/>
      <c r="R88" s="3" t="e">
        <f t="shared" si="16"/>
        <v>#N/A</v>
      </c>
    </row>
    <row r="89" spans="1:18" x14ac:dyDescent="0.25">
      <c r="A89" s="2" t="s">
        <v>162</v>
      </c>
      <c r="B89" s="35">
        <v>120658.4</v>
      </c>
      <c r="C89" s="35">
        <v>2.74</v>
      </c>
      <c r="D89" s="35">
        <v>114003.77</v>
      </c>
      <c r="E89" s="35">
        <v>2.74</v>
      </c>
      <c r="F89" s="35">
        <v>6654.63</v>
      </c>
      <c r="G89" s="36">
        <v>5.8299999999999998E-2</v>
      </c>
      <c r="H89" s="35">
        <v>1040797.09</v>
      </c>
      <c r="I89" s="35">
        <v>23.67</v>
      </c>
      <c r="J89" s="35">
        <v>876243.51</v>
      </c>
      <c r="K89" s="35">
        <v>56.94</v>
      </c>
      <c r="L89" s="35">
        <v>164553.57999999999</v>
      </c>
      <c r="M89" s="36">
        <v>0.18770000000000001</v>
      </c>
      <c r="O89" s="53"/>
      <c r="P89" s="43" t="e">
        <f t="shared" si="18"/>
        <v>#N/A</v>
      </c>
      <c r="Q89" s="40"/>
      <c r="R89" s="3" t="e">
        <f t="shared" si="16"/>
        <v>#N/A</v>
      </c>
    </row>
    <row r="90" spans="1:18" x14ac:dyDescent="0.25">
      <c r="A90" s="2" t="s">
        <v>163</v>
      </c>
      <c r="B90" s="37" t="s">
        <v>38</v>
      </c>
      <c r="C90" s="37" t="s">
        <v>38</v>
      </c>
      <c r="D90" s="37" t="s">
        <v>38</v>
      </c>
      <c r="E90" s="37" t="s">
        <v>38</v>
      </c>
      <c r="F90" s="37" t="s">
        <v>38</v>
      </c>
      <c r="G90" s="37" t="s">
        <v>38</v>
      </c>
      <c r="H90" s="37" t="s">
        <v>38</v>
      </c>
      <c r="I90" s="37" t="s">
        <v>38</v>
      </c>
      <c r="J90" s="37" t="s">
        <v>38</v>
      </c>
      <c r="K90" s="37" t="s">
        <v>38</v>
      </c>
      <c r="L90" s="37" t="s">
        <v>38</v>
      </c>
      <c r="M90" s="37" t="s">
        <v>38</v>
      </c>
      <c r="O90" s="53"/>
      <c r="P90" s="43" t="e">
        <f t="shared" si="18"/>
        <v>#N/A</v>
      </c>
      <c r="Q90" s="40"/>
      <c r="R90" s="3" t="e">
        <f t="shared" si="16"/>
        <v>#N/A</v>
      </c>
    </row>
    <row r="91" spans="1:18" x14ac:dyDescent="0.25">
      <c r="A91" s="2" t="s">
        <v>164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26">
        <v>0</v>
      </c>
      <c r="H91" s="11">
        <v>0</v>
      </c>
      <c r="I91" s="11">
        <v>0</v>
      </c>
      <c r="J91" s="11">
        <v>136</v>
      </c>
      <c r="K91" s="11">
        <v>0.01</v>
      </c>
      <c r="L91" s="11">
        <v>-136</v>
      </c>
      <c r="M91" s="26">
        <v>-1</v>
      </c>
      <c r="O91" s="53">
        <f t="shared" si="17"/>
        <v>-136</v>
      </c>
      <c r="P91" s="43">
        <f t="shared" si="18"/>
        <v>83</v>
      </c>
      <c r="Q91" s="40">
        <f>M91</f>
        <v>-1</v>
      </c>
      <c r="R91" s="3">
        <f t="shared" si="16"/>
        <v>115</v>
      </c>
    </row>
    <row r="92" spans="1:18" x14ac:dyDescent="0.25">
      <c r="A92" s="2" t="s">
        <v>165</v>
      </c>
      <c r="B92" s="11">
        <v>618.22</v>
      </c>
      <c r="C92" s="11">
        <v>0.01</v>
      </c>
      <c r="D92" s="11">
        <v>1411.72</v>
      </c>
      <c r="E92" s="11">
        <v>0.03</v>
      </c>
      <c r="F92" s="11">
        <v>-793.5</v>
      </c>
      <c r="G92" s="26">
        <v>-0.56200000000000006</v>
      </c>
      <c r="H92" s="11">
        <v>6513.44</v>
      </c>
      <c r="I92" s="11">
        <v>0.15</v>
      </c>
      <c r="J92" s="11">
        <v>4714.8100000000004</v>
      </c>
      <c r="K92" s="11">
        <v>0.31</v>
      </c>
      <c r="L92" s="11">
        <v>1798.63</v>
      </c>
      <c r="M92" s="26">
        <v>0.38140000000000002</v>
      </c>
      <c r="O92" s="53">
        <f t="shared" si="17"/>
        <v>1798.63</v>
      </c>
      <c r="P92" s="43">
        <f t="shared" si="18"/>
        <v>48</v>
      </c>
      <c r="Q92" s="40">
        <f>M92</f>
        <v>0.38140000000000002</v>
      </c>
      <c r="R92" s="3">
        <f t="shared" si="16"/>
        <v>55</v>
      </c>
    </row>
    <row r="93" spans="1:18" x14ac:dyDescent="0.25">
      <c r="A93" s="2" t="s">
        <v>166</v>
      </c>
      <c r="B93" s="11">
        <v>0</v>
      </c>
      <c r="C93" s="11">
        <v>0</v>
      </c>
      <c r="D93" s="11">
        <v>35.78</v>
      </c>
      <c r="E93" s="11">
        <v>0</v>
      </c>
      <c r="F93" s="11">
        <v>-35.78</v>
      </c>
      <c r="G93" s="26">
        <v>-1</v>
      </c>
      <c r="H93" s="11">
        <v>351.34</v>
      </c>
      <c r="I93" s="11">
        <v>0.01</v>
      </c>
      <c r="J93" s="11">
        <v>152.36000000000001</v>
      </c>
      <c r="K93" s="11">
        <v>0.01</v>
      </c>
      <c r="L93" s="11">
        <v>198.98</v>
      </c>
      <c r="M93" s="26">
        <v>1.3059000000000001</v>
      </c>
      <c r="O93" s="53">
        <f t="shared" si="17"/>
        <v>198.98</v>
      </c>
      <c r="P93" s="43">
        <f t="shared" si="18"/>
        <v>71</v>
      </c>
      <c r="Q93" s="40">
        <f>M93</f>
        <v>1.3059000000000001</v>
      </c>
      <c r="R93" s="3">
        <f t="shared" si="16"/>
        <v>16</v>
      </c>
    </row>
    <row r="94" spans="1:18" x14ac:dyDescent="0.25">
      <c r="A94" s="2" t="s">
        <v>167</v>
      </c>
      <c r="B94" s="35">
        <v>618.22</v>
      </c>
      <c r="C94" s="35">
        <v>0.01</v>
      </c>
      <c r="D94" s="35">
        <v>1447.5</v>
      </c>
      <c r="E94" s="35">
        <v>0.03</v>
      </c>
      <c r="F94" s="35">
        <v>-829.28</v>
      </c>
      <c r="G94" s="36">
        <v>-0.57289999999999996</v>
      </c>
      <c r="H94" s="35">
        <v>6864.78</v>
      </c>
      <c r="I94" s="35">
        <v>0.16</v>
      </c>
      <c r="J94" s="35">
        <v>5003.17</v>
      </c>
      <c r="K94" s="35">
        <v>0.33</v>
      </c>
      <c r="L94" s="35">
        <v>1861.61</v>
      </c>
      <c r="M94" s="36">
        <v>0.37200000000000005</v>
      </c>
      <c r="O94" s="53"/>
      <c r="P94" s="43" t="e">
        <f t="shared" si="18"/>
        <v>#N/A</v>
      </c>
      <c r="Q94" s="40"/>
      <c r="R94" s="3" t="e">
        <f t="shared" si="16"/>
        <v>#N/A</v>
      </c>
    </row>
    <row r="95" spans="1:18" x14ac:dyDescent="0.25">
      <c r="A95" s="41" t="s">
        <v>7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O95" s="53"/>
      <c r="P95" s="43" t="e">
        <f t="shared" si="18"/>
        <v>#N/A</v>
      </c>
      <c r="Q95" s="40"/>
      <c r="R95" s="3" t="e">
        <f t="shared" si="16"/>
        <v>#N/A</v>
      </c>
    </row>
    <row r="96" spans="1:18" x14ac:dyDescent="0.25">
      <c r="A96" s="2" t="s">
        <v>168</v>
      </c>
      <c r="B96" s="27">
        <v>121276.62</v>
      </c>
      <c r="C96" s="27">
        <v>50.64</v>
      </c>
      <c r="D96" s="27">
        <v>115451.27</v>
      </c>
      <c r="E96" s="27">
        <v>46.44</v>
      </c>
      <c r="F96" s="27">
        <v>5825.35</v>
      </c>
      <c r="G96" s="28">
        <v>5.04E-2</v>
      </c>
      <c r="H96" s="27">
        <v>1047661.87</v>
      </c>
      <c r="I96" s="27">
        <v>46.56</v>
      </c>
      <c r="J96" s="27">
        <v>881246.68</v>
      </c>
      <c r="K96" s="27">
        <v>57.26</v>
      </c>
      <c r="L96" s="27">
        <v>166415.19</v>
      </c>
      <c r="M96" s="28">
        <v>0.1888</v>
      </c>
      <c r="O96" s="53"/>
      <c r="P96" s="43" t="e">
        <f t="shared" si="18"/>
        <v>#N/A</v>
      </c>
      <c r="Q96" s="40"/>
      <c r="R96" s="3" t="e">
        <f t="shared" si="16"/>
        <v>#N/A</v>
      </c>
    </row>
    <row r="97" spans="1:18" x14ac:dyDescent="0.25">
      <c r="A97" s="41" t="s">
        <v>7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O97" s="53"/>
      <c r="P97" s="43" t="e">
        <f t="shared" si="18"/>
        <v>#N/A</v>
      </c>
      <c r="Q97" s="40"/>
      <c r="R97" s="3" t="e">
        <f t="shared" si="16"/>
        <v>#N/A</v>
      </c>
    </row>
    <row r="98" spans="1:18" x14ac:dyDescent="0.25">
      <c r="A98" s="2" t="s">
        <v>78</v>
      </c>
      <c r="B98" s="2" t="s">
        <v>23</v>
      </c>
      <c r="C98" s="2" t="s">
        <v>23</v>
      </c>
      <c r="D98" s="2" t="s">
        <v>23</v>
      </c>
      <c r="E98" s="2" t="s">
        <v>23</v>
      </c>
      <c r="F98" s="2" t="s">
        <v>23</v>
      </c>
      <c r="G98" s="2" t="s">
        <v>23</v>
      </c>
      <c r="H98" s="2" t="s">
        <v>23</v>
      </c>
      <c r="I98" s="2" t="s">
        <v>23</v>
      </c>
      <c r="J98" s="2" t="s">
        <v>23</v>
      </c>
      <c r="K98" s="2" t="s">
        <v>23</v>
      </c>
      <c r="L98" s="2" t="s">
        <v>23</v>
      </c>
      <c r="M98" s="2" t="s">
        <v>23</v>
      </c>
      <c r="O98" s="53"/>
      <c r="P98" s="43" t="e">
        <f t="shared" si="18"/>
        <v>#N/A</v>
      </c>
      <c r="Q98" s="40"/>
      <c r="R98" s="3" t="e">
        <f t="shared" si="16"/>
        <v>#N/A</v>
      </c>
    </row>
    <row r="99" spans="1:18" x14ac:dyDescent="0.25">
      <c r="A99" s="2" t="s">
        <v>169</v>
      </c>
      <c r="B99" s="2" t="s">
        <v>38</v>
      </c>
      <c r="C99" s="2" t="s">
        <v>38</v>
      </c>
      <c r="D99" s="2" t="s">
        <v>38</v>
      </c>
      <c r="E99" s="2" t="s">
        <v>38</v>
      </c>
      <c r="F99" s="2" t="s">
        <v>38</v>
      </c>
      <c r="G99" s="2" t="s">
        <v>38</v>
      </c>
      <c r="H99" s="2" t="s">
        <v>38</v>
      </c>
      <c r="I99" s="2" t="s">
        <v>38</v>
      </c>
      <c r="J99" s="2" t="s">
        <v>38</v>
      </c>
      <c r="K99" s="2" t="s">
        <v>38</v>
      </c>
      <c r="L99" s="2" t="s">
        <v>38</v>
      </c>
      <c r="M99" s="2" t="s">
        <v>38</v>
      </c>
      <c r="O99" s="53"/>
      <c r="P99" s="43" t="e">
        <f t="shared" si="18"/>
        <v>#N/A</v>
      </c>
      <c r="Q99" s="40"/>
      <c r="R99" s="3" t="e">
        <f t="shared" si="16"/>
        <v>#N/A</v>
      </c>
    </row>
    <row r="100" spans="1:18" x14ac:dyDescent="0.25">
      <c r="A100" s="2" t="s">
        <v>170</v>
      </c>
      <c r="B100" s="2" t="s">
        <v>56</v>
      </c>
      <c r="C100" s="2" t="s">
        <v>56</v>
      </c>
      <c r="D100" s="2" t="s">
        <v>56</v>
      </c>
      <c r="E100" s="2" t="s">
        <v>56</v>
      </c>
      <c r="F100" s="2" t="s">
        <v>56</v>
      </c>
      <c r="G100" s="2" t="s">
        <v>56</v>
      </c>
      <c r="H100" s="2" t="s">
        <v>56</v>
      </c>
      <c r="I100" s="2" t="s">
        <v>56</v>
      </c>
      <c r="J100" s="2" t="s">
        <v>56</v>
      </c>
      <c r="K100" s="2" t="s">
        <v>56</v>
      </c>
      <c r="L100" s="2" t="s">
        <v>56</v>
      </c>
      <c r="M100" s="2" t="s">
        <v>56</v>
      </c>
      <c r="O100" s="53"/>
      <c r="P100" s="43" t="e">
        <f t="shared" si="18"/>
        <v>#N/A</v>
      </c>
      <c r="Q100" s="40"/>
      <c r="R100" s="3" t="e">
        <f t="shared" si="16"/>
        <v>#N/A</v>
      </c>
    </row>
    <row r="101" spans="1:18" x14ac:dyDescent="0.25">
      <c r="A101" s="2" t="s">
        <v>171</v>
      </c>
      <c r="B101" s="11">
        <v>8723.16</v>
      </c>
      <c r="C101" s="11">
        <v>0.2</v>
      </c>
      <c r="D101" s="11">
        <v>11874.94</v>
      </c>
      <c r="E101" s="11">
        <v>0.28999999999999998</v>
      </c>
      <c r="F101" s="11">
        <v>-3151.78</v>
      </c>
      <c r="G101" s="26">
        <v>-0.26539999999999997</v>
      </c>
      <c r="H101" s="11">
        <v>104052.53</v>
      </c>
      <c r="I101" s="11">
        <v>2.37</v>
      </c>
      <c r="J101" s="11">
        <v>99993.45</v>
      </c>
      <c r="K101" s="11">
        <v>6.5</v>
      </c>
      <c r="L101" s="11">
        <v>4059.08</v>
      </c>
      <c r="M101" s="26">
        <v>4.0500000000000001E-2</v>
      </c>
      <c r="O101" s="53">
        <f t="shared" si="17"/>
        <v>4059.08</v>
      </c>
      <c r="P101" s="43">
        <f t="shared" si="18"/>
        <v>37</v>
      </c>
      <c r="Q101" s="40">
        <f>M101</f>
        <v>4.0500000000000001E-2</v>
      </c>
      <c r="R101" s="3">
        <f t="shared" si="16"/>
        <v>77</v>
      </c>
    </row>
    <row r="102" spans="1:18" x14ac:dyDescent="0.25">
      <c r="A102" s="2" t="s">
        <v>172</v>
      </c>
      <c r="B102" s="11">
        <v>755.82</v>
      </c>
      <c r="C102" s="11">
        <v>0.02</v>
      </c>
      <c r="D102" s="11">
        <v>983.32</v>
      </c>
      <c r="E102" s="11">
        <v>0.02</v>
      </c>
      <c r="F102" s="11">
        <v>-227.5</v>
      </c>
      <c r="G102" s="26">
        <v>-0.23129999999999998</v>
      </c>
      <c r="H102" s="11">
        <v>9478.18</v>
      </c>
      <c r="I102" s="11">
        <v>0.22</v>
      </c>
      <c r="J102" s="11">
        <v>9195.58</v>
      </c>
      <c r="K102" s="11">
        <v>0.6</v>
      </c>
      <c r="L102" s="11">
        <v>282.60000000000002</v>
      </c>
      <c r="M102" s="26">
        <v>3.0699999999999998E-2</v>
      </c>
      <c r="O102" s="53">
        <f t="shared" si="17"/>
        <v>282.60000000000002</v>
      </c>
      <c r="P102" s="43">
        <f t="shared" si="18"/>
        <v>69</v>
      </c>
      <c r="Q102" s="40">
        <f>M102</f>
        <v>3.0699999999999998E-2</v>
      </c>
      <c r="R102" s="3">
        <f t="shared" si="16"/>
        <v>78</v>
      </c>
    </row>
    <row r="103" spans="1:18" x14ac:dyDescent="0.25">
      <c r="A103" s="2" t="s">
        <v>173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26">
        <v>0</v>
      </c>
      <c r="H103" s="11">
        <v>2022.12</v>
      </c>
      <c r="I103" s="11">
        <v>0.05</v>
      </c>
      <c r="J103" s="11">
        <v>1067.67</v>
      </c>
      <c r="K103" s="11">
        <v>7.0000000000000007E-2</v>
      </c>
      <c r="L103" s="11">
        <v>954.45</v>
      </c>
      <c r="M103" s="26">
        <v>0.89390000000000003</v>
      </c>
      <c r="O103" s="53">
        <f t="shared" si="17"/>
        <v>954.45</v>
      </c>
      <c r="P103" s="43">
        <f t="shared" si="18"/>
        <v>63</v>
      </c>
      <c r="Q103" s="40">
        <f>M103</f>
        <v>0.89390000000000003</v>
      </c>
      <c r="R103" s="3">
        <f t="shared" si="16"/>
        <v>43</v>
      </c>
    </row>
    <row r="104" spans="1:18" x14ac:dyDescent="0.25">
      <c r="A104" s="2" t="s">
        <v>174</v>
      </c>
      <c r="B104" s="27">
        <v>9478.98</v>
      </c>
      <c r="C104" s="27">
        <v>0.22</v>
      </c>
      <c r="D104" s="27">
        <v>12858.26</v>
      </c>
      <c r="E104" s="27">
        <v>0.31</v>
      </c>
      <c r="F104" s="27">
        <v>-3379.28</v>
      </c>
      <c r="G104" s="28">
        <v>-0.26280000000000003</v>
      </c>
      <c r="H104" s="27">
        <v>115552.83</v>
      </c>
      <c r="I104" s="27">
        <v>2.63</v>
      </c>
      <c r="J104" s="27">
        <v>110256.7</v>
      </c>
      <c r="K104" s="27">
        <v>7.16</v>
      </c>
      <c r="L104" s="27">
        <v>5296.13</v>
      </c>
      <c r="M104" s="28">
        <v>4.8000000000000001E-2</v>
      </c>
      <c r="O104" s="53"/>
      <c r="P104" s="43" t="e">
        <f t="shared" si="18"/>
        <v>#N/A</v>
      </c>
      <c r="Q104" s="40"/>
      <c r="R104" s="3" t="e">
        <f t="shared" si="16"/>
        <v>#N/A</v>
      </c>
    </row>
    <row r="105" spans="1:18" x14ac:dyDescent="0.25">
      <c r="A105" s="2" t="s">
        <v>175</v>
      </c>
      <c r="B105" s="2" t="s">
        <v>56</v>
      </c>
      <c r="C105" s="2" t="s">
        <v>56</v>
      </c>
      <c r="D105" s="2" t="s">
        <v>56</v>
      </c>
      <c r="E105" s="2" t="s">
        <v>56</v>
      </c>
      <c r="F105" s="2" t="s">
        <v>56</v>
      </c>
      <c r="G105" s="2" t="s">
        <v>56</v>
      </c>
      <c r="H105" s="2" t="s">
        <v>56</v>
      </c>
      <c r="I105" s="2" t="s">
        <v>56</v>
      </c>
      <c r="J105" s="2" t="s">
        <v>56</v>
      </c>
      <c r="K105" s="2" t="s">
        <v>56</v>
      </c>
      <c r="L105" s="2" t="s">
        <v>56</v>
      </c>
      <c r="M105" s="2" t="s">
        <v>56</v>
      </c>
      <c r="O105" s="53"/>
      <c r="P105" s="43" t="e">
        <f t="shared" si="18"/>
        <v>#N/A</v>
      </c>
      <c r="Q105" s="40"/>
      <c r="R105" s="3" t="e">
        <f t="shared" si="16"/>
        <v>#N/A</v>
      </c>
    </row>
    <row r="106" spans="1:18" x14ac:dyDescent="0.25">
      <c r="A106" s="2" t="s">
        <v>176</v>
      </c>
      <c r="B106" s="11">
        <v>5357.14</v>
      </c>
      <c r="C106" s="11">
        <v>0.12</v>
      </c>
      <c r="D106" s="11">
        <v>5535.71</v>
      </c>
      <c r="E106" s="11">
        <v>0.13</v>
      </c>
      <c r="F106" s="11">
        <v>-178.57</v>
      </c>
      <c r="G106" s="26">
        <v>-3.2199999999999999E-2</v>
      </c>
      <c r="H106" s="11">
        <v>48928.57</v>
      </c>
      <c r="I106" s="11">
        <v>1.1100000000000001</v>
      </c>
      <c r="J106" s="11">
        <v>43667.85</v>
      </c>
      <c r="K106" s="11">
        <v>2.84</v>
      </c>
      <c r="L106" s="11">
        <v>5260.72</v>
      </c>
      <c r="M106" s="26">
        <v>0.12039999999999999</v>
      </c>
      <c r="O106" s="53">
        <f t="shared" si="17"/>
        <v>5260.72</v>
      </c>
      <c r="P106" s="43">
        <f t="shared" si="18"/>
        <v>31</v>
      </c>
      <c r="Q106" s="40">
        <f>M106</f>
        <v>0.12039999999999999</v>
      </c>
      <c r="R106" s="3">
        <f t="shared" si="16"/>
        <v>70</v>
      </c>
    </row>
    <row r="107" spans="1:18" x14ac:dyDescent="0.25">
      <c r="A107" s="2" t="s">
        <v>177</v>
      </c>
      <c r="B107" s="11">
        <v>338.36</v>
      </c>
      <c r="C107" s="11">
        <v>0.01</v>
      </c>
      <c r="D107" s="11">
        <v>349.57</v>
      </c>
      <c r="E107" s="11">
        <v>0.01</v>
      </c>
      <c r="F107" s="11">
        <v>-11.21</v>
      </c>
      <c r="G107" s="26">
        <v>-3.2000000000000001E-2</v>
      </c>
      <c r="H107" s="11">
        <v>3261.33</v>
      </c>
      <c r="I107" s="11">
        <v>7.0000000000000007E-2</v>
      </c>
      <c r="J107" s="11">
        <v>2975.67</v>
      </c>
      <c r="K107" s="11">
        <v>0.19</v>
      </c>
      <c r="L107" s="11">
        <v>285.66000000000003</v>
      </c>
      <c r="M107" s="26">
        <v>9.5899999999999999E-2</v>
      </c>
      <c r="O107" s="53">
        <f t="shared" si="17"/>
        <v>285.66000000000003</v>
      </c>
      <c r="P107" s="43">
        <f t="shared" si="18"/>
        <v>68</v>
      </c>
      <c r="Q107" s="40">
        <f>M107</f>
        <v>9.5899999999999999E-2</v>
      </c>
      <c r="R107" s="3">
        <f t="shared" si="16"/>
        <v>73</v>
      </c>
    </row>
    <row r="108" spans="1:18" x14ac:dyDescent="0.25">
      <c r="A108" s="2" t="s">
        <v>178</v>
      </c>
      <c r="B108" s="27">
        <v>5695.5</v>
      </c>
      <c r="C108" s="27">
        <v>0.13</v>
      </c>
      <c r="D108" s="27">
        <v>5885.28</v>
      </c>
      <c r="E108" s="27">
        <v>0.14000000000000001</v>
      </c>
      <c r="F108" s="27">
        <v>-189.78</v>
      </c>
      <c r="G108" s="28">
        <v>-3.2199999999999999E-2</v>
      </c>
      <c r="H108" s="27">
        <v>52189.9</v>
      </c>
      <c r="I108" s="27">
        <v>1.19</v>
      </c>
      <c r="J108" s="27">
        <v>46643.519999999997</v>
      </c>
      <c r="K108" s="27">
        <v>3.03</v>
      </c>
      <c r="L108" s="27">
        <v>5546.38</v>
      </c>
      <c r="M108" s="28">
        <v>0.11890000000000001</v>
      </c>
      <c r="O108" s="53"/>
      <c r="P108" s="43" t="e">
        <f t="shared" si="18"/>
        <v>#N/A</v>
      </c>
      <c r="Q108" s="40"/>
      <c r="R108" s="3" t="e">
        <f t="shared" si="16"/>
        <v>#N/A</v>
      </c>
    </row>
    <row r="109" spans="1:18" x14ac:dyDescent="0.25">
      <c r="A109" s="2" t="s">
        <v>179</v>
      </c>
      <c r="B109" s="2" t="s">
        <v>56</v>
      </c>
      <c r="C109" s="2" t="s">
        <v>56</v>
      </c>
      <c r="D109" s="2" t="s">
        <v>56</v>
      </c>
      <c r="E109" s="2" t="s">
        <v>56</v>
      </c>
      <c r="F109" s="2" t="s">
        <v>56</v>
      </c>
      <c r="G109" s="2" t="s">
        <v>56</v>
      </c>
      <c r="H109" s="2" t="s">
        <v>56</v>
      </c>
      <c r="I109" s="2" t="s">
        <v>56</v>
      </c>
      <c r="J109" s="2" t="s">
        <v>56</v>
      </c>
      <c r="K109" s="2" t="s">
        <v>56</v>
      </c>
      <c r="L109" s="2" t="s">
        <v>56</v>
      </c>
      <c r="M109" s="2" t="s">
        <v>56</v>
      </c>
      <c r="O109" s="53"/>
      <c r="P109" s="43" t="e">
        <f t="shared" si="18"/>
        <v>#N/A</v>
      </c>
      <c r="Q109" s="40"/>
      <c r="R109" s="3" t="e">
        <f t="shared" si="16"/>
        <v>#N/A</v>
      </c>
    </row>
    <row r="110" spans="1:18" x14ac:dyDescent="0.25">
      <c r="A110" s="2" t="s">
        <v>180</v>
      </c>
      <c r="B110" s="11">
        <v>19706.82</v>
      </c>
      <c r="C110" s="11">
        <v>0.45</v>
      </c>
      <c r="D110" s="11">
        <v>19342.2</v>
      </c>
      <c r="E110" s="11">
        <v>0.47</v>
      </c>
      <c r="F110" s="11">
        <v>364.62</v>
      </c>
      <c r="G110" s="26">
        <v>1.8799999999999997E-2</v>
      </c>
      <c r="H110" s="11">
        <v>146644.56</v>
      </c>
      <c r="I110" s="11">
        <v>3.33</v>
      </c>
      <c r="J110" s="11">
        <v>100332.93</v>
      </c>
      <c r="K110" s="11">
        <v>6.52</v>
      </c>
      <c r="L110" s="11">
        <v>46311.63</v>
      </c>
      <c r="M110" s="26">
        <v>0.46149999999999997</v>
      </c>
      <c r="O110" s="53">
        <f t="shared" si="17"/>
        <v>46311.63</v>
      </c>
      <c r="P110" s="43">
        <f t="shared" si="18"/>
        <v>4</v>
      </c>
      <c r="Q110" s="40">
        <f>M110</f>
        <v>0.46149999999999997</v>
      </c>
      <c r="R110" s="3">
        <f t="shared" si="16"/>
        <v>52</v>
      </c>
    </row>
    <row r="111" spans="1:18" x14ac:dyDescent="0.25">
      <c r="A111" s="2" t="s">
        <v>181</v>
      </c>
      <c r="B111" s="11">
        <v>1816.62</v>
      </c>
      <c r="C111" s="11">
        <v>0.04</v>
      </c>
      <c r="D111" s="11">
        <v>1855.36</v>
      </c>
      <c r="E111" s="11">
        <v>0.04</v>
      </c>
      <c r="F111" s="11">
        <v>-38.74</v>
      </c>
      <c r="G111" s="26">
        <v>-2.0799999999999999E-2</v>
      </c>
      <c r="H111" s="11">
        <v>15372.1</v>
      </c>
      <c r="I111" s="11">
        <v>0.35</v>
      </c>
      <c r="J111" s="11">
        <v>11486.57</v>
      </c>
      <c r="K111" s="11">
        <v>0.75</v>
      </c>
      <c r="L111" s="11">
        <v>3885.53</v>
      </c>
      <c r="M111" s="26">
        <v>0.3382</v>
      </c>
      <c r="O111" s="53">
        <f t="shared" si="17"/>
        <v>3885.53</v>
      </c>
      <c r="P111" s="43">
        <f t="shared" si="18"/>
        <v>39</v>
      </c>
      <c r="Q111" s="40">
        <f>M111</f>
        <v>0.3382</v>
      </c>
      <c r="R111" s="3">
        <f t="shared" si="16"/>
        <v>57</v>
      </c>
    </row>
    <row r="112" spans="1:18" x14ac:dyDescent="0.25">
      <c r="A112" s="2" t="s">
        <v>182</v>
      </c>
      <c r="B112" s="11">
        <v>267.75</v>
      </c>
      <c r="C112" s="11">
        <v>0.01</v>
      </c>
      <c r="D112" s="11">
        <v>446.58</v>
      </c>
      <c r="E112" s="11">
        <v>0.01</v>
      </c>
      <c r="F112" s="11">
        <v>-178.83</v>
      </c>
      <c r="G112" s="26">
        <v>-0.40039999999999998</v>
      </c>
      <c r="H112" s="11">
        <v>2216.63</v>
      </c>
      <c r="I112" s="11">
        <v>0.05</v>
      </c>
      <c r="J112" s="11">
        <v>2922.78</v>
      </c>
      <c r="K112" s="11">
        <v>0.19</v>
      </c>
      <c r="L112" s="11">
        <v>-706.15</v>
      </c>
      <c r="M112" s="26">
        <v>-0.24160000000000001</v>
      </c>
      <c r="O112" s="53">
        <f t="shared" si="17"/>
        <v>-706.15</v>
      </c>
      <c r="P112" s="43">
        <f t="shared" si="18"/>
        <v>93</v>
      </c>
      <c r="Q112" s="40">
        <f>M112</f>
        <v>-0.24160000000000001</v>
      </c>
      <c r="R112" s="3">
        <f t="shared" si="16"/>
        <v>87</v>
      </c>
    </row>
    <row r="113" spans="1:18" x14ac:dyDescent="0.25">
      <c r="A113" s="2" t="s">
        <v>183</v>
      </c>
      <c r="B113" s="27">
        <v>21791.19</v>
      </c>
      <c r="C113" s="27">
        <v>0.5</v>
      </c>
      <c r="D113" s="27">
        <v>21644.14</v>
      </c>
      <c r="E113" s="27">
        <v>0.52</v>
      </c>
      <c r="F113" s="27">
        <v>147.05000000000001</v>
      </c>
      <c r="G113" s="28">
        <v>6.7000000000000002E-3</v>
      </c>
      <c r="H113" s="27">
        <v>164233.29</v>
      </c>
      <c r="I113" s="27">
        <v>3.73</v>
      </c>
      <c r="J113" s="27">
        <v>114742.28</v>
      </c>
      <c r="K113" s="27">
        <v>7.46</v>
      </c>
      <c r="L113" s="27">
        <v>49491.01</v>
      </c>
      <c r="M113" s="28">
        <v>0.43130000000000002</v>
      </c>
      <c r="O113" s="53"/>
      <c r="P113" s="43" t="e">
        <f t="shared" si="18"/>
        <v>#N/A</v>
      </c>
      <c r="Q113" s="40"/>
      <c r="R113" s="3" t="e">
        <f t="shared" si="16"/>
        <v>#N/A</v>
      </c>
    </row>
    <row r="114" spans="1:18" x14ac:dyDescent="0.25">
      <c r="A114" s="2" t="s">
        <v>184</v>
      </c>
      <c r="B114" s="35">
        <v>36965.67</v>
      </c>
      <c r="C114" s="35">
        <v>0.84</v>
      </c>
      <c r="D114" s="35">
        <v>40387.68</v>
      </c>
      <c r="E114" s="35">
        <v>0.97</v>
      </c>
      <c r="F114" s="35">
        <v>-3422.01</v>
      </c>
      <c r="G114" s="36">
        <v>-8.4700000000000011E-2</v>
      </c>
      <c r="H114" s="35">
        <v>331976.02</v>
      </c>
      <c r="I114" s="35">
        <v>7.55</v>
      </c>
      <c r="J114" s="35">
        <v>271642.5</v>
      </c>
      <c r="K114" s="35">
        <v>17.649999999999999</v>
      </c>
      <c r="L114" s="35">
        <v>60333.52</v>
      </c>
      <c r="M114" s="36">
        <v>0.22210000000000002</v>
      </c>
      <c r="O114" s="53"/>
      <c r="P114" s="43" t="e">
        <f t="shared" si="18"/>
        <v>#N/A</v>
      </c>
      <c r="Q114" s="40"/>
      <c r="R114" s="3" t="e">
        <f t="shared" si="16"/>
        <v>#N/A</v>
      </c>
    </row>
    <row r="115" spans="1:18" x14ac:dyDescent="0.25">
      <c r="A115" s="2" t="s">
        <v>185</v>
      </c>
      <c r="B115" s="37" t="s">
        <v>38</v>
      </c>
      <c r="C115" s="37" t="s">
        <v>38</v>
      </c>
      <c r="D115" s="37" t="s">
        <v>38</v>
      </c>
      <c r="E115" s="37" t="s">
        <v>38</v>
      </c>
      <c r="F115" s="37" t="s">
        <v>38</v>
      </c>
      <c r="G115" s="37" t="s">
        <v>38</v>
      </c>
      <c r="H115" s="37" t="s">
        <v>38</v>
      </c>
      <c r="I115" s="37" t="s">
        <v>38</v>
      </c>
      <c r="J115" s="37" t="s">
        <v>38</v>
      </c>
      <c r="K115" s="37" t="s">
        <v>38</v>
      </c>
      <c r="L115" s="37" t="s">
        <v>38</v>
      </c>
      <c r="M115" s="37" t="s">
        <v>38</v>
      </c>
      <c r="O115" s="53"/>
      <c r="P115" s="43" t="e">
        <f t="shared" si="18"/>
        <v>#N/A</v>
      </c>
      <c r="Q115" s="40"/>
      <c r="R115" s="3" t="e">
        <f t="shared" si="16"/>
        <v>#N/A</v>
      </c>
    </row>
    <row r="116" spans="1:18" x14ac:dyDescent="0.25">
      <c r="A116" s="2" t="s">
        <v>186</v>
      </c>
      <c r="B116" s="11">
        <v>17836.29</v>
      </c>
      <c r="C116" s="11">
        <v>0.41</v>
      </c>
      <c r="D116" s="11">
        <v>21136.17</v>
      </c>
      <c r="E116" s="11">
        <v>0.51</v>
      </c>
      <c r="F116" s="11">
        <v>-3299.88</v>
      </c>
      <c r="G116" s="26">
        <v>-0.15609999999999999</v>
      </c>
      <c r="H116" s="11">
        <v>148523.07</v>
      </c>
      <c r="I116" s="11">
        <v>3.38</v>
      </c>
      <c r="J116" s="11">
        <v>103559.06</v>
      </c>
      <c r="K116" s="11">
        <v>6.73</v>
      </c>
      <c r="L116" s="11">
        <v>44964.01</v>
      </c>
      <c r="M116" s="26">
        <v>0.43409999999999999</v>
      </c>
      <c r="O116" s="53">
        <f t="shared" si="17"/>
        <v>44964.01</v>
      </c>
      <c r="P116" s="43">
        <f t="shared" si="18"/>
        <v>5</v>
      </c>
      <c r="Q116" s="40">
        <f>M116</f>
        <v>0.43409999999999999</v>
      </c>
      <c r="R116" s="3">
        <f t="shared" si="16"/>
        <v>53</v>
      </c>
    </row>
    <row r="117" spans="1:18" x14ac:dyDescent="0.25">
      <c r="A117" s="2" t="s">
        <v>187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26">
        <v>0</v>
      </c>
      <c r="H117" s="11">
        <v>0</v>
      </c>
      <c r="I117" s="11">
        <v>0</v>
      </c>
      <c r="J117" s="11">
        <v>27.58</v>
      </c>
      <c r="K117" s="11">
        <v>0</v>
      </c>
      <c r="L117" s="11">
        <v>-27.58</v>
      </c>
      <c r="M117" s="26">
        <v>-1</v>
      </c>
      <c r="O117" s="53">
        <f t="shared" si="17"/>
        <v>-27.58</v>
      </c>
      <c r="P117" s="43">
        <f t="shared" si="18"/>
        <v>80</v>
      </c>
      <c r="Q117" s="40">
        <f>M117</f>
        <v>-1</v>
      </c>
      <c r="R117" s="3">
        <f t="shared" si="16"/>
        <v>115</v>
      </c>
    </row>
    <row r="118" spans="1:18" x14ac:dyDescent="0.25">
      <c r="A118" s="2" t="s">
        <v>188</v>
      </c>
      <c r="B118" s="11">
        <v>766.03</v>
      </c>
      <c r="C118" s="11">
        <v>0.02</v>
      </c>
      <c r="D118" s="11">
        <v>2091.21</v>
      </c>
      <c r="E118" s="11">
        <v>0.05</v>
      </c>
      <c r="F118" s="11">
        <v>-1325.18</v>
      </c>
      <c r="G118" s="26">
        <v>-0.63359999999999994</v>
      </c>
      <c r="H118" s="11">
        <v>9875.0499999999993</v>
      </c>
      <c r="I118" s="11">
        <v>0.22</v>
      </c>
      <c r="J118" s="11">
        <v>10541.4</v>
      </c>
      <c r="K118" s="11">
        <v>0.68</v>
      </c>
      <c r="L118" s="11">
        <v>-666.35</v>
      </c>
      <c r="M118" s="26">
        <v>-6.3200000000000006E-2</v>
      </c>
      <c r="O118" s="53">
        <f t="shared" si="17"/>
        <v>-666.35</v>
      </c>
      <c r="P118" s="43">
        <f t="shared" si="18"/>
        <v>91</v>
      </c>
      <c r="Q118" s="40">
        <f>M118</f>
        <v>-6.3200000000000006E-2</v>
      </c>
      <c r="R118" s="3">
        <f t="shared" si="16"/>
        <v>82</v>
      </c>
    </row>
    <row r="119" spans="1:18" x14ac:dyDescent="0.25">
      <c r="A119" s="2" t="s">
        <v>189</v>
      </c>
      <c r="B119" s="11">
        <v>121.61</v>
      </c>
      <c r="C119" s="11">
        <v>0</v>
      </c>
      <c r="D119" s="11">
        <v>495.35</v>
      </c>
      <c r="E119" s="11">
        <v>0.01</v>
      </c>
      <c r="F119" s="11">
        <v>-373.74</v>
      </c>
      <c r="G119" s="26">
        <v>-0.75439999999999996</v>
      </c>
      <c r="H119" s="11">
        <v>2319.8200000000002</v>
      </c>
      <c r="I119" s="11">
        <v>0.05</v>
      </c>
      <c r="J119" s="11">
        <v>679.54</v>
      </c>
      <c r="K119" s="11">
        <v>0.04</v>
      </c>
      <c r="L119" s="11">
        <v>1640.28</v>
      </c>
      <c r="M119" s="26">
        <v>2.4138000000000002</v>
      </c>
      <c r="O119" s="53">
        <f t="shared" si="17"/>
        <v>1640.28</v>
      </c>
      <c r="P119" s="43">
        <f t="shared" si="18"/>
        <v>49</v>
      </c>
      <c r="Q119" s="40">
        <f>M119</f>
        <v>2.4138000000000002</v>
      </c>
      <c r="R119" s="3">
        <f t="shared" si="16"/>
        <v>11</v>
      </c>
    </row>
    <row r="120" spans="1:18" x14ac:dyDescent="0.25">
      <c r="A120" s="2" t="s">
        <v>190</v>
      </c>
      <c r="B120" s="35">
        <v>18723.93</v>
      </c>
      <c r="C120" s="35">
        <v>0.43</v>
      </c>
      <c r="D120" s="35">
        <v>23722.73</v>
      </c>
      <c r="E120" s="35">
        <v>0.56999999999999995</v>
      </c>
      <c r="F120" s="35">
        <v>-4998.8</v>
      </c>
      <c r="G120" s="36">
        <v>-0.2107</v>
      </c>
      <c r="H120" s="35">
        <v>160717.94</v>
      </c>
      <c r="I120" s="35">
        <v>3.65</v>
      </c>
      <c r="J120" s="35">
        <v>114807.58</v>
      </c>
      <c r="K120" s="35">
        <v>7.46</v>
      </c>
      <c r="L120" s="35">
        <v>45910.36</v>
      </c>
      <c r="M120" s="36">
        <v>0.39979999999999999</v>
      </c>
      <c r="O120" s="53"/>
      <c r="P120" s="43" t="e">
        <f t="shared" si="18"/>
        <v>#N/A</v>
      </c>
      <c r="Q120" s="40"/>
      <c r="R120" s="3" t="e">
        <f t="shared" si="16"/>
        <v>#N/A</v>
      </c>
    </row>
    <row r="121" spans="1:18" x14ac:dyDescent="0.25">
      <c r="A121" s="2" t="s">
        <v>191</v>
      </c>
      <c r="B121" s="27">
        <v>55689.599999999999</v>
      </c>
      <c r="C121" s="27">
        <v>23.25</v>
      </c>
      <c r="D121" s="27">
        <v>64110.41</v>
      </c>
      <c r="E121" s="27">
        <v>25.79</v>
      </c>
      <c r="F121" s="27">
        <v>-8420.81</v>
      </c>
      <c r="G121" s="28">
        <v>-0.1313</v>
      </c>
      <c r="H121" s="27">
        <v>492693.96</v>
      </c>
      <c r="I121" s="27">
        <v>21.9</v>
      </c>
      <c r="J121" s="27">
        <v>386450.08</v>
      </c>
      <c r="K121" s="27">
        <v>25.11</v>
      </c>
      <c r="L121" s="27">
        <v>106243.88</v>
      </c>
      <c r="M121" s="28">
        <v>0.27489999999999998</v>
      </c>
      <c r="O121" s="53"/>
      <c r="P121" s="43" t="e">
        <f t="shared" si="18"/>
        <v>#N/A</v>
      </c>
      <c r="Q121" s="40"/>
      <c r="R121" s="3" t="e">
        <f t="shared" si="16"/>
        <v>#N/A</v>
      </c>
    </row>
    <row r="122" spans="1:18" x14ac:dyDescent="0.25">
      <c r="A122" s="41" t="s">
        <v>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O122" s="53"/>
      <c r="P122" s="43" t="e">
        <f t="shared" si="18"/>
        <v>#N/A</v>
      </c>
      <c r="Q122" s="40"/>
      <c r="R122" s="3" t="e">
        <f t="shared" si="16"/>
        <v>#N/A</v>
      </c>
    </row>
    <row r="123" spans="1:18" x14ac:dyDescent="0.25">
      <c r="A123" s="2" t="s">
        <v>79</v>
      </c>
      <c r="B123" s="2" t="s">
        <v>23</v>
      </c>
      <c r="C123" s="2" t="s">
        <v>23</v>
      </c>
      <c r="D123" s="2" t="s">
        <v>23</v>
      </c>
      <c r="E123" s="2" t="s">
        <v>23</v>
      </c>
      <c r="F123" s="2" t="s">
        <v>23</v>
      </c>
      <c r="G123" s="2" t="s">
        <v>23</v>
      </c>
      <c r="H123" s="2" t="s">
        <v>23</v>
      </c>
      <c r="I123" s="2" t="s">
        <v>23</v>
      </c>
      <c r="J123" s="2" t="s">
        <v>23</v>
      </c>
      <c r="K123" s="2" t="s">
        <v>23</v>
      </c>
      <c r="L123" s="2" t="s">
        <v>23</v>
      </c>
      <c r="M123" s="2" t="s">
        <v>23</v>
      </c>
      <c r="O123" s="53"/>
      <c r="P123" s="43" t="e">
        <f t="shared" si="18"/>
        <v>#N/A</v>
      </c>
      <c r="Q123" s="40"/>
      <c r="R123" s="3" t="e">
        <f t="shared" si="16"/>
        <v>#N/A</v>
      </c>
    </row>
    <row r="124" spans="1:18" x14ac:dyDescent="0.25">
      <c r="A124" s="2" t="s">
        <v>192</v>
      </c>
      <c r="B124" s="2" t="s">
        <v>38</v>
      </c>
      <c r="C124" s="2" t="s">
        <v>38</v>
      </c>
      <c r="D124" s="2" t="s">
        <v>38</v>
      </c>
      <c r="E124" s="2" t="s">
        <v>38</v>
      </c>
      <c r="F124" s="2" t="s">
        <v>38</v>
      </c>
      <c r="G124" s="2" t="s">
        <v>38</v>
      </c>
      <c r="H124" s="2" t="s">
        <v>38</v>
      </c>
      <c r="I124" s="2" t="s">
        <v>38</v>
      </c>
      <c r="J124" s="2" t="s">
        <v>38</v>
      </c>
      <c r="K124" s="2" t="s">
        <v>38</v>
      </c>
      <c r="L124" s="2" t="s">
        <v>38</v>
      </c>
      <c r="M124" s="2" t="s">
        <v>38</v>
      </c>
      <c r="O124" s="53"/>
      <c r="P124" s="43" t="e">
        <f t="shared" si="18"/>
        <v>#N/A</v>
      </c>
      <c r="Q124" s="40"/>
      <c r="R124" s="3" t="e">
        <f t="shared" ref="R124:R187" si="19">_xlfn.RANK.EQ($Q124,$Q$59:$Q$297)</f>
        <v>#N/A</v>
      </c>
    </row>
    <row r="125" spans="1:18" x14ac:dyDescent="0.25">
      <c r="A125" s="2" t="s">
        <v>193</v>
      </c>
      <c r="B125" s="2" t="s">
        <v>56</v>
      </c>
      <c r="C125" s="2" t="s">
        <v>56</v>
      </c>
      <c r="D125" s="2" t="s">
        <v>56</v>
      </c>
      <c r="E125" s="2" t="s">
        <v>56</v>
      </c>
      <c r="F125" s="2" t="s">
        <v>56</v>
      </c>
      <c r="G125" s="2" t="s">
        <v>56</v>
      </c>
      <c r="H125" s="2" t="s">
        <v>56</v>
      </c>
      <c r="I125" s="2" t="s">
        <v>56</v>
      </c>
      <c r="J125" s="2" t="s">
        <v>56</v>
      </c>
      <c r="K125" s="2" t="s">
        <v>56</v>
      </c>
      <c r="L125" s="2" t="s">
        <v>56</v>
      </c>
      <c r="M125" s="2" t="s">
        <v>56</v>
      </c>
      <c r="O125" s="53"/>
      <c r="P125" s="43" t="e">
        <f t="shared" si="18"/>
        <v>#N/A</v>
      </c>
      <c r="Q125" s="40"/>
      <c r="R125" s="3" t="e">
        <f t="shared" si="19"/>
        <v>#N/A</v>
      </c>
    </row>
    <row r="126" spans="1:18" x14ac:dyDescent="0.25">
      <c r="A126" s="2" t="s">
        <v>194</v>
      </c>
      <c r="B126" s="11">
        <v>7539.94</v>
      </c>
      <c r="C126" s="11">
        <v>0.17</v>
      </c>
      <c r="D126" s="11">
        <v>3913.22</v>
      </c>
      <c r="E126" s="11">
        <v>0.09</v>
      </c>
      <c r="F126" s="11">
        <v>3626.72</v>
      </c>
      <c r="G126" s="26">
        <v>0.92669999999999997</v>
      </c>
      <c r="H126" s="11">
        <v>61615.95</v>
      </c>
      <c r="I126" s="11">
        <v>1.4</v>
      </c>
      <c r="J126" s="11">
        <v>48746.3</v>
      </c>
      <c r="K126" s="11">
        <v>3.17</v>
      </c>
      <c r="L126" s="11">
        <v>12869.65</v>
      </c>
      <c r="M126" s="26">
        <v>0.26400000000000001</v>
      </c>
      <c r="O126" s="53">
        <f t="shared" si="17"/>
        <v>12869.65</v>
      </c>
      <c r="P126" s="43">
        <f t="shared" si="18"/>
        <v>22</v>
      </c>
      <c r="Q126" s="40">
        <f>M126</f>
        <v>0.26400000000000001</v>
      </c>
      <c r="R126" s="3">
        <f t="shared" si="19"/>
        <v>61</v>
      </c>
    </row>
    <row r="127" spans="1:18" x14ac:dyDescent="0.25">
      <c r="A127" s="2" t="s">
        <v>195</v>
      </c>
      <c r="B127" s="11">
        <v>725.82</v>
      </c>
      <c r="C127" s="11">
        <v>0.02</v>
      </c>
      <c r="D127" s="11">
        <v>365.18</v>
      </c>
      <c r="E127" s="11">
        <v>0.01</v>
      </c>
      <c r="F127" s="11">
        <v>360.64</v>
      </c>
      <c r="G127" s="26">
        <v>0.98750000000000004</v>
      </c>
      <c r="H127" s="11">
        <v>5973.38</v>
      </c>
      <c r="I127" s="11">
        <v>0.14000000000000001</v>
      </c>
      <c r="J127" s="11">
        <v>4909.3500000000004</v>
      </c>
      <c r="K127" s="11">
        <v>0.32</v>
      </c>
      <c r="L127" s="11">
        <v>1064.03</v>
      </c>
      <c r="M127" s="26">
        <v>0.2167</v>
      </c>
      <c r="O127" s="53">
        <f t="shared" si="17"/>
        <v>1064.03</v>
      </c>
      <c r="P127" s="43">
        <f t="shared" si="18"/>
        <v>60</v>
      </c>
      <c r="Q127" s="40">
        <f>M127</f>
        <v>0.2167</v>
      </c>
      <c r="R127" s="3">
        <f t="shared" si="19"/>
        <v>65</v>
      </c>
    </row>
    <row r="128" spans="1:18" x14ac:dyDescent="0.25">
      <c r="A128" s="2" t="s">
        <v>196</v>
      </c>
      <c r="B128" s="11">
        <v>116.57</v>
      </c>
      <c r="C128" s="11">
        <v>0</v>
      </c>
      <c r="D128" s="11">
        <v>715.91</v>
      </c>
      <c r="E128" s="11">
        <v>0.02</v>
      </c>
      <c r="F128" s="11">
        <v>-599.34</v>
      </c>
      <c r="G128" s="26">
        <v>-0.83709999999999996</v>
      </c>
      <c r="H128" s="11">
        <v>1940.02</v>
      </c>
      <c r="I128" s="11">
        <v>0.04</v>
      </c>
      <c r="J128" s="11">
        <v>517.38</v>
      </c>
      <c r="K128" s="11">
        <v>0.03</v>
      </c>
      <c r="L128" s="11">
        <v>1422.64</v>
      </c>
      <c r="M128" s="26">
        <v>2.7497000000000003</v>
      </c>
      <c r="O128" s="53">
        <f t="shared" si="17"/>
        <v>1422.64</v>
      </c>
      <c r="P128" s="43">
        <f t="shared" si="18"/>
        <v>53</v>
      </c>
      <c r="Q128" s="40">
        <f>M128</f>
        <v>2.7497000000000003</v>
      </c>
      <c r="R128" s="3">
        <f t="shared" si="19"/>
        <v>9</v>
      </c>
    </row>
    <row r="129" spans="1:18" x14ac:dyDescent="0.25">
      <c r="A129" s="2" t="s">
        <v>197</v>
      </c>
      <c r="B129" s="27">
        <v>8382.33</v>
      </c>
      <c r="C129" s="27">
        <v>0.19</v>
      </c>
      <c r="D129" s="27">
        <v>4994.3100000000004</v>
      </c>
      <c r="E129" s="27">
        <v>0.12</v>
      </c>
      <c r="F129" s="27">
        <v>3388.02</v>
      </c>
      <c r="G129" s="28">
        <v>0.67830000000000001</v>
      </c>
      <c r="H129" s="27">
        <v>69529.350000000006</v>
      </c>
      <c r="I129" s="27">
        <v>1.58</v>
      </c>
      <c r="J129" s="27">
        <v>54173.03</v>
      </c>
      <c r="K129" s="27">
        <v>3.52</v>
      </c>
      <c r="L129" s="27">
        <v>15356.32</v>
      </c>
      <c r="M129" s="28">
        <v>0.28339999999999999</v>
      </c>
      <c r="O129" s="53"/>
      <c r="P129" s="43" t="e">
        <f t="shared" si="18"/>
        <v>#N/A</v>
      </c>
      <c r="Q129" s="40"/>
      <c r="R129" s="3" t="e">
        <f t="shared" si="19"/>
        <v>#N/A</v>
      </c>
    </row>
    <row r="130" spans="1:18" x14ac:dyDescent="0.25">
      <c r="A130" s="2" t="s">
        <v>198</v>
      </c>
      <c r="B130" s="35">
        <v>8382.33</v>
      </c>
      <c r="C130" s="35">
        <v>0.19</v>
      </c>
      <c r="D130" s="35">
        <v>4994.3100000000004</v>
      </c>
      <c r="E130" s="35">
        <v>0.12</v>
      </c>
      <c r="F130" s="35">
        <v>3388.02</v>
      </c>
      <c r="G130" s="36">
        <v>0.67830000000000001</v>
      </c>
      <c r="H130" s="35">
        <v>69529.350000000006</v>
      </c>
      <c r="I130" s="35">
        <v>1.58</v>
      </c>
      <c r="J130" s="35">
        <v>54173.03</v>
      </c>
      <c r="K130" s="35">
        <v>3.52</v>
      </c>
      <c r="L130" s="35">
        <v>15356.32</v>
      </c>
      <c r="M130" s="36">
        <v>0.28339999999999999</v>
      </c>
      <c r="O130" s="53"/>
      <c r="P130" s="43" t="e">
        <f t="shared" si="18"/>
        <v>#N/A</v>
      </c>
      <c r="Q130" s="40"/>
      <c r="R130" s="3" t="e">
        <f t="shared" si="19"/>
        <v>#N/A</v>
      </c>
    </row>
    <row r="131" spans="1:18" x14ac:dyDescent="0.25">
      <c r="A131" s="2" t="s">
        <v>199</v>
      </c>
      <c r="B131" s="37" t="s">
        <v>38</v>
      </c>
      <c r="C131" s="37" t="s">
        <v>38</v>
      </c>
      <c r="D131" s="37" t="s">
        <v>38</v>
      </c>
      <c r="E131" s="37" t="s">
        <v>38</v>
      </c>
      <c r="F131" s="37" t="s">
        <v>38</v>
      </c>
      <c r="G131" s="37" t="s">
        <v>38</v>
      </c>
      <c r="H131" s="37" t="s">
        <v>38</v>
      </c>
      <c r="I131" s="37" t="s">
        <v>38</v>
      </c>
      <c r="J131" s="37" t="s">
        <v>38</v>
      </c>
      <c r="K131" s="37" t="s">
        <v>38</v>
      </c>
      <c r="L131" s="37" t="s">
        <v>38</v>
      </c>
      <c r="M131" s="37" t="s">
        <v>38</v>
      </c>
      <c r="O131" s="53"/>
      <c r="P131" s="43" t="e">
        <f t="shared" si="18"/>
        <v>#N/A</v>
      </c>
      <c r="Q131" s="40"/>
      <c r="R131" s="3" t="e">
        <f t="shared" si="19"/>
        <v>#N/A</v>
      </c>
    </row>
    <row r="132" spans="1:18" x14ac:dyDescent="0.25">
      <c r="A132" s="2" t="s">
        <v>200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26">
        <v>0</v>
      </c>
      <c r="H132" s="11">
        <v>4116.3</v>
      </c>
      <c r="I132" s="11">
        <v>0.09</v>
      </c>
      <c r="J132" s="11">
        <v>0</v>
      </c>
      <c r="K132" s="11">
        <v>0</v>
      </c>
      <c r="L132" s="11">
        <v>4116.3</v>
      </c>
      <c r="M132" s="26">
        <v>1</v>
      </c>
      <c r="O132" s="53">
        <f t="shared" si="17"/>
        <v>4116.3</v>
      </c>
      <c r="P132" s="43">
        <f t="shared" si="18"/>
        <v>36</v>
      </c>
      <c r="Q132" s="40">
        <f>M132</f>
        <v>1</v>
      </c>
      <c r="R132" s="3">
        <f t="shared" si="19"/>
        <v>22</v>
      </c>
    </row>
    <row r="133" spans="1:18" x14ac:dyDescent="0.25">
      <c r="A133" s="2" t="s">
        <v>201</v>
      </c>
      <c r="B133" s="11">
        <v>1291.56</v>
      </c>
      <c r="C133" s="11">
        <v>0.03</v>
      </c>
      <c r="D133" s="11">
        <v>2017.79</v>
      </c>
      <c r="E133" s="11">
        <v>0.05</v>
      </c>
      <c r="F133" s="11">
        <v>-726.23</v>
      </c>
      <c r="G133" s="26">
        <v>-0.3599</v>
      </c>
      <c r="H133" s="11">
        <v>16982.13</v>
      </c>
      <c r="I133" s="11">
        <v>0.39</v>
      </c>
      <c r="J133" s="11">
        <v>11123.83</v>
      </c>
      <c r="K133" s="11">
        <v>0.72</v>
      </c>
      <c r="L133" s="11">
        <v>5858.3</v>
      </c>
      <c r="M133" s="26">
        <v>0.52659999999999996</v>
      </c>
      <c r="O133" s="53">
        <f t="shared" si="17"/>
        <v>5858.3</v>
      </c>
      <c r="P133" s="43">
        <f t="shared" si="18"/>
        <v>29</v>
      </c>
      <c r="Q133" s="40">
        <f>M133</f>
        <v>0.52659999999999996</v>
      </c>
      <c r="R133" s="3">
        <f t="shared" si="19"/>
        <v>50</v>
      </c>
    </row>
    <row r="134" spans="1:18" x14ac:dyDescent="0.25">
      <c r="A134" s="2" t="s">
        <v>202</v>
      </c>
      <c r="B134" s="11">
        <v>2936.19</v>
      </c>
      <c r="C134" s="11">
        <v>7.0000000000000007E-2</v>
      </c>
      <c r="D134" s="11">
        <v>10</v>
      </c>
      <c r="E134" s="11">
        <v>0</v>
      </c>
      <c r="F134" s="11">
        <v>2926.19</v>
      </c>
      <c r="G134" s="26">
        <v>292.61900000000003</v>
      </c>
      <c r="H134" s="11">
        <v>1669.11</v>
      </c>
      <c r="I134" s="11">
        <v>0.04</v>
      </c>
      <c r="J134" s="11">
        <v>6032.71</v>
      </c>
      <c r="K134" s="11">
        <v>0.39</v>
      </c>
      <c r="L134" s="11">
        <v>-4363.6000000000004</v>
      </c>
      <c r="M134" s="26">
        <v>-0.72329999999999994</v>
      </c>
      <c r="O134" s="53">
        <f t="shared" si="17"/>
        <v>-4363.6000000000004</v>
      </c>
      <c r="P134" s="43">
        <f t="shared" si="18"/>
        <v>114</v>
      </c>
      <c r="Q134" s="40">
        <f>M134</f>
        <v>-0.72329999999999994</v>
      </c>
      <c r="R134" s="3">
        <f t="shared" si="19"/>
        <v>106</v>
      </c>
    </row>
    <row r="135" spans="1:18" x14ac:dyDescent="0.25">
      <c r="A135" s="2" t="s">
        <v>203</v>
      </c>
      <c r="B135" s="11">
        <v>123.01</v>
      </c>
      <c r="C135" s="11">
        <v>0</v>
      </c>
      <c r="D135" s="11">
        <v>0</v>
      </c>
      <c r="E135" s="11">
        <v>0</v>
      </c>
      <c r="F135" s="11">
        <v>123.01</v>
      </c>
      <c r="G135" s="26">
        <v>1</v>
      </c>
      <c r="H135" s="11">
        <v>2131.5500000000002</v>
      </c>
      <c r="I135" s="11">
        <v>0.05</v>
      </c>
      <c r="J135" s="11">
        <v>534.65</v>
      </c>
      <c r="K135" s="11">
        <v>0.03</v>
      </c>
      <c r="L135" s="11">
        <v>1596.9</v>
      </c>
      <c r="M135" s="26">
        <v>2.9868000000000001</v>
      </c>
      <c r="O135" s="53">
        <f t="shared" si="17"/>
        <v>1596.9</v>
      </c>
      <c r="P135" s="43">
        <f t="shared" si="18"/>
        <v>50</v>
      </c>
      <c r="Q135" s="40">
        <f>M135</f>
        <v>2.9868000000000001</v>
      </c>
      <c r="R135" s="3">
        <f t="shared" si="19"/>
        <v>8</v>
      </c>
    </row>
    <row r="136" spans="1:18" x14ac:dyDescent="0.25">
      <c r="A136" s="2" t="s">
        <v>204</v>
      </c>
      <c r="B136" s="11">
        <v>-447.72</v>
      </c>
      <c r="C136" s="11">
        <v>-0.01</v>
      </c>
      <c r="D136" s="11">
        <v>2505.44</v>
      </c>
      <c r="E136" s="11">
        <v>0.06</v>
      </c>
      <c r="F136" s="11">
        <v>-2953.16</v>
      </c>
      <c r="G136" s="26">
        <v>-1.1786000000000001</v>
      </c>
      <c r="H136" s="11">
        <v>5017.5200000000004</v>
      </c>
      <c r="I136" s="11">
        <v>0.11</v>
      </c>
      <c r="J136" s="11">
        <v>0</v>
      </c>
      <c r="K136" s="11">
        <v>0</v>
      </c>
      <c r="L136" s="11">
        <v>5017.5200000000004</v>
      </c>
      <c r="M136" s="26">
        <v>1</v>
      </c>
      <c r="O136" s="53">
        <f t="shared" si="17"/>
        <v>5017.5200000000004</v>
      </c>
      <c r="P136" s="43">
        <f t="shared" si="18"/>
        <v>32</v>
      </c>
      <c r="Q136" s="40">
        <f>M136</f>
        <v>1</v>
      </c>
      <c r="R136" s="3">
        <f t="shared" si="19"/>
        <v>22</v>
      </c>
    </row>
    <row r="137" spans="1:18" x14ac:dyDescent="0.25">
      <c r="A137" s="2" t="s">
        <v>205</v>
      </c>
      <c r="B137" s="35">
        <v>3903.04</v>
      </c>
      <c r="C137" s="35">
        <v>0.09</v>
      </c>
      <c r="D137" s="35">
        <v>4533.2299999999996</v>
      </c>
      <c r="E137" s="35">
        <v>0.11</v>
      </c>
      <c r="F137" s="35">
        <v>-630.19000000000005</v>
      </c>
      <c r="G137" s="36">
        <v>-0.13900000000000001</v>
      </c>
      <c r="H137" s="35">
        <v>29916.61</v>
      </c>
      <c r="I137" s="35">
        <v>0.68</v>
      </c>
      <c r="J137" s="35">
        <v>17691.189999999999</v>
      </c>
      <c r="K137" s="35">
        <v>1.1499999999999999</v>
      </c>
      <c r="L137" s="35">
        <v>12225.42</v>
      </c>
      <c r="M137" s="36">
        <v>0.69099999999999995</v>
      </c>
      <c r="O137" s="53"/>
      <c r="P137" s="43" t="e">
        <f t="shared" si="18"/>
        <v>#N/A</v>
      </c>
      <c r="Q137" s="40"/>
      <c r="R137" s="3" t="e">
        <f t="shared" si="19"/>
        <v>#N/A</v>
      </c>
    </row>
    <row r="138" spans="1:18" x14ac:dyDescent="0.25">
      <c r="A138" s="2" t="s">
        <v>206</v>
      </c>
      <c r="B138" s="27">
        <v>12285.37</v>
      </c>
      <c r="C138" s="27">
        <v>5.13</v>
      </c>
      <c r="D138" s="27">
        <v>9527.5400000000009</v>
      </c>
      <c r="E138" s="27">
        <v>3.83</v>
      </c>
      <c r="F138" s="27">
        <v>2757.83</v>
      </c>
      <c r="G138" s="28">
        <v>0.28939999999999999</v>
      </c>
      <c r="H138" s="27">
        <v>99445.96</v>
      </c>
      <c r="I138" s="27">
        <v>4.42</v>
      </c>
      <c r="J138" s="27">
        <v>71864.22</v>
      </c>
      <c r="K138" s="27">
        <v>4.67</v>
      </c>
      <c r="L138" s="27">
        <v>27581.74</v>
      </c>
      <c r="M138" s="28">
        <v>0.38380000000000003</v>
      </c>
      <c r="O138" s="53"/>
      <c r="P138" s="43" t="e">
        <f t="shared" si="18"/>
        <v>#N/A</v>
      </c>
      <c r="Q138" s="40"/>
      <c r="R138" s="3" t="e">
        <f t="shared" si="19"/>
        <v>#N/A</v>
      </c>
    </row>
    <row r="139" spans="1:18" x14ac:dyDescent="0.25">
      <c r="A139" s="41" t="s">
        <v>7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O139" s="53"/>
      <c r="P139" s="43" t="e">
        <f t="shared" si="18"/>
        <v>#N/A</v>
      </c>
      <c r="Q139" s="40"/>
      <c r="R139" s="3" t="e">
        <f t="shared" si="19"/>
        <v>#N/A</v>
      </c>
    </row>
    <row r="140" spans="1:18" x14ac:dyDescent="0.25">
      <c r="A140" s="2" t="s">
        <v>80</v>
      </c>
      <c r="B140" s="2" t="s">
        <v>23</v>
      </c>
      <c r="C140" s="2" t="s">
        <v>23</v>
      </c>
      <c r="D140" s="2" t="s">
        <v>23</v>
      </c>
      <c r="E140" s="2" t="s">
        <v>23</v>
      </c>
      <c r="F140" s="2" t="s">
        <v>23</v>
      </c>
      <c r="G140" s="2" t="s">
        <v>23</v>
      </c>
      <c r="H140" s="2" t="s">
        <v>23</v>
      </c>
      <c r="I140" s="2" t="s">
        <v>23</v>
      </c>
      <c r="J140" s="2" t="s">
        <v>23</v>
      </c>
      <c r="K140" s="2" t="s">
        <v>23</v>
      </c>
      <c r="L140" s="2" t="s">
        <v>23</v>
      </c>
      <c r="M140" s="2" t="s">
        <v>23</v>
      </c>
      <c r="O140" s="53"/>
      <c r="P140" s="43" t="e">
        <f t="shared" si="18"/>
        <v>#N/A</v>
      </c>
      <c r="Q140" s="40"/>
      <c r="R140" s="3" t="e">
        <f t="shared" si="19"/>
        <v>#N/A</v>
      </c>
    </row>
    <row r="141" spans="1:18" x14ac:dyDescent="0.25">
      <c r="A141" s="2" t="s">
        <v>207</v>
      </c>
      <c r="B141" s="2" t="s">
        <v>38</v>
      </c>
      <c r="C141" s="2" t="s">
        <v>38</v>
      </c>
      <c r="D141" s="2" t="s">
        <v>38</v>
      </c>
      <c r="E141" s="2" t="s">
        <v>38</v>
      </c>
      <c r="F141" s="2" t="s">
        <v>38</v>
      </c>
      <c r="G141" s="2" t="s">
        <v>38</v>
      </c>
      <c r="H141" s="2" t="s">
        <v>38</v>
      </c>
      <c r="I141" s="2" t="s">
        <v>38</v>
      </c>
      <c r="J141" s="2" t="s">
        <v>38</v>
      </c>
      <c r="K141" s="2" t="s">
        <v>38</v>
      </c>
      <c r="L141" s="2" t="s">
        <v>38</v>
      </c>
      <c r="M141" s="2" t="s">
        <v>38</v>
      </c>
      <c r="O141" s="53"/>
      <c r="P141" s="43" t="e">
        <f t="shared" si="18"/>
        <v>#N/A</v>
      </c>
      <c r="Q141" s="40"/>
      <c r="R141" s="3" t="e">
        <f t="shared" si="19"/>
        <v>#N/A</v>
      </c>
    </row>
    <row r="142" spans="1:18" x14ac:dyDescent="0.25">
      <c r="A142" s="2" t="s">
        <v>208</v>
      </c>
      <c r="B142" s="2" t="s">
        <v>56</v>
      </c>
      <c r="C142" s="2" t="s">
        <v>56</v>
      </c>
      <c r="D142" s="2" t="s">
        <v>56</v>
      </c>
      <c r="E142" s="2" t="s">
        <v>56</v>
      </c>
      <c r="F142" s="2" t="s">
        <v>56</v>
      </c>
      <c r="G142" s="2" t="s">
        <v>56</v>
      </c>
      <c r="H142" s="2" t="s">
        <v>56</v>
      </c>
      <c r="I142" s="2" t="s">
        <v>56</v>
      </c>
      <c r="J142" s="2" t="s">
        <v>56</v>
      </c>
      <c r="K142" s="2" t="s">
        <v>56</v>
      </c>
      <c r="L142" s="2" t="s">
        <v>56</v>
      </c>
      <c r="M142" s="2" t="s">
        <v>56</v>
      </c>
      <c r="O142" s="53"/>
      <c r="P142" s="43" t="e">
        <f t="shared" si="18"/>
        <v>#N/A</v>
      </c>
      <c r="Q142" s="40"/>
      <c r="R142" s="3" t="e">
        <f t="shared" si="19"/>
        <v>#N/A</v>
      </c>
    </row>
    <row r="143" spans="1:18" x14ac:dyDescent="0.25">
      <c r="A143" s="2" t="s">
        <v>209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26">
        <v>0</v>
      </c>
      <c r="H143" s="11">
        <v>19733.47</v>
      </c>
      <c r="I143" s="11">
        <v>0.45</v>
      </c>
      <c r="J143" s="11">
        <v>35133.410000000003</v>
      </c>
      <c r="K143" s="11">
        <v>2.2800000000000002</v>
      </c>
      <c r="L143" s="11">
        <v>-15399.94</v>
      </c>
      <c r="M143" s="26">
        <v>-0.43829999999999997</v>
      </c>
      <c r="O143" s="53">
        <f t="shared" si="17"/>
        <v>-15399.94</v>
      </c>
      <c r="P143" s="43">
        <f t="shared" si="18"/>
        <v>122</v>
      </c>
      <c r="Q143" s="40">
        <f>M143</f>
        <v>-0.43829999999999997</v>
      </c>
      <c r="R143" s="3">
        <f t="shared" si="19"/>
        <v>98</v>
      </c>
    </row>
    <row r="144" spans="1:18" x14ac:dyDescent="0.25">
      <c r="A144" s="2" t="s">
        <v>210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26">
        <v>0</v>
      </c>
      <c r="H144" s="11">
        <v>1725.35</v>
      </c>
      <c r="I144" s="11">
        <v>0.04</v>
      </c>
      <c r="J144" s="11">
        <v>3210.97</v>
      </c>
      <c r="K144" s="11">
        <v>0.21</v>
      </c>
      <c r="L144" s="11">
        <v>-1485.62</v>
      </c>
      <c r="M144" s="26">
        <v>-0.46259999999999996</v>
      </c>
      <c r="O144" s="53">
        <f t="shared" si="17"/>
        <v>-1485.62</v>
      </c>
      <c r="P144" s="43">
        <f t="shared" si="18"/>
        <v>100</v>
      </c>
      <c r="Q144" s="40">
        <f>M144</f>
        <v>-0.46259999999999996</v>
      </c>
      <c r="R144" s="3">
        <f t="shared" si="19"/>
        <v>100</v>
      </c>
    </row>
    <row r="145" spans="1:18" x14ac:dyDescent="0.25">
      <c r="A145" s="2" t="s">
        <v>211</v>
      </c>
      <c r="B145" s="27">
        <v>0</v>
      </c>
      <c r="C145" s="27">
        <v>0</v>
      </c>
      <c r="D145" s="27">
        <v>0</v>
      </c>
      <c r="E145" s="27">
        <v>0</v>
      </c>
      <c r="F145" s="27">
        <v>0</v>
      </c>
      <c r="G145" s="28">
        <v>0</v>
      </c>
      <c r="H145" s="27">
        <v>21458.82</v>
      </c>
      <c r="I145" s="27">
        <v>0.49</v>
      </c>
      <c r="J145" s="27">
        <v>38344.379999999997</v>
      </c>
      <c r="K145" s="27">
        <v>2.4900000000000002</v>
      </c>
      <c r="L145" s="27">
        <v>-16885.560000000001</v>
      </c>
      <c r="M145" s="28">
        <v>-0.44030000000000002</v>
      </c>
      <c r="O145" s="53"/>
      <c r="P145" s="43" t="e">
        <f t="shared" si="18"/>
        <v>#N/A</v>
      </c>
      <c r="Q145" s="40"/>
      <c r="R145" s="3" t="e">
        <f t="shared" si="19"/>
        <v>#N/A</v>
      </c>
    </row>
    <row r="146" spans="1:18" x14ac:dyDescent="0.25">
      <c r="A146" s="2" t="s">
        <v>212</v>
      </c>
      <c r="B146" s="2" t="s">
        <v>56</v>
      </c>
      <c r="C146" s="2" t="s">
        <v>56</v>
      </c>
      <c r="D146" s="2" t="s">
        <v>56</v>
      </c>
      <c r="E146" s="2" t="s">
        <v>56</v>
      </c>
      <c r="F146" s="2" t="s">
        <v>56</v>
      </c>
      <c r="G146" s="2" t="s">
        <v>56</v>
      </c>
      <c r="H146" s="2" t="s">
        <v>56</v>
      </c>
      <c r="I146" s="2" t="s">
        <v>56</v>
      </c>
      <c r="J146" s="2" t="s">
        <v>56</v>
      </c>
      <c r="K146" s="2" t="s">
        <v>56</v>
      </c>
      <c r="L146" s="2" t="s">
        <v>56</v>
      </c>
      <c r="M146" s="2" t="s">
        <v>56</v>
      </c>
      <c r="O146" s="53"/>
      <c r="P146" s="43" t="e">
        <f t="shared" si="18"/>
        <v>#N/A</v>
      </c>
      <c r="Q146" s="40"/>
      <c r="R146" s="3" t="e">
        <f t="shared" si="19"/>
        <v>#N/A</v>
      </c>
    </row>
    <row r="147" spans="1:18" x14ac:dyDescent="0.25">
      <c r="A147" s="2" t="s">
        <v>213</v>
      </c>
      <c r="B147" s="11">
        <v>6028.95</v>
      </c>
      <c r="C147" s="11">
        <v>0.14000000000000001</v>
      </c>
      <c r="D147" s="11">
        <v>7017.23</v>
      </c>
      <c r="E147" s="11">
        <v>0.17</v>
      </c>
      <c r="F147" s="11">
        <v>-988.28</v>
      </c>
      <c r="G147" s="26">
        <v>-0.14080000000000001</v>
      </c>
      <c r="H147" s="11">
        <v>40901.26</v>
      </c>
      <c r="I147" s="11">
        <v>0.93</v>
      </c>
      <c r="J147" s="11">
        <v>34010.959999999999</v>
      </c>
      <c r="K147" s="11">
        <v>2.21</v>
      </c>
      <c r="L147" s="11">
        <v>6890.3</v>
      </c>
      <c r="M147" s="26">
        <v>0.20250000000000001</v>
      </c>
      <c r="O147" s="53">
        <f t="shared" si="17"/>
        <v>6890.3</v>
      </c>
      <c r="P147" s="43">
        <f t="shared" si="18"/>
        <v>26</v>
      </c>
      <c r="Q147" s="40">
        <f>M147</f>
        <v>0.20250000000000001</v>
      </c>
      <c r="R147" s="3">
        <f t="shared" si="19"/>
        <v>66</v>
      </c>
    </row>
    <row r="148" spans="1:18" x14ac:dyDescent="0.25">
      <c r="A148" s="2" t="s">
        <v>214</v>
      </c>
      <c r="B148" s="11">
        <v>471.21</v>
      </c>
      <c r="C148" s="11">
        <v>0.01</v>
      </c>
      <c r="D148" s="11">
        <v>550.58000000000004</v>
      </c>
      <c r="E148" s="11">
        <v>0.01</v>
      </c>
      <c r="F148" s="11">
        <v>-79.37</v>
      </c>
      <c r="G148" s="26">
        <v>-0.14410000000000001</v>
      </c>
      <c r="H148" s="11">
        <v>3561.03</v>
      </c>
      <c r="I148" s="11">
        <v>0.08</v>
      </c>
      <c r="J148" s="11">
        <v>3678.27</v>
      </c>
      <c r="K148" s="11">
        <v>0.24</v>
      </c>
      <c r="L148" s="11">
        <v>-117.24</v>
      </c>
      <c r="M148" s="26">
        <v>-3.1800000000000002E-2</v>
      </c>
      <c r="O148" s="53">
        <f t="shared" si="17"/>
        <v>-117.24</v>
      </c>
      <c r="P148" s="43">
        <f t="shared" si="18"/>
        <v>82</v>
      </c>
      <c r="Q148" s="40">
        <f>M148</f>
        <v>-3.1800000000000002E-2</v>
      </c>
      <c r="R148" s="3">
        <f t="shared" si="19"/>
        <v>80</v>
      </c>
    </row>
    <row r="149" spans="1:18" x14ac:dyDescent="0.25">
      <c r="A149" s="2" t="s">
        <v>215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26">
        <v>0</v>
      </c>
      <c r="H149" s="11">
        <v>38.06</v>
      </c>
      <c r="I149" s="11">
        <v>0</v>
      </c>
      <c r="J149" s="11">
        <v>0</v>
      </c>
      <c r="K149" s="11">
        <v>0</v>
      </c>
      <c r="L149" s="11">
        <v>38.06</v>
      </c>
      <c r="M149" s="26">
        <v>1</v>
      </c>
      <c r="O149" s="53">
        <f t="shared" ref="O149:O210" si="20">L149</f>
        <v>38.06</v>
      </c>
      <c r="P149" s="43">
        <f t="shared" ref="P149:P212" si="21">_xlfn.RANK.EQ($O149,$O$20:$O$297)</f>
        <v>76</v>
      </c>
      <c r="Q149" s="40">
        <f>M149</f>
        <v>1</v>
      </c>
      <c r="R149" s="3">
        <f t="shared" si="19"/>
        <v>22</v>
      </c>
    </row>
    <row r="150" spans="1:18" x14ac:dyDescent="0.25">
      <c r="A150" s="2" t="s">
        <v>216</v>
      </c>
      <c r="B150" s="27">
        <v>6500.16</v>
      </c>
      <c r="C150" s="27">
        <v>0.15</v>
      </c>
      <c r="D150" s="27">
        <v>7567.81</v>
      </c>
      <c r="E150" s="27">
        <v>0.18</v>
      </c>
      <c r="F150" s="27">
        <v>-1067.6500000000001</v>
      </c>
      <c r="G150" s="28">
        <v>-0.14099999999999999</v>
      </c>
      <c r="H150" s="27">
        <v>44500.35</v>
      </c>
      <c r="I150" s="27">
        <v>1.01</v>
      </c>
      <c r="J150" s="27">
        <v>37689.230000000003</v>
      </c>
      <c r="K150" s="27">
        <v>2.4500000000000002</v>
      </c>
      <c r="L150" s="27">
        <v>6811.12</v>
      </c>
      <c r="M150" s="28">
        <v>0.1807</v>
      </c>
      <c r="O150" s="53"/>
      <c r="P150" s="43" t="e">
        <f t="shared" si="21"/>
        <v>#N/A</v>
      </c>
      <c r="Q150" s="40"/>
      <c r="R150" s="3" t="e">
        <f t="shared" si="19"/>
        <v>#N/A</v>
      </c>
    </row>
    <row r="151" spans="1:18" x14ac:dyDescent="0.25">
      <c r="A151" s="2" t="s">
        <v>217</v>
      </c>
      <c r="B151" s="2" t="s">
        <v>56</v>
      </c>
      <c r="C151" s="2" t="s">
        <v>56</v>
      </c>
      <c r="D151" s="2" t="s">
        <v>56</v>
      </c>
      <c r="E151" s="2" t="s">
        <v>56</v>
      </c>
      <c r="F151" s="2" t="s">
        <v>56</v>
      </c>
      <c r="G151" s="2" t="s">
        <v>56</v>
      </c>
      <c r="H151" s="2" t="s">
        <v>56</v>
      </c>
      <c r="I151" s="2" t="s">
        <v>56</v>
      </c>
      <c r="J151" s="2" t="s">
        <v>56</v>
      </c>
      <c r="K151" s="2" t="s">
        <v>56</v>
      </c>
      <c r="L151" s="2" t="s">
        <v>56</v>
      </c>
      <c r="M151" s="2" t="s">
        <v>56</v>
      </c>
      <c r="O151" s="53"/>
      <c r="P151" s="43" t="e">
        <f t="shared" si="21"/>
        <v>#N/A</v>
      </c>
      <c r="Q151" s="40"/>
      <c r="R151" s="3" t="e">
        <f t="shared" si="19"/>
        <v>#N/A</v>
      </c>
    </row>
    <row r="152" spans="1:18" x14ac:dyDescent="0.25">
      <c r="A152" s="2" t="s">
        <v>218</v>
      </c>
      <c r="B152" s="11">
        <v>0</v>
      </c>
      <c r="C152" s="2" t="s">
        <v>7</v>
      </c>
      <c r="D152" s="11">
        <v>0</v>
      </c>
      <c r="E152" s="2" t="s">
        <v>7</v>
      </c>
      <c r="F152" s="11">
        <v>0</v>
      </c>
      <c r="G152" s="26">
        <v>0</v>
      </c>
      <c r="H152" s="11">
        <v>0</v>
      </c>
      <c r="I152" s="2" t="s">
        <v>7</v>
      </c>
      <c r="J152" s="11">
        <v>1285.2</v>
      </c>
      <c r="K152" s="2" t="s">
        <v>7</v>
      </c>
      <c r="L152" s="11">
        <v>-1285.2</v>
      </c>
      <c r="M152" s="26">
        <v>-1</v>
      </c>
      <c r="O152" s="53">
        <f t="shared" si="20"/>
        <v>-1285.2</v>
      </c>
      <c r="P152" s="43">
        <f t="shared" si="21"/>
        <v>98</v>
      </c>
      <c r="Q152" s="40">
        <f>M152</f>
        <v>-1</v>
      </c>
      <c r="R152" s="3">
        <f t="shared" si="19"/>
        <v>115</v>
      </c>
    </row>
    <row r="153" spans="1:18" x14ac:dyDescent="0.25">
      <c r="A153" s="2" t="s">
        <v>219</v>
      </c>
      <c r="B153" s="11">
        <v>0</v>
      </c>
      <c r="C153" s="2" t="s">
        <v>7</v>
      </c>
      <c r="D153" s="11">
        <v>0</v>
      </c>
      <c r="E153" s="2" t="s">
        <v>7</v>
      </c>
      <c r="F153" s="11">
        <v>0</v>
      </c>
      <c r="G153" s="26">
        <v>0</v>
      </c>
      <c r="H153" s="11">
        <v>0</v>
      </c>
      <c r="I153" s="2" t="s">
        <v>7</v>
      </c>
      <c r="J153" s="11">
        <v>155.15</v>
      </c>
      <c r="K153" s="2" t="s">
        <v>7</v>
      </c>
      <c r="L153" s="11">
        <v>-155.15</v>
      </c>
      <c r="M153" s="26">
        <v>-1</v>
      </c>
      <c r="O153" s="53">
        <f t="shared" si="20"/>
        <v>-155.15</v>
      </c>
      <c r="P153" s="43">
        <f t="shared" si="21"/>
        <v>84</v>
      </c>
      <c r="Q153" s="40">
        <f>M153</f>
        <v>-1</v>
      </c>
      <c r="R153" s="3">
        <f t="shared" si="19"/>
        <v>115</v>
      </c>
    </row>
    <row r="154" spans="1:18" x14ac:dyDescent="0.25">
      <c r="A154" s="2" t="s">
        <v>220</v>
      </c>
      <c r="B154" s="27">
        <v>0</v>
      </c>
      <c r="C154" s="27" t="s">
        <v>7</v>
      </c>
      <c r="D154" s="27">
        <v>0</v>
      </c>
      <c r="E154" s="27" t="s">
        <v>7</v>
      </c>
      <c r="F154" s="27">
        <v>0</v>
      </c>
      <c r="G154" s="28">
        <v>0</v>
      </c>
      <c r="H154" s="27">
        <v>0</v>
      </c>
      <c r="I154" s="27" t="s">
        <v>7</v>
      </c>
      <c r="J154" s="27">
        <v>1440.35</v>
      </c>
      <c r="K154" s="27" t="s">
        <v>7</v>
      </c>
      <c r="L154" s="27">
        <v>-1440.35</v>
      </c>
      <c r="M154" s="28">
        <v>-1</v>
      </c>
      <c r="O154" s="53"/>
      <c r="P154" s="43" t="e">
        <f t="shared" si="21"/>
        <v>#N/A</v>
      </c>
      <c r="Q154" s="40"/>
      <c r="R154" s="3" t="e">
        <f t="shared" si="19"/>
        <v>#N/A</v>
      </c>
    </row>
    <row r="155" spans="1:18" x14ac:dyDescent="0.25">
      <c r="A155" s="2" t="s">
        <v>221</v>
      </c>
      <c r="B155" s="35">
        <v>6500.16</v>
      </c>
      <c r="C155" s="35">
        <v>0.15</v>
      </c>
      <c r="D155" s="35">
        <v>7567.81</v>
      </c>
      <c r="E155" s="35">
        <v>0.18</v>
      </c>
      <c r="F155" s="35">
        <v>-1067.6500000000001</v>
      </c>
      <c r="G155" s="36">
        <v>-0.14099999999999999</v>
      </c>
      <c r="H155" s="35">
        <v>65959.17</v>
      </c>
      <c r="I155" s="35">
        <v>1.5</v>
      </c>
      <c r="J155" s="35">
        <v>77473.960000000006</v>
      </c>
      <c r="K155" s="35">
        <v>5.03</v>
      </c>
      <c r="L155" s="35">
        <v>-11514.79</v>
      </c>
      <c r="M155" s="36">
        <v>-0.14859999999999998</v>
      </c>
      <c r="O155" s="53"/>
      <c r="P155" s="43" t="e">
        <f t="shared" si="21"/>
        <v>#N/A</v>
      </c>
      <c r="Q155" s="40"/>
      <c r="R155" s="3" t="e">
        <f t="shared" si="19"/>
        <v>#N/A</v>
      </c>
    </row>
    <row r="156" spans="1:18" x14ac:dyDescent="0.25">
      <c r="A156" s="2" t="s">
        <v>222</v>
      </c>
      <c r="B156" s="37" t="s">
        <v>38</v>
      </c>
      <c r="C156" s="37" t="s">
        <v>38</v>
      </c>
      <c r="D156" s="37" t="s">
        <v>38</v>
      </c>
      <c r="E156" s="37" t="s">
        <v>38</v>
      </c>
      <c r="F156" s="37" t="s">
        <v>38</v>
      </c>
      <c r="G156" s="37" t="s">
        <v>38</v>
      </c>
      <c r="H156" s="37" t="s">
        <v>38</v>
      </c>
      <c r="I156" s="37" t="s">
        <v>38</v>
      </c>
      <c r="J156" s="37" t="s">
        <v>38</v>
      </c>
      <c r="K156" s="37" t="s">
        <v>38</v>
      </c>
      <c r="L156" s="37" t="s">
        <v>38</v>
      </c>
      <c r="M156" s="37" t="s">
        <v>38</v>
      </c>
      <c r="O156" s="53"/>
      <c r="P156" s="43" t="e">
        <f t="shared" si="21"/>
        <v>#N/A</v>
      </c>
      <c r="Q156" s="40"/>
      <c r="R156" s="3" t="e">
        <f t="shared" si="19"/>
        <v>#N/A</v>
      </c>
    </row>
    <row r="157" spans="1:18" x14ac:dyDescent="0.25">
      <c r="A157" s="2" t="s">
        <v>223</v>
      </c>
      <c r="B157" s="11">
        <v>933.32</v>
      </c>
      <c r="C157" s="11">
        <v>0.02</v>
      </c>
      <c r="D157" s="11">
        <v>75</v>
      </c>
      <c r="E157" s="11">
        <v>0</v>
      </c>
      <c r="F157" s="11">
        <v>858.32</v>
      </c>
      <c r="G157" s="26">
        <v>11.4442</v>
      </c>
      <c r="H157" s="11">
        <v>1783.32</v>
      </c>
      <c r="I157" s="11">
        <v>0.04</v>
      </c>
      <c r="J157" s="11">
        <v>1564</v>
      </c>
      <c r="K157" s="11">
        <v>0.1</v>
      </c>
      <c r="L157" s="11">
        <v>219.32</v>
      </c>
      <c r="M157" s="26">
        <v>0.14019999999999999</v>
      </c>
      <c r="O157" s="53">
        <f t="shared" si="20"/>
        <v>219.32</v>
      </c>
      <c r="P157" s="43">
        <f t="shared" si="21"/>
        <v>70</v>
      </c>
      <c r="Q157" s="40">
        <f>M157</f>
        <v>0.14019999999999999</v>
      </c>
      <c r="R157" s="3">
        <f t="shared" si="19"/>
        <v>69</v>
      </c>
    </row>
    <row r="158" spans="1:18" x14ac:dyDescent="0.25">
      <c r="A158" s="2" t="s">
        <v>224</v>
      </c>
      <c r="B158" s="11">
        <v>1522.27</v>
      </c>
      <c r="C158" s="11">
        <v>0.03</v>
      </c>
      <c r="D158" s="11">
        <v>843.27</v>
      </c>
      <c r="E158" s="11">
        <v>0.02</v>
      </c>
      <c r="F158" s="11">
        <v>679</v>
      </c>
      <c r="G158" s="26">
        <v>0.80510000000000004</v>
      </c>
      <c r="H158" s="11">
        <v>6348.14</v>
      </c>
      <c r="I158" s="11">
        <v>0.14000000000000001</v>
      </c>
      <c r="J158" s="11">
        <v>4136.5600000000004</v>
      </c>
      <c r="K158" s="11">
        <v>0.27</v>
      </c>
      <c r="L158" s="11">
        <v>2211.58</v>
      </c>
      <c r="M158" s="26">
        <v>0.53459999999999996</v>
      </c>
      <c r="O158" s="53">
        <f t="shared" si="20"/>
        <v>2211.58</v>
      </c>
      <c r="P158" s="43">
        <f t="shared" si="21"/>
        <v>45</v>
      </c>
      <c r="Q158" s="40">
        <f>M158</f>
        <v>0.53459999999999996</v>
      </c>
      <c r="R158" s="3">
        <f t="shared" si="19"/>
        <v>49</v>
      </c>
    </row>
    <row r="159" spans="1:18" x14ac:dyDescent="0.25">
      <c r="A159" s="2" t="s">
        <v>225</v>
      </c>
      <c r="B159" s="11">
        <v>-48.62</v>
      </c>
      <c r="C159" s="11">
        <v>0</v>
      </c>
      <c r="D159" s="11">
        <v>208.21</v>
      </c>
      <c r="E159" s="11">
        <v>0.01</v>
      </c>
      <c r="F159" s="11">
        <v>-256.83</v>
      </c>
      <c r="G159" s="26">
        <v>-1.2335</v>
      </c>
      <c r="H159" s="11">
        <v>-4920.6499999999996</v>
      </c>
      <c r="I159" s="11">
        <v>-0.11</v>
      </c>
      <c r="J159" s="11">
        <v>6841.91</v>
      </c>
      <c r="K159" s="11">
        <v>0.44</v>
      </c>
      <c r="L159" s="11">
        <v>-11762.56</v>
      </c>
      <c r="M159" s="26">
        <v>-1.7191000000000001</v>
      </c>
      <c r="O159" s="53">
        <f t="shared" si="20"/>
        <v>-11762.56</v>
      </c>
      <c r="P159" s="43">
        <f t="shared" si="21"/>
        <v>120</v>
      </c>
      <c r="Q159" s="40">
        <f>M159</f>
        <v>-1.7191000000000001</v>
      </c>
      <c r="R159" s="3">
        <f t="shared" si="19"/>
        <v>129</v>
      </c>
    </row>
    <row r="160" spans="1:18" x14ac:dyDescent="0.25">
      <c r="A160" s="2" t="s">
        <v>226</v>
      </c>
      <c r="B160" s="35">
        <v>2406.9699999999998</v>
      </c>
      <c r="C160" s="35">
        <v>0.05</v>
      </c>
      <c r="D160" s="35">
        <v>1126.48</v>
      </c>
      <c r="E160" s="35">
        <v>0.03</v>
      </c>
      <c r="F160" s="35">
        <v>1280.49</v>
      </c>
      <c r="G160" s="36">
        <v>1.1367</v>
      </c>
      <c r="H160" s="35">
        <v>3210.81</v>
      </c>
      <c r="I160" s="35">
        <v>7.0000000000000007E-2</v>
      </c>
      <c r="J160" s="35">
        <v>12542.47</v>
      </c>
      <c r="K160" s="35">
        <v>0.81</v>
      </c>
      <c r="L160" s="35">
        <v>-9331.66</v>
      </c>
      <c r="M160" s="36">
        <v>-0.74400000000000011</v>
      </c>
      <c r="O160" s="53"/>
      <c r="P160" s="43" t="e">
        <f t="shared" si="21"/>
        <v>#N/A</v>
      </c>
      <c r="Q160" s="40"/>
      <c r="R160" s="3" t="e">
        <f t="shared" si="19"/>
        <v>#N/A</v>
      </c>
    </row>
    <row r="161" spans="1:18" x14ac:dyDescent="0.25">
      <c r="A161" s="2" t="s">
        <v>227</v>
      </c>
      <c r="B161" s="27">
        <v>8907.1299999999992</v>
      </c>
      <c r="C161" s="27">
        <v>3.7199999999999998</v>
      </c>
      <c r="D161" s="27">
        <v>8694.2900000000009</v>
      </c>
      <c r="E161" s="27">
        <v>3.5</v>
      </c>
      <c r="F161" s="27">
        <v>212.84</v>
      </c>
      <c r="G161" s="28">
        <v>2.4399999999999998E-2</v>
      </c>
      <c r="H161" s="27">
        <v>69169.98</v>
      </c>
      <c r="I161" s="27">
        <v>3.07</v>
      </c>
      <c r="J161" s="27">
        <v>90016.43</v>
      </c>
      <c r="K161" s="27">
        <v>5.85</v>
      </c>
      <c r="L161" s="27">
        <v>-20846.45</v>
      </c>
      <c r="M161" s="28">
        <v>-0.23149999999999998</v>
      </c>
      <c r="O161" s="53"/>
      <c r="P161" s="43" t="e">
        <f t="shared" si="21"/>
        <v>#N/A</v>
      </c>
      <c r="Q161" s="40"/>
      <c r="R161" s="3" t="e">
        <f t="shared" si="19"/>
        <v>#N/A</v>
      </c>
    </row>
    <row r="162" spans="1:18" x14ac:dyDescent="0.25">
      <c r="A162" s="41" t="s">
        <v>7</v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O162" s="53"/>
      <c r="P162" s="43" t="e">
        <f t="shared" si="21"/>
        <v>#N/A</v>
      </c>
      <c r="Q162" s="40"/>
      <c r="R162" s="3" t="e">
        <f t="shared" si="19"/>
        <v>#N/A</v>
      </c>
    </row>
    <row r="163" spans="1:18" x14ac:dyDescent="0.25">
      <c r="A163" s="2" t="s">
        <v>81</v>
      </c>
      <c r="B163" s="2" t="s">
        <v>23</v>
      </c>
      <c r="C163" s="2" t="s">
        <v>23</v>
      </c>
      <c r="D163" s="2" t="s">
        <v>23</v>
      </c>
      <c r="E163" s="2" t="s">
        <v>23</v>
      </c>
      <c r="F163" s="2" t="s">
        <v>23</v>
      </c>
      <c r="G163" s="2" t="s">
        <v>23</v>
      </c>
      <c r="H163" s="2" t="s">
        <v>23</v>
      </c>
      <c r="I163" s="2" t="s">
        <v>23</v>
      </c>
      <c r="J163" s="2" t="s">
        <v>23</v>
      </c>
      <c r="K163" s="2" t="s">
        <v>23</v>
      </c>
      <c r="L163" s="2" t="s">
        <v>23</v>
      </c>
      <c r="M163" s="2" t="s">
        <v>23</v>
      </c>
      <c r="O163" s="53"/>
      <c r="P163" s="43" t="e">
        <f t="shared" si="21"/>
        <v>#N/A</v>
      </c>
      <c r="Q163" s="40"/>
      <c r="R163" s="3" t="e">
        <f t="shared" si="19"/>
        <v>#N/A</v>
      </c>
    </row>
    <row r="164" spans="1:18" x14ac:dyDescent="0.25">
      <c r="A164" s="2" t="s">
        <v>228</v>
      </c>
      <c r="B164" s="2" t="s">
        <v>38</v>
      </c>
      <c r="C164" s="2" t="s">
        <v>38</v>
      </c>
      <c r="D164" s="2" t="s">
        <v>38</v>
      </c>
      <c r="E164" s="2" t="s">
        <v>38</v>
      </c>
      <c r="F164" s="2" t="s">
        <v>38</v>
      </c>
      <c r="G164" s="2" t="s">
        <v>38</v>
      </c>
      <c r="H164" s="2" t="s">
        <v>38</v>
      </c>
      <c r="I164" s="2" t="s">
        <v>38</v>
      </c>
      <c r="J164" s="2" t="s">
        <v>38</v>
      </c>
      <c r="K164" s="2" t="s">
        <v>38</v>
      </c>
      <c r="L164" s="2" t="s">
        <v>38</v>
      </c>
      <c r="M164" s="2" t="s">
        <v>38</v>
      </c>
      <c r="O164" s="53"/>
      <c r="P164" s="43" t="e">
        <f t="shared" si="21"/>
        <v>#N/A</v>
      </c>
      <c r="Q164" s="40"/>
      <c r="R164" s="3" t="e">
        <f t="shared" si="19"/>
        <v>#N/A</v>
      </c>
    </row>
    <row r="165" spans="1:18" x14ac:dyDescent="0.25">
      <c r="A165" s="2" t="s">
        <v>229</v>
      </c>
      <c r="B165" s="2" t="s">
        <v>56</v>
      </c>
      <c r="C165" s="2" t="s">
        <v>56</v>
      </c>
      <c r="D165" s="2" t="s">
        <v>56</v>
      </c>
      <c r="E165" s="2" t="s">
        <v>56</v>
      </c>
      <c r="F165" s="2" t="s">
        <v>56</v>
      </c>
      <c r="G165" s="2" t="s">
        <v>56</v>
      </c>
      <c r="H165" s="2" t="s">
        <v>56</v>
      </c>
      <c r="I165" s="2" t="s">
        <v>56</v>
      </c>
      <c r="J165" s="2" t="s">
        <v>56</v>
      </c>
      <c r="K165" s="2" t="s">
        <v>56</v>
      </c>
      <c r="L165" s="2" t="s">
        <v>56</v>
      </c>
      <c r="M165" s="2" t="s">
        <v>56</v>
      </c>
      <c r="O165" s="53"/>
      <c r="P165" s="43" t="e">
        <f t="shared" si="21"/>
        <v>#N/A</v>
      </c>
      <c r="Q165" s="40"/>
      <c r="R165" s="3" t="e">
        <f t="shared" si="19"/>
        <v>#N/A</v>
      </c>
    </row>
    <row r="166" spans="1:18" x14ac:dyDescent="0.25">
      <c r="A166" s="2" t="s">
        <v>230</v>
      </c>
      <c r="B166" s="11">
        <v>-1583.53</v>
      </c>
      <c r="C166" s="11">
        <v>-0.04</v>
      </c>
      <c r="D166" s="11">
        <v>1546.36</v>
      </c>
      <c r="E166" s="11">
        <v>0.04</v>
      </c>
      <c r="F166" s="11">
        <v>-3129.89</v>
      </c>
      <c r="G166" s="26">
        <v>-2.024</v>
      </c>
      <c r="H166" s="11">
        <v>43512.28</v>
      </c>
      <c r="I166" s="11">
        <v>0.99</v>
      </c>
      <c r="J166" s="11">
        <v>67981.89</v>
      </c>
      <c r="K166" s="11">
        <v>4.42</v>
      </c>
      <c r="L166" s="11">
        <v>-24469.61</v>
      </c>
      <c r="M166" s="26">
        <v>-0.3599</v>
      </c>
      <c r="O166" s="53">
        <f t="shared" si="20"/>
        <v>-24469.61</v>
      </c>
      <c r="P166" s="43">
        <f t="shared" si="21"/>
        <v>123</v>
      </c>
      <c r="Q166" s="40">
        <f>M166</f>
        <v>-0.3599</v>
      </c>
      <c r="R166" s="3">
        <f t="shared" si="19"/>
        <v>91</v>
      </c>
    </row>
    <row r="167" spans="1:18" x14ac:dyDescent="0.25">
      <c r="A167" s="2" t="s">
        <v>231</v>
      </c>
      <c r="B167" s="11">
        <v>-172.82</v>
      </c>
      <c r="C167" s="11">
        <v>0</v>
      </c>
      <c r="D167" s="11">
        <v>116.46</v>
      </c>
      <c r="E167" s="11">
        <v>0</v>
      </c>
      <c r="F167" s="11">
        <v>-289.27999999999997</v>
      </c>
      <c r="G167" s="26">
        <v>-2.4838999999999998</v>
      </c>
      <c r="H167" s="11">
        <v>3942.09</v>
      </c>
      <c r="I167" s="11">
        <v>0.09</v>
      </c>
      <c r="J167" s="11">
        <v>6875.87</v>
      </c>
      <c r="K167" s="11">
        <v>0.45</v>
      </c>
      <c r="L167" s="11">
        <v>-2933.78</v>
      </c>
      <c r="M167" s="26">
        <v>-0.42659999999999998</v>
      </c>
      <c r="O167" s="53">
        <f t="shared" si="20"/>
        <v>-2933.78</v>
      </c>
      <c r="P167" s="43">
        <f t="shared" si="21"/>
        <v>110</v>
      </c>
      <c r="Q167" s="40">
        <f>M167</f>
        <v>-0.42659999999999998</v>
      </c>
      <c r="R167" s="3">
        <f t="shared" si="19"/>
        <v>96</v>
      </c>
    </row>
    <row r="168" spans="1:18" x14ac:dyDescent="0.25">
      <c r="A168" s="2" t="s">
        <v>232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26">
        <v>0</v>
      </c>
      <c r="H168" s="11">
        <v>8685.7099999999991</v>
      </c>
      <c r="I168" s="11">
        <v>0.2</v>
      </c>
      <c r="J168" s="11">
        <v>12985.71</v>
      </c>
      <c r="K168" s="11">
        <v>0.84</v>
      </c>
      <c r="L168" s="11">
        <v>-4300</v>
      </c>
      <c r="M168" s="26">
        <v>-0.33110000000000001</v>
      </c>
      <c r="O168" s="53">
        <f t="shared" si="20"/>
        <v>-4300</v>
      </c>
      <c r="P168" s="43">
        <f t="shared" si="21"/>
        <v>113</v>
      </c>
      <c r="Q168" s="40">
        <f>M168</f>
        <v>-0.33110000000000001</v>
      </c>
      <c r="R168" s="3">
        <f t="shared" si="19"/>
        <v>90</v>
      </c>
    </row>
    <row r="169" spans="1:18" x14ac:dyDescent="0.25">
      <c r="A169" s="2" t="s">
        <v>233</v>
      </c>
      <c r="B169" s="27">
        <v>-1756.35</v>
      </c>
      <c r="C169" s="27">
        <v>-0.04</v>
      </c>
      <c r="D169" s="27">
        <v>1662.82</v>
      </c>
      <c r="E169" s="27">
        <v>0.04</v>
      </c>
      <c r="F169" s="27">
        <v>-3419.17</v>
      </c>
      <c r="G169" s="28">
        <v>-2.0562</v>
      </c>
      <c r="H169" s="27">
        <v>56140.08</v>
      </c>
      <c r="I169" s="27">
        <v>1.28</v>
      </c>
      <c r="J169" s="27">
        <v>87843.47</v>
      </c>
      <c r="K169" s="27">
        <v>5.71</v>
      </c>
      <c r="L169" s="27">
        <v>-31703.39</v>
      </c>
      <c r="M169" s="28">
        <v>-0.36090000000000005</v>
      </c>
      <c r="O169" s="53"/>
      <c r="P169" s="43" t="e">
        <f t="shared" si="21"/>
        <v>#N/A</v>
      </c>
      <c r="Q169" s="40"/>
      <c r="R169" s="3" t="e">
        <f t="shared" si="19"/>
        <v>#N/A</v>
      </c>
    </row>
    <row r="170" spans="1:18" x14ac:dyDescent="0.25">
      <c r="A170" s="2" t="s">
        <v>234</v>
      </c>
      <c r="B170" s="2" t="s">
        <v>56</v>
      </c>
      <c r="C170" s="2" t="s">
        <v>56</v>
      </c>
      <c r="D170" s="2" t="s">
        <v>56</v>
      </c>
      <c r="E170" s="2" t="s">
        <v>56</v>
      </c>
      <c r="F170" s="2" t="s">
        <v>56</v>
      </c>
      <c r="G170" s="2" t="s">
        <v>56</v>
      </c>
      <c r="H170" s="2" t="s">
        <v>56</v>
      </c>
      <c r="I170" s="2" t="s">
        <v>56</v>
      </c>
      <c r="J170" s="2" t="s">
        <v>56</v>
      </c>
      <c r="K170" s="2" t="s">
        <v>56</v>
      </c>
      <c r="L170" s="2" t="s">
        <v>56</v>
      </c>
      <c r="M170" s="2" t="s">
        <v>56</v>
      </c>
      <c r="O170" s="53"/>
      <c r="P170" s="43" t="e">
        <f t="shared" si="21"/>
        <v>#N/A</v>
      </c>
      <c r="Q170" s="40"/>
      <c r="R170" s="3" t="e">
        <f t="shared" si="19"/>
        <v>#N/A</v>
      </c>
    </row>
    <row r="171" spans="1:18" x14ac:dyDescent="0.25">
      <c r="A171" s="2" t="s">
        <v>235</v>
      </c>
      <c r="B171" s="11">
        <v>9703.2999999999993</v>
      </c>
      <c r="C171" s="11">
        <v>0.22</v>
      </c>
      <c r="D171" s="11">
        <v>7664.84</v>
      </c>
      <c r="E171" s="11">
        <v>0.18</v>
      </c>
      <c r="F171" s="11">
        <v>2038.46</v>
      </c>
      <c r="G171" s="26">
        <v>0.26590000000000003</v>
      </c>
      <c r="H171" s="11">
        <v>37395.58</v>
      </c>
      <c r="I171" s="11">
        <v>0.85</v>
      </c>
      <c r="J171" s="11">
        <v>3375.09</v>
      </c>
      <c r="K171" s="11">
        <v>0.22</v>
      </c>
      <c r="L171" s="11">
        <v>34020.49</v>
      </c>
      <c r="M171" s="26">
        <v>10.079800000000001</v>
      </c>
      <c r="O171" s="53">
        <f t="shared" si="20"/>
        <v>34020.49</v>
      </c>
      <c r="P171" s="43">
        <f t="shared" si="21"/>
        <v>7</v>
      </c>
      <c r="Q171" s="40">
        <f>M171</f>
        <v>10.079800000000001</v>
      </c>
      <c r="R171" s="3">
        <f t="shared" si="19"/>
        <v>2</v>
      </c>
    </row>
    <row r="172" spans="1:18" x14ac:dyDescent="0.25">
      <c r="A172" s="2" t="s">
        <v>236</v>
      </c>
      <c r="B172" s="11">
        <v>715.67</v>
      </c>
      <c r="C172" s="11">
        <v>0.02</v>
      </c>
      <c r="D172" s="11">
        <v>681.21</v>
      </c>
      <c r="E172" s="11">
        <v>0.02</v>
      </c>
      <c r="F172" s="11">
        <v>34.46</v>
      </c>
      <c r="G172" s="26">
        <v>5.0499999999999996E-2</v>
      </c>
      <c r="H172" s="11">
        <v>2976.16</v>
      </c>
      <c r="I172" s="11">
        <v>7.0000000000000007E-2</v>
      </c>
      <c r="J172" s="11">
        <v>409.06</v>
      </c>
      <c r="K172" s="11">
        <v>0.03</v>
      </c>
      <c r="L172" s="11">
        <v>2567.1</v>
      </c>
      <c r="M172" s="26">
        <v>6.2755999999999998</v>
      </c>
      <c r="O172" s="53">
        <f t="shared" si="20"/>
        <v>2567.1</v>
      </c>
      <c r="P172" s="43">
        <f t="shared" si="21"/>
        <v>44</v>
      </c>
      <c r="Q172" s="40">
        <f>M172</f>
        <v>6.2755999999999998</v>
      </c>
      <c r="R172" s="3">
        <f t="shared" si="19"/>
        <v>3</v>
      </c>
    </row>
    <row r="173" spans="1:18" x14ac:dyDescent="0.25">
      <c r="A173" s="2" t="s">
        <v>237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26">
        <v>0</v>
      </c>
      <c r="H173" s="11">
        <v>0</v>
      </c>
      <c r="I173" s="11">
        <v>0</v>
      </c>
      <c r="J173" s="11">
        <v>1700</v>
      </c>
      <c r="K173" s="11">
        <v>0.11</v>
      </c>
      <c r="L173" s="11">
        <v>-1700</v>
      </c>
      <c r="M173" s="26">
        <v>-1</v>
      </c>
      <c r="O173" s="53">
        <f t="shared" si="20"/>
        <v>-1700</v>
      </c>
      <c r="P173" s="43">
        <f t="shared" si="21"/>
        <v>104</v>
      </c>
      <c r="Q173" s="40">
        <f>M173</f>
        <v>-1</v>
      </c>
      <c r="R173" s="3">
        <f t="shared" si="19"/>
        <v>115</v>
      </c>
    </row>
    <row r="174" spans="1:18" x14ac:dyDescent="0.25">
      <c r="A174" s="2" t="s">
        <v>238</v>
      </c>
      <c r="B174" s="27">
        <v>10418.969999999999</v>
      </c>
      <c r="C174" s="27">
        <v>0.24</v>
      </c>
      <c r="D174" s="27">
        <v>8346.0499999999993</v>
      </c>
      <c r="E174" s="27">
        <v>0.2</v>
      </c>
      <c r="F174" s="27">
        <v>2072.92</v>
      </c>
      <c r="G174" s="28">
        <v>0.24829999999999999</v>
      </c>
      <c r="H174" s="27">
        <v>40371.74</v>
      </c>
      <c r="I174" s="27">
        <v>0.92</v>
      </c>
      <c r="J174" s="27">
        <v>5484.15</v>
      </c>
      <c r="K174" s="27">
        <v>0.36</v>
      </c>
      <c r="L174" s="27">
        <v>34887.589999999997</v>
      </c>
      <c r="M174" s="28">
        <v>6.3614999999999995</v>
      </c>
      <c r="O174" s="53"/>
      <c r="P174" s="43" t="e">
        <f t="shared" si="21"/>
        <v>#N/A</v>
      </c>
      <c r="Q174" s="40"/>
      <c r="R174" s="3" t="e">
        <f t="shared" si="19"/>
        <v>#N/A</v>
      </c>
    </row>
    <row r="175" spans="1:18" x14ac:dyDescent="0.25">
      <c r="A175" s="2" t="s">
        <v>239</v>
      </c>
      <c r="B175" s="35">
        <v>8662.6200000000008</v>
      </c>
      <c r="C175" s="35">
        <v>0.2</v>
      </c>
      <c r="D175" s="35">
        <v>10008.870000000001</v>
      </c>
      <c r="E175" s="35">
        <v>0.24</v>
      </c>
      <c r="F175" s="35">
        <v>-1346.25</v>
      </c>
      <c r="G175" s="36">
        <v>-0.13449999999999998</v>
      </c>
      <c r="H175" s="35">
        <v>96511.82</v>
      </c>
      <c r="I175" s="35">
        <v>2.19</v>
      </c>
      <c r="J175" s="35">
        <v>93327.62</v>
      </c>
      <c r="K175" s="35">
        <v>6.06</v>
      </c>
      <c r="L175" s="35">
        <v>3184.2</v>
      </c>
      <c r="M175" s="36">
        <v>3.4099999999999998E-2</v>
      </c>
      <c r="O175" s="53"/>
      <c r="P175" s="43" t="e">
        <f t="shared" si="21"/>
        <v>#N/A</v>
      </c>
      <c r="Q175" s="40"/>
      <c r="R175" s="3" t="e">
        <f t="shared" si="19"/>
        <v>#N/A</v>
      </c>
    </row>
    <row r="176" spans="1:18" x14ac:dyDescent="0.25">
      <c r="A176" s="2" t="s">
        <v>240</v>
      </c>
      <c r="B176" s="37" t="s">
        <v>38</v>
      </c>
      <c r="C176" s="37" t="s">
        <v>38</v>
      </c>
      <c r="D176" s="37" t="s">
        <v>38</v>
      </c>
      <c r="E176" s="37" t="s">
        <v>38</v>
      </c>
      <c r="F176" s="37" t="s">
        <v>38</v>
      </c>
      <c r="G176" s="37" t="s">
        <v>38</v>
      </c>
      <c r="H176" s="37" t="s">
        <v>38</v>
      </c>
      <c r="I176" s="37" t="s">
        <v>38</v>
      </c>
      <c r="J176" s="37" t="s">
        <v>38</v>
      </c>
      <c r="K176" s="37" t="s">
        <v>38</v>
      </c>
      <c r="L176" s="37" t="s">
        <v>38</v>
      </c>
      <c r="M176" s="37" t="s">
        <v>38</v>
      </c>
      <c r="O176" s="53"/>
      <c r="P176" s="43" t="e">
        <f t="shared" si="21"/>
        <v>#N/A</v>
      </c>
      <c r="Q176" s="40"/>
      <c r="R176" s="3" t="e">
        <f t="shared" si="19"/>
        <v>#N/A</v>
      </c>
    </row>
    <row r="177" spans="1:18" x14ac:dyDescent="0.25">
      <c r="A177" s="2" t="s">
        <v>241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26">
        <v>0</v>
      </c>
      <c r="H177" s="11">
        <v>565.96</v>
      </c>
      <c r="I177" s="11">
        <v>0.01</v>
      </c>
      <c r="J177" s="11">
        <v>2254.31</v>
      </c>
      <c r="K177" s="11">
        <v>0.15</v>
      </c>
      <c r="L177" s="11">
        <v>-1688.35</v>
      </c>
      <c r="M177" s="26">
        <v>-0.74890000000000001</v>
      </c>
      <c r="O177" s="53">
        <f t="shared" si="20"/>
        <v>-1688.35</v>
      </c>
      <c r="P177" s="43">
        <f t="shared" si="21"/>
        <v>102</v>
      </c>
      <c r="Q177" s="40">
        <f>M177</f>
        <v>-0.74890000000000001</v>
      </c>
      <c r="R177" s="3">
        <f t="shared" si="19"/>
        <v>107</v>
      </c>
    </row>
    <row r="178" spans="1:18" x14ac:dyDescent="0.25">
      <c r="A178" s="2" t="s">
        <v>242</v>
      </c>
      <c r="B178" s="11">
        <v>1837.5</v>
      </c>
      <c r="C178" s="11">
        <v>0.04</v>
      </c>
      <c r="D178" s="11">
        <v>26.97</v>
      </c>
      <c r="E178" s="11">
        <v>0</v>
      </c>
      <c r="F178" s="11">
        <v>1810.53</v>
      </c>
      <c r="G178" s="26">
        <v>67.131199999999993</v>
      </c>
      <c r="H178" s="11">
        <v>40618.93</v>
      </c>
      <c r="I178" s="11">
        <v>0.92</v>
      </c>
      <c r="J178" s="11">
        <v>82125.350000000006</v>
      </c>
      <c r="K178" s="11">
        <v>5.34</v>
      </c>
      <c r="L178" s="11">
        <v>-41506.42</v>
      </c>
      <c r="M178" s="26">
        <v>-0.50539999999999996</v>
      </c>
      <c r="O178" s="53">
        <f t="shared" si="20"/>
        <v>-41506.42</v>
      </c>
      <c r="P178" s="43">
        <f t="shared" si="21"/>
        <v>128</v>
      </c>
      <c r="Q178" s="40">
        <f>M178</f>
        <v>-0.50539999999999996</v>
      </c>
      <c r="R178" s="3">
        <f t="shared" si="19"/>
        <v>103</v>
      </c>
    </row>
    <row r="179" spans="1:18" x14ac:dyDescent="0.25">
      <c r="A179" s="2" t="s">
        <v>243</v>
      </c>
      <c r="B179" s="11">
        <v>-55.71</v>
      </c>
      <c r="C179" s="11">
        <v>0</v>
      </c>
      <c r="D179" s="11">
        <v>307.32</v>
      </c>
      <c r="E179" s="11">
        <v>0.01</v>
      </c>
      <c r="F179" s="11">
        <v>-363.03</v>
      </c>
      <c r="G179" s="26">
        <v>-1.1812</v>
      </c>
      <c r="H179" s="11">
        <v>1429.79</v>
      </c>
      <c r="I179" s="11">
        <v>0.03</v>
      </c>
      <c r="J179" s="11">
        <v>3122.21</v>
      </c>
      <c r="K179" s="11">
        <v>0.2</v>
      </c>
      <c r="L179" s="11">
        <v>-1692.42</v>
      </c>
      <c r="M179" s="26">
        <v>-0.54200000000000004</v>
      </c>
      <c r="O179" s="53">
        <f t="shared" si="20"/>
        <v>-1692.42</v>
      </c>
      <c r="P179" s="43">
        <f t="shared" si="21"/>
        <v>103</v>
      </c>
      <c r="Q179" s="40">
        <f>M179</f>
        <v>-0.54200000000000004</v>
      </c>
      <c r="R179" s="3">
        <f t="shared" si="19"/>
        <v>104</v>
      </c>
    </row>
    <row r="180" spans="1:18" x14ac:dyDescent="0.25">
      <c r="A180" s="2" t="s">
        <v>244</v>
      </c>
      <c r="B180" s="35">
        <v>1781.79</v>
      </c>
      <c r="C180" s="35">
        <v>0.04</v>
      </c>
      <c r="D180" s="35">
        <v>334.29</v>
      </c>
      <c r="E180" s="35">
        <v>0.01</v>
      </c>
      <c r="F180" s="35">
        <v>1447.5</v>
      </c>
      <c r="G180" s="36">
        <v>4.33</v>
      </c>
      <c r="H180" s="35">
        <v>42614.68</v>
      </c>
      <c r="I180" s="35">
        <v>0.97</v>
      </c>
      <c r="J180" s="35">
        <v>87501.87</v>
      </c>
      <c r="K180" s="35">
        <v>5.6899999999999995</v>
      </c>
      <c r="L180" s="35">
        <v>-44887.19</v>
      </c>
      <c r="M180" s="36">
        <v>-0.51290000000000002</v>
      </c>
      <c r="O180" s="53"/>
      <c r="P180" s="43" t="e">
        <f t="shared" si="21"/>
        <v>#N/A</v>
      </c>
      <c r="Q180" s="40"/>
      <c r="R180" s="3" t="e">
        <f t="shared" si="19"/>
        <v>#N/A</v>
      </c>
    </row>
    <row r="181" spans="1:18" x14ac:dyDescent="0.25">
      <c r="A181" s="2" t="s">
        <v>245</v>
      </c>
      <c r="B181" s="27">
        <v>10444.41</v>
      </c>
      <c r="C181" s="27">
        <v>4.3600000000000003</v>
      </c>
      <c r="D181" s="27">
        <v>10343.16</v>
      </c>
      <c r="E181" s="27">
        <v>4.16</v>
      </c>
      <c r="F181" s="27">
        <v>101.25</v>
      </c>
      <c r="G181" s="28">
        <v>9.7000000000000003E-3</v>
      </c>
      <c r="H181" s="27">
        <v>139126.5</v>
      </c>
      <c r="I181" s="27">
        <v>6.18</v>
      </c>
      <c r="J181" s="27">
        <v>180829.49</v>
      </c>
      <c r="K181" s="27">
        <v>11.75</v>
      </c>
      <c r="L181" s="27">
        <v>-41702.99</v>
      </c>
      <c r="M181" s="28">
        <v>-0.2306</v>
      </c>
      <c r="O181" s="53"/>
      <c r="P181" s="43" t="e">
        <f t="shared" si="21"/>
        <v>#N/A</v>
      </c>
      <c r="Q181" s="40"/>
      <c r="R181" s="3" t="e">
        <f t="shared" si="19"/>
        <v>#N/A</v>
      </c>
    </row>
    <row r="182" spans="1:18" x14ac:dyDescent="0.25">
      <c r="A182" s="41" t="s">
        <v>7</v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O182" s="53"/>
      <c r="P182" s="43" t="e">
        <f t="shared" si="21"/>
        <v>#N/A</v>
      </c>
      <c r="Q182" s="40"/>
      <c r="R182" s="3" t="e">
        <f t="shared" si="19"/>
        <v>#N/A</v>
      </c>
    </row>
    <row r="183" spans="1:18" x14ac:dyDescent="0.25">
      <c r="A183" s="2" t="s">
        <v>82</v>
      </c>
      <c r="B183" s="2" t="s">
        <v>23</v>
      </c>
      <c r="C183" s="2" t="s">
        <v>23</v>
      </c>
      <c r="D183" s="2" t="s">
        <v>23</v>
      </c>
      <c r="E183" s="2" t="s">
        <v>23</v>
      </c>
      <c r="F183" s="2" t="s">
        <v>23</v>
      </c>
      <c r="G183" s="2" t="s">
        <v>23</v>
      </c>
      <c r="H183" s="2" t="s">
        <v>23</v>
      </c>
      <c r="I183" s="2" t="s">
        <v>23</v>
      </c>
      <c r="J183" s="2" t="s">
        <v>23</v>
      </c>
      <c r="K183" s="2" t="s">
        <v>23</v>
      </c>
      <c r="L183" s="2" t="s">
        <v>23</v>
      </c>
      <c r="M183" s="2" t="s">
        <v>23</v>
      </c>
      <c r="O183" s="53"/>
      <c r="P183" s="43" t="e">
        <f t="shared" si="21"/>
        <v>#N/A</v>
      </c>
      <c r="Q183" s="40"/>
      <c r="R183" s="3" t="e">
        <f t="shared" si="19"/>
        <v>#N/A</v>
      </c>
    </row>
    <row r="184" spans="1:18" x14ac:dyDescent="0.25">
      <c r="A184" s="2" t="s">
        <v>246</v>
      </c>
      <c r="B184" s="2" t="s">
        <v>38</v>
      </c>
      <c r="C184" s="2" t="s">
        <v>38</v>
      </c>
      <c r="D184" s="2" t="s">
        <v>38</v>
      </c>
      <c r="E184" s="2" t="s">
        <v>38</v>
      </c>
      <c r="F184" s="2" t="s">
        <v>38</v>
      </c>
      <c r="G184" s="2" t="s">
        <v>38</v>
      </c>
      <c r="H184" s="2" t="s">
        <v>38</v>
      </c>
      <c r="I184" s="2" t="s">
        <v>38</v>
      </c>
      <c r="J184" s="2" t="s">
        <v>38</v>
      </c>
      <c r="K184" s="2" t="s">
        <v>38</v>
      </c>
      <c r="L184" s="2" t="s">
        <v>38</v>
      </c>
      <c r="M184" s="2" t="s">
        <v>38</v>
      </c>
      <c r="O184" s="53"/>
      <c r="P184" s="43" t="e">
        <f t="shared" si="21"/>
        <v>#N/A</v>
      </c>
      <c r="Q184" s="40"/>
      <c r="R184" s="3" t="e">
        <f t="shared" si="19"/>
        <v>#N/A</v>
      </c>
    </row>
    <row r="185" spans="1:18" x14ac:dyDescent="0.25">
      <c r="A185" s="2" t="s">
        <v>247</v>
      </c>
      <c r="B185" s="2" t="s">
        <v>56</v>
      </c>
      <c r="C185" s="2" t="s">
        <v>56</v>
      </c>
      <c r="D185" s="2" t="s">
        <v>56</v>
      </c>
      <c r="E185" s="2" t="s">
        <v>56</v>
      </c>
      <c r="F185" s="2" t="s">
        <v>56</v>
      </c>
      <c r="G185" s="2" t="s">
        <v>56</v>
      </c>
      <c r="H185" s="2" t="s">
        <v>56</v>
      </c>
      <c r="I185" s="2" t="s">
        <v>56</v>
      </c>
      <c r="J185" s="2" t="s">
        <v>56</v>
      </c>
      <c r="K185" s="2" t="s">
        <v>56</v>
      </c>
      <c r="L185" s="2" t="s">
        <v>56</v>
      </c>
      <c r="M185" s="2" t="s">
        <v>56</v>
      </c>
      <c r="O185" s="53"/>
      <c r="P185" s="43" t="e">
        <f t="shared" si="21"/>
        <v>#N/A</v>
      </c>
      <c r="Q185" s="40"/>
      <c r="R185" s="3" t="e">
        <f t="shared" si="19"/>
        <v>#N/A</v>
      </c>
    </row>
    <row r="186" spans="1:18" x14ac:dyDescent="0.25">
      <c r="A186" s="2" t="s">
        <v>248</v>
      </c>
      <c r="B186" s="11">
        <v>4945.71</v>
      </c>
      <c r="C186" s="11">
        <v>0.11</v>
      </c>
      <c r="D186" s="11">
        <v>5110.57</v>
      </c>
      <c r="E186" s="11">
        <v>0.12</v>
      </c>
      <c r="F186" s="11">
        <v>-164.86</v>
      </c>
      <c r="G186" s="26">
        <v>-3.2199999999999999E-2</v>
      </c>
      <c r="H186" s="11">
        <v>45448.45</v>
      </c>
      <c r="I186" s="11">
        <v>1.03</v>
      </c>
      <c r="J186" s="11">
        <v>25154.7</v>
      </c>
      <c r="K186" s="11">
        <v>1.63</v>
      </c>
      <c r="L186" s="11">
        <v>20293.75</v>
      </c>
      <c r="M186" s="26">
        <v>0.80669999999999997</v>
      </c>
      <c r="O186" s="53">
        <f t="shared" si="20"/>
        <v>20293.75</v>
      </c>
      <c r="P186" s="43">
        <f t="shared" si="21"/>
        <v>15</v>
      </c>
      <c r="Q186" s="40">
        <f>M186</f>
        <v>0.80669999999999997</v>
      </c>
      <c r="R186" s="3">
        <f t="shared" si="19"/>
        <v>44</v>
      </c>
    </row>
    <row r="187" spans="1:18" x14ac:dyDescent="0.25">
      <c r="A187" s="2" t="s">
        <v>249</v>
      </c>
      <c r="B187" s="11">
        <v>368.84</v>
      </c>
      <c r="C187" s="11">
        <v>0.01</v>
      </c>
      <c r="D187" s="11">
        <v>381.08</v>
      </c>
      <c r="E187" s="11">
        <v>0.01</v>
      </c>
      <c r="F187" s="11">
        <v>-12.24</v>
      </c>
      <c r="G187" s="26">
        <v>-3.2099999999999997E-2</v>
      </c>
      <c r="H187" s="11">
        <v>3280.21</v>
      </c>
      <c r="I187" s="11">
        <v>7.0000000000000007E-2</v>
      </c>
      <c r="J187" s="11">
        <v>2097.3200000000002</v>
      </c>
      <c r="K187" s="11">
        <v>0.14000000000000001</v>
      </c>
      <c r="L187" s="11">
        <v>1182.8900000000001</v>
      </c>
      <c r="M187" s="26">
        <v>0.56399999999999995</v>
      </c>
      <c r="O187" s="53">
        <f t="shared" si="20"/>
        <v>1182.8900000000001</v>
      </c>
      <c r="P187" s="43">
        <f t="shared" si="21"/>
        <v>55</v>
      </c>
      <c r="Q187" s="40">
        <f>M187</f>
        <v>0.56399999999999995</v>
      </c>
      <c r="R187" s="3">
        <f t="shared" si="19"/>
        <v>47</v>
      </c>
    </row>
    <row r="188" spans="1:18" x14ac:dyDescent="0.25">
      <c r="A188" s="2" t="s">
        <v>250</v>
      </c>
      <c r="B188" s="27">
        <v>5314.55</v>
      </c>
      <c r="C188" s="27">
        <v>0.12</v>
      </c>
      <c r="D188" s="27">
        <v>5491.65</v>
      </c>
      <c r="E188" s="27">
        <v>0.13</v>
      </c>
      <c r="F188" s="27">
        <v>-177.1</v>
      </c>
      <c r="G188" s="28">
        <v>-3.2199999999999999E-2</v>
      </c>
      <c r="H188" s="27">
        <v>48728.66</v>
      </c>
      <c r="I188" s="27">
        <v>1.1100000000000001</v>
      </c>
      <c r="J188" s="27">
        <v>27252.02</v>
      </c>
      <c r="K188" s="27">
        <v>1.77</v>
      </c>
      <c r="L188" s="27">
        <v>21476.639999999999</v>
      </c>
      <c r="M188" s="28">
        <v>0.78799999999999992</v>
      </c>
      <c r="O188" s="53"/>
      <c r="P188" s="43" t="e">
        <f t="shared" si="21"/>
        <v>#N/A</v>
      </c>
      <c r="Q188" s="40"/>
      <c r="R188" s="3" t="e">
        <f t="shared" ref="R188:R251" si="22">_xlfn.RANK.EQ($Q188,$Q$59:$Q$297)</f>
        <v>#N/A</v>
      </c>
    </row>
    <row r="189" spans="1:18" x14ac:dyDescent="0.25">
      <c r="A189" s="2" t="s">
        <v>251</v>
      </c>
      <c r="B189" s="2" t="s">
        <v>56</v>
      </c>
      <c r="C189" s="2" t="s">
        <v>56</v>
      </c>
      <c r="D189" s="2" t="s">
        <v>56</v>
      </c>
      <c r="E189" s="2" t="s">
        <v>56</v>
      </c>
      <c r="F189" s="2" t="s">
        <v>56</v>
      </c>
      <c r="G189" s="2" t="s">
        <v>56</v>
      </c>
      <c r="H189" s="2" t="s">
        <v>56</v>
      </c>
      <c r="I189" s="2" t="s">
        <v>56</v>
      </c>
      <c r="J189" s="2" t="s">
        <v>56</v>
      </c>
      <c r="K189" s="2" t="s">
        <v>56</v>
      </c>
      <c r="L189" s="2" t="s">
        <v>56</v>
      </c>
      <c r="M189" s="2" t="s">
        <v>56</v>
      </c>
      <c r="O189" s="53"/>
      <c r="P189" s="43" t="e">
        <f t="shared" si="21"/>
        <v>#N/A</v>
      </c>
      <c r="Q189" s="40"/>
      <c r="R189" s="3" t="e">
        <f t="shared" si="22"/>
        <v>#N/A</v>
      </c>
    </row>
    <row r="190" spans="1:18" x14ac:dyDescent="0.25">
      <c r="A190" s="2" t="s">
        <v>252</v>
      </c>
      <c r="B190" s="11">
        <v>1236.75</v>
      </c>
      <c r="C190" s="11">
        <v>0.03</v>
      </c>
      <c r="D190" s="11">
        <v>1166.3599999999999</v>
      </c>
      <c r="E190" s="11">
        <v>0.03</v>
      </c>
      <c r="F190" s="11">
        <v>70.39</v>
      </c>
      <c r="G190" s="26">
        <v>6.0299999999999999E-2</v>
      </c>
      <c r="H190" s="11">
        <v>15149.59</v>
      </c>
      <c r="I190" s="11">
        <v>0.34</v>
      </c>
      <c r="J190" s="11">
        <v>28187.66</v>
      </c>
      <c r="K190" s="11">
        <v>1.83</v>
      </c>
      <c r="L190" s="11">
        <v>-13038.07</v>
      </c>
      <c r="M190" s="26">
        <v>-0.46250000000000002</v>
      </c>
      <c r="O190" s="53">
        <f t="shared" si="20"/>
        <v>-13038.07</v>
      </c>
      <c r="P190" s="43">
        <f t="shared" si="21"/>
        <v>121</v>
      </c>
      <c r="Q190" s="40">
        <f>M190</f>
        <v>-0.46250000000000002</v>
      </c>
      <c r="R190" s="3">
        <f t="shared" si="22"/>
        <v>99</v>
      </c>
    </row>
    <row r="191" spans="1:18" x14ac:dyDescent="0.25">
      <c r="A191" s="2" t="s">
        <v>253</v>
      </c>
      <c r="B191" s="11">
        <v>128.35</v>
      </c>
      <c r="C191" s="11">
        <v>0</v>
      </c>
      <c r="D191" s="11">
        <v>122.4</v>
      </c>
      <c r="E191" s="11">
        <v>0</v>
      </c>
      <c r="F191" s="11">
        <v>5.95</v>
      </c>
      <c r="G191" s="26">
        <v>4.8600000000000004E-2</v>
      </c>
      <c r="H191" s="11">
        <v>1661.54</v>
      </c>
      <c r="I191" s="11">
        <v>0.04</v>
      </c>
      <c r="J191" s="11">
        <v>2771.13</v>
      </c>
      <c r="K191" s="11">
        <v>0.18</v>
      </c>
      <c r="L191" s="11">
        <v>-1109.5899999999999</v>
      </c>
      <c r="M191" s="26">
        <v>-0.40039999999999998</v>
      </c>
      <c r="O191" s="53">
        <f t="shared" si="20"/>
        <v>-1109.5899999999999</v>
      </c>
      <c r="P191" s="43">
        <f t="shared" si="21"/>
        <v>97</v>
      </c>
      <c r="Q191" s="40">
        <f>M191</f>
        <v>-0.40039999999999998</v>
      </c>
      <c r="R191" s="3">
        <f t="shared" si="22"/>
        <v>95</v>
      </c>
    </row>
    <row r="192" spans="1:18" x14ac:dyDescent="0.25">
      <c r="A192" s="2" t="s">
        <v>254</v>
      </c>
      <c r="B192" s="27">
        <v>1365.1</v>
      </c>
      <c r="C192" s="27">
        <v>0.03</v>
      </c>
      <c r="D192" s="27">
        <v>1288.76</v>
      </c>
      <c r="E192" s="27">
        <v>0.03</v>
      </c>
      <c r="F192" s="27">
        <v>76.34</v>
      </c>
      <c r="G192" s="28">
        <v>5.9200000000000003E-2</v>
      </c>
      <c r="H192" s="27">
        <v>16811.13</v>
      </c>
      <c r="I192" s="27">
        <v>0.38</v>
      </c>
      <c r="J192" s="27">
        <v>30958.79</v>
      </c>
      <c r="K192" s="27">
        <v>2.0099999999999998</v>
      </c>
      <c r="L192" s="27">
        <v>-14147.66</v>
      </c>
      <c r="M192" s="28">
        <v>-0.45689999999999997</v>
      </c>
      <c r="O192" s="53"/>
      <c r="P192" s="43" t="e">
        <f t="shared" si="21"/>
        <v>#N/A</v>
      </c>
      <c r="Q192" s="40"/>
      <c r="R192" s="3" t="e">
        <f t="shared" si="22"/>
        <v>#N/A</v>
      </c>
    </row>
    <row r="193" spans="1:18" x14ac:dyDescent="0.25">
      <c r="A193" s="2" t="s">
        <v>255</v>
      </c>
      <c r="B193" s="35">
        <v>6679.65</v>
      </c>
      <c r="C193" s="35">
        <v>0.15</v>
      </c>
      <c r="D193" s="35">
        <v>6780.41</v>
      </c>
      <c r="E193" s="35">
        <v>0.16</v>
      </c>
      <c r="F193" s="35">
        <v>-100.76</v>
      </c>
      <c r="G193" s="36">
        <v>-1.4800000000000001E-2</v>
      </c>
      <c r="H193" s="35">
        <v>65539.789999999994</v>
      </c>
      <c r="I193" s="35">
        <v>1.49</v>
      </c>
      <c r="J193" s="35">
        <v>58210.81</v>
      </c>
      <c r="K193" s="35">
        <v>3.7800000000000002</v>
      </c>
      <c r="L193" s="35">
        <v>7328.98</v>
      </c>
      <c r="M193" s="36">
        <v>0.12590000000000001</v>
      </c>
      <c r="O193" s="53"/>
      <c r="P193" s="43" t="e">
        <f t="shared" si="21"/>
        <v>#N/A</v>
      </c>
      <c r="Q193" s="40"/>
      <c r="R193" s="3" t="e">
        <f t="shared" si="22"/>
        <v>#N/A</v>
      </c>
    </row>
    <row r="194" spans="1:18" x14ac:dyDescent="0.25">
      <c r="A194" s="2" t="s">
        <v>256</v>
      </c>
      <c r="B194" s="37" t="s">
        <v>38</v>
      </c>
      <c r="C194" s="37" t="s">
        <v>38</v>
      </c>
      <c r="D194" s="37" t="s">
        <v>38</v>
      </c>
      <c r="E194" s="37" t="s">
        <v>38</v>
      </c>
      <c r="F194" s="37" t="s">
        <v>38</v>
      </c>
      <c r="G194" s="37" t="s">
        <v>38</v>
      </c>
      <c r="H194" s="37" t="s">
        <v>38</v>
      </c>
      <c r="I194" s="37" t="s">
        <v>38</v>
      </c>
      <c r="J194" s="37" t="s">
        <v>38</v>
      </c>
      <c r="K194" s="37" t="s">
        <v>38</v>
      </c>
      <c r="L194" s="37" t="s">
        <v>38</v>
      </c>
      <c r="M194" s="37" t="s">
        <v>38</v>
      </c>
      <c r="O194" s="53"/>
      <c r="P194" s="43" t="e">
        <f t="shared" si="21"/>
        <v>#N/A</v>
      </c>
      <c r="Q194" s="40"/>
      <c r="R194" s="3" t="e">
        <f t="shared" si="22"/>
        <v>#N/A</v>
      </c>
    </row>
    <row r="195" spans="1:18" x14ac:dyDescent="0.25">
      <c r="A195" s="2" t="s">
        <v>257</v>
      </c>
      <c r="B195" s="11">
        <v>1348.54</v>
      </c>
      <c r="C195" s="11">
        <v>0.03</v>
      </c>
      <c r="D195" s="11">
        <v>1742.75</v>
      </c>
      <c r="E195" s="11">
        <v>0.04</v>
      </c>
      <c r="F195" s="11">
        <v>-394.21</v>
      </c>
      <c r="G195" s="26">
        <v>-0.2261</v>
      </c>
      <c r="H195" s="11">
        <v>18236.849999999999</v>
      </c>
      <c r="I195" s="11">
        <v>0.41</v>
      </c>
      <c r="J195" s="11">
        <v>16342.79</v>
      </c>
      <c r="K195" s="11">
        <v>1.06</v>
      </c>
      <c r="L195" s="11">
        <v>1894.06</v>
      </c>
      <c r="M195" s="26">
        <v>0.1158</v>
      </c>
      <c r="O195" s="53">
        <f t="shared" si="20"/>
        <v>1894.06</v>
      </c>
      <c r="P195" s="43">
        <f t="shared" si="21"/>
        <v>47</v>
      </c>
      <c r="Q195" s="40">
        <f t="shared" ref="Q195:Q200" si="23">M195</f>
        <v>0.1158</v>
      </c>
      <c r="R195" s="3">
        <f t="shared" si="22"/>
        <v>71</v>
      </c>
    </row>
    <row r="196" spans="1:18" x14ac:dyDescent="0.25">
      <c r="A196" s="2" t="s">
        <v>258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26">
        <v>0</v>
      </c>
      <c r="H196" s="11">
        <v>0</v>
      </c>
      <c r="I196" s="11">
        <v>0</v>
      </c>
      <c r="J196" s="11">
        <v>786.14</v>
      </c>
      <c r="K196" s="11">
        <v>0.05</v>
      </c>
      <c r="L196" s="11">
        <v>-786.14</v>
      </c>
      <c r="M196" s="26">
        <v>-1</v>
      </c>
      <c r="O196" s="53">
        <f t="shared" si="20"/>
        <v>-786.14</v>
      </c>
      <c r="P196" s="43">
        <f t="shared" si="21"/>
        <v>95</v>
      </c>
      <c r="Q196" s="40">
        <f t="shared" si="23"/>
        <v>-1</v>
      </c>
      <c r="R196" s="3">
        <f t="shared" si="22"/>
        <v>115</v>
      </c>
    </row>
    <row r="197" spans="1:18" x14ac:dyDescent="0.25">
      <c r="A197" s="2" t="s">
        <v>259</v>
      </c>
      <c r="B197" s="11">
        <v>1319.7</v>
      </c>
      <c r="C197" s="11">
        <v>0.03</v>
      </c>
      <c r="D197" s="11">
        <v>0</v>
      </c>
      <c r="E197" s="11">
        <v>0</v>
      </c>
      <c r="F197" s="11">
        <v>1319.7</v>
      </c>
      <c r="G197" s="26">
        <v>1</v>
      </c>
      <c r="H197" s="11">
        <v>3927.3</v>
      </c>
      <c r="I197" s="11">
        <v>0.09</v>
      </c>
      <c r="J197" s="11">
        <v>0</v>
      </c>
      <c r="K197" s="11">
        <v>0</v>
      </c>
      <c r="L197" s="11">
        <v>3927.3</v>
      </c>
      <c r="M197" s="26">
        <v>1</v>
      </c>
      <c r="O197" s="53">
        <f t="shared" si="20"/>
        <v>3927.3</v>
      </c>
      <c r="P197" s="43">
        <f t="shared" si="21"/>
        <v>38</v>
      </c>
      <c r="Q197" s="40">
        <f t="shared" si="23"/>
        <v>1</v>
      </c>
      <c r="R197" s="3">
        <f t="shared" si="22"/>
        <v>22</v>
      </c>
    </row>
    <row r="198" spans="1:18" x14ac:dyDescent="0.25">
      <c r="A198" s="2" t="s">
        <v>260</v>
      </c>
      <c r="B198" s="11">
        <v>-39.35</v>
      </c>
      <c r="C198" s="11">
        <v>0</v>
      </c>
      <c r="D198" s="11">
        <v>1615.78</v>
      </c>
      <c r="E198" s="11">
        <v>0.04</v>
      </c>
      <c r="F198" s="11">
        <v>-1655.13</v>
      </c>
      <c r="G198" s="26">
        <v>-1.0243</v>
      </c>
      <c r="H198" s="11">
        <v>6073.35</v>
      </c>
      <c r="I198" s="11">
        <v>0.14000000000000001</v>
      </c>
      <c r="J198" s="11">
        <v>2625.04</v>
      </c>
      <c r="K198" s="11">
        <v>0.17</v>
      </c>
      <c r="L198" s="11">
        <v>3448.31</v>
      </c>
      <c r="M198" s="26">
        <v>1.3136000000000001</v>
      </c>
      <c r="O198" s="53">
        <f t="shared" si="20"/>
        <v>3448.31</v>
      </c>
      <c r="P198" s="43">
        <f t="shared" si="21"/>
        <v>41</v>
      </c>
      <c r="Q198" s="40">
        <f t="shared" si="23"/>
        <v>1.3136000000000001</v>
      </c>
      <c r="R198" s="3">
        <f t="shared" si="22"/>
        <v>15</v>
      </c>
    </row>
    <row r="199" spans="1:18" x14ac:dyDescent="0.25">
      <c r="A199" s="2" t="s">
        <v>261</v>
      </c>
      <c r="B199" s="11">
        <v>153.58000000000001</v>
      </c>
      <c r="C199" s="11">
        <v>0</v>
      </c>
      <c r="D199" s="11">
        <v>0</v>
      </c>
      <c r="E199" s="11">
        <v>0</v>
      </c>
      <c r="F199" s="11">
        <v>153.58000000000001</v>
      </c>
      <c r="G199" s="26">
        <v>1</v>
      </c>
      <c r="H199" s="11">
        <v>-8.7100000000000009</v>
      </c>
      <c r="I199" s="11">
        <v>0</v>
      </c>
      <c r="J199" s="11">
        <v>0</v>
      </c>
      <c r="K199" s="11">
        <v>0</v>
      </c>
      <c r="L199" s="11">
        <v>-8.7100000000000009</v>
      </c>
      <c r="M199" s="26">
        <v>1</v>
      </c>
      <c r="O199" s="53">
        <f t="shared" si="20"/>
        <v>-8.7100000000000009</v>
      </c>
      <c r="P199" s="43">
        <f t="shared" si="21"/>
        <v>78</v>
      </c>
      <c r="Q199" s="40">
        <f t="shared" si="23"/>
        <v>1</v>
      </c>
      <c r="R199" s="3">
        <f t="shared" si="22"/>
        <v>22</v>
      </c>
    </row>
    <row r="200" spans="1:18" x14ac:dyDescent="0.25">
      <c r="A200" s="2" t="s">
        <v>262</v>
      </c>
      <c r="B200" s="11">
        <v>2213.27</v>
      </c>
      <c r="C200" s="11">
        <v>0.05</v>
      </c>
      <c r="D200" s="11">
        <v>3500.83</v>
      </c>
      <c r="E200" s="11">
        <v>0.08</v>
      </c>
      <c r="F200" s="11">
        <v>-1287.56</v>
      </c>
      <c r="G200" s="26">
        <v>-0.36770000000000003</v>
      </c>
      <c r="H200" s="11">
        <v>44049.78</v>
      </c>
      <c r="I200" s="11">
        <v>1</v>
      </c>
      <c r="J200" s="11">
        <v>18882.509999999998</v>
      </c>
      <c r="K200" s="11">
        <v>1.23</v>
      </c>
      <c r="L200" s="11">
        <v>25167.27</v>
      </c>
      <c r="M200" s="26">
        <v>1.3328</v>
      </c>
      <c r="O200" s="53">
        <f t="shared" si="20"/>
        <v>25167.27</v>
      </c>
      <c r="P200" s="43">
        <f t="shared" si="21"/>
        <v>12</v>
      </c>
      <c r="Q200" s="40">
        <f t="shared" si="23"/>
        <v>1.3328</v>
      </c>
      <c r="R200" s="3">
        <f t="shared" si="22"/>
        <v>14</v>
      </c>
    </row>
    <row r="201" spans="1:18" x14ac:dyDescent="0.25">
      <c r="A201" s="2" t="s">
        <v>263</v>
      </c>
      <c r="B201" s="35">
        <v>4995.74</v>
      </c>
      <c r="C201" s="35">
        <v>0.11</v>
      </c>
      <c r="D201" s="35">
        <v>6859.36</v>
      </c>
      <c r="E201" s="35">
        <v>0.16</v>
      </c>
      <c r="F201" s="35">
        <v>-1863.62</v>
      </c>
      <c r="G201" s="36">
        <v>-0.27160000000000001</v>
      </c>
      <c r="H201" s="35">
        <v>72278.570000000007</v>
      </c>
      <c r="I201" s="35">
        <v>1.6400000000000001</v>
      </c>
      <c r="J201" s="35">
        <v>38636.480000000003</v>
      </c>
      <c r="K201" s="35">
        <v>2.5099999999999998</v>
      </c>
      <c r="L201" s="35">
        <v>33642.089999999997</v>
      </c>
      <c r="M201" s="36">
        <v>0.87069999999999992</v>
      </c>
      <c r="O201" s="53"/>
      <c r="P201" s="43" t="e">
        <f t="shared" si="21"/>
        <v>#N/A</v>
      </c>
      <c r="Q201" s="40"/>
      <c r="R201" s="3" t="e">
        <f t="shared" si="22"/>
        <v>#N/A</v>
      </c>
    </row>
    <row r="202" spans="1:18" x14ac:dyDescent="0.25">
      <c r="A202" s="2" t="s">
        <v>264</v>
      </c>
      <c r="B202" s="27">
        <v>11675.39</v>
      </c>
      <c r="C202" s="27">
        <v>4.87</v>
      </c>
      <c r="D202" s="27">
        <v>13639.77</v>
      </c>
      <c r="E202" s="27">
        <v>5.49</v>
      </c>
      <c r="F202" s="27">
        <v>-1964.38</v>
      </c>
      <c r="G202" s="28">
        <v>-0.14400000000000002</v>
      </c>
      <c r="H202" s="27">
        <v>137818.35999999999</v>
      </c>
      <c r="I202" s="27">
        <v>6.12</v>
      </c>
      <c r="J202" s="27">
        <v>96847.29</v>
      </c>
      <c r="K202" s="27">
        <v>6.29</v>
      </c>
      <c r="L202" s="27">
        <v>40971.07</v>
      </c>
      <c r="M202" s="28">
        <v>0.42299999999999999</v>
      </c>
      <c r="O202" s="53"/>
      <c r="P202" s="43" t="e">
        <f t="shared" si="21"/>
        <v>#N/A</v>
      </c>
      <c r="Q202" s="40"/>
      <c r="R202" s="3" t="e">
        <f t="shared" si="22"/>
        <v>#N/A</v>
      </c>
    </row>
    <row r="203" spans="1:18" x14ac:dyDescent="0.25">
      <c r="A203" s="41" t="s">
        <v>7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O203" s="53"/>
      <c r="P203" s="43" t="e">
        <f t="shared" si="21"/>
        <v>#N/A</v>
      </c>
      <c r="Q203" s="40"/>
      <c r="R203" s="3" t="e">
        <f t="shared" si="22"/>
        <v>#N/A</v>
      </c>
    </row>
    <row r="204" spans="1:18" x14ac:dyDescent="0.25">
      <c r="A204" s="2" t="s">
        <v>83</v>
      </c>
      <c r="B204" s="2" t="s">
        <v>23</v>
      </c>
      <c r="C204" s="2" t="s">
        <v>23</v>
      </c>
      <c r="D204" s="2" t="s">
        <v>23</v>
      </c>
      <c r="E204" s="2" t="s">
        <v>23</v>
      </c>
      <c r="F204" s="2" t="s">
        <v>23</v>
      </c>
      <c r="G204" s="2" t="s">
        <v>23</v>
      </c>
      <c r="H204" s="2" t="s">
        <v>23</v>
      </c>
      <c r="I204" s="2" t="s">
        <v>23</v>
      </c>
      <c r="J204" s="2" t="s">
        <v>23</v>
      </c>
      <c r="K204" s="2" t="s">
        <v>23</v>
      </c>
      <c r="L204" s="2" t="s">
        <v>23</v>
      </c>
      <c r="M204" s="2" t="s">
        <v>23</v>
      </c>
      <c r="O204" s="53"/>
      <c r="P204" s="43" t="e">
        <f t="shared" si="21"/>
        <v>#N/A</v>
      </c>
      <c r="Q204" s="40"/>
      <c r="R204" s="3" t="e">
        <f t="shared" si="22"/>
        <v>#N/A</v>
      </c>
    </row>
    <row r="205" spans="1:18" x14ac:dyDescent="0.25">
      <c r="A205" s="2" t="s">
        <v>265</v>
      </c>
      <c r="B205" s="11">
        <v>3255.5</v>
      </c>
      <c r="C205" s="11">
        <v>1.3599999999999999</v>
      </c>
      <c r="D205" s="11">
        <v>4976.96</v>
      </c>
      <c r="E205" s="11">
        <v>2</v>
      </c>
      <c r="F205" s="11">
        <v>-1721.46</v>
      </c>
      <c r="G205" s="26">
        <v>-0.3458</v>
      </c>
      <c r="H205" s="11">
        <v>9890.6</v>
      </c>
      <c r="I205" s="11">
        <v>0.44</v>
      </c>
      <c r="J205" s="11">
        <v>5132.21</v>
      </c>
      <c r="K205" s="11">
        <v>0.33</v>
      </c>
      <c r="L205" s="11">
        <v>4758.3900000000003</v>
      </c>
      <c r="M205" s="26">
        <v>0.92709999999999992</v>
      </c>
      <c r="O205" s="53">
        <f t="shared" si="20"/>
        <v>4758.3900000000003</v>
      </c>
      <c r="P205" s="43">
        <f t="shared" si="21"/>
        <v>34</v>
      </c>
      <c r="Q205" s="40">
        <f t="shared" ref="Q205:Q210" si="24">M205</f>
        <v>0.92709999999999992</v>
      </c>
      <c r="R205" s="3">
        <f t="shared" si="22"/>
        <v>42</v>
      </c>
    </row>
    <row r="206" spans="1:18" x14ac:dyDescent="0.25">
      <c r="A206" s="2" t="s">
        <v>266</v>
      </c>
      <c r="B206" s="11">
        <v>0</v>
      </c>
      <c r="C206" s="11">
        <v>0</v>
      </c>
      <c r="D206" s="11">
        <v>0</v>
      </c>
      <c r="E206" s="11">
        <v>0</v>
      </c>
      <c r="F206" s="11">
        <v>0</v>
      </c>
      <c r="G206" s="26">
        <v>0</v>
      </c>
      <c r="H206" s="11">
        <v>1394.8</v>
      </c>
      <c r="I206" s="11">
        <v>0.06</v>
      </c>
      <c r="J206" s="11">
        <v>249</v>
      </c>
      <c r="K206" s="11">
        <v>0.02</v>
      </c>
      <c r="L206" s="11">
        <v>1145.8</v>
      </c>
      <c r="M206" s="26">
        <v>4.6016000000000004</v>
      </c>
      <c r="O206" s="53">
        <f t="shared" si="20"/>
        <v>1145.8</v>
      </c>
      <c r="P206" s="43">
        <f t="shared" si="21"/>
        <v>56</v>
      </c>
      <c r="Q206" s="40">
        <f t="shared" si="24"/>
        <v>4.6016000000000004</v>
      </c>
      <c r="R206" s="3">
        <f t="shared" si="22"/>
        <v>4</v>
      </c>
    </row>
    <row r="207" spans="1:18" x14ac:dyDescent="0.25">
      <c r="A207" s="2" t="s">
        <v>267</v>
      </c>
      <c r="B207" s="11">
        <v>1950</v>
      </c>
      <c r="C207" s="11">
        <v>0.81</v>
      </c>
      <c r="D207" s="11">
        <v>500</v>
      </c>
      <c r="E207" s="11">
        <v>0.2</v>
      </c>
      <c r="F207" s="11">
        <v>1450</v>
      </c>
      <c r="G207" s="26">
        <v>2.9</v>
      </c>
      <c r="H207" s="11">
        <v>11872</v>
      </c>
      <c r="I207" s="11">
        <v>0.53</v>
      </c>
      <c r="J207" s="11">
        <v>20733.560000000001</v>
      </c>
      <c r="K207" s="11">
        <v>1.35</v>
      </c>
      <c r="L207" s="11">
        <v>-8861.56</v>
      </c>
      <c r="M207" s="26">
        <v>-0.4274</v>
      </c>
      <c r="O207" s="53">
        <f t="shared" si="20"/>
        <v>-8861.56</v>
      </c>
      <c r="P207" s="43">
        <f t="shared" si="21"/>
        <v>117</v>
      </c>
      <c r="Q207" s="40">
        <f t="shared" si="24"/>
        <v>-0.4274</v>
      </c>
      <c r="R207" s="3">
        <f t="shared" si="22"/>
        <v>97</v>
      </c>
    </row>
    <row r="208" spans="1:18" x14ac:dyDescent="0.25">
      <c r="A208" s="2" t="s">
        <v>268</v>
      </c>
      <c r="B208" s="11">
        <v>0</v>
      </c>
      <c r="C208" s="11">
        <v>0</v>
      </c>
      <c r="D208" s="11">
        <v>0</v>
      </c>
      <c r="E208" s="11">
        <v>0</v>
      </c>
      <c r="F208" s="11">
        <v>0</v>
      </c>
      <c r="G208" s="26">
        <v>0</v>
      </c>
      <c r="H208" s="11">
        <v>33783</v>
      </c>
      <c r="I208" s="11">
        <v>1.5</v>
      </c>
      <c r="J208" s="11">
        <v>7520</v>
      </c>
      <c r="K208" s="11">
        <v>0.49</v>
      </c>
      <c r="L208" s="11">
        <v>26263</v>
      </c>
      <c r="M208" s="26">
        <v>3.4923999999999999</v>
      </c>
      <c r="O208" s="53">
        <f t="shared" si="20"/>
        <v>26263</v>
      </c>
      <c r="P208" s="43">
        <f t="shared" si="21"/>
        <v>10</v>
      </c>
      <c r="Q208" s="40">
        <f t="shared" si="24"/>
        <v>3.4923999999999999</v>
      </c>
      <c r="R208" s="3">
        <f t="shared" si="22"/>
        <v>6</v>
      </c>
    </row>
    <row r="209" spans="1:18" x14ac:dyDescent="0.25">
      <c r="A209" s="2" t="s">
        <v>269</v>
      </c>
      <c r="B209" s="11">
        <v>2504.25</v>
      </c>
      <c r="C209" s="11">
        <v>1.05</v>
      </c>
      <c r="D209" s="11">
        <v>-210.74</v>
      </c>
      <c r="E209" s="11">
        <v>-0.08</v>
      </c>
      <c r="F209" s="11">
        <v>2714.99</v>
      </c>
      <c r="G209" s="26">
        <v>-12.883099999999999</v>
      </c>
      <c r="H209" s="11">
        <v>6022.16</v>
      </c>
      <c r="I209" s="11">
        <v>0.27</v>
      </c>
      <c r="J209" s="11">
        <v>2892.36</v>
      </c>
      <c r="K209" s="11">
        <v>0.19</v>
      </c>
      <c r="L209" s="11">
        <v>3129.8</v>
      </c>
      <c r="M209" s="26">
        <v>1.0820000000000001</v>
      </c>
      <c r="O209" s="53">
        <f t="shared" si="20"/>
        <v>3129.8</v>
      </c>
      <c r="P209" s="43">
        <f t="shared" si="21"/>
        <v>42</v>
      </c>
      <c r="Q209" s="40">
        <f t="shared" si="24"/>
        <v>1.0820000000000001</v>
      </c>
      <c r="R209" s="3">
        <f t="shared" si="22"/>
        <v>21</v>
      </c>
    </row>
    <row r="210" spans="1:18" x14ac:dyDescent="0.25">
      <c r="A210" s="2" t="s">
        <v>270</v>
      </c>
      <c r="B210" s="11">
        <v>1015.2</v>
      </c>
      <c r="C210" s="11">
        <v>0.42</v>
      </c>
      <c r="D210" s="11">
        <v>1015.2</v>
      </c>
      <c r="E210" s="11">
        <v>0.41</v>
      </c>
      <c r="F210" s="11">
        <v>0</v>
      </c>
      <c r="G210" s="26">
        <v>0</v>
      </c>
      <c r="H210" s="11">
        <v>14091.94</v>
      </c>
      <c r="I210" s="11">
        <v>0.63</v>
      </c>
      <c r="J210" s="11">
        <v>9392.15</v>
      </c>
      <c r="K210" s="11">
        <v>0.61</v>
      </c>
      <c r="L210" s="11">
        <v>4699.79</v>
      </c>
      <c r="M210" s="26">
        <v>0.50029999999999997</v>
      </c>
      <c r="O210" s="53">
        <f t="shared" si="20"/>
        <v>4699.79</v>
      </c>
      <c r="P210" s="43">
        <f t="shared" si="21"/>
        <v>35</v>
      </c>
      <c r="Q210" s="40">
        <f t="shared" si="24"/>
        <v>0.50029999999999997</v>
      </c>
      <c r="R210" s="3">
        <f t="shared" si="22"/>
        <v>51</v>
      </c>
    </row>
    <row r="211" spans="1:18" x14ac:dyDescent="0.25">
      <c r="A211" s="2" t="s">
        <v>271</v>
      </c>
      <c r="B211" s="27">
        <v>8724.9500000000007</v>
      </c>
      <c r="C211" s="27">
        <v>3.64</v>
      </c>
      <c r="D211" s="27">
        <v>6281.42</v>
      </c>
      <c r="E211" s="27">
        <v>2.5300000000000002</v>
      </c>
      <c r="F211" s="27">
        <v>2443.5300000000002</v>
      </c>
      <c r="G211" s="28">
        <v>0.38900000000000001</v>
      </c>
      <c r="H211" s="27">
        <v>77054.5</v>
      </c>
      <c r="I211" s="27">
        <v>3.42</v>
      </c>
      <c r="J211" s="27">
        <v>45919.28</v>
      </c>
      <c r="K211" s="27">
        <v>2.98</v>
      </c>
      <c r="L211" s="27">
        <v>31135.22</v>
      </c>
      <c r="M211" s="28">
        <v>0.67799999999999994</v>
      </c>
      <c r="O211" s="53"/>
      <c r="P211" s="43" t="e">
        <f t="shared" si="21"/>
        <v>#N/A</v>
      </c>
      <c r="Q211" s="40"/>
      <c r="R211" s="3" t="e">
        <f t="shared" si="22"/>
        <v>#N/A</v>
      </c>
    </row>
    <row r="212" spans="1:18" x14ac:dyDescent="0.25">
      <c r="A212" s="41" t="s">
        <v>7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O212" s="53"/>
      <c r="P212" s="43" t="e">
        <f t="shared" si="21"/>
        <v>#N/A</v>
      </c>
      <c r="Q212" s="40"/>
      <c r="R212" s="3" t="e">
        <f t="shared" si="22"/>
        <v>#N/A</v>
      </c>
    </row>
    <row r="213" spans="1:18" x14ac:dyDescent="0.25">
      <c r="A213" s="2" t="s">
        <v>84</v>
      </c>
      <c r="B213" s="2" t="s">
        <v>23</v>
      </c>
      <c r="C213" s="2" t="s">
        <v>23</v>
      </c>
      <c r="D213" s="2" t="s">
        <v>23</v>
      </c>
      <c r="E213" s="2" t="s">
        <v>23</v>
      </c>
      <c r="F213" s="2" t="s">
        <v>23</v>
      </c>
      <c r="G213" s="2" t="s">
        <v>23</v>
      </c>
      <c r="H213" s="2" t="s">
        <v>23</v>
      </c>
      <c r="I213" s="2" t="s">
        <v>23</v>
      </c>
      <c r="J213" s="2" t="s">
        <v>23</v>
      </c>
      <c r="K213" s="2" t="s">
        <v>23</v>
      </c>
      <c r="L213" s="2" t="s">
        <v>23</v>
      </c>
      <c r="M213" s="2" t="s">
        <v>23</v>
      </c>
      <c r="O213" s="53"/>
      <c r="P213" s="43" t="e">
        <f t="shared" ref="P213:P276" si="25">_xlfn.RANK.EQ($O213,$O$20:$O$297)</f>
        <v>#N/A</v>
      </c>
      <c r="Q213" s="40"/>
      <c r="R213" s="3" t="e">
        <f t="shared" si="22"/>
        <v>#N/A</v>
      </c>
    </row>
    <row r="214" spans="1:18" x14ac:dyDescent="0.25">
      <c r="A214" s="2" t="s">
        <v>272</v>
      </c>
      <c r="B214" s="11">
        <v>1405.06</v>
      </c>
      <c r="C214" s="11">
        <v>0.59</v>
      </c>
      <c r="D214" s="11">
        <v>702.53</v>
      </c>
      <c r="E214" s="11">
        <v>0.28000000000000003</v>
      </c>
      <c r="F214" s="11">
        <v>702.53</v>
      </c>
      <c r="G214" s="26">
        <v>1</v>
      </c>
      <c r="H214" s="11">
        <v>5606.74</v>
      </c>
      <c r="I214" s="11">
        <v>0.25</v>
      </c>
      <c r="J214" s="11">
        <v>10686.62</v>
      </c>
      <c r="K214" s="11">
        <v>0.69</v>
      </c>
      <c r="L214" s="11">
        <v>-5079.88</v>
      </c>
      <c r="M214" s="26">
        <v>-0.4753</v>
      </c>
      <c r="O214" s="53">
        <f t="shared" ref="O214:O276" si="26">L214</f>
        <v>-5079.88</v>
      </c>
      <c r="P214" s="43">
        <f t="shared" si="25"/>
        <v>115</v>
      </c>
      <c r="Q214" s="40">
        <f>M214</f>
        <v>-0.4753</v>
      </c>
      <c r="R214" s="3">
        <f t="shared" si="22"/>
        <v>101</v>
      </c>
    </row>
    <row r="215" spans="1:18" x14ac:dyDescent="0.25">
      <c r="A215" s="2" t="s">
        <v>273</v>
      </c>
      <c r="B215" s="11">
        <v>1333.77</v>
      </c>
      <c r="C215" s="11">
        <v>0.56000000000000005</v>
      </c>
      <c r="D215" s="11">
        <v>1838.15</v>
      </c>
      <c r="E215" s="11">
        <v>0.74</v>
      </c>
      <c r="F215" s="11">
        <v>-504.38</v>
      </c>
      <c r="G215" s="26">
        <v>-0.27429999999999999</v>
      </c>
      <c r="H215" s="11">
        <v>17938</v>
      </c>
      <c r="I215" s="11">
        <v>0.8</v>
      </c>
      <c r="J215" s="11">
        <v>20597.45</v>
      </c>
      <c r="K215" s="11">
        <v>1.34</v>
      </c>
      <c r="L215" s="11">
        <v>-2659.45</v>
      </c>
      <c r="M215" s="26">
        <v>-0.12909999999999999</v>
      </c>
      <c r="O215" s="53">
        <f t="shared" si="26"/>
        <v>-2659.45</v>
      </c>
      <c r="P215" s="43">
        <f t="shared" si="25"/>
        <v>108</v>
      </c>
      <c r="Q215" s="40">
        <f>M215</f>
        <v>-0.12909999999999999</v>
      </c>
      <c r="R215" s="3">
        <f t="shared" si="22"/>
        <v>84</v>
      </c>
    </row>
    <row r="216" spans="1:18" x14ac:dyDescent="0.25">
      <c r="A216" s="2" t="s">
        <v>274</v>
      </c>
      <c r="B216" s="11">
        <v>5345.25</v>
      </c>
      <c r="C216" s="11">
        <v>2.23</v>
      </c>
      <c r="D216" s="11">
        <v>7447.85</v>
      </c>
      <c r="E216" s="11">
        <v>3</v>
      </c>
      <c r="F216" s="11">
        <v>-2102.6</v>
      </c>
      <c r="G216" s="26">
        <v>-0.2823</v>
      </c>
      <c r="H216" s="11">
        <v>47321.99</v>
      </c>
      <c r="I216" s="11">
        <v>2.1</v>
      </c>
      <c r="J216" s="11">
        <v>75554.42</v>
      </c>
      <c r="K216" s="11">
        <v>4.91</v>
      </c>
      <c r="L216" s="11">
        <v>-28232.43</v>
      </c>
      <c r="M216" s="26">
        <v>-0.37359999999999999</v>
      </c>
      <c r="O216" s="53">
        <f t="shared" si="26"/>
        <v>-28232.43</v>
      </c>
      <c r="P216" s="43">
        <f t="shared" si="25"/>
        <v>125</v>
      </c>
      <c r="Q216" s="40">
        <f>M216</f>
        <v>-0.37359999999999999</v>
      </c>
      <c r="R216" s="3">
        <f t="shared" si="22"/>
        <v>93</v>
      </c>
    </row>
    <row r="217" spans="1:18" x14ac:dyDescent="0.25">
      <c r="A217" s="2" t="s">
        <v>275</v>
      </c>
      <c r="B217" s="11">
        <v>626.98</v>
      </c>
      <c r="C217" s="11">
        <v>0.26</v>
      </c>
      <c r="D217" s="11">
        <v>889.29</v>
      </c>
      <c r="E217" s="11">
        <v>0.36</v>
      </c>
      <c r="F217" s="11">
        <v>-262.31</v>
      </c>
      <c r="G217" s="26">
        <v>-0.2949</v>
      </c>
      <c r="H217" s="11">
        <v>6455.81</v>
      </c>
      <c r="I217" s="11">
        <v>0.28999999999999998</v>
      </c>
      <c r="J217" s="11">
        <v>9179.4699999999993</v>
      </c>
      <c r="K217" s="11">
        <v>0.6</v>
      </c>
      <c r="L217" s="11">
        <v>-2723.66</v>
      </c>
      <c r="M217" s="26">
        <v>-0.29670000000000002</v>
      </c>
      <c r="O217" s="53">
        <f t="shared" si="26"/>
        <v>-2723.66</v>
      </c>
      <c r="P217" s="43">
        <f t="shared" si="25"/>
        <v>109</v>
      </c>
      <c r="Q217" s="40">
        <f>M217</f>
        <v>-0.29670000000000002</v>
      </c>
      <c r="R217" s="3">
        <f t="shared" si="22"/>
        <v>89</v>
      </c>
    </row>
    <row r="218" spans="1:18" x14ac:dyDescent="0.25">
      <c r="A218" s="2" t="s">
        <v>276</v>
      </c>
      <c r="B218" s="27">
        <v>8711.06</v>
      </c>
      <c r="C218" s="27">
        <v>3.64</v>
      </c>
      <c r="D218" s="27">
        <v>10877.82</v>
      </c>
      <c r="E218" s="27">
        <v>4.38</v>
      </c>
      <c r="F218" s="27">
        <v>-2166.7600000000002</v>
      </c>
      <c r="G218" s="28">
        <v>-0.1991</v>
      </c>
      <c r="H218" s="27">
        <v>77322.539999999994</v>
      </c>
      <c r="I218" s="27">
        <v>3.44</v>
      </c>
      <c r="J218" s="27">
        <v>116017.96</v>
      </c>
      <c r="K218" s="27">
        <v>7.54</v>
      </c>
      <c r="L218" s="27">
        <v>-38695.42</v>
      </c>
      <c r="M218" s="28">
        <v>-0.33350000000000002</v>
      </c>
      <c r="O218" s="53"/>
      <c r="P218" s="43" t="e">
        <f t="shared" si="25"/>
        <v>#N/A</v>
      </c>
      <c r="Q218" s="40"/>
      <c r="R218" s="3" t="e">
        <f t="shared" si="22"/>
        <v>#N/A</v>
      </c>
    </row>
    <row r="219" spans="1:18" x14ac:dyDescent="0.25">
      <c r="A219" s="41" t="s">
        <v>7</v>
      </c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O219" s="53"/>
      <c r="P219" s="43" t="e">
        <f t="shared" si="25"/>
        <v>#N/A</v>
      </c>
      <c r="Q219" s="40"/>
      <c r="R219" s="3" t="e">
        <f t="shared" si="22"/>
        <v>#N/A</v>
      </c>
    </row>
    <row r="220" spans="1:18" x14ac:dyDescent="0.25">
      <c r="A220" s="2" t="s">
        <v>85</v>
      </c>
      <c r="B220" s="2" t="s">
        <v>23</v>
      </c>
      <c r="C220" s="2" t="s">
        <v>23</v>
      </c>
      <c r="D220" s="2" t="s">
        <v>23</v>
      </c>
      <c r="E220" s="2" t="s">
        <v>23</v>
      </c>
      <c r="F220" s="2" t="s">
        <v>23</v>
      </c>
      <c r="G220" s="2" t="s">
        <v>23</v>
      </c>
      <c r="H220" s="2" t="s">
        <v>23</v>
      </c>
      <c r="I220" s="2" t="s">
        <v>23</v>
      </c>
      <c r="J220" s="2" t="s">
        <v>23</v>
      </c>
      <c r="K220" s="2" t="s">
        <v>23</v>
      </c>
      <c r="L220" s="2" t="s">
        <v>23</v>
      </c>
      <c r="M220" s="2" t="s">
        <v>23</v>
      </c>
      <c r="O220" s="53"/>
      <c r="P220" s="43" t="e">
        <f t="shared" si="25"/>
        <v>#N/A</v>
      </c>
      <c r="Q220" s="40"/>
      <c r="R220" s="3" t="e">
        <f t="shared" si="22"/>
        <v>#N/A</v>
      </c>
    </row>
    <row r="221" spans="1:18" x14ac:dyDescent="0.25">
      <c r="A221" s="2" t="s">
        <v>277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26">
        <v>0</v>
      </c>
      <c r="H221" s="11">
        <v>-779.17</v>
      </c>
      <c r="I221" s="11">
        <v>-0.03</v>
      </c>
      <c r="J221" s="11">
        <v>0</v>
      </c>
      <c r="K221" s="11">
        <v>0</v>
      </c>
      <c r="L221" s="11">
        <v>-779.17</v>
      </c>
      <c r="M221" s="26">
        <v>1</v>
      </c>
      <c r="O221" s="53">
        <f t="shared" si="26"/>
        <v>-779.17</v>
      </c>
      <c r="P221" s="43">
        <f t="shared" si="25"/>
        <v>94</v>
      </c>
      <c r="Q221" s="40">
        <f>M221</f>
        <v>1</v>
      </c>
      <c r="R221" s="3">
        <f t="shared" si="22"/>
        <v>22</v>
      </c>
    </row>
    <row r="222" spans="1:18" x14ac:dyDescent="0.25">
      <c r="A222" s="2" t="s">
        <v>278</v>
      </c>
      <c r="B222" s="11">
        <v>2842.86</v>
      </c>
      <c r="C222" s="11">
        <v>1.19</v>
      </c>
      <c r="D222" s="11">
        <v>4100</v>
      </c>
      <c r="E222" s="11">
        <v>1.65</v>
      </c>
      <c r="F222" s="11">
        <v>-1257.1400000000001</v>
      </c>
      <c r="G222" s="26">
        <v>-0.30659999999999998</v>
      </c>
      <c r="H222" s="11">
        <v>13542.86</v>
      </c>
      <c r="I222" s="11">
        <v>0.6</v>
      </c>
      <c r="J222" s="11">
        <v>0</v>
      </c>
      <c r="K222" s="11">
        <v>0</v>
      </c>
      <c r="L222" s="11">
        <v>13542.86</v>
      </c>
      <c r="M222" s="26">
        <v>1</v>
      </c>
      <c r="O222" s="53">
        <f t="shared" si="26"/>
        <v>13542.86</v>
      </c>
      <c r="P222" s="43">
        <f t="shared" si="25"/>
        <v>20</v>
      </c>
      <c r="Q222" s="40">
        <f>M222</f>
        <v>1</v>
      </c>
      <c r="R222" s="3">
        <f t="shared" si="22"/>
        <v>22</v>
      </c>
    </row>
    <row r="223" spans="1:18" x14ac:dyDescent="0.25">
      <c r="A223" s="2" t="s">
        <v>279</v>
      </c>
      <c r="B223" s="11">
        <v>5520.98</v>
      </c>
      <c r="C223" s="11">
        <v>2.31</v>
      </c>
      <c r="D223" s="11">
        <v>462.42</v>
      </c>
      <c r="E223" s="11">
        <v>0.19</v>
      </c>
      <c r="F223" s="11">
        <v>5058.5600000000004</v>
      </c>
      <c r="G223" s="26">
        <v>10.939300000000001</v>
      </c>
      <c r="H223" s="11">
        <v>6195.81</v>
      </c>
      <c r="I223" s="11">
        <v>0.28000000000000003</v>
      </c>
      <c r="J223" s="11">
        <v>35525.1</v>
      </c>
      <c r="K223" s="11">
        <v>2.31</v>
      </c>
      <c r="L223" s="11">
        <v>-29329.29</v>
      </c>
      <c r="M223" s="26">
        <v>-0.82550000000000001</v>
      </c>
      <c r="O223" s="53">
        <f t="shared" si="26"/>
        <v>-29329.29</v>
      </c>
      <c r="P223" s="43">
        <f t="shared" si="25"/>
        <v>126</v>
      </c>
      <c r="Q223" s="40">
        <f>M223</f>
        <v>-0.82550000000000001</v>
      </c>
      <c r="R223" s="3">
        <f t="shared" si="22"/>
        <v>110</v>
      </c>
    </row>
    <row r="224" spans="1:18" x14ac:dyDescent="0.25">
      <c r="A224" s="2" t="s">
        <v>280</v>
      </c>
      <c r="B224" s="27">
        <v>8363.84</v>
      </c>
      <c r="C224" s="27">
        <v>3.49</v>
      </c>
      <c r="D224" s="27">
        <v>4562.42</v>
      </c>
      <c r="E224" s="27">
        <v>1.8399999999999999</v>
      </c>
      <c r="F224" s="27">
        <v>3801.42</v>
      </c>
      <c r="G224" s="28">
        <v>0.83319999999999994</v>
      </c>
      <c r="H224" s="27">
        <v>18959.5</v>
      </c>
      <c r="I224" s="27">
        <v>0.84</v>
      </c>
      <c r="J224" s="27">
        <v>35525.1</v>
      </c>
      <c r="K224" s="27">
        <v>2.31</v>
      </c>
      <c r="L224" s="27">
        <v>-16565.599999999999</v>
      </c>
      <c r="M224" s="28">
        <v>-0.46630000000000005</v>
      </c>
      <c r="O224" s="53"/>
      <c r="P224" s="43" t="e">
        <f t="shared" si="25"/>
        <v>#N/A</v>
      </c>
      <c r="Q224" s="40"/>
      <c r="R224" s="3" t="e">
        <f t="shared" si="22"/>
        <v>#N/A</v>
      </c>
    </row>
    <row r="225" spans="1:18" x14ac:dyDescent="0.25">
      <c r="A225" s="41" t="s">
        <v>7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O225" s="53"/>
      <c r="P225" s="43" t="e">
        <f t="shared" si="25"/>
        <v>#N/A</v>
      </c>
      <c r="Q225" s="40"/>
      <c r="R225" s="3" t="e">
        <f t="shared" si="22"/>
        <v>#N/A</v>
      </c>
    </row>
    <row r="226" spans="1:18" x14ac:dyDescent="0.25">
      <c r="A226" s="2" t="s">
        <v>86</v>
      </c>
      <c r="B226" s="2" t="s">
        <v>23</v>
      </c>
      <c r="C226" s="2" t="s">
        <v>23</v>
      </c>
      <c r="D226" s="2" t="s">
        <v>23</v>
      </c>
      <c r="E226" s="2" t="s">
        <v>23</v>
      </c>
      <c r="F226" s="2" t="s">
        <v>23</v>
      </c>
      <c r="G226" s="2" t="s">
        <v>23</v>
      </c>
      <c r="H226" s="2" t="s">
        <v>23</v>
      </c>
      <c r="I226" s="2" t="s">
        <v>23</v>
      </c>
      <c r="J226" s="2" t="s">
        <v>23</v>
      </c>
      <c r="K226" s="2" t="s">
        <v>23</v>
      </c>
      <c r="L226" s="2" t="s">
        <v>23</v>
      </c>
      <c r="M226" s="2" t="s">
        <v>23</v>
      </c>
      <c r="O226" s="53"/>
      <c r="P226" s="43" t="e">
        <f t="shared" si="25"/>
        <v>#N/A</v>
      </c>
      <c r="Q226" s="40"/>
      <c r="R226" s="3" t="e">
        <f t="shared" si="22"/>
        <v>#N/A</v>
      </c>
    </row>
    <row r="227" spans="1:18" x14ac:dyDescent="0.25">
      <c r="A227" s="2" t="s">
        <v>281</v>
      </c>
      <c r="B227" s="2" t="s">
        <v>38</v>
      </c>
      <c r="C227" s="2" t="s">
        <v>38</v>
      </c>
      <c r="D227" s="2" t="s">
        <v>38</v>
      </c>
      <c r="E227" s="2" t="s">
        <v>38</v>
      </c>
      <c r="F227" s="2" t="s">
        <v>38</v>
      </c>
      <c r="G227" s="2" t="s">
        <v>38</v>
      </c>
      <c r="H227" s="2" t="s">
        <v>38</v>
      </c>
      <c r="I227" s="2" t="s">
        <v>38</v>
      </c>
      <c r="J227" s="2" t="s">
        <v>38</v>
      </c>
      <c r="K227" s="2" t="s">
        <v>38</v>
      </c>
      <c r="L227" s="2" t="s">
        <v>38</v>
      </c>
      <c r="M227" s="2" t="s">
        <v>38</v>
      </c>
      <c r="O227" s="53"/>
      <c r="P227" s="43" t="e">
        <f t="shared" si="25"/>
        <v>#N/A</v>
      </c>
      <c r="Q227" s="40"/>
      <c r="R227" s="3" t="e">
        <f t="shared" si="22"/>
        <v>#N/A</v>
      </c>
    </row>
    <row r="228" spans="1:18" x14ac:dyDescent="0.25">
      <c r="A228" s="2" t="s">
        <v>282</v>
      </c>
      <c r="B228" s="2" t="s">
        <v>56</v>
      </c>
      <c r="C228" s="2" t="s">
        <v>56</v>
      </c>
      <c r="D228" s="2" t="s">
        <v>56</v>
      </c>
      <c r="E228" s="2" t="s">
        <v>56</v>
      </c>
      <c r="F228" s="2" t="s">
        <v>56</v>
      </c>
      <c r="G228" s="2" t="s">
        <v>56</v>
      </c>
      <c r="H228" s="2" t="s">
        <v>56</v>
      </c>
      <c r="I228" s="2" t="s">
        <v>56</v>
      </c>
      <c r="J228" s="2" t="s">
        <v>56</v>
      </c>
      <c r="K228" s="2" t="s">
        <v>56</v>
      </c>
      <c r="L228" s="2" t="s">
        <v>56</v>
      </c>
      <c r="M228" s="2" t="s">
        <v>56</v>
      </c>
      <c r="O228" s="53"/>
      <c r="P228" s="43" t="e">
        <f t="shared" si="25"/>
        <v>#N/A</v>
      </c>
      <c r="Q228" s="40"/>
      <c r="R228" s="3" t="e">
        <f t="shared" si="22"/>
        <v>#N/A</v>
      </c>
    </row>
    <row r="229" spans="1:18" x14ac:dyDescent="0.25">
      <c r="A229" s="45" t="s">
        <v>283</v>
      </c>
      <c r="B229" s="46">
        <v>12390.1</v>
      </c>
      <c r="C229" s="46">
        <v>0.28000000000000003</v>
      </c>
      <c r="D229" s="46">
        <v>10755.48</v>
      </c>
      <c r="E229" s="46">
        <v>0.26</v>
      </c>
      <c r="F229" s="46">
        <v>1634.62</v>
      </c>
      <c r="G229" s="47">
        <v>0.15190000000000001</v>
      </c>
      <c r="H229" s="46">
        <v>95329.61</v>
      </c>
      <c r="I229" s="46">
        <v>2.17</v>
      </c>
      <c r="J229" s="46">
        <v>89697.03</v>
      </c>
      <c r="K229" s="46">
        <v>5.83</v>
      </c>
      <c r="L229" s="46">
        <v>5632.58</v>
      </c>
      <c r="M229" s="47">
        <v>6.2699999999999992E-2</v>
      </c>
      <c r="O229" s="53">
        <f t="shared" si="26"/>
        <v>5632.58</v>
      </c>
      <c r="P229" s="43">
        <f t="shared" si="25"/>
        <v>30</v>
      </c>
      <c r="Q229" s="40">
        <f>M229</f>
        <v>6.2699999999999992E-2</v>
      </c>
      <c r="R229" s="3">
        <f t="shared" si="22"/>
        <v>76</v>
      </c>
    </row>
    <row r="230" spans="1:18" x14ac:dyDescent="0.25">
      <c r="A230" s="2" t="s">
        <v>284</v>
      </c>
      <c r="B230" s="11">
        <v>1136.1300000000001</v>
      </c>
      <c r="C230" s="11">
        <v>0.03</v>
      </c>
      <c r="D230" s="11">
        <v>1009.92</v>
      </c>
      <c r="E230" s="11">
        <v>0.02</v>
      </c>
      <c r="F230" s="11">
        <v>126.21</v>
      </c>
      <c r="G230" s="26">
        <v>0.1249</v>
      </c>
      <c r="H230" s="11">
        <v>8006.45</v>
      </c>
      <c r="I230" s="11">
        <v>0.18</v>
      </c>
      <c r="J230" s="11">
        <v>7299.22</v>
      </c>
      <c r="K230" s="11">
        <v>0.47</v>
      </c>
      <c r="L230" s="11">
        <v>707.23</v>
      </c>
      <c r="M230" s="26">
        <v>9.6799999999999997E-2</v>
      </c>
      <c r="O230" s="53">
        <f t="shared" si="26"/>
        <v>707.23</v>
      </c>
      <c r="P230" s="43">
        <f t="shared" si="25"/>
        <v>64</v>
      </c>
      <c r="Q230" s="40">
        <f>M230</f>
        <v>9.6799999999999997E-2</v>
      </c>
      <c r="R230" s="3">
        <f t="shared" si="22"/>
        <v>72</v>
      </c>
    </row>
    <row r="231" spans="1:18" x14ac:dyDescent="0.25">
      <c r="A231" s="2" t="s">
        <v>285</v>
      </c>
      <c r="B231" s="27">
        <v>13526.23</v>
      </c>
      <c r="C231" s="27">
        <v>0.31</v>
      </c>
      <c r="D231" s="27">
        <v>11765.4</v>
      </c>
      <c r="E231" s="27">
        <v>0.28000000000000003</v>
      </c>
      <c r="F231" s="27">
        <v>1760.83</v>
      </c>
      <c r="G231" s="28">
        <v>0.14960000000000001</v>
      </c>
      <c r="H231" s="27">
        <v>103336.06</v>
      </c>
      <c r="I231" s="27">
        <v>2.35</v>
      </c>
      <c r="J231" s="27">
        <v>96996.25</v>
      </c>
      <c r="K231" s="27">
        <v>6.3</v>
      </c>
      <c r="L231" s="27">
        <v>6339.81</v>
      </c>
      <c r="M231" s="28">
        <v>6.5299999999999997E-2</v>
      </c>
      <c r="O231" s="53"/>
      <c r="P231" s="43" t="e">
        <f t="shared" si="25"/>
        <v>#N/A</v>
      </c>
      <c r="Q231" s="40"/>
      <c r="R231" s="3" t="e">
        <f t="shared" si="22"/>
        <v>#N/A</v>
      </c>
    </row>
    <row r="232" spans="1:18" x14ac:dyDescent="0.25">
      <c r="A232" s="2" t="s">
        <v>286</v>
      </c>
      <c r="B232" s="2" t="s">
        <v>56</v>
      </c>
      <c r="C232" s="2" t="s">
        <v>56</v>
      </c>
      <c r="D232" s="2" t="s">
        <v>56</v>
      </c>
      <c r="E232" s="2" t="s">
        <v>56</v>
      </c>
      <c r="F232" s="2" t="s">
        <v>56</v>
      </c>
      <c r="G232" s="2" t="s">
        <v>56</v>
      </c>
      <c r="H232" s="2" t="s">
        <v>56</v>
      </c>
      <c r="I232" s="2" t="s">
        <v>56</v>
      </c>
      <c r="J232" s="2" t="s">
        <v>56</v>
      </c>
      <c r="K232" s="2" t="s">
        <v>56</v>
      </c>
      <c r="L232" s="2" t="s">
        <v>56</v>
      </c>
      <c r="M232" s="2" t="s">
        <v>56</v>
      </c>
      <c r="O232" s="53"/>
      <c r="P232" s="43" t="e">
        <f t="shared" si="25"/>
        <v>#N/A</v>
      </c>
      <c r="Q232" s="40"/>
      <c r="R232" s="3" t="e">
        <f t="shared" si="22"/>
        <v>#N/A</v>
      </c>
    </row>
    <row r="233" spans="1:18" x14ac:dyDescent="0.25">
      <c r="A233" s="2" t="s">
        <v>287</v>
      </c>
      <c r="B233" s="11">
        <v>5357.14</v>
      </c>
      <c r="C233" s="11">
        <v>0.12</v>
      </c>
      <c r="D233" s="11">
        <v>5535.71</v>
      </c>
      <c r="E233" s="11">
        <v>0.13</v>
      </c>
      <c r="F233" s="11">
        <v>-178.57</v>
      </c>
      <c r="G233" s="26">
        <v>-3.2199999999999999E-2</v>
      </c>
      <c r="H233" s="11">
        <v>49678.57</v>
      </c>
      <c r="I233" s="11">
        <v>1.1299999999999999</v>
      </c>
      <c r="J233" s="11">
        <v>60796.160000000003</v>
      </c>
      <c r="K233" s="11">
        <v>3.95</v>
      </c>
      <c r="L233" s="11">
        <v>-11117.59</v>
      </c>
      <c r="M233" s="26">
        <v>-0.18280000000000002</v>
      </c>
      <c r="O233" s="53">
        <f t="shared" si="26"/>
        <v>-11117.59</v>
      </c>
      <c r="P233" s="43">
        <f t="shared" si="25"/>
        <v>119</v>
      </c>
      <c r="Q233" s="40">
        <f>M233</f>
        <v>-0.18280000000000002</v>
      </c>
      <c r="R233" s="3">
        <f t="shared" si="22"/>
        <v>86</v>
      </c>
    </row>
    <row r="234" spans="1:18" x14ac:dyDescent="0.25">
      <c r="A234" s="2" t="s">
        <v>288</v>
      </c>
      <c r="B234" s="11">
        <v>407.44</v>
      </c>
      <c r="C234" s="11">
        <v>0.01</v>
      </c>
      <c r="D234" s="11">
        <v>420.96</v>
      </c>
      <c r="E234" s="11">
        <v>0.01</v>
      </c>
      <c r="F234" s="11">
        <v>-13.52</v>
      </c>
      <c r="G234" s="26">
        <v>-3.2099999999999997E-2</v>
      </c>
      <c r="H234" s="11">
        <v>4140.96</v>
      </c>
      <c r="I234" s="11">
        <v>0.09</v>
      </c>
      <c r="J234" s="11">
        <v>4698.7</v>
      </c>
      <c r="K234" s="11">
        <v>0.31</v>
      </c>
      <c r="L234" s="11">
        <v>-557.74</v>
      </c>
      <c r="M234" s="26">
        <v>-0.11869999999999999</v>
      </c>
      <c r="O234" s="53">
        <f t="shared" si="26"/>
        <v>-557.74</v>
      </c>
      <c r="P234" s="43">
        <f t="shared" si="25"/>
        <v>88</v>
      </c>
      <c r="Q234" s="40">
        <f>M234</f>
        <v>-0.11869999999999999</v>
      </c>
      <c r="R234" s="3">
        <f t="shared" si="22"/>
        <v>83</v>
      </c>
    </row>
    <row r="235" spans="1:18" x14ac:dyDescent="0.25">
      <c r="A235" s="2" t="s">
        <v>289</v>
      </c>
      <c r="B235" s="27">
        <v>5764.58</v>
      </c>
      <c r="C235" s="27">
        <v>0.13</v>
      </c>
      <c r="D235" s="27">
        <v>5956.67</v>
      </c>
      <c r="E235" s="27">
        <v>0.14000000000000001</v>
      </c>
      <c r="F235" s="27">
        <v>-192.09</v>
      </c>
      <c r="G235" s="28">
        <v>-3.2199999999999999E-2</v>
      </c>
      <c r="H235" s="27">
        <v>53819.53</v>
      </c>
      <c r="I235" s="27">
        <v>1.22</v>
      </c>
      <c r="J235" s="27">
        <v>65494.86</v>
      </c>
      <c r="K235" s="27">
        <v>4.26</v>
      </c>
      <c r="L235" s="27">
        <v>-11675.33</v>
      </c>
      <c r="M235" s="28">
        <v>-0.1782</v>
      </c>
      <c r="O235" s="53"/>
      <c r="P235" s="43" t="e">
        <f t="shared" si="25"/>
        <v>#N/A</v>
      </c>
      <c r="Q235" s="40"/>
      <c r="R235" s="3" t="e">
        <f t="shared" si="22"/>
        <v>#N/A</v>
      </c>
    </row>
    <row r="236" spans="1:18" x14ac:dyDescent="0.25">
      <c r="A236" s="2" t="s">
        <v>290</v>
      </c>
      <c r="B236" s="2" t="s">
        <v>56</v>
      </c>
      <c r="C236" s="2" t="s">
        <v>56</v>
      </c>
      <c r="D236" s="2" t="s">
        <v>56</v>
      </c>
      <c r="E236" s="2" t="s">
        <v>56</v>
      </c>
      <c r="F236" s="2" t="s">
        <v>56</v>
      </c>
      <c r="G236" s="2" t="s">
        <v>56</v>
      </c>
      <c r="H236" s="2" t="s">
        <v>56</v>
      </c>
      <c r="I236" s="2" t="s">
        <v>56</v>
      </c>
      <c r="J236" s="2" t="s">
        <v>56</v>
      </c>
      <c r="K236" s="2" t="s">
        <v>56</v>
      </c>
      <c r="L236" s="2" t="s">
        <v>56</v>
      </c>
      <c r="M236" s="2" t="s">
        <v>56</v>
      </c>
      <c r="O236" s="53"/>
      <c r="P236" s="43" t="e">
        <f t="shared" si="25"/>
        <v>#N/A</v>
      </c>
      <c r="Q236" s="40"/>
      <c r="R236" s="3" t="e">
        <f t="shared" si="22"/>
        <v>#N/A</v>
      </c>
    </row>
    <row r="237" spans="1:18" x14ac:dyDescent="0.25">
      <c r="A237" s="45" t="s">
        <v>291</v>
      </c>
      <c r="B237" s="46">
        <v>4928.79</v>
      </c>
      <c r="C237" s="46">
        <v>0.11</v>
      </c>
      <c r="D237" s="46">
        <v>4870.47</v>
      </c>
      <c r="E237" s="46">
        <v>0.12</v>
      </c>
      <c r="F237" s="46">
        <v>58.32</v>
      </c>
      <c r="G237" s="47">
        <v>1.1899999999999999E-2</v>
      </c>
      <c r="H237" s="46">
        <v>44904.11</v>
      </c>
      <c r="I237" s="46">
        <v>1.02</v>
      </c>
      <c r="J237" s="46">
        <v>38685.300000000003</v>
      </c>
      <c r="K237" s="46">
        <v>2.5099999999999998</v>
      </c>
      <c r="L237" s="46">
        <v>6218.81</v>
      </c>
      <c r="M237" s="47">
        <v>0.16070000000000001</v>
      </c>
      <c r="O237" s="53">
        <f t="shared" si="26"/>
        <v>6218.81</v>
      </c>
      <c r="P237" s="43">
        <f t="shared" si="25"/>
        <v>28</v>
      </c>
      <c r="Q237" s="40">
        <f>M237</f>
        <v>0.16070000000000001</v>
      </c>
      <c r="R237" s="3">
        <f t="shared" si="22"/>
        <v>68</v>
      </c>
    </row>
    <row r="238" spans="1:18" x14ac:dyDescent="0.25">
      <c r="A238" s="2" t="s">
        <v>292</v>
      </c>
      <c r="B238" s="11">
        <v>453.43</v>
      </c>
      <c r="C238" s="11">
        <v>0.01</v>
      </c>
      <c r="D238" s="11">
        <v>445.39</v>
      </c>
      <c r="E238" s="11">
        <v>0.01</v>
      </c>
      <c r="F238" s="11">
        <v>8.0399999999999991</v>
      </c>
      <c r="G238" s="26">
        <v>1.8000000000000002E-2</v>
      </c>
      <c r="H238" s="11">
        <v>1776.81</v>
      </c>
      <c r="I238" s="11">
        <v>0.04</v>
      </c>
      <c r="J238" s="11">
        <v>4259.8999999999996</v>
      </c>
      <c r="K238" s="11">
        <v>0.28000000000000003</v>
      </c>
      <c r="L238" s="11">
        <v>-2483.09</v>
      </c>
      <c r="M238" s="26">
        <v>-0.58279999999999998</v>
      </c>
      <c r="O238" s="53">
        <f t="shared" si="26"/>
        <v>-2483.09</v>
      </c>
      <c r="P238" s="43">
        <f t="shared" si="25"/>
        <v>107</v>
      </c>
      <c r="Q238" s="40">
        <f>M238</f>
        <v>-0.58279999999999998</v>
      </c>
      <c r="R238" s="3">
        <f t="shared" si="22"/>
        <v>105</v>
      </c>
    </row>
    <row r="239" spans="1:18" x14ac:dyDescent="0.25">
      <c r="A239" s="2" t="s">
        <v>293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26">
        <v>0</v>
      </c>
      <c r="H239" s="11">
        <v>185.06</v>
      </c>
      <c r="I239" s="11">
        <v>0</v>
      </c>
      <c r="J239" s="11">
        <v>143.97</v>
      </c>
      <c r="K239" s="11">
        <v>0.01</v>
      </c>
      <c r="L239" s="11">
        <v>41.09</v>
      </c>
      <c r="M239" s="26">
        <v>0.28539999999999999</v>
      </c>
      <c r="O239" s="53">
        <f t="shared" si="26"/>
        <v>41.09</v>
      </c>
      <c r="P239" s="43">
        <f t="shared" si="25"/>
        <v>75</v>
      </c>
      <c r="Q239" s="40">
        <f>M239</f>
        <v>0.28539999999999999</v>
      </c>
      <c r="R239" s="3">
        <f t="shared" si="22"/>
        <v>59</v>
      </c>
    </row>
    <row r="240" spans="1:18" x14ac:dyDescent="0.25">
      <c r="A240" s="2" t="s">
        <v>294</v>
      </c>
      <c r="B240" s="27">
        <v>5382.22</v>
      </c>
      <c r="C240" s="27">
        <v>0.12</v>
      </c>
      <c r="D240" s="27">
        <v>5315.86</v>
      </c>
      <c r="E240" s="27">
        <v>0.13</v>
      </c>
      <c r="F240" s="27">
        <v>66.36</v>
      </c>
      <c r="G240" s="28">
        <v>1.24E-2</v>
      </c>
      <c r="H240" s="27">
        <v>46865.98</v>
      </c>
      <c r="I240" s="27">
        <v>1.07</v>
      </c>
      <c r="J240" s="27">
        <v>43089.17</v>
      </c>
      <c r="K240" s="27">
        <v>2.8</v>
      </c>
      <c r="L240" s="27">
        <v>3776.81</v>
      </c>
      <c r="M240" s="28">
        <v>8.7599999999999997E-2</v>
      </c>
      <c r="O240" s="53"/>
      <c r="P240" s="43" t="e">
        <f t="shared" si="25"/>
        <v>#N/A</v>
      </c>
      <c r="Q240" s="40"/>
      <c r="R240" s="3" t="e">
        <f t="shared" si="22"/>
        <v>#N/A</v>
      </c>
    </row>
    <row r="241" spans="1:18" x14ac:dyDescent="0.25">
      <c r="A241" s="2" t="s">
        <v>295</v>
      </c>
      <c r="B241" s="2" t="s">
        <v>56</v>
      </c>
      <c r="C241" s="2" t="s">
        <v>56</v>
      </c>
      <c r="D241" s="2" t="s">
        <v>56</v>
      </c>
      <c r="E241" s="2" t="s">
        <v>56</v>
      </c>
      <c r="F241" s="2" t="s">
        <v>56</v>
      </c>
      <c r="G241" s="2" t="s">
        <v>56</v>
      </c>
      <c r="H241" s="2" t="s">
        <v>56</v>
      </c>
      <c r="I241" s="2" t="s">
        <v>56</v>
      </c>
      <c r="J241" s="2" t="s">
        <v>56</v>
      </c>
      <c r="K241" s="2" t="s">
        <v>56</v>
      </c>
      <c r="L241" s="2" t="s">
        <v>56</v>
      </c>
      <c r="M241" s="2" t="s">
        <v>56</v>
      </c>
      <c r="O241" s="53"/>
      <c r="P241" s="43" t="e">
        <f t="shared" si="25"/>
        <v>#N/A</v>
      </c>
      <c r="Q241" s="40"/>
      <c r="R241" s="3" t="e">
        <f t="shared" si="22"/>
        <v>#N/A</v>
      </c>
    </row>
    <row r="242" spans="1:18" x14ac:dyDescent="0.25">
      <c r="A242" s="45" t="s">
        <v>296</v>
      </c>
      <c r="B242" s="46">
        <v>2747.34</v>
      </c>
      <c r="C242" s="45" t="s">
        <v>7</v>
      </c>
      <c r="D242" s="46">
        <v>3221.28</v>
      </c>
      <c r="E242" s="45" t="s">
        <v>7</v>
      </c>
      <c r="F242" s="46">
        <v>-473.94</v>
      </c>
      <c r="G242" s="47">
        <v>-0.14710000000000001</v>
      </c>
      <c r="H242" s="46">
        <v>24150.48</v>
      </c>
      <c r="I242" s="45" t="s">
        <v>7</v>
      </c>
      <c r="J242" s="46">
        <v>11227.64</v>
      </c>
      <c r="K242" s="45" t="s">
        <v>7</v>
      </c>
      <c r="L242" s="46">
        <v>12922.84</v>
      </c>
      <c r="M242" s="47">
        <v>1.1509</v>
      </c>
      <c r="O242" s="53">
        <f t="shared" si="26"/>
        <v>12922.84</v>
      </c>
      <c r="P242" s="43">
        <f t="shared" si="25"/>
        <v>21</v>
      </c>
      <c r="Q242" s="40">
        <f>M242</f>
        <v>1.1509</v>
      </c>
      <c r="R242" s="3">
        <f t="shared" si="22"/>
        <v>20</v>
      </c>
    </row>
    <row r="243" spans="1:18" x14ac:dyDescent="0.25">
      <c r="A243" s="2" t="s">
        <v>297</v>
      </c>
      <c r="B243" s="11">
        <v>210.17</v>
      </c>
      <c r="C243" s="2" t="s">
        <v>7</v>
      </c>
      <c r="D243" s="11">
        <v>246.43</v>
      </c>
      <c r="E243" s="2" t="s">
        <v>7</v>
      </c>
      <c r="F243" s="11">
        <v>-36.26</v>
      </c>
      <c r="G243" s="26">
        <v>-0.14710000000000001</v>
      </c>
      <c r="H243" s="11">
        <v>1898.21</v>
      </c>
      <c r="I243" s="2" t="s">
        <v>7</v>
      </c>
      <c r="J243" s="11">
        <v>858.92</v>
      </c>
      <c r="K243" s="2" t="s">
        <v>7</v>
      </c>
      <c r="L243" s="11">
        <v>1039.29</v>
      </c>
      <c r="M243" s="26">
        <v>1.2099</v>
      </c>
      <c r="O243" s="53">
        <f t="shared" si="26"/>
        <v>1039.29</v>
      </c>
      <c r="P243" s="43">
        <f t="shared" si="25"/>
        <v>61</v>
      </c>
      <c r="Q243" s="40">
        <f>M243</f>
        <v>1.2099</v>
      </c>
      <c r="R243" s="3">
        <f t="shared" si="22"/>
        <v>18</v>
      </c>
    </row>
    <row r="244" spans="1:18" x14ac:dyDescent="0.25">
      <c r="A244" s="2" t="s">
        <v>298</v>
      </c>
      <c r="B244" s="27">
        <v>2957.51</v>
      </c>
      <c r="C244" s="27" t="s">
        <v>7</v>
      </c>
      <c r="D244" s="27">
        <v>3467.71</v>
      </c>
      <c r="E244" s="27" t="s">
        <v>7</v>
      </c>
      <c r="F244" s="27">
        <v>-510.2</v>
      </c>
      <c r="G244" s="28">
        <v>-0.14710000000000001</v>
      </c>
      <c r="H244" s="27">
        <v>26048.69</v>
      </c>
      <c r="I244" s="27" t="s">
        <v>7</v>
      </c>
      <c r="J244" s="27">
        <v>12086.56</v>
      </c>
      <c r="K244" s="27" t="s">
        <v>7</v>
      </c>
      <c r="L244" s="27">
        <v>13962.13</v>
      </c>
      <c r="M244" s="28">
        <v>1.1551</v>
      </c>
      <c r="O244" s="53">
        <f t="shared" si="26"/>
        <v>13962.13</v>
      </c>
      <c r="P244" s="43">
        <f t="shared" si="25"/>
        <v>19</v>
      </c>
      <c r="Q244" s="40">
        <f>M244</f>
        <v>1.1551</v>
      </c>
      <c r="R244" s="3">
        <f t="shared" si="22"/>
        <v>19</v>
      </c>
    </row>
    <row r="245" spans="1:18" x14ac:dyDescent="0.25">
      <c r="A245" s="2" t="s">
        <v>299</v>
      </c>
      <c r="B245" s="35">
        <v>27630.54</v>
      </c>
      <c r="C245" s="35">
        <v>0.63</v>
      </c>
      <c r="D245" s="35">
        <v>26505.64</v>
      </c>
      <c r="E245" s="35">
        <v>0.64</v>
      </c>
      <c r="F245" s="35">
        <v>1124.9000000000001</v>
      </c>
      <c r="G245" s="36">
        <v>4.24E-2</v>
      </c>
      <c r="H245" s="35">
        <v>230070.26</v>
      </c>
      <c r="I245" s="35">
        <v>5.23</v>
      </c>
      <c r="J245" s="35">
        <v>217666.84</v>
      </c>
      <c r="K245" s="35">
        <v>14.14</v>
      </c>
      <c r="L245" s="35">
        <v>12403.42</v>
      </c>
      <c r="M245" s="36">
        <v>5.6899999999999992E-2</v>
      </c>
      <c r="O245" s="53"/>
      <c r="P245" s="43" t="e">
        <f t="shared" si="25"/>
        <v>#N/A</v>
      </c>
      <c r="Q245" s="40"/>
      <c r="R245" s="3" t="e">
        <f t="shared" si="22"/>
        <v>#N/A</v>
      </c>
    </row>
    <row r="246" spans="1:18" x14ac:dyDescent="0.25">
      <c r="A246" s="2" t="s">
        <v>300</v>
      </c>
      <c r="B246" s="37" t="s">
        <v>38</v>
      </c>
      <c r="C246" s="37" t="s">
        <v>38</v>
      </c>
      <c r="D246" s="37" t="s">
        <v>38</v>
      </c>
      <c r="E246" s="37" t="s">
        <v>38</v>
      </c>
      <c r="F246" s="37" t="s">
        <v>38</v>
      </c>
      <c r="G246" s="37" t="s">
        <v>38</v>
      </c>
      <c r="H246" s="37" t="s">
        <v>38</v>
      </c>
      <c r="I246" s="37" t="s">
        <v>38</v>
      </c>
      <c r="J246" s="37" t="s">
        <v>38</v>
      </c>
      <c r="K246" s="37" t="s">
        <v>38</v>
      </c>
      <c r="L246" s="37" t="s">
        <v>38</v>
      </c>
      <c r="M246" s="37" t="s">
        <v>38</v>
      </c>
      <c r="O246" s="53"/>
      <c r="P246" s="43" t="e">
        <f t="shared" si="25"/>
        <v>#N/A</v>
      </c>
      <c r="Q246" s="40"/>
      <c r="R246" s="3" t="e">
        <f t="shared" si="22"/>
        <v>#N/A</v>
      </c>
    </row>
    <row r="247" spans="1:18" x14ac:dyDescent="0.25">
      <c r="A247" s="2" t="s">
        <v>301</v>
      </c>
      <c r="B247" s="11">
        <v>675.31</v>
      </c>
      <c r="C247" s="11">
        <v>0.02</v>
      </c>
      <c r="D247" s="11">
        <v>2025.93</v>
      </c>
      <c r="E247" s="11">
        <v>0.05</v>
      </c>
      <c r="F247" s="11">
        <v>-1350.62</v>
      </c>
      <c r="G247" s="26">
        <v>-0.66659999999999997</v>
      </c>
      <c r="H247" s="11">
        <v>18029.52</v>
      </c>
      <c r="I247" s="11">
        <v>0.41</v>
      </c>
      <c r="J247" s="11">
        <v>14291.66</v>
      </c>
      <c r="K247" s="11">
        <v>0.93</v>
      </c>
      <c r="L247" s="11">
        <v>3737.86</v>
      </c>
      <c r="M247" s="26">
        <v>0.26150000000000001</v>
      </c>
      <c r="O247" s="53">
        <f t="shared" si="26"/>
        <v>3737.86</v>
      </c>
      <c r="P247" s="43">
        <f t="shared" si="25"/>
        <v>40</v>
      </c>
      <c r="Q247" s="40">
        <f>M247</f>
        <v>0.26150000000000001</v>
      </c>
      <c r="R247" s="3">
        <f t="shared" si="22"/>
        <v>62</v>
      </c>
    </row>
    <row r="248" spans="1:18" x14ac:dyDescent="0.25">
      <c r="A248" s="2" t="s">
        <v>302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26">
        <v>0</v>
      </c>
      <c r="H248" s="11">
        <v>8526.36</v>
      </c>
      <c r="I248" s="11">
        <v>0.19</v>
      </c>
      <c r="J248" s="11">
        <v>13955.5</v>
      </c>
      <c r="K248" s="11">
        <v>0.91</v>
      </c>
      <c r="L248" s="11">
        <v>-5429.14</v>
      </c>
      <c r="M248" s="26">
        <v>-0.38900000000000001</v>
      </c>
      <c r="O248" s="53">
        <f t="shared" si="26"/>
        <v>-5429.14</v>
      </c>
      <c r="P248" s="43">
        <f t="shared" si="25"/>
        <v>116</v>
      </c>
      <c r="Q248" s="40">
        <f>M248</f>
        <v>-0.38900000000000001</v>
      </c>
      <c r="R248" s="3">
        <f t="shared" si="22"/>
        <v>94</v>
      </c>
    </row>
    <row r="249" spans="1:18" x14ac:dyDescent="0.25">
      <c r="A249" s="2" t="s">
        <v>303</v>
      </c>
      <c r="B249" s="11">
        <v>1042</v>
      </c>
      <c r="C249" s="11">
        <v>0.02</v>
      </c>
      <c r="D249" s="11">
        <v>1042</v>
      </c>
      <c r="E249" s="11">
        <v>0.03</v>
      </c>
      <c r="F249" s="11">
        <v>0</v>
      </c>
      <c r="G249" s="26">
        <v>0</v>
      </c>
      <c r="H249" s="11">
        <v>8336</v>
      </c>
      <c r="I249" s="11">
        <v>0.19</v>
      </c>
      <c r="J249" s="11">
        <v>8850</v>
      </c>
      <c r="K249" s="11">
        <v>0.57999999999999996</v>
      </c>
      <c r="L249" s="11">
        <v>-514</v>
      </c>
      <c r="M249" s="26">
        <v>-5.7999999999999996E-2</v>
      </c>
      <c r="O249" s="53">
        <f t="shared" si="26"/>
        <v>-514</v>
      </c>
      <c r="P249" s="43">
        <f t="shared" si="25"/>
        <v>87</v>
      </c>
      <c r="Q249" s="40">
        <f>M249</f>
        <v>-5.7999999999999996E-2</v>
      </c>
      <c r="R249" s="3">
        <f t="shared" si="22"/>
        <v>81</v>
      </c>
    </row>
    <row r="250" spans="1:18" x14ac:dyDescent="0.25">
      <c r="A250" s="45" t="s">
        <v>304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7">
        <v>0</v>
      </c>
      <c r="H250" s="46">
        <v>18050</v>
      </c>
      <c r="I250" s="46">
        <v>0.41</v>
      </c>
      <c r="J250" s="46">
        <v>0</v>
      </c>
      <c r="K250" s="46">
        <v>0</v>
      </c>
      <c r="L250" s="46">
        <v>18050</v>
      </c>
      <c r="M250" s="47">
        <v>1</v>
      </c>
      <c r="O250" s="53">
        <f t="shared" si="26"/>
        <v>18050</v>
      </c>
      <c r="P250" s="43">
        <f t="shared" si="25"/>
        <v>17</v>
      </c>
      <c r="Q250" s="40">
        <f>M250</f>
        <v>1</v>
      </c>
      <c r="R250" s="3">
        <f t="shared" si="22"/>
        <v>22</v>
      </c>
    </row>
    <row r="251" spans="1:18" x14ac:dyDescent="0.25">
      <c r="A251" s="2" t="s">
        <v>305</v>
      </c>
      <c r="B251" s="35">
        <v>1717.31</v>
      </c>
      <c r="C251" s="35">
        <v>0.04</v>
      </c>
      <c r="D251" s="35">
        <v>3067.93</v>
      </c>
      <c r="E251" s="35">
        <v>7.0000000000000007E-2</v>
      </c>
      <c r="F251" s="35">
        <v>-1350.62</v>
      </c>
      <c r="G251" s="36">
        <v>-0.44020000000000004</v>
      </c>
      <c r="H251" s="35">
        <v>52941.88</v>
      </c>
      <c r="I251" s="35">
        <v>1.2</v>
      </c>
      <c r="J251" s="35">
        <v>37097.160000000003</v>
      </c>
      <c r="K251" s="35">
        <v>2.41</v>
      </c>
      <c r="L251" s="35">
        <v>15844.72</v>
      </c>
      <c r="M251" s="36">
        <v>0.42710000000000004</v>
      </c>
      <c r="O251" s="53"/>
      <c r="P251" s="43" t="e">
        <f t="shared" si="25"/>
        <v>#N/A</v>
      </c>
      <c r="Q251" s="40"/>
      <c r="R251" s="3" t="e">
        <f t="shared" si="22"/>
        <v>#N/A</v>
      </c>
    </row>
    <row r="252" spans="1:18" x14ac:dyDescent="0.25">
      <c r="A252" s="2" t="s">
        <v>306</v>
      </c>
      <c r="B252" s="37" t="s">
        <v>38</v>
      </c>
      <c r="C252" s="37" t="s">
        <v>38</v>
      </c>
      <c r="D252" s="37" t="s">
        <v>38</v>
      </c>
      <c r="E252" s="37" t="s">
        <v>38</v>
      </c>
      <c r="F252" s="37" t="s">
        <v>38</v>
      </c>
      <c r="G252" s="37" t="s">
        <v>38</v>
      </c>
      <c r="H252" s="37" t="s">
        <v>38</v>
      </c>
      <c r="I252" s="37" t="s">
        <v>38</v>
      </c>
      <c r="J252" s="37" t="s">
        <v>38</v>
      </c>
      <c r="K252" s="37" t="s">
        <v>38</v>
      </c>
      <c r="L252" s="37" t="s">
        <v>38</v>
      </c>
      <c r="M252" s="37" t="s">
        <v>38</v>
      </c>
      <c r="O252" s="53"/>
      <c r="P252" s="43" t="e">
        <f t="shared" si="25"/>
        <v>#N/A</v>
      </c>
      <c r="Q252" s="40"/>
      <c r="R252" s="3" t="e">
        <f t="shared" ref="R252:R297" si="27">_xlfn.RANK.EQ($Q252,$Q$59:$Q$297)</f>
        <v>#N/A</v>
      </c>
    </row>
    <row r="253" spans="1:18" x14ac:dyDescent="0.25">
      <c r="A253" s="2" t="s">
        <v>307</v>
      </c>
      <c r="B253" s="11">
        <v>3271.07</v>
      </c>
      <c r="C253" s="11">
        <v>7.0000000000000007E-2</v>
      </c>
      <c r="D253" s="11">
        <v>3271.07</v>
      </c>
      <c r="E253" s="11">
        <v>0.08</v>
      </c>
      <c r="F253" s="11">
        <v>0</v>
      </c>
      <c r="G253" s="26">
        <v>0</v>
      </c>
      <c r="H253" s="11">
        <v>24591.51</v>
      </c>
      <c r="I253" s="11">
        <v>0.56000000000000005</v>
      </c>
      <c r="J253" s="11">
        <v>23072.09</v>
      </c>
      <c r="K253" s="11">
        <v>1.5</v>
      </c>
      <c r="L253" s="11">
        <v>1519.42</v>
      </c>
      <c r="M253" s="26">
        <v>6.5799999999999997E-2</v>
      </c>
      <c r="O253" s="53">
        <f t="shared" si="26"/>
        <v>1519.42</v>
      </c>
      <c r="P253" s="43">
        <f t="shared" si="25"/>
        <v>51</v>
      </c>
      <c r="Q253" s="40">
        <f t="shared" ref="Q253:Q259" si="28">M253</f>
        <v>6.5799999999999997E-2</v>
      </c>
      <c r="R253" s="3">
        <f t="shared" si="27"/>
        <v>74</v>
      </c>
    </row>
    <row r="254" spans="1:18" x14ac:dyDescent="0.25">
      <c r="A254" s="2" t="s">
        <v>308</v>
      </c>
      <c r="B254" s="11">
        <v>22.21</v>
      </c>
      <c r="C254" s="11">
        <v>0</v>
      </c>
      <c r="D254" s="11">
        <v>-443.7</v>
      </c>
      <c r="E254" s="11">
        <v>-0.01</v>
      </c>
      <c r="F254" s="11">
        <v>465.91</v>
      </c>
      <c r="G254" s="26">
        <v>-1.05</v>
      </c>
      <c r="H254" s="11">
        <v>0</v>
      </c>
      <c r="I254" s="11">
        <v>0</v>
      </c>
      <c r="J254" s="11">
        <v>438.13</v>
      </c>
      <c r="K254" s="11">
        <v>0.03</v>
      </c>
      <c r="L254" s="11">
        <v>-438.13</v>
      </c>
      <c r="M254" s="26">
        <v>-1</v>
      </c>
      <c r="O254" s="53">
        <f t="shared" si="26"/>
        <v>-438.13</v>
      </c>
      <c r="P254" s="43">
        <f t="shared" si="25"/>
        <v>86</v>
      </c>
      <c r="Q254" s="40">
        <f t="shared" si="28"/>
        <v>-1</v>
      </c>
      <c r="R254" s="3">
        <f t="shared" si="27"/>
        <v>115</v>
      </c>
    </row>
    <row r="255" spans="1:18" x14ac:dyDescent="0.25">
      <c r="A255" s="2" t="s">
        <v>309</v>
      </c>
      <c r="B255" s="11">
        <v>5057.83</v>
      </c>
      <c r="C255" s="11">
        <v>0.12</v>
      </c>
      <c r="D255" s="11">
        <v>4059.18</v>
      </c>
      <c r="E255" s="11">
        <v>0.1</v>
      </c>
      <c r="F255" s="11">
        <v>998.65</v>
      </c>
      <c r="G255" s="26">
        <v>0.24600000000000002</v>
      </c>
      <c r="H255" s="11">
        <v>7126.66</v>
      </c>
      <c r="I255" s="11">
        <v>0.16</v>
      </c>
      <c r="J255" s="11">
        <v>11369.25</v>
      </c>
      <c r="K255" s="11">
        <v>0.74</v>
      </c>
      <c r="L255" s="11">
        <v>-4242.59</v>
      </c>
      <c r="M255" s="26">
        <v>-0.37310000000000004</v>
      </c>
      <c r="O255" s="53">
        <f t="shared" si="26"/>
        <v>-4242.59</v>
      </c>
      <c r="P255" s="43">
        <f t="shared" si="25"/>
        <v>112</v>
      </c>
      <c r="Q255" s="40">
        <f t="shared" si="28"/>
        <v>-0.37310000000000004</v>
      </c>
      <c r="R255" s="3">
        <f t="shared" si="27"/>
        <v>92</v>
      </c>
    </row>
    <row r="256" spans="1:18" x14ac:dyDescent="0.25">
      <c r="A256" s="2" t="s">
        <v>310</v>
      </c>
      <c r="B256" s="11">
        <v>-6347.16</v>
      </c>
      <c r="C256" s="11">
        <v>-0.14000000000000001</v>
      </c>
      <c r="D256" s="11">
        <v>696.42</v>
      </c>
      <c r="E256" s="11">
        <v>0.02</v>
      </c>
      <c r="F256" s="11">
        <v>-7043.58</v>
      </c>
      <c r="G256" s="26">
        <v>-10.113899999999999</v>
      </c>
      <c r="H256" s="11">
        <v>0</v>
      </c>
      <c r="I256" s="11">
        <v>0</v>
      </c>
      <c r="J256" s="11">
        <v>1883.58</v>
      </c>
      <c r="K256" s="11">
        <v>0.12</v>
      </c>
      <c r="L256" s="11">
        <v>-1883.58</v>
      </c>
      <c r="M256" s="26">
        <v>-1</v>
      </c>
      <c r="O256" s="53">
        <f t="shared" si="26"/>
        <v>-1883.58</v>
      </c>
      <c r="P256" s="43">
        <f t="shared" si="25"/>
        <v>105</v>
      </c>
      <c r="Q256" s="40">
        <f t="shared" si="28"/>
        <v>-1</v>
      </c>
      <c r="R256" s="3">
        <f t="shared" si="27"/>
        <v>115</v>
      </c>
    </row>
    <row r="257" spans="1:18" x14ac:dyDescent="0.25">
      <c r="A257" s="2" t="s">
        <v>311</v>
      </c>
      <c r="B257" s="11">
        <v>2945.2</v>
      </c>
      <c r="C257" s="11">
        <v>7.0000000000000007E-2</v>
      </c>
      <c r="D257" s="11">
        <v>2945.2</v>
      </c>
      <c r="E257" s="11">
        <v>7.0000000000000007E-2</v>
      </c>
      <c r="F257" s="11">
        <v>0</v>
      </c>
      <c r="G257" s="26">
        <v>0</v>
      </c>
      <c r="H257" s="11">
        <v>8835.6</v>
      </c>
      <c r="I257" s="11">
        <v>0.2</v>
      </c>
      <c r="J257" s="11">
        <v>0</v>
      </c>
      <c r="K257" s="11">
        <v>0</v>
      </c>
      <c r="L257" s="11">
        <v>8835.6</v>
      </c>
      <c r="M257" s="26">
        <v>1</v>
      </c>
      <c r="O257" s="53">
        <f t="shared" si="26"/>
        <v>8835.6</v>
      </c>
      <c r="P257" s="43">
        <f t="shared" si="25"/>
        <v>23</v>
      </c>
      <c r="Q257" s="40">
        <f t="shared" si="28"/>
        <v>1</v>
      </c>
      <c r="R257" s="3">
        <f t="shared" si="27"/>
        <v>22</v>
      </c>
    </row>
    <row r="258" spans="1:18" x14ac:dyDescent="0.25">
      <c r="A258" s="45" t="s">
        <v>312</v>
      </c>
      <c r="B258" s="46">
        <v>17579.46</v>
      </c>
      <c r="C258" s="46">
        <v>0.4</v>
      </c>
      <c r="D258" s="46">
        <v>17141.5</v>
      </c>
      <c r="E258" s="46">
        <v>0.41</v>
      </c>
      <c r="F258" s="46">
        <v>437.96</v>
      </c>
      <c r="G258" s="47">
        <v>2.5499999999999998E-2</v>
      </c>
      <c r="H258" s="46">
        <v>108643.16</v>
      </c>
      <c r="I258" s="46">
        <v>2.4699999999999998</v>
      </c>
      <c r="J258" s="46">
        <v>82227.73</v>
      </c>
      <c r="K258" s="46">
        <v>5.34</v>
      </c>
      <c r="L258" s="46">
        <v>26415.43</v>
      </c>
      <c r="M258" s="47">
        <v>0.32119999999999999</v>
      </c>
      <c r="O258" s="53">
        <f t="shared" si="26"/>
        <v>26415.43</v>
      </c>
      <c r="P258" s="43">
        <f t="shared" si="25"/>
        <v>9</v>
      </c>
      <c r="Q258" s="40">
        <f t="shared" si="28"/>
        <v>0.32119999999999999</v>
      </c>
      <c r="R258" s="3">
        <f t="shared" si="27"/>
        <v>58</v>
      </c>
    </row>
    <row r="259" spans="1:18" x14ac:dyDescent="0.25">
      <c r="A259" s="45" t="s">
        <v>313</v>
      </c>
      <c r="B259" s="46">
        <v>9917.99</v>
      </c>
      <c r="C259" s="46">
        <v>0.23</v>
      </c>
      <c r="D259" s="46">
        <v>9917.99</v>
      </c>
      <c r="E259" s="46">
        <v>0.24</v>
      </c>
      <c r="F259" s="46">
        <v>0</v>
      </c>
      <c r="G259" s="47">
        <v>0</v>
      </c>
      <c r="H259" s="46">
        <v>56636.97</v>
      </c>
      <c r="I259" s="46">
        <v>1.29</v>
      </c>
      <c r="J259" s="46">
        <v>17922</v>
      </c>
      <c r="K259" s="46">
        <v>1.1599999999999999</v>
      </c>
      <c r="L259" s="46">
        <v>38714.97</v>
      </c>
      <c r="M259" s="47">
        <v>2.1600999999999999</v>
      </c>
      <c r="O259" s="53">
        <f t="shared" si="26"/>
        <v>38714.97</v>
      </c>
      <c r="P259" s="43">
        <f t="shared" si="25"/>
        <v>6</v>
      </c>
      <c r="Q259" s="40">
        <f t="shared" si="28"/>
        <v>2.1600999999999999</v>
      </c>
      <c r="R259" s="3">
        <f t="shared" si="27"/>
        <v>13</v>
      </c>
    </row>
    <row r="260" spans="1:18" x14ac:dyDescent="0.25">
      <c r="A260" s="45" t="s">
        <v>314</v>
      </c>
      <c r="B260" s="48">
        <v>32446.6</v>
      </c>
      <c r="C260" s="48">
        <v>0.74</v>
      </c>
      <c r="D260" s="48">
        <v>37587.660000000003</v>
      </c>
      <c r="E260" s="48">
        <v>0.9</v>
      </c>
      <c r="F260" s="48">
        <v>-5141.0600000000004</v>
      </c>
      <c r="G260" s="49">
        <v>-0.13669999999999999</v>
      </c>
      <c r="H260" s="48">
        <v>205833.9</v>
      </c>
      <c r="I260" s="48">
        <v>4.68</v>
      </c>
      <c r="J260" s="48">
        <v>136912.78</v>
      </c>
      <c r="K260" s="48">
        <v>8.9</v>
      </c>
      <c r="L260" s="48">
        <v>68921.119999999995</v>
      </c>
      <c r="M260" s="49">
        <v>0.50329999999999997</v>
      </c>
      <c r="O260" s="53"/>
      <c r="P260" s="43" t="e">
        <f t="shared" si="25"/>
        <v>#N/A</v>
      </c>
      <c r="Q260" s="40"/>
      <c r="R260" s="3" t="e">
        <f t="shared" si="27"/>
        <v>#N/A</v>
      </c>
    </row>
    <row r="261" spans="1:18" x14ac:dyDescent="0.25">
      <c r="A261" s="2" t="s">
        <v>315</v>
      </c>
      <c r="B261" s="37" t="s">
        <v>38</v>
      </c>
      <c r="C261" s="37" t="s">
        <v>38</v>
      </c>
      <c r="D261" s="37" t="s">
        <v>38</v>
      </c>
      <c r="E261" s="37" t="s">
        <v>38</v>
      </c>
      <c r="F261" s="37" t="s">
        <v>38</v>
      </c>
      <c r="G261" s="37" t="s">
        <v>38</v>
      </c>
      <c r="H261" s="37" t="s">
        <v>38</v>
      </c>
      <c r="I261" s="37" t="s">
        <v>38</v>
      </c>
      <c r="J261" s="37" t="s">
        <v>38</v>
      </c>
      <c r="K261" s="37" t="s">
        <v>38</v>
      </c>
      <c r="L261" s="37" t="s">
        <v>38</v>
      </c>
      <c r="M261" s="37" t="s">
        <v>38</v>
      </c>
      <c r="O261" s="53"/>
      <c r="P261" s="43" t="e">
        <f t="shared" si="25"/>
        <v>#N/A</v>
      </c>
      <c r="Q261" s="40"/>
      <c r="R261" s="3" t="e">
        <f t="shared" si="27"/>
        <v>#N/A</v>
      </c>
    </row>
    <row r="262" spans="1:18" x14ac:dyDescent="0.25">
      <c r="A262" s="2" t="s">
        <v>316</v>
      </c>
      <c r="B262" s="11">
        <v>186.55</v>
      </c>
      <c r="C262" s="11">
        <v>0</v>
      </c>
      <c r="D262" s="11">
        <v>22</v>
      </c>
      <c r="E262" s="11">
        <v>0</v>
      </c>
      <c r="F262" s="11">
        <v>164.55</v>
      </c>
      <c r="G262" s="26">
        <v>7.4795000000000007</v>
      </c>
      <c r="H262" s="11">
        <v>692.55</v>
      </c>
      <c r="I262" s="11">
        <v>0.02</v>
      </c>
      <c r="J262" s="11">
        <v>1351.25</v>
      </c>
      <c r="K262" s="11">
        <v>0.09</v>
      </c>
      <c r="L262" s="11">
        <v>-658.7</v>
      </c>
      <c r="M262" s="26">
        <v>-0.4874</v>
      </c>
      <c r="O262" s="53">
        <f t="shared" si="26"/>
        <v>-658.7</v>
      </c>
      <c r="P262" s="43">
        <f t="shared" si="25"/>
        <v>90</v>
      </c>
      <c r="Q262" s="40">
        <f t="shared" ref="Q262:Q269" si="29">M262</f>
        <v>-0.4874</v>
      </c>
      <c r="R262" s="3">
        <f t="shared" si="27"/>
        <v>102</v>
      </c>
    </row>
    <row r="263" spans="1:18" x14ac:dyDescent="0.25">
      <c r="A263" s="2" t="s">
        <v>317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26">
        <v>0</v>
      </c>
      <c r="H263" s="11">
        <v>0</v>
      </c>
      <c r="I263" s="11">
        <v>0</v>
      </c>
      <c r="J263" s="11">
        <v>22.67</v>
      </c>
      <c r="K263" s="11">
        <v>0</v>
      </c>
      <c r="L263" s="11">
        <v>-22.67</v>
      </c>
      <c r="M263" s="26">
        <v>-1</v>
      </c>
      <c r="O263" s="53">
        <f t="shared" si="26"/>
        <v>-22.67</v>
      </c>
      <c r="P263" s="43">
        <f t="shared" si="25"/>
        <v>79</v>
      </c>
      <c r="Q263" s="40">
        <f t="shared" si="29"/>
        <v>-1</v>
      </c>
      <c r="R263" s="3">
        <f t="shared" si="27"/>
        <v>115</v>
      </c>
    </row>
    <row r="264" spans="1:18" x14ac:dyDescent="0.25">
      <c r="A264" s="2" t="s">
        <v>318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26">
        <v>0</v>
      </c>
      <c r="H264" s="11">
        <v>0</v>
      </c>
      <c r="I264" s="11">
        <v>0</v>
      </c>
      <c r="J264" s="11">
        <v>248.04</v>
      </c>
      <c r="K264" s="11">
        <v>0.02</v>
      </c>
      <c r="L264" s="11">
        <v>-248.04</v>
      </c>
      <c r="M264" s="26">
        <v>-1</v>
      </c>
      <c r="O264" s="53">
        <f t="shared" si="26"/>
        <v>-248.04</v>
      </c>
      <c r="P264" s="43">
        <f t="shared" si="25"/>
        <v>85</v>
      </c>
      <c r="Q264" s="40">
        <f t="shared" si="29"/>
        <v>-1</v>
      </c>
      <c r="R264" s="3">
        <f t="shared" si="27"/>
        <v>115</v>
      </c>
    </row>
    <row r="265" spans="1:18" x14ac:dyDescent="0.25">
      <c r="A265" s="45" t="s">
        <v>319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7">
        <v>0</v>
      </c>
      <c r="H265" s="46">
        <v>1473.34</v>
      </c>
      <c r="I265" s="46">
        <v>0.03</v>
      </c>
      <c r="J265" s="46">
        <v>0</v>
      </c>
      <c r="K265" s="46">
        <v>0</v>
      </c>
      <c r="L265" s="46">
        <v>1473.34</v>
      </c>
      <c r="M265" s="47">
        <v>1</v>
      </c>
      <c r="O265" s="53">
        <f t="shared" si="26"/>
        <v>1473.34</v>
      </c>
      <c r="P265" s="43">
        <f t="shared" si="25"/>
        <v>52</v>
      </c>
      <c r="Q265" s="40">
        <f t="shared" si="29"/>
        <v>1</v>
      </c>
      <c r="R265" s="3">
        <f t="shared" si="27"/>
        <v>22</v>
      </c>
    </row>
    <row r="266" spans="1:18" x14ac:dyDescent="0.25">
      <c r="A266" s="2" t="s">
        <v>320</v>
      </c>
      <c r="B266" s="11">
        <v>26.31</v>
      </c>
      <c r="C266" s="11">
        <v>0</v>
      </c>
      <c r="D266" s="11">
        <v>0</v>
      </c>
      <c r="E266" s="11">
        <v>0</v>
      </c>
      <c r="F266" s="11">
        <v>26.31</v>
      </c>
      <c r="G266" s="26">
        <v>1</v>
      </c>
      <c r="H266" s="11">
        <v>185.45</v>
      </c>
      <c r="I266" s="11">
        <v>0</v>
      </c>
      <c r="J266" s="11">
        <v>0</v>
      </c>
      <c r="K266" s="11">
        <v>0</v>
      </c>
      <c r="L266" s="11">
        <v>185.45</v>
      </c>
      <c r="M266" s="26">
        <v>1</v>
      </c>
      <c r="O266" s="53">
        <f t="shared" si="26"/>
        <v>185.45</v>
      </c>
      <c r="P266" s="43">
        <f t="shared" si="25"/>
        <v>72</v>
      </c>
      <c r="Q266" s="40">
        <f t="shared" si="29"/>
        <v>1</v>
      </c>
      <c r="R266" s="3">
        <f t="shared" si="27"/>
        <v>22</v>
      </c>
    </row>
    <row r="267" spans="1:18" x14ac:dyDescent="0.25">
      <c r="A267" s="2" t="s">
        <v>321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26">
        <v>0</v>
      </c>
      <c r="H267" s="11">
        <v>0</v>
      </c>
      <c r="I267" s="11">
        <v>0</v>
      </c>
      <c r="J267" s="11">
        <v>41.83</v>
      </c>
      <c r="K267" s="11">
        <v>0</v>
      </c>
      <c r="L267" s="11">
        <v>-41.83</v>
      </c>
      <c r="M267" s="26">
        <v>-1</v>
      </c>
      <c r="O267" s="53">
        <f t="shared" si="26"/>
        <v>-41.83</v>
      </c>
      <c r="P267" s="43">
        <f t="shared" si="25"/>
        <v>81</v>
      </c>
      <c r="Q267" s="40">
        <f t="shared" si="29"/>
        <v>-1</v>
      </c>
      <c r="R267" s="3">
        <f t="shared" si="27"/>
        <v>115</v>
      </c>
    </row>
    <row r="268" spans="1:18" x14ac:dyDescent="0.25">
      <c r="A268" s="2" t="s">
        <v>322</v>
      </c>
      <c r="B268" s="11">
        <v>1650</v>
      </c>
      <c r="C268" s="11">
        <v>0.04</v>
      </c>
      <c r="D268" s="11">
        <v>0</v>
      </c>
      <c r="E268" s="11">
        <v>0</v>
      </c>
      <c r="F268" s="11">
        <v>1650</v>
      </c>
      <c r="G268" s="26">
        <v>1</v>
      </c>
      <c r="H268" s="11">
        <v>1650</v>
      </c>
      <c r="I268" s="11">
        <v>0.04</v>
      </c>
      <c r="J268" s="11">
        <v>2320</v>
      </c>
      <c r="K268" s="11">
        <v>0.15</v>
      </c>
      <c r="L268" s="11">
        <v>-670</v>
      </c>
      <c r="M268" s="26">
        <v>-0.28870000000000001</v>
      </c>
      <c r="O268" s="53">
        <f t="shared" si="26"/>
        <v>-670</v>
      </c>
      <c r="P268" s="43">
        <f t="shared" si="25"/>
        <v>92</v>
      </c>
      <c r="Q268" s="40">
        <f t="shared" si="29"/>
        <v>-0.28870000000000001</v>
      </c>
      <c r="R268" s="3">
        <f t="shared" si="27"/>
        <v>88</v>
      </c>
    </row>
    <row r="269" spans="1:18" x14ac:dyDescent="0.25">
      <c r="A269" s="2" t="s">
        <v>323</v>
      </c>
      <c r="B269" s="11">
        <v>16.420000000000002</v>
      </c>
      <c r="C269" s="11">
        <v>0</v>
      </c>
      <c r="D269" s="11">
        <v>0</v>
      </c>
      <c r="E269" s="11">
        <v>0</v>
      </c>
      <c r="F269" s="11">
        <v>16.420000000000002</v>
      </c>
      <c r="G269" s="26">
        <v>1</v>
      </c>
      <c r="H269" s="11">
        <v>16.420000000000002</v>
      </c>
      <c r="I269" s="11">
        <v>0</v>
      </c>
      <c r="J269" s="11">
        <v>0</v>
      </c>
      <c r="K269" s="11">
        <v>0</v>
      </c>
      <c r="L269" s="11">
        <v>16.420000000000002</v>
      </c>
      <c r="M269" s="26">
        <v>1</v>
      </c>
      <c r="O269" s="53">
        <f t="shared" si="26"/>
        <v>16.420000000000002</v>
      </c>
      <c r="P269" s="43">
        <f t="shared" si="25"/>
        <v>77</v>
      </c>
      <c r="Q269" s="40">
        <f t="shared" si="29"/>
        <v>1</v>
      </c>
      <c r="R269" s="3">
        <f t="shared" si="27"/>
        <v>22</v>
      </c>
    </row>
    <row r="270" spans="1:18" x14ac:dyDescent="0.25">
      <c r="A270" s="2" t="s">
        <v>324</v>
      </c>
      <c r="B270" s="11">
        <v>-68.67</v>
      </c>
      <c r="C270" s="11">
        <v>0</v>
      </c>
      <c r="D270" s="11">
        <v>0</v>
      </c>
      <c r="E270" s="11">
        <v>0</v>
      </c>
      <c r="F270" s="11">
        <v>-68.67</v>
      </c>
      <c r="G270" s="26">
        <v>1</v>
      </c>
      <c r="H270" s="11">
        <v>923.05</v>
      </c>
      <c r="I270" s="11">
        <v>0.02</v>
      </c>
      <c r="J270" s="11">
        <v>4377.8900000000003</v>
      </c>
      <c r="K270" s="11">
        <v>0.28000000000000003</v>
      </c>
      <c r="L270" s="11">
        <v>-3454.84</v>
      </c>
      <c r="M270" s="26">
        <v>-0.78909999999999991</v>
      </c>
      <c r="O270" s="53"/>
      <c r="P270" s="43" t="e">
        <f t="shared" si="25"/>
        <v>#N/A</v>
      </c>
      <c r="Q270" s="40"/>
      <c r="R270" s="3" t="e">
        <f t="shared" si="27"/>
        <v>#N/A</v>
      </c>
    </row>
    <row r="271" spans="1:18" x14ac:dyDescent="0.25">
      <c r="A271" s="2" t="s">
        <v>325</v>
      </c>
      <c r="B271" s="35">
        <v>1810.61</v>
      </c>
      <c r="C271" s="35">
        <v>0.04</v>
      </c>
      <c r="D271" s="35">
        <v>22</v>
      </c>
      <c r="E271" s="35">
        <v>0</v>
      </c>
      <c r="F271" s="35">
        <v>1788.61</v>
      </c>
      <c r="G271" s="36">
        <v>81.300399999999996</v>
      </c>
      <c r="H271" s="35">
        <v>4940.8100000000004</v>
      </c>
      <c r="I271" s="35">
        <v>0.11</v>
      </c>
      <c r="J271" s="35">
        <v>8361.68</v>
      </c>
      <c r="K271" s="35">
        <v>0.54</v>
      </c>
      <c r="L271" s="35">
        <v>-3420.87</v>
      </c>
      <c r="M271" s="36">
        <v>-0.40909999999999996</v>
      </c>
      <c r="O271" s="53"/>
      <c r="P271" s="43" t="e">
        <f t="shared" si="25"/>
        <v>#N/A</v>
      </c>
      <c r="Q271" s="40"/>
      <c r="R271" s="3" t="e">
        <f t="shared" si="27"/>
        <v>#N/A</v>
      </c>
    </row>
    <row r="272" spans="1:18" x14ac:dyDescent="0.25">
      <c r="A272" s="2" t="s">
        <v>326</v>
      </c>
      <c r="B272" s="37" t="s">
        <v>38</v>
      </c>
      <c r="C272" s="37" t="s">
        <v>38</v>
      </c>
      <c r="D272" s="37" t="s">
        <v>38</v>
      </c>
      <c r="E272" s="37" t="s">
        <v>38</v>
      </c>
      <c r="F272" s="37" t="s">
        <v>38</v>
      </c>
      <c r="G272" s="37" t="s">
        <v>38</v>
      </c>
      <c r="H272" s="37" t="s">
        <v>38</v>
      </c>
      <c r="I272" s="37" t="s">
        <v>38</v>
      </c>
      <c r="J272" s="37" t="s">
        <v>38</v>
      </c>
      <c r="K272" s="37" t="s">
        <v>38</v>
      </c>
      <c r="L272" s="37" t="s">
        <v>38</v>
      </c>
      <c r="M272" s="37" t="s">
        <v>38</v>
      </c>
      <c r="O272" s="53"/>
      <c r="P272" s="43" t="e">
        <f t="shared" si="25"/>
        <v>#N/A</v>
      </c>
      <c r="Q272" s="40"/>
      <c r="R272" s="3" t="e">
        <f t="shared" si="27"/>
        <v>#N/A</v>
      </c>
    </row>
    <row r="273" spans="1:18" x14ac:dyDescent="0.25">
      <c r="A273" s="2" t="s">
        <v>327</v>
      </c>
      <c r="B273" s="11">
        <v>761.65</v>
      </c>
      <c r="C273" s="11">
        <v>0.02</v>
      </c>
      <c r="D273" s="11">
        <v>0</v>
      </c>
      <c r="E273" s="11">
        <v>0</v>
      </c>
      <c r="F273" s="11">
        <v>761.65</v>
      </c>
      <c r="G273" s="26">
        <v>1</v>
      </c>
      <c r="H273" s="11">
        <v>1642.35</v>
      </c>
      <c r="I273" s="11">
        <v>0.04</v>
      </c>
      <c r="J273" s="11">
        <v>1543.8</v>
      </c>
      <c r="K273" s="11">
        <v>0.1</v>
      </c>
      <c r="L273" s="11">
        <v>98.55</v>
      </c>
      <c r="M273" s="26">
        <v>6.3799999999999996E-2</v>
      </c>
      <c r="O273" s="53">
        <f t="shared" si="26"/>
        <v>98.55</v>
      </c>
      <c r="P273" s="43">
        <f t="shared" si="25"/>
        <v>74</v>
      </c>
      <c r="Q273" s="40">
        <f t="shared" ref="Q273:Q288" si="30">M273</f>
        <v>6.3799999999999996E-2</v>
      </c>
      <c r="R273" s="3">
        <f t="shared" si="27"/>
        <v>75</v>
      </c>
    </row>
    <row r="274" spans="1:18" x14ac:dyDescent="0.25">
      <c r="A274" s="2" t="s">
        <v>328</v>
      </c>
      <c r="B274" s="11">
        <v>0</v>
      </c>
      <c r="C274" s="11">
        <v>0</v>
      </c>
      <c r="D274" s="11">
        <v>0</v>
      </c>
      <c r="E274" s="11">
        <v>0</v>
      </c>
      <c r="F274" s="11">
        <v>0</v>
      </c>
      <c r="G274" s="26">
        <v>0</v>
      </c>
      <c r="H274" s="11">
        <v>0</v>
      </c>
      <c r="I274" s="11">
        <v>0</v>
      </c>
      <c r="J274" s="11">
        <v>1511.12</v>
      </c>
      <c r="K274" s="11">
        <v>0.1</v>
      </c>
      <c r="L274" s="11">
        <v>-1511.12</v>
      </c>
      <c r="M274" s="26">
        <v>-1</v>
      </c>
      <c r="O274" s="53">
        <f t="shared" si="26"/>
        <v>-1511.12</v>
      </c>
      <c r="P274" s="43">
        <f t="shared" si="25"/>
        <v>101</v>
      </c>
      <c r="Q274" s="40">
        <f t="shared" si="30"/>
        <v>-1</v>
      </c>
      <c r="R274" s="3">
        <f t="shared" si="27"/>
        <v>115</v>
      </c>
    </row>
    <row r="275" spans="1:18" x14ac:dyDescent="0.25">
      <c r="A275" s="45" t="s">
        <v>329</v>
      </c>
      <c r="B275" s="46">
        <v>0</v>
      </c>
      <c r="C275" s="46">
        <v>0</v>
      </c>
      <c r="D275" s="46">
        <v>0</v>
      </c>
      <c r="E275" s="46">
        <v>0</v>
      </c>
      <c r="F275" s="46">
        <v>0</v>
      </c>
      <c r="G275" s="47">
        <v>0</v>
      </c>
      <c r="H275" s="46">
        <v>1094.29</v>
      </c>
      <c r="I275" s="46">
        <v>0.02</v>
      </c>
      <c r="J275" s="46">
        <v>14.74</v>
      </c>
      <c r="K275" s="46">
        <v>0</v>
      </c>
      <c r="L275" s="46">
        <v>1079.55</v>
      </c>
      <c r="M275" s="47">
        <v>73.239399999999989</v>
      </c>
      <c r="O275" s="53">
        <f t="shared" si="26"/>
        <v>1079.55</v>
      </c>
      <c r="P275" s="43">
        <f t="shared" si="25"/>
        <v>59</v>
      </c>
      <c r="Q275" s="40">
        <f t="shared" si="30"/>
        <v>73.239399999999989</v>
      </c>
      <c r="R275" s="3">
        <f t="shared" si="27"/>
        <v>1</v>
      </c>
    </row>
    <row r="276" spans="1:18" x14ac:dyDescent="0.25">
      <c r="A276" s="2" t="s">
        <v>330</v>
      </c>
      <c r="B276" s="11">
        <v>0</v>
      </c>
      <c r="C276" s="11">
        <v>0</v>
      </c>
      <c r="D276" s="11">
        <v>0</v>
      </c>
      <c r="E276" s="11">
        <v>0</v>
      </c>
      <c r="F276" s="11">
        <v>0</v>
      </c>
      <c r="G276" s="26">
        <v>0</v>
      </c>
      <c r="H276" s="11">
        <v>617.77</v>
      </c>
      <c r="I276" s="11">
        <v>0.01</v>
      </c>
      <c r="J276" s="11">
        <v>143.38</v>
      </c>
      <c r="K276" s="11">
        <v>0.01</v>
      </c>
      <c r="L276" s="11">
        <v>474.39</v>
      </c>
      <c r="M276" s="26">
        <v>3.3086000000000002</v>
      </c>
      <c r="O276" s="53">
        <f t="shared" si="26"/>
        <v>474.39</v>
      </c>
      <c r="P276" s="43">
        <f t="shared" si="25"/>
        <v>66</v>
      </c>
      <c r="Q276" s="40">
        <f t="shared" si="30"/>
        <v>3.3086000000000002</v>
      </c>
      <c r="R276" s="3">
        <f t="shared" si="27"/>
        <v>7</v>
      </c>
    </row>
    <row r="277" spans="1:18" x14ac:dyDescent="0.25">
      <c r="A277" s="2" t="s">
        <v>331</v>
      </c>
      <c r="B277" s="11">
        <v>216.27</v>
      </c>
      <c r="C277" s="11">
        <v>0</v>
      </c>
      <c r="D277" s="11">
        <v>48</v>
      </c>
      <c r="E277" s="11">
        <v>0</v>
      </c>
      <c r="F277" s="11">
        <v>168.27</v>
      </c>
      <c r="G277" s="26">
        <v>3.5055999999999998</v>
      </c>
      <c r="H277" s="11">
        <v>-766.44</v>
      </c>
      <c r="I277" s="11">
        <v>-0.02</v>
      </c>
      <c r="J277" s="11">
        <v>9890.64</v>
      </c>
      <c r="K277" s="11">
        <v>0.64</v>
      </c>
      <c r="L277" s="11">
        <v>-10657.08</v>
      </c>
      <c r="M277" s="26">
        <v>-1.0773999999999999</v>
      </c>
      <c r="O277" s="53">
        <f t="shared" ref="O277:O297" si="31">L277</f>
        <v>-10657.08</v>
      </c>
      <c r="P277" s="43">
        <f t="shared" ref="P277:P297" si="32">_xlfn.RANK.EQ($O277,$O$20:$O$297)</f>
        <v>118</v>
      </c>
      <c r="Q277" s="40">
        <f t="shared" si="30"/>
        <v>-1.0773999999999999</v>
      </c>
      <c r="R277" s="3">
        <f t="shared" si="27"/>
        <v>128</v>
      </c>
    </row>
    <row r="278" spans="1:18" x14ac:dyDescent="0.25">
      <c r="A278" s="2" t="s">
        <v>332</v>
      </c>
      <c r="B278" s="11">
        <v>358.41</v>
      </c>
      <c r="C278" s="11">
        <v>0.01</v>
      </c>
      <c r="D278" s="11">
        <v>0</v>
      </c>
      <c r="E278" s="11">
        <v>0</v>
      </c>
      <c r="F278" s="11">
        <v>358.41</v>
      </c>
      <c r="G278" s="26">
        <v>1</v>
      </c>
      <c r="H278" s="11">
        <v>358.41</v>
      </c>
      <c r="I278" s="11">
        <v>0.01</v>
      </c>
      <c r="J278" s="11">
        <v>0</v>
      </c>
      <c r="K278" s="11">
        <v>0</v>
      </c>
      <c r="L278" s="11">
        <v>358.41</v>
      </c>
      <c r="M278" s="26">
        <v>1</v>
      </c>
      <c r="O278" s="53">
        <f t="shared" si="31"/>
        <v>358.41</v>
      </c>
      <c r="P278" s="43">
        <f t="shared" si="32"/>
        <v>67</v>
      </c>
      <c r="Q278" s="40">
        <f t="shared" si="30"/>
        <v>1</v>
      </c>
      <c r="R278" s="3">
        <f t="shared" si="27"/>
        <v>22</v>
      </c>
    </row>
    <row r="279" spans="1:18" x14ac:dyDescent="0.25">
      <c r="A279" s="50" t="s">
        <v>333</v>
      </c>
      <c r="B279" s="51">
        <v>-176</v>
      </c>
      <c r="C279" s="51">
        <v>0</v>
      </c>
      <c r="D279" s="51">
        <v>132</v>
      </c>
      <c r="E279" s="51">
        <v>0</v>
      </c>
      <c r="F279" s="51">
        <v>-308</v>
      </c>
      <c r="G279" s="52">
        <v>-2.3332999999999999</v>
      </c>
      <c r="H279" s="51">
        <v>660</v>
      </c>
      <c r="I279" s="51">
        <v>0.02</v>
      </c>
      <c r="J279" s="51">
        <v>523.57000000000005</v>
      </c>
      <c r="K279" s="51">
        <v>0.03</v>
      </c>
      <c r="L279" s="51">
        <v>136.43</v>
      </c>
      <c r="M279" s="52">
        <v>0.26050000000000001</v>
      </c>
      <c r="O279" s="53">
        <f t="shared" si="31"/>
        <v>136.43</v>
      </c>
      <c r="P279" s="43">
        <f t="shared" si="32"/>
        <v>73</v>
      </c>
      <c r="Q279" s="40">
        <f t="shared" si="30"/>
        <v>0.26050000000000001</v>
      </c>
      <c r="R279" s="3">
        <f t="shared" si="27"/>
        <v>63</v>
      </c>
    </row>
    <row r="280" spans="1:18" x14ac:dyDescent="0.25">
      <c r="A280" s="45" t="s">
        <v>334</v>
      </c>
      <c r="B280" s="46">
        <v>-1072.06</v>
      </c>
      <c r="C280" s="46">
        <v>-0.02</v>
      </c>
      <c r="D280" s="46">
        <v>3378.84</v>
      </c>
      <c r="E280" s="46">
        <v>0.08</v>
      </c>
      <c r="F280" s="46">
        <v>-4450.8999999999996</v>
      </c>
      <c r="G280" s="47">
        <v>-1.3171999999999999</v>
      </c>
      <c r="H280" s="46">
        <v>16595.060000000001</v>
      </c>
      <c r="I280" s="46">
        <v>0.38</v>
      </c>
      <c r="J280" s="46">
        <v>13952.94</v>
      </c>
      <c r="K280" s="46">
        <v>0.91</v>
      </c>
      <c r="L280" s="46">
        <v>2642.12</v>
      </c>
      <c r="M280" s="47">
        <v>0.1893</v>
      </c>
      <c r="O280" s="53">
        <f t="shared" si="31"/>
        <v>2642.12</v>
      </c>
      <c r="P280" s="43">
        <f t="shared" si="32"/>
        <v>43</v>
      </c>
      <c r="Q280" s="40">
        <f t="shared" si="30"/>
        <v>0.1893</v>
      </c>
      <c r="R280" s="3">
        <f t="shared" si="27"/>
        <v>67</v>
      </c>
    </row>
    <row r="281" spans="1:18" x14ac:dyDescent="0.25">
      <c r="A281" s="45" t="s">
        <v>335</v>
      </c>
      <c r="B281" s="46">
        <v>3951.17</v>
      </c>
      <c r="C281" s="46">
        <v>0.09</v>
      </c>
      <c r="D281" s="46">
        <v>5692.4</v>
      </c>
      <c r="E281" s="46">
        <v>0.14000000000000001</v>
      </c>
      <c r="F281" s="46">
        <v>-1741.23</v>
      </c>
      <c r="G281" s="47">
        <v>-0.30579999999999996</v>
      </c>
      <c r="H281" s="46">
        <v>27389.81</v>
      </c>
      <c r="I281" s="46">
        <v>0.62</v>
      </c>
      <c r="J281" s="46">
        <v>22475.1</v>
      </c>
      <c r="K281" s="46">
        <v>1.46</v>
      </c>
      <c r="L281" s="46">
        <v>4914.71</v>
      </c>
      <c r="M281" s="47">
        <v>0.21859999999999999</v>
      </c>
      <c r="O281" s="53">
        <f t="shared" si="31"/>
        <v>4914.71</v>
      </c>
      <c r="P281" s="43">
        <f t="shared" si="32"/>
        <v>33</v>
      </c>
      <c r="Q281" s="40">
        <f t="shared" si="30"/>
        <v>0.21859999999999999</v>
      </c>
      <c r="R281" s="3">
        <f t="shared" si="27"/>
        <v>64</v>
      </c>
    </row>
    <row r="282" spans="1:18" x14ac:dyDescent="0.25">
      <c r="A282" s="45" t="s">
        <v>336</v>
      </c>
      <c r="B282" s="46">
        <v>0</v>
      </c>
      <c r="C282" s="46">
        <v>0</v>
      </c>
      <c r="D282" s="46">
        <v>0</v>
      </c>
      <c r="E282" s="46">
        <v>0</v>
      </c>
      <c r="F282" s="46">
        <v>0</v>
      </c>
      <c r="G282" s="47">
        <v>0</v>
      </c>
      <c r="H282" s="46">
        <v>1920</v>
      </c>
      <c r="I282" s="46">
        <v>0.04</v>
      </c>
      <c r="J282" s="46">
        <v>0</v>
      </c>
      <c r="K282" s="46">
        <v>0</v>
      </c>
      <c r="L282" s="46">
        <v>1920</v>
      </c>
      <c r="M282" s="47">
        <v>1</v>
      </c>
      <c r="O282" s="53">
        <f t="shared" si="31"/>
        <v>1920</v>
      </c>
      <c r="P282" s="43">
        <f t="shared" si="32"/>
        <v>46</v>
      </c>
      <c r="Q282" s="40">
        <f t="shared" si="30"/>
        <v>1</v>
      </c>
      <c r="R282" s="3">
        <f t="shared" si="27"/>
        <v>22</v>
      </c>
    </row>
    <row r="283" spans="1:18" x14ac:dyDescent="0.25">
      <c r="A283" s="2" t="s">
        <v>337</v>
      </c>
      <c r="B283" s="11">
        <v>0</v>
      </c>
      <c r="C283" s="11">
        <v>0</v>
      </c>
      <c r="D283" s="11">
        <v>0</v>
      </c>
      <c r="E283" s="11">
        <v>0</v>
      </c>
      <c r="F283" s="11">
        <v>0</v>
      </c>
      <c r="G283" s="26">
        <v>0</v>
      </c>
      <c r="H283" s="11">
        <v>0</v>
      </c>
      <c r="I283" s="11">
        <v>0</v>
      </c>
      <c r="J283" s="11">
        <v>4124.97</v>
      </c>
      <c r="K283" s="11">
        <v>0.27</v>
      </c>
      <c r="L283" s="11">
        <v>-4124.97</v>
      </c>
      <c r="M283" s="26">
        <v>-1</v>
      </c>
      <c r="O283" s="53">
        <f t="shared" si="31"/>
        <v>-4124.97</v>
      </c>
      <c r="P283" s="43">
        <f t="shared" si="32"/>
        <v>111</v>
      </c>
      <c r="Q283" s="40">
        <f t="shared" si="30"/>
        <v>-1</v>
      </c>
      <c r="R283" s="3">
        <f t="shared" si="27"/>
        <v>115</v>
      </c>
    </row>
    <row r="284" spans="1:18" x14ac:dyDescent="0.25">
      <c r="A284" s="2" t="s">
        <v>338</v>
      </c>
      <c r="B284" s="11">
        <v>0</v>
      </c>
      <c r="C284" s="11">
        <v>0</v>
      </c>
      <c r="D284" s="11">
        <v>248</v>
      </c>
      <c r="E284" s="11">
        <v>0.01</v>
      </c>
      <c r="F284" s="11">
        <v>-248</v>
      </c>
      <c r="G284" s="26">
        <v>-1</v>
      </c>
      <c r="H284" s="11">
        <v>248</v>
      </c>
      <c r="I284" s="11">
        <v>0.01</v>
      </c>
      <c r="J284" s="11">
        <v>1353.22</v>
      </c>
      <c r="K284" s="11">
        <v>0.09</v>
      </c>
      <c r="L284" s="11">
        <v>-1105.22</v>
      </c>
      <c r="M284" s="26">
        <v>-0.81669999999999998</v>
      </c>
      <c r="O284" s="53">
        <f t="shared" si="31"/>
        <v>-1105.22</v>
      </c>
      <c r="P284" s="43">
        <f t="shared" si="32"/>
        <v>96</v>
      </c>
      <c r="Q284" s="40">
        <f t="shared" si="30"/>
        <v>-0.81669999999999998</v>
      </c>
      <c r="R284" s="3">
        <f t="shared" si="27"/>
        <v>109</v>
      </c>
    </row>
    <row r="285" spans="1:18" x14ac:dyDescent="0.25">
      <c r="A285" s="45" t="s">
        <v>339</v>
      </c>
      <c r="B285" s="46">
        <v>6299.68</v>
      </c>
      <c r="C285" s="46">
        <v>0.14000000000000001</v>
      </c>
      <c r="D285" s="46">
        <v>1999.73</v>
      </c>
      <c r="E285" s="46">
        <v>0.05</v>
      </c>
      <c r="F285" s="46">
        <v>4299.95</v>
      </c>
      <c r="G285" s="47">
        <v>2.1501999999999999</v>
      </c>
      <c r="H285" s="46">
        <v>32407.11</v>
      </c>
      <c r="I285" s="46">
        <v>0.74</v>
      </c>
      <c r="J285" s="46">
        <v>6507.73</v>
      </c>
      <c r="K285" s="46">
        <v>0.42</v>
      </c>
      <c r="L285" s="46">
        <v>25899.38</v>
      </c>
      <c r="M285" s="47">
        <v>3.9797000000000002</v>
      </c>
      <c r="O285" s="53">
        <f t="shared" si="31"/>
        <v>25899.38</v>
      </c>
      <c r="P285" s="43">
        <f t="shared" si="32"/>
        <v>11</v>
      </c>
      <c r="Q285" s="40">
        <f t="shared" si="30"/>
        <v>3.9797000000000002</v>
      </c>
      <c r="R285" s="3">
        <f t="shared" si="27"/>
        <v>5</v>
      </c>
    </row>
    <row r="286" spans="1:18" x14ac:dyDescent="0.25">
      <c r="A286" s="2" t="s">
        <v>340</v>
      </c>
      <c r="B286" s="11">
        <v>50.67</v>
      </c>
      <c r="C286" s="11">
        <v>0</v>
      </c>
      <c r="D286" s="11">
        <v>0</v>
      </c>
      <c r="E286" s="11">
        <v>0</v>
      </c>
      <c r="F286" s="11">
        <v>50.67</v>
      </c>
      <c r="G286" s="26">
        <v>1</v>
      </c>
      <c r="H286" s="11">
        <v>437.08</v>
      </c>
      <c r="I286" s="11">
        <v>0.01</v>
      </c>
      <c r="J286" s="11">
        <v>1820.08</v>
      </c>
      <c r="K286" s="11">
        <v>0.12</v>
      </c>
      <c r="L286" s="11">
        <v>-1383</v>
      </c>
      <c r="M286" s="26">
        <v>-0.75980000000000003</v>
      </c>
      <c r="O286" s="53">
        <f t="shared" si="31"/>
        <v>-1383</v>
      </c>
      <c r="P286" s="43">
        <f t="shared" si="32"/>
        <v>99</v>
      </c>
      <c r="Q286" s="40">
        <f t="shared" si="30"/>
        <v>-0.75980000000000003</v>
      </c>
      <c r="R286" s="3">
        <f t="shared" si="27"/>
        <v>108</v>
      </c>
    </row>
    <row r="287" spans="1:18" x14ac:dyDescent="0.25">
      <c r="A287" s="2" t="s">
        <v>341</v>
      </c>
      <c r="B287" s="11">
        <v>-101.12</v>
      </c>
      <c r="C287" s="11">
        <v>0</v>
      </c>
      <c r="D287" s="11">
        <v>1289.6199999999999</v>
      </c>
      <c r="E287" s="11">
        <v>0.03</v>
      </c>
      <c r="F287" s="11">
        <v>-1390.74</v>
      </c>
      <c r="G287" s="26">
        <v>-1.0784</v>
      </c>
      <c r="H287" s="11">
        <v>3742.42</v>
      </c>
      <c r="I287" s="11">
        <v>0.09</v>
      </c>
      <c r="J287" s="11">
        <v>4344.2700000000004</v>
      </c>
      <c r="K287" s="11">
        <v>0.28000000000000003</v>
      </c>
      <c r="L287" s="11">
        <v>-601.85</v>
      </c>
      <c r="M287" s="26">
        <v>-0.13849999999999998</v>
      </c>
      <c r="O287" s="53">
        <f t="shared" si="31"/>
        <v>-601.85</v>
      </c>
      <c r="P287" s="43">
        <f t="shared" si="32"/>
        <v>89</v>
      </c>
      <c r="Q287" s="40">
        <f t="shared" si="30"/>
        <v>-0.13849999999999998</v>
      </c>
      <c r="R287" s="3">
        <f t="shared" si="27"/>
        <v>85</v>
      </c>
    </row>
    <row r="288" spans="1:18" x14ac:dyDescent="0.25">
      <c r="A288" s="45" t="s">
        <v>342</v>
      </c>
      <c r="B288" s="46">
        <v>9105.0499999999993</v>
      </c>
      <c r="C288" s="46">
        <v>0.21</v>
      </c>
      <c r="D288" s="46">
        <v>3035.01</v>
      </c>
      <c r="E288" s="46">
        <v>7.0000000000000007E-2</v>
      </c>
      <c r="F288" s="46">
        <v>6070.04</v>
      </c>
      <c r="G288" s="47">
        <v>2</v>
      </c>
      <c r="H288" s="46">
        <v>18913.73</v>
      </c>
      <c r="I288" s="46">
        <v>0.43</v>
      </c>
      <c r="J288" s="46">
        <v>0</v>
      </c>
      <c r="K288" s="46">
        <v>0</v>
      </c>
      <c r="L288" s="46">
        <v>18913.73</v>
      </c>
      <c r="M288" s="47">
        <v>1</v>
      </c>
      <c r="O288" s="53">
        <f t="shared" si="31"/>
        <v>18913.73</v>
      </c>
      <c r="P288" s="43">
        <f t="shared" si="32"/>
        <v>16</v>
      </c>
      <c r="Q288" s="40">
        <f t="shared" si="30"/>
        <v>1</v>
      </c>
      <c r="R288" s="3">
        <f t="shared" si="27"/>
        <v>22</v>
      </c>
    </row>
    <row r="289" spans="1:18" x14ac:dyDescent="0.25">
      <c r="A289" s="2" t="s">
        <v>343</v>
      </c>
      <c r="B289" s="35">
        <v>19393.72</v>
      </c>
      <c r="C289" s="35">
        <v>0.44</v>
      </c>
      <c r="D289" s="35">
        <v>15823.6</v>
      </c>
      <c r="E289" s="35">
        <v>0.38</v>
      </c>
      <c r="F289" s="35">
        <v>3570.12</v>
      </c>
      <c r="G289" s="36">
        <v>0.22559999999999999</v>
      </c>
      <c r="H289" s="35">
        <v>105259.59</v>
      </c>
      <c r="I289" s="35">
        <v>2.39</v>
      </c>
      <c r="J289" s="35">
        <v>68205.56</v>
      </c>
      <c r="K289" s="35">
        <v>4.43</v>
      </c>
      <c r="L289" s="35">
        <v>37054.03</v>
      </c>
      <c r="M289" s="36">
        <v>0.54320000000000002</v>
      </c>
      <c r="O289" s="53"/>
      <c r="P289" s="43" t="e">
        <f t="shared" si="32"/>
        <v>#N/A</v>
      </c>
      <c r="Q289" s="40"/>
      <c r="R289" s="3" t="e">
        <f t="shared" si="27"/>
        <v>#N/A</v>
      </c>
    </row>
    <row r="290" spans="1:18" x14ac:dyDescent="0.25">
      <c r="A290" s="2" t="s">
        <v>344</v>
      </c>
      <c r="B290" s="27">
        <v>82998.78</v>
      </c>
      <c r="C290" s="27">
        <v>34.659999999999997</v>
      </c>
      <c r="D290" s="27">
        <v>83006.83</v>
      </c>
      <c r="E290" s="27">
        <v>33.39</v>
      </c>
      <c r="F290" s="27">
        <v>-8.0500000000000007</v>
      </c>
      <c r="G290" s="28">
        <v>0</v>
      </c>
      <c r="H290" s="27">
        <v>599046.43999999994</v>
      </c>
      <c r="I290" s="27">
        <v>26.62</v>
      </c>
      <c r="J290" s="27">
        <v>468244.02</v>
      </c>
      <c r="K290" s="27">
        <v>30.43</v>
      </c>
      <c r="L290" s="27">
        <v>130802.42</v>
      </c>
      <c r="M290" s="28">
        <v>0.27929999999999999</v>
      </c>
      <c r="O290" s="53"/>
      <c r="P290" s="43" t="e">
        <f t="shared" si="32"/>
        <v>#N/A</v>
      </c>
      <c r="Q290" s="40"/>
      <c r="R290" s="3" t="e">
        <f t="shared" si="27"/>
        <v>#N/A</v>
      </c>
    </row>
    <row r="291" spans="1:18" x14ac:dyDescent="0.25">
      <c r="A291" s="41" t="s">
        <v>7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O291" s="53"/>
      <c r="P291" s="43" t="e">
        <f t="shared" si="32"/>
        <v>#N/A</v>
      </c>
      <c r="Q291" s="40"/>
      <c r="R291" s="3" t="e">
        <f t="shared" si="27"/>
        <v>#N/A</v>
      </c>
    </row>
    <row r="292" spans="1:18" x14ac:dyDescent="0.25">
      <c r="A292" s="2" t="s">
        <v>87</v>
      </c>
      <c r="B292" s="2" t="s">
        <v>23</v>
      </c>
      <c r="C292" s="2" t="s">
        <v>23</v>
      </c>
      <c r="D292" s="2" t="s">
        <v>23</v>
      </c>
      <c r="E292" s="2" t="s">
        <v>23</v>
      </c>
      <c r="F292" s="2" t="s">
        <v>23</v>
      </c>
      <c r="G292" s="2" t="s">
        <v>23</v>
      </c>
      <c r="H292" s="2" t="s">
        <v>23</v>
      </c>
      <c r="I292" s="2" t="s">
        <v>23</v>
      </c>
      <c r="J292" s="2" t="s">
        <v>23</v>
      </c>
      <c r="K292" s="2" t="s">
        <v>23</v>
      </c>
      <c r="L292" s="2" t="s">
        <v>23</v>
      </c>
      <c r="M292" s="2" t="s">
        <v>23</v>
      </c>
      <c r="O292" s="53"/>
      <c r="P292" s="43" t="e">
        <f t="shared" si="32"/>
        <v>#N/A</v>
      </c>
      <c r="Q292" s="40"/>
      <c r="R292" s="3" t="e">
        <f t="shared" si="27"/>
        <v>#N/A</v>
      </c>
    </row>
    <row r="293" spans="1:18" x14ac:dyDescent="0.25">
      <c r="A293" s="2" t="s">
        <v>345</v>
      </c>
      <c r="B293" s="11">
        <v>21202.39</v>
      </c>
      <c r="C293" s="11">
        <v>8.85</v>
      </c>
      <c r="D293" s="11">
        <v>21646.3</v>
      </c>
      <c r="E293" s="11">
        <v>8.7100000000000009</v>
      </c>
      <c r="F293" s="11">
        <v>-443.91</v>
      </c>
      <c r="G293" s="26">
        <v>-2.0499999999999997E-2</v>
      </c>
      <c r="H293" s="11">
        <v>162884.99</v>
      </c>
      <c r="I293" s="11">
        <v>7.24</v>
      </c>
      <c r="J293" s="11">
        <v>105178.24000000001</v>
      </c>
      <c r="K293" s="11">
        <v>6.83</v>
      </c>
      <c r="L293" s="11">
        <v>57706.75</v>
      </c>
      <c r="M293" s="26">
        <v>0.54859999999999998</v>
      </c>
      <c r="O293" s="53">
        <f t="shared" si="31"/>
        <v>57706.75</v>
      </c>
      <c r="P293" s="43">
        <f t="shared" si="32"/>
        <v>3</v>
      </c>
      <c r="Q293" s="40">
        <f>M293</f>
        <v>0.54859999999999998</v>
      </c>
      <c r="R293" s="3">
        <f t="shared" si="27"/>
        <v>48</v>
      </c>
    </row>
    <row r="294" spans="1:18" x14ac:dyDescent="0.25">
      <c r="A294" s="2" t="s">
        <v>346</v>
      </c>
      <c r="B294" s="27">
        <v>21202.39</v>
      </c>
      <c r="C294" s="27">
        <v>8.85</v>
      </c>
      <c r="D294" s="27">
        <v>21646.3</v>
      </c>
      <c r="E294" s="27">
        <v>8.7100000000000009</v>
      </c>
      <c r="F294" s="27">
        <v>-443.91</v>
      </c>
      <c r="G294" s="28">
        <v>-2.0499999999999997E-2</v>
      </c>
      <c r="H294" s="27">
        <v>162884.99</v>
      </c>
      <c r="I294" s="27">
        <v>7.24</v>
      </c>
      <c r="J294" s="27">
        <v>105178.24000000001</v>
      </c>
      <c r="K294" s="27">
        <v>6.83</v>
      </c>
      <c r="L294" s="27">
        <v>57706.75</v>
      </c>
      <c r="M294" s="28">
        <v>0.54859999999999998</v>
      </c>
      <c r="O294" s="53"/>
      <c r="P294" s="43" t="e">
        <f t="shared" si="32"/>
        <v>#N/A</v>
      </c>
      <c r="Q294" s="40"/>
      <c r="R294" s="3" t="e">
        <f t="shared" si="27"/>
        <v>#N/A</v>
      </c>
    </row>
    <row r="295" spans="1:18" x14ac:dyDescent="0.25">
      <c r="A295" s="41" t="s">
        <v>7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O295" s="53"/>
      <c r="P295" s="43" t="e">
        <f t="shared" si="32"/>
        <v>#N/A</v>
      </c>
      <c r="Q295" s="40"/>
      <c r="R295" s="3" t="e">
        <f t="shared" si="27"/>
        <v>#N/A</v>
      </c>
    </row>
    <row r="296" spans="1:18" x14ac:dyDescent="0.25">
      <c r="A296" s="2" t="s">
        <v>88</v>
      </c>
      <c r="B296" s="2" t="s">
        <v>23</v>
      </c>
      <c r="C296" s="2" t="s">
        <v>23</v>
      </c>
      <c r="D296" s="2" t="s">
        <v>23</v>
      </c>
      <c r="E296" s="2" t="s">
        <v>23</v>
      </c>
      <c r="F296" s="2" t="s">
        <v>23</v>
      </c>
      <c r="G296" s="2" t="s">
        <v>23</v>
      </c>
      <c r="H296" s="2" t="s">
        <v>23</v>
      </c>
      <c r="I296" s="2" t="s">
        <v>23</v>
      </c>
      <c r="J296" s="2" t="s">
        <v>23</v>
      </c>
      <c r="K296" s="2" t="s">
        <v>23</v>
      </c>
      <c r="L296" s="2" t="s">
        <v>23</v>
      </c>
      <c r="M296" s="2" t="s">
        <v>23</v>
      </c>
      <c r="O296" s="53"/>
      <c r="P296" s="43" t="e">
        <f t="shared" si="32"/>
        <v>#N/A</v>
      </c>
      <c r="Q296" s="40"/>
      <c r="R296" s="3" t="e">
        <f t="shared" si="27"/>
        <v>#N/A</v>
      </c>
    </row>
    <row r="297" spans="1:18" x14ac:dyDescent="0.25">
      <c r="A297" s="2" t="s">
        <v>347</v>
      </c>
      <c r="B297" s="11">
        <v>4078.78</v>
      </c>
      <c r="C297" s="11">
        <v>1.7</v>
      </c>
      <c r="D297" s="11">
        <v>4078.78</v>
      </c>
      <c r="E297" s="11">
        <v>1.6400000000000001</v>
      </c>
      <c r="F297" s="11">
        <v>0</v>
      </c>
      <c r="G297" s="26">
        <v>0</v>
      </c>
      <c r="H297" s="11">
        <v>60494.1</v>
      </c>
      <c r="I297" s="11">
        <v>2.69</v>
      </c>
      <c r="J297" s="11">
        <v>59360.78</v>
      </c>
      <c r="K297" s="11">
        <v>3.86</v>
      </c>
      <c r="L297" s="11">
        <v>1133.32</v>
      </c>
      <c r="M297" s="26">
        <v>1.9E-2</v>
      </c>
      <c r="O297" s="53">
        <f t="shared" si="31"/>
        <v>1133.32</v>
      </c>
      <c r="P297" s="43">
        <f t="shared" si="32"/>
        <v>58</v>
      </c>
      <c r="Q297" s="40">
        <f>M297</f>
        <v>1.9E-2</v>
      </c>
      <c r="R297" s="3">
        <f t="shared" si="27"/>
        <v>79</v>
      </c>
    </row>
    <row r="298" spans="1:18" x14ac:dyDescent="0.25">
      <c r="A298" s="2" t="s">
        <v>348</v>
      </c>
      <c r="B298" s="27">
        <v>4078.78</v>
      </c>
      <c r="C298" s="27">
        <v>1.7</v>
      </c>
      <c r="D298" s="27">
        <v>4078.78</v>
      </c>
      <c r="E298" s="27">
        <v>1.6400000000000001</v>
      </c>
      <c r="F298" s="27">
        <v>0</v>
      </c>
      <c r="G298" s="28">
        <v>0</v>
      </c>
      <c r="H298" s="27">
        <v>60494.1</v>
      </c>
      <c r="I298" s="27">
        <v>2.69</v>
      </c>
      <c r="J298" s="27">
        <v>59360.78</v>
      </c>
      <c r="K298" s="27">
        <v>3.86</v>
      </c>
      <c r="L298" s="27">
        <v>1133.32</v>
      </c>
      <c r="M298" s="28">
        <v>1.9E-2</v>
      </c>
      <c r="O298" s="53"/>
      <c r="P298" s="53"/>
    </row>
    <row r="299" spans="1:18" x14ac:dyDescent="0.25">
      <c r="A299" s="41" t="s">
        <v>7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</row>
    <row r="300" spans="1:18" x14ac:dyDescent="0.25">
      <c r="A300" s="2" t="s">
        <v>27</v>
      </c>
      <c r="B300" s="29">
        <v>354358.32</v>
      </c>
      <c r="C300" s="29">
        <v>147.96</v>
      </c>
      <c r="D300" s="29">
        <v>352220.01</v>
      </c>
      <c r="E300" s="29">
        <v>141.68</v>
      </c>
      <c r="F300" s="29">
        <v>2138.31</v>
      </c>
      <c r="G300" s="30">
        <v>6.0000000000000001E-3</v>
      </c>
      <c r="H300" s="29">
        <v>2981678.7</v>
      </c>
      <c r="I300" s="29">
        <v>132.51</v>
      </c>
      <c r="J300" s="29">
        <v>2537499.5699999998</v>
      </c>
      <c r="K300" s="29">
        <v>164.88</v>
      </c>
      <c r="L300" s="29">
        <v>444179.13</v>
      </c>
      <c r="M300" s="30">
        <v>0.17499999999999999</v>
      </c>
    </row>
    <row r="301" spans="1:18" x14ac:dyDescent="0.25">
      <c r="A301" s="41" t="s">
        <v>7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</row>
    <row r="302" spans="1:18" x14ac:dyDescent="0.25">
      <c r="A302" s="2" t="s">
        <v>28</v>
      </c>
      <c r="B302" s="29">
        <v>3363.04</v>
      </c>
      <c r="C302" s="29">
        <v>1.4</v>
      </c>
      <c r="D302" s="29">
        <v>-4564.6000000000004</v>
      </c>
      <c r="E302" s="29">
        <v>-1.8399999999999999</v>
      </c>
      <c r="F302" s="29">
        <v>7927.64</v>
      </c>
      <c r="G302" s="30">
        <v>-1.7366999999999999</v>
      </c>
      <c r="H302" s="29">
        <v>243299.82</v>
      </c>
      <c r="I302" s="29">
        <v>10.81</v>
      </c>
      <c r="J302" s="29">
        <v>-433454.77</v>
      </c>
      <c r="K302" s="29">
        <v>-28.16</v>
      </c>
      <c r="L302" s="29">
        <v>676754.59</v>
      </c>
      <c r="M302" s="30">
        <v>-1.5612999999999999</v>
      </c>
    </row>
    <row r="303" spans="1:18" x14ac:dyDescent="0.25">
      <c r="A303" s="41" t="s">
        <v>7</v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</row>
    <row r="304" spans="1:18" x14ac:dyDescent="0.25">
      <c r="A304" s="2" t="s">
        <v>29</v>
      </c>
      <c r="B304" s="2" t="s">
        <v>23</v>
      </c>
      <c r="C304" s="2" t="s">
        <v>23</v>
      </c>
      <c r="D304" s="2" t="s">
        <v>23</v>
      </c>
      <c r="E304" s="2" t="s">
        <v>23</v>
      </c>
      <c r="F304" s="2" t="s">
        <v>23</v>
      </c>
      <c r="G304" s="2" t="s">
        <v>23</v>
      </c>
      <c r="H304" s="2" t="s">
        <v>23</v>
      </c>
      <c r="I304" s="2" t="s">
        <v>23</v>
      </c>
      <c r="J304" s="2" t="s">
        <v>23</v>
      </c>
      <c r="K304" s="2" t="s">
        <v>23</v>
      </c>
      <c r="L304" s="2" t="s">
        <v>23</v>
      </c>
      <c r="M304" s="2" t="s">
        <v>23</v>
      </c>
    </row>
    <row r="305" spans="1:13" x14ac:dyDescent="0.25">
      <c r="A305" s="2" t="s">
        <v>349</v>
      </c>
      <c r="B305" s="11">
        <v>1604.2</v>
      </c>
      <c r="C305" s="11">
        <v>0.67</v>
      </c>
      <c r="D305" s="11">
        <v>1472.43</v>
      </c>
      <c r="E305" s="11">
        <v>0.59</v>
      </c>
      <c r="F305" s="11">
        <v>131.77000000000001</v>
      </c>
      <c r="G305" s="26">
        <v>8.9399999999999993E-2</v>
      </c>
      <c r="H305" s="11">
        <v>13418.66</v>
      </c>
      <c r="I305" s="11">
        <v>0.6</v>
      </c>
      <c r="J305" s="11">
        <v>3489.75</v>
      </c>
      <c r="K305" s="11">
        <v>0.23</v>
      </c>
      <c r="L305" s="11">
        <v>9928.91</v>
      </c>
      <c r="M305" s="26">
        <v>2.8451</v>
      </c>
    </row>
    <row r="306" spans="1:13" x14ac:dyDescent="0.25">
      <c r="A306" s="2" t="s">
        <v>350</v>
      </c>
      <c r="B306" s="11">
        <v>0</v>
      </c>
      <c r="C306" s="11">
        <v>0</v>
      </c>
      <c r="D306" s="11">
        <v>0</v>
      </c>
      <c r="E306" s="11">
        <v>0</v>
      </c>
      <c r="F306" s="11">
        <v>0</v>
      </c>
      <c r="G306" s="26">
        <v>0</v>
      </c>
      <c r="H306" s="11">
        <v>0</v>
      </c>
      <c r="I306" s="11">
        <v>0</v>
      </c>
      <c r="J306" s="11">
        <v>248.32</v>
      </c>
      <c r="K306" s="11">
        <v>0.02</v>
      </c>
      <c r="L306" s="11">
        <v>-248.32</v>
      </c>
      <c r="M306" s="26">
        <v>-1</v>
      </c>
    </row>
    <row r="307" spans="1:13" x14ac:dyDescent="0.25">
      <c r="A307" s="2" t="s">
        <v>351</v>
      </c>
      <c r="B307" s="11">
        <v>55000</v>
      </c>
      <c r="C307" s="11">
        <v>22.96</v>
      </c>
      <c r="D307" s="11">
        <v>55000</v>
      </c>
      <c r="E307" s="11">
        <v>22.12</v>
      </c>
      <c r="F307" s="11">
        <v>0</v>
      </c>
      <c r="G307" s="26">
        <v>0</v>
      </c>
      <c r="H307" s="11">
        <v>495000</v>
      </c>
      <c r="I307" s="11">
        <v>22</v>
      </c>
      <c r="J307" s="11">
        <v>495000</v>
      </c>
      <c r="K307" s="11">
        <v>32.159999999999997</v>
      </c>
      <c r="L307" s="11">
        <v>0</v>
      </c>
      <c r="M307" s="26">
        <v>0</v>
      </c>
    </row>
    <row r="308" spans="1:13" x14ac:dyDescent="0.25">
      <c r="A308" s="2" t="s">
        <v>352</v>
      </c>
      <c r="B308" s="35">
        <v>56604.2</v>
      </c>
      <c r="C308" s="35">
        <v>23.63</v>
      </c>
      <c r="D308" s="35">
        <v>56472.43</v>
      </c>
      <c r="E308" s="35">
        <v>22.72</v>
      </c>
      <c r="F308" s="35">
        <v>131.77000000000001</v>
      </c>
      <c r="G308" s="36">
        <v>2.3E-3</v>
      </c>
      <c r="H308" s="35">
        <v>508418.66</v>
      </c>
      <c r="I308" s="35">
        <v>22.6</v>
      </c>
      <c r="J308" s="35">
        <v>498738.07</v>
      </c>
      <c r="K308" s="35">
        <v>32.409999999999997</v>
      </c>
      <c r="L308" s="35">
        <v>9680.59</v>
      </c>
      <c r="M308" s="36">
        <v>1.9400000000000001E-2</v>
      </c>
    </row>
    <row r="309" spans="1:13" x14ac:dyDescent="0.25">
      <c r="A309" s="41" t="s">
        <v>7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</row>
    <row r="310" spans="1:13" x14ac:dyDescent="0.25">
      <c r="A310" s="2" t="s">
        <v>30</v>
      </c>
      <c r="B310" s="2" t="s">
        <v>23</v>
      </c>
      <c r="C310" s="2" t="s">
        <v>23</v>
      </c>
      <c r="D310" s="2" t="s">
        <v>23</v>
      </c>
      <c r="E310" s="2" t="s">
        <v>23</v>
      </c>
      <c r="F310" s="2" t="s">
        <v>23</v>
      </c>
      <c r="G310" s="2" t="s">
        <v>23</v>
      </c>
      <c r="H310" s="2" t="s">
        <v>23</v>
      </c>
      <c r="I310" s="2" t="s">
        <v>23</v>
      </c>
      <c r="J310" s="2" t="s">
        <v>23</v>
      </c>
      <c r="K310" s="2" t="s">
        <v>23</v>
      </c>
      <c r="L310" s="2" t="s">
        <v>23</v>
      </c>
      <c r="M310" s="2" t="s">
        <v>23</v>
      </c>
    </row>
    <row r="311" spans="1:13" x14ac:dyDescent="0.25">
      <c r="A311" s="2" t="s">
        <v>353</v>
      </c>
      <c r="B311" s="11">
        <v>0</v>
      </c>
      <c r="C311" s="11">
        <v>0</v>
      </c>
      <c r="D311" s="11">
        <v>0</v>
      </c>
      <c r="E311" s="11">
        <v>0</v>
      </c>
      <c r="F311" s="11">
        <v>0</v>
      </c>
      <c r="G311" s="26">
        <v>0</v>
      </c>
      <c r="H311" s="11">
        <v>0</v>
      </c>
      <c r="I311" s="11">
        <v>0</v>
      </c>
      <c r="J311" s="11">
        <v>29.28</v>
      </c>
      <c r="K311" s="11">
        <v>0</v>
      </c>
      <c r="L311" s="11">
        <v>-29.28</v>
      </c>
      <c r="M311" s="26">
        <v>-1</v>
      </c>
    </row>
    <row r="312" spans="1:13" x14ac:dyDescent="0.25">
      <c r="A312" s="2" t="s">
        <v>354</v>
      </c>
      <c r="B312" s="11">
        <v>0</v>
      </c>
      <c r="C312" s="11">
        <v>0</v>
      </c>
      <c r="D312" s="11">
        <v>0</v>
      </c>
      <c r="E312" s="11">
        <v>0</v>
      </c>
      <c r="F312" s="11">
        <v>0</v>
      </c>
      <c r="G312" s="26">
        <v>0</v>
      </c>
      <c r="H312" s="11">
        <v>0</v>
      </c>
      <c r="I312" s="11">
        <v>0</v>
      </c>
      <c r="J312" s="11">
        <v>-31974.32</v>
      </c>
      <c r="K312" s="11">
        <v>-2.08</v>
      </c>
      <c r="L312" s="11">
        <v>31974.32</v>
      </c>
      <c r="M312" s="26">
        <v>-1</v>
      </c>
    </row>
    <row r="313" spans="1:13" x14ac:dyDescent="0.25">
      <c r="A313" s="2" t="s">
        <v>355</v>
      </c>
      <c r="B313" s="11">
        <v>0</v>
      </c>
      <c r="C313" s="11">
        <v>0</v>
      </c>
      <c r="D313" s="11">
        <v>0</v>
      </c>
      <c r="E313" s="11">
        <v>0</v>
      </c>
      <c r="F313" s="11">
        <v>0</v>
      </c>
      <c r="G313" s="26">
        <v>0</v>
      </c>
      <c r="H313" s="11">
        <v>1278.32</v>
      </c>
      <c r="I313" s="11">
        <v>0.06</v>
      </c>
      <c r="J313" s="11">
        <v>2600.9699999999998</v>
      </c>
      <c r="K313" s="11">
        <v>0.17</v>
      </c>
      <c r="L313" s="11">
        <v>-1322.65</v>
      </c>
      <c r="M313" s="26">
        <v>-0.50850000000000006</v>
      </c>
    </row>
    <row r="314" spans="1:13" x14ac:dyDescent="0.25">
      <c r="A314" s="2" t="s">
        <v>356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6">
        <v>0</v>
      </c>
      <c r="H314" s="35">
        <v>1278.32</v>
      </c>
      <c r="I314" s="35">
        <v>0.06</v>
      </c>
      <c r="J314" s="35">
        <v>-29344.07</v>
      </c>
      <c r="K314" s="35">
        <v>-1.9100000000000001</v>
      </c>
      <c r="L314" s="35">
        <v>30622.39</v>
      </c>
      <c r="M314" s="36">
        <v>-1.0434999999999999</v>
      </c>
    </row>
    <row r="315" spans="1:13" x14ac:dyDescent="0.25">
      <c r="A315" s="41" t="s">
        <v>7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</row>
    <row r="316" spans="1:13" x14ac:dyDescent="0.25">
      <c r="A316" s="2" t="s">
        <v>89</v>
      </c>
      <c r="B316" s="29">
        <v>-53241.16</v>
      </c>
      <c r="C316" s="29">
        <v>-22.23</v>
      </c>
      <c r="D316" s="29">
        <v>-61037.03</v>
      </c>
      <c r="E316" s="29">
        <v>-24.55</v>
      </c>
      <c r="F316" s="29">
        <v>7795.87</v>
      </c>
      <c r="G316" s="30">
        <v>-0.12770000000000001</v>
      </c>
      <c r="H316" s="29">
        <v>-266397.15999999997</v>
      </c>
      <c r="I316" s="29">
        <v>-11.84</v>
      </c>
      <c r="J316" s="29">
        <v>-902848.77</v>
      </c>
      <c r="K316" s="29">
        <v>-58.66</v>
      </c>
      <c r="L316" s="29">
        <v>636451.61</v>
      </c>
      <c r="M316" s="30">
        <v>-0.70489999999999997</v>
      </c>
    </row>
    <row r="317" spans="1:13" x14ac:dyDescent="0.25">
      <c r="A317" s="41" t="s">
        <v>7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</row>
    <row r="318" spans="1:13" x14ac:dyDescent="0.25">
      <c r="A318" s="41" t="s">
        <v>7</v>
      </c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</row>
    <row r="319" spans="1:13" x14ac:dyDescent="0.25">
      <c r="A319" s="2" t="s">
        <v>32</v>
      </c>
      <c r="B319" s="29">
        <v>3363.04</v>
      </c>
      <c r="C319" s="29">
        <v>1.4</v>
      </c>
      <c r="D319" s="29">
        <v>-4564.6000000000004</v>
      </c>
      <c r="E319" s="29">
        <v>-1.8399999999999999</v>
      </c>
      <c r="F319" s="29">
        <v>7927.64</v>
      </c>
      <c r="G319" s="30">
        <v>-1.7366999999999999</v>
      </c>
      <c r="H319" s="29">
        <v>243299.82</v>
      </c>
      <c r="I319" s="29">
        <v>10.81</v>
      </c>
      <c r="J319" s="29">
        <v>-433454.77</v>
      </c>
      <c r="K319" s="29">
        <v>-28.16</v>
      </c>
      <c r="L319" s="29">
        <v>676754.59</v>
      </c>
      <c r="M319" s="30">
        <v>-1.5612999999999999</v>
      </c>
    </row>
    <row r="320" spans="1:13" x14ac:dyDescent="0.25">
      <c r="A320" s="4" t="s">
        <v>7</v>
      </c>
    </row>
    <row r="321" spans="1:1" x14ac:dyDescent="0.25">
      <c r="A321" s="4" t="s">
        <v>7</v>
      </c>
    </row>
  </sheetData>
  <mergeCells count="16">
    <mergeCell ref="P32:V32"/>
    <mergeCell ref="L7:M7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A16:M16"/>
    <mergeCell ref="A17:M17"/>
    <mergeCell ref="P19:V19"/>
  </mergeCells>
  <pageMargins left="0.75" right="0.75" top="1" bottom="1" header="0.5" footer="0.5"/>
  <pageSetup orientation="portrait" horizontalDpi="300" verticalDpi="300"/>
  <ignoredErrors>
    <ignoredError sqref="A1:N1 A18:N18 A17:M17 T17:IX17 A8:N16 A5:L5 N5 A6:L6 N6 T5:IX5 T6:IX6 A7:N7 T7:IX7 A289:N289 A288:M288 T288:IX288 A230:N236 A229:N229 T229:IX229 A238:N241 A237:N237 T237:IX237 A243:N249 A242:N242 T242:IX242 A251:N257 A250:N250 T250:IX250 A261:N264 A258:N260 T258:IX260 A266:N274 A265:N265 T265:IX265 A276:N279 A275:N275 T275:IX275 A283:N284 A280:N282 T280:IX282 A286:N287 A285:N285 T285:IX285 A303:N65536 A290:N290 T290:IX290 A4:H4 A3:H3 J3:N3 J4:N4 A2:H2 J2:N2 A21:N228 A20:N20 W20:IX20 A19:N19 W19:IX19 T289:IX289 T230:IX236 T238:IX241 T243:IX249 T251:IX257 T261:IX264 T266:IX274 T276:IX279 T283:IX284 T286:IX287 A291:N302 T298:IX302 T31:IX31 T1:IX1 T18:IX18 T8:IX16 T3:IX3 T4:IX4 T2:IX2 T303:IX65536 T291:IX297 T60:IX228 T59:IX59 W22:IX30 W21:IX21 Q303:R65536 Q2:R2 Q4:R4 Q3:R3 Q8:R16 Q18:R18 Q1:R1 R31 Q298:R302 R7 R6 R5 Q17:R17 T44:IX58 W32:IX43 R44:R5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2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/>
    </sheetView>
  </sheetViews>
  <sheetFormatPr defaultColWidth="9.08984375" defaultRowHeight="12.5" x14ac:dyDescent="0.25"/>
  <cols>
    <col min="1" max="1" width="38.453125" style="3" customWidth="1"/>
    <col min="2" max="2" width="26.90625" style="3" customWidth="1"/>
    <col min="3" max="13" width="12.6328125" style="3" customWidth="1"/>
    <col min="14" max="14" width="17.54296875" style="3" customWidth="1"/>
    <col min="15" max="15" width="9.08984375" style="3" customWidth="1"/>
    <col min="16" max="16384" width="9.08984375" style="3"/>
  </cols>
  <sheetData>
    <row r="1" spans="1:14" ht="17.5" x14ac:dyDescent="0.35">
      <c r="A1" s="5" t="s">
        <v>0</v>
      </c>
    </row>
    <row r="2" spans="1:14" ht="17.5" x14ac:dyDescent="0.35">
      <c r="A2" s="5" t="s">
        <v>357</v>
      </c>
    </row>
    <row r="3" spans="1:14" ht="17.5" x14ac:dyDescent="0.35">
      <c r="A3" s="5" t="s">
        <v>2</v>
      </c>
    </row>
    <row r="4" spans="1:14" x14ac:dyDescent="0.25">
      <c r="A4" s="2" t="s">
        <v>3</v>
      </c>
      <c r="B4" s="2" t="s">
        <v>4</v>
      </c>
    </row>
    <row r="5" spans="1:14" x14ac:dyDescent="0.25">
      <c r="A5" s="2" t="s">
        <v>5</v>
      </c>
      <c r="B5" s="2" t="s">
        <v>6</v>
      </c>
    </row>
    <row r="6" spans="1:14" x14ac:dyDescent="0.25">
      <c r="A6" s="4" t="s">
        <v>7</v>
      </c>
    </row>
    <row r="7" spans="1:14" ht="13" x14ac:dyDescent="0.3">
      <c r="A7" s="6" t="s">
        <v>7</v>
      </c>
      <c r="B7" s="7" t="s">
        <v>8</v>
      </c>
      <c r="C7" s="7" t="s">
        <v>8</v>
      </c>
      <c r="D7" s="7" t="s">
        <v>8</v>
      </c>
      <c r="E7" s="7" t="s">
        <v>8</v>
      </c>
      <c r="F7" s="7" t="s">
        <v>8</v>
      </c>
      <c r="G7" s="7" t="s">
        <v>8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9</v>
      </c>
    </row>
    <row r="8" spans="1:14" ht="13" x14ac:dyDescent="0.3">
      <c r="A8" s="6" t="s">
        <v>7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8" t="s">
        <v>20</v>
      </c>
      <c r="M8" s="8" t="s">
        <v>4</v>
      </c>
      <c r="N8" s="8" t="s">
        <v>4</v>
      </c>
    </row>
    <row r="9" spans="1:14" x14ac:dyDescent="0.25">
      <c r="A9" s="9" t="s">
        <v>7</v>
      </c>
      <c r="B9" s="10" t="s">
        <v>21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  <c r="I9" s="10" t="s">
        <v>21</v>
      </c>
      <c r="J9" s="10" t="s">
        <v>21</v>
      </c>
      <c r="K9" s="10" t="s">
        <v>21</v>
      </c>
      <c r="L9" s="10" t="s">
        <v>21</v>
      </c>
      <c r="M9" s="10" t="s">
        <v>21</v>
      </c>
      <c r="N9" s="10" t="s">
        <v>21</v>
      </c>
    </row>
    <row r="10" spans="1:14" ht="13" x14ac:dyDescent="0.3">
      <c r="A10" s="6" t="s">
        <v>22</v>
      </c>
      <c r="B10" s="6" t="s">
        <v>23</v>
      </c>
      <c r="C10" s="6" t="s">
        <v>23</v>
      </c>
      <c r="D10" s="6" t="s">
        <v>23</v>
      </c>
      <c r="E10" s="6" t="s">
        <v>23</v>
      </c>
      <c r="F10" s="6" t="s">
        <v>23</v>
      </c>
      <c r="G10" s="6" t="s">
        <v>23</v>
      </c>
      <c r="H10" s="6" t="s">
        <v>23</v>
      </c>
      <c r="I10" s="6" t="s">
        <v>23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</row>
    <row r="11" spans="1:14" x14ac:dyDescent="0.25">
      <c r="A11" s="2" t="s">
        <v>24</v>
      </c>
      <c r="B11" s="11">
        <v>1981</v>
      </c>
      <c r="C11" s="11">
        <v>1942</v>
      </c>
      <c r="D11" s="11">
        <v>2159</v>
      </c>
      <c r="E11" s="11">
        <v>2582</v>
      </c>
      <c r="F11" s="11">
        <v>2477</v>
      </c>
      <c r="G11" s="11">
        <v>2566</v>
      </c>
      <c r="H11" s="11">
        <v>2443</v>
      </c>
      <c r="I11" s="11">
        <v>2504</v>
      </c>
      <c r="J11" s="11">
        <v>2457</v>
      </c>
      <c r="K11" s="11">
        <v>2591</v>
      </c>
      <c r="L11" s="11">
        <v>2486</v>
      </c>
      <c r="M11" s="11">
        <v>2395</v>
      </c>
      <c r="N11" s="11">
        <v>22501</v>
      </c>
    </row>
    <row r="12" spans="1:14" ht="13" x14ac:dyDescent="0.3">
      <c r="A12" s="6" t="s">
        <v>25</v>
      </c>
      <c r="B12" s="12">
        <v>1981</v>
      </c>
      <c r="C12" s="12">
        <v>1942</v>
      </c>
      <c r="D12" s="12">
        <v>2159</v>
      </c>
      <c r="E12" s="12">
        <v>2582</v>
      </c>
      <c r="F12" s="12">
        <v>2477</v>
      </c>
      <c r="G12" s="12">
        <v>2566</v>
      </c>
      <c r="H12" s="12">
        <v>2443</v>
      </c>
      <c r="I12" s="12">
        <v>2504</v>
      </c>
      <c r="J12" s="12">
        <v>2457</v>
      </c>
      <c r="K12" s="12">
        <v>2591</v>
      </c>
      <c r="L12" s="12">
        <v>2486</v>
      </c>
      <c r="M12" s="12">
        <v>2395</v>
      </c>
      <c r="N12" s="12">
        <v>22501</v>
      </c>
    </row>
    <row r="13" spans="1:14" ht="13" x14ac:dyDescent="0.3">
      <c r="A13" s="6" t="s">
        <v>26</v>
      </c>
      <c r="B13" s="38" t="s">
        <v>23</v>
      </c>
      <c r="C13" s="38" t="s">
        <v>23</v>
      </c>
      <c r="D13" s="38" t="s">
        <v>23</v>
      </c>
      <c r="E13" s="38" t="s">
        <v>23</v>
      </c>
      <c r="F13" s="38" t="s">
        <v>23</v>
      </c>
      <c r="G13" s="38" t="s">
        <v>23</v>
      </c>
      <c r="H13" s="38" t="s">
        <v>23</v>
      </c>
      <c r="I13" s="38" t="s">
        <v>23</v>
      </c>
      <c r="J13" s="38" t="s">
        <v>23</v>
      </c>
      <c r="K13" s="38" t="s">
        <v>23</v>
      </c>
      <c r="L13" s="38" t="s">
        <v>23</v>
      </c>
      <c r="M13" s="38" t="s">
        <v>23</v>
      </c>
      <c r="N13" s="38" t="s">
        <v>23</v>
      </c>
    </row>
    <row r="14" spans="1:14" x14ac:dyDescent="0.25">
      <c r="A14" s="2" t="s">
        <v>96</v>
      </c>
      <c r="B14" s="31">
        <v>169648.15</v>
      </c>
      <c r="C14" s="31">
        <v>167505.01</v>
      </c>
      <c r="D14" s="31">
        <v>378406.29</v>
      </c>
      <c r="E14" s="31">
        <v>288534.98</v>
      </c>
      <c r="F14" s="31">
        <v>288252.42</v>
      </c>
      <c r="G14" s="31">
        <v>298770.07</v>
      </c>
      <c r="H14" s="31">
        <v>284904.05</v>
      </c>
      <c r="I14" s="31">
        <v>282843.93</v>
      </c>
      <c r="J14" s="31">
        <v>260871.71</v>
      </c>
      <c r="K14" s="31">
        <v>287447.84000000003</v>
      </c>
      <c r="L14" s="31">
        <v>274599.8</v>
      </c>
      <c r="M14" s="31">
        <v>283972.73</v>
      </c>
      <c r="N14" s="31">
        <v>2550197.5299999998</v>
      </c>
    </row>
    <row r="15" spans="1:14" x14ac:dyDescent="0.25">
      <c r="A15" s="2" t="s">
        <v>102</v>
      </c>
      <c r="B15" s="35">
        <v>58855.41</v>
      </c>
      <c r="C15" s="35">
        <v>58525.15</v>
      </c>
      <c r="D15" s="35">
        <v>58583.74</v>
      </c>
      <c r="E15" s="35">
        <v>65034.39</v>
      </c>
      <c r="F15" s="35">
        <v>67305.25</v>
      </c>
      <c r="G15" s="35">
        <v>69723.56</v>
      </c>
      <c r="H15" s="35">
        <v>66381.399999999994</v>
      </c>
      <c r="I15" s="35">
        <v>69272.11</v>
      </c>
      <c r="J15" s="35">
        <v>60374.83</v>
      </c>
      <c r="K15" s="35">
        <v>66007.070000000007</v>
      </c>
      <c r="L15" s="35">
        <v>61399.53</v>
      </c>
      <c r="M15" s="35">
        <v>62678.06</v>
      </c>
      <c r="N15" s="35">
        <v>588176.19999999995</v>
      </c>
    </row>
    <row r="16" spans="1:14" x14ac:dyDescent="0.25">
      <c r="A16" s="2" t="s">
        <v>111</v>
      </c>
      <c r="B16" s="35">
        <v>61788.3</v>
      </c>
      <c r="C16" s="35">
        <v>60482.62</v>
      </c>
      <c r="D16" s="35">
        <v>67230.5</v>
      </c>
      <c r="E16" s="35">
        <v>8790.6200000000008</v>
      </c>
      <c r="F16" s="35">
        <v>7970.93</v>
      </c>
      <c r="G16" s="35">
        <v>8241.35</v>
      </c>
      <c r="H16" s="35">
        <v>7846.4</v>
      </c>
      <c r="I16" s="35">
        <v>9872.07</v>
      </c>
      <c r="J16" s="35">
        <v>9495.65</v>
      </c>
      <c r="K16" s="35">
        <v>8388.4599999999991</v>
      </c>
      <c r="L16" s="35">
        <v>10654.16</v>
      </c>
      <c r="M16" s="35">
        <v>10568.65</v>
      </c>
      <c r="N16" s="35">
        <v>81828.289999999994</v>
      </c>
    </row>
    <row r="17" spans="1:14" x14ac:dyDescent="0.25">
      <c r="A17" s="2" t="s">
        <v>125</v>
      </c>
      <c r="B17" s="35">
        <v>212.92</v>
      </c>
      <c r="C17" s="35">
        <v>0</v>
      </c>
      <c r="D17" s="35">
        <v>501.92</v>
      </c>
      <c r="E17" s="35">
        <v>501.92</v>
      </c>
      <c r="F17" s="35">
        <v>501.92</v>
      </c>
      <c r="G17" s="35">
        <v>519.95000000000005</v>
      </c>
      <c r="H17" s="35">
        <v>495.03</v>
      </c>
      <c r="I17" s="35">
        <v>0</v>
      </c>
      <c r="J17" s="35">
        <v>751.92</v>
      </c>
      <c r="K17" s="35">
        <v>501.92</v>
      </c>
      <c r="L17" s="35">
        <v>1001.92</v>
      </c>
      <c r="M17" s="35">
        <v>501.92</v>
      </c>
      <c r="N17" s="35">
        <v>4776.5</v>
      </c>
    </row>
    <row r="18" spans="1:14" ht="13" x14ac:dyDescent="0.3">
      <c r="A18" s="6" t="s">
        <v>129</v>
      </c>
      <c r="B18" s="12">
        <v>290504.78000000003</v>
      </c>
      <c r="C18" s="12">
        <v>286512.78000000003</v>
      </c>
      <c r="D18" s="12">
        <v>504722.45</v>
      </c>
      <c r="E18" s="12">
        <v>362861.91</v>
      </c>
      <c r="F18" s="12">
        <v>364030.52</v>
      </c>
      <c r="G18" s="12">
        <v>377254.93</v>
      </c>
      <c r="H18" s="12">
        <v>359626.88</v>
      </c>
      <c r="I18" s="12">
        <v>361988.11</v>
      </c>
      <c r="J18" s="12">
        <v>331494.11</v>
      </c>
      <c r="K18" s="12">
        <v>362345.29</v>
      </c>
      <c r="L18" s="12">
        <v>347655.41</v>
      </c>
      <c r="M18" s="12">
        <v>357721.36</v>
      </c>
      <c r="N18" s="12">
        <v>3224978.52</v>
      </c>
    </row>
    <row r="19" spans="1:14" x14ac:dyDescent="0.25">
      <c r="A19" s="59" t="s">
        <v>7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 ht="13" x14ac:dyDescent="0.3">
      <c r="A20" s="6" t="s">
        <v>77</v>
      </c>
      <c r="B20" s="6" t="s">
        <v>23</v>
      </c>
      <c r="C20" s="6" t="s">
        <v>23</v>
      </c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</row>
    <row r="21" spans="1:14" x14ac:dyDescent="0.25">
      <c r="A21" s="2" t="s">
        <v>130</v>
      </c>
      <c r="B21" s="2" t="s">
        <v>38</v>
      </c>
      <c r="C21" s="2" t="s">
        <v>38</v>
      </c>
      <c r="D21" s="2" t="s">
        <v>38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38</v>
      </c>
      <c r="M21" s="2" t="s">
        <v>38</v>
      </c>
      <c r="N21" s="2" t="s">
        <v>38</v>
      </c>
    </row>
    <row r="22" spans="1:14" x14ac:dyDescent="0.25">
      <c r="A22" s="2" t="s">
        <v>131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2390.33</v>
      </c>
      <c r="K22" s="11">
        <v>-3.5300000000000002</v>
      </c>
      <c r="L22" s="11">
        <v>0</v>
      </c>
      <c r="M22" s="11">
        <v>4619.0600000000004</v>
      </c>
      <c r="N22" s="11">
        <v>7005.86</v>
      </c>
    </row>
    <row r="23" spans="1:14" x14ac:dyDescent="0.25">
      <c r="A23" s="2" t="s">
        <v>135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5938.13</v>
      </c>
      <c r="J23" s="11">
        <v>9097.85</v>
      </c>
      <c r="K23" s="11">
        <v>17088</v>
      </c>
      <c r="L23" s="11">
        <v>2330.2800000000002</v>
      </c>
      <c r="M23" s="11">
        <v>0</v>
      </c>
      <c r="N23" s="11">
        <v>34454.26</v>
      </c>
    </row>
    <row r="24" spans="1:14" x14ac:dyDescent="0.25">
      <c r="A24" s="2" t="s">
        <v>140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2927.85</v>
      </c>
      <c r="L24" s="11">
        <v>8240.5</v>
      </c>
      <c r="M24" s="11">
        <v>7973.58</v>
      </c>
      <c r="N24" s="11">
        <v>19141.93</v>
      </c>
    </row>
    <row r="25" spans="1:14" x14ac:dyDescent="0.25">
      <c r="A25" s="2" t="s">
        <v>144</v>
      </c>
      <c r="B25" s="11">
        <v>495.97</v>
      </c>
      <c r="C25" s="11">
        <v>1502.88</v>
      </c>
      <c r="D25" s="11">
        <v>1882.95</v>
      </c>
      <c r="E25" s="11">
        <v>29.11</v>
      </c>
      <c r="F25" s="11">
        <v>63.53</v>
      </c>
      <c r="G25" s="11">
        <v>4912.32</v>
      </c>
      <c r="H25" s="11">
        <v>9014.51</v>
      </c>
      <c r="I25" s="11">
        <v>8783.5400000000009</v>
      </c>
      <c r="J25" s="11">
        <v>7985</v>
      </c>
      <c r="K25" s="11">
        <v>5286.86</v>
      </c>
      <c r="L25" s="11">
        <v>0</v>
      </c>
      <c r="M25" s="11">
        <v>3652.07</v>
      </c>
      <c r="N25" s="11">
        <v>39726.94</v>
      </c>
    </row>
    <row r="26" spans="1:14" x14ac:dyDescent="0.25">
      <c r="A26" s="2" t="s">
        <v>148</v>
      </c>
      <c r="B26" s="11">
        <v>6407.5</v>
      </c>
      <c r="C26" s="11">
        <v>6200.81</v>
      </c>
      <c r="D26" s="11">
        <v>6298.44</v>
      </c>
      <c r="E26" s="11">
        <v>1158.3699999999999</v>
      </c>
      <c r="F26" s="11">
        <v>969.23</v>
      </c>
      <c r="G26" s="11">
        <v>0</v>
      </c>
      <c r="H26" s="11">
        <v>-969.23</v>
      </c>
      <c r="I26" s="11">
        <v>0</v>
      </c>
      <c r="J26" s="11">
        <v>0</v>
      </c>
      <c r="K26" s="11">
        <v>-1.79</v>
      </c>
      <c r="L26" s="11">
        <v>0</v>
      </c>
      <c r="M26" s="11">
        <v>0</v>
      </c>
      <c r="N26" s="11">
        <v>1156.58</v>
      </c>
    </row>
    <row r="27" spans="1:14" x14ac:dyDescent="0.25">
      <c r="A27" s="2" t="s">
        <v>152</v>
      </c>
      <c r="B27" s="11">
        <v>35289.519999999997</v>
      </c>
      <c r="C27" s="11">
        <v>27986.97</v>
      </c>
      <c r="D27" s="11">
        <v>30251.13</v>
      </c>
      <c r="E27" s="11">
        <v>39458.47</v>
      </c>
      <c r="F27" s="11">
        <v>37266.980000000003</v>
      </c>
      <c r="G27" s="11">
        <v>34658.120000000003</v>
      </c>
      <c r="H27" s="11">
        <v>41612.129999999997</v>
      </c>
      <c r="I27" s="11">
        <v>40310.589999999997</v>
      </c>
      <c r="J27" s="11">
        <v>46977.5</v>
      </c>
      <c r="K27" s="11">
        <v>50504.32</v>
      </c>
      <c r="L27" s="11">
        <v>44926.75</v>
      </c>
      <c r="M27" s="11">
        <v>43327.49</v>
      </c>
      <c r="N27" s="11">
        <v>379042.35</v>
      </c>
    </row>
    <row r="28" spans="1:14" x14ac:dyDescent="0.25">
      <c r="A28" s="2" t="s">
        <v>157</v>
      </c>
      <c r="B28" s="11">
        <v>51206.47</v>
      </c>
      <c r="C28" s="11">
        <v>57886.61</v>
      </c>
      <c r="D28" s="11">
        <v>69797.429999999993</v>
      </c>
      <c r="E28" s="11">
        <v>74612.679999999993</v>
      </c>
      <c r="F28" s="11">
        <v>70574.38</v>
      </c>
      <c r="G28" s="11">
        <v>56223.55</v>
      </c>
      <c r="H28" s="11">
        <v>75501.42</v>
      </c>
      <c r="I28" s="11">
        <v>65148.14</v>
      </c>
      <c r="J28" s="11">
        <v>51978.83</v>
      </c>
      <c r="K28" s="11">
        <v>46637.73</v>
      </c>
      <c r="L28" s="11">
        <v>58506.239999999998</v>
      </c>
      <c r="M28" s="11">
        <v>61086.2</v>
      </c>
      <c r="N28" s="11">
        <v>560269.17000000004</v>
      </c>
    </row>
    <row r="29" spans="1:14" x14ac:dyDescent="0.25">
      <c r="A29" s="2" t="s">
        <v>162</v>
      </c>
      <c r="B29" s="35">
        <v>93399.46</v>
      </c>
      <c r="C29" s="35">
        <v>93577.27</v>
      </c>
      <c r="D29" s="35">
        <v>108229.95</v>
      </c>
      <c r="E29" s="35">
        <v>115258.63</v>
      </c>
      <c r="F29" s="35">
        <v>108874.12</v>
      </c>
      <c r="G29" s="35">
        <v>95793.99</v>
      </c>
      <c r="H29" s="35">
        <v>125158.83</v>
      </c>
      <c r="I29" s="35">
        <v>120180.4</v>
      </c>
      <c r="J29" s="35">
        <v>118429.51</v>
      </c>
      <c r="K29" s="35">
        <v>122439.44</v>
      </c>
      <c r="L29" s="35">
        <v>114003.77</v>
      </c>
      <c r="M29" s="35">
        <v>120658.4</v>
      </c>
      <c r="N29" s="35">
        <v>1040797.09</v>
      </c>
    </row>
    <row r="30" spans="1:14" x14ac:dyDescent="0.25">
      <c r="A30" s="2" t="s">
        <v>163</v>
      </c>
      <c r="B30" s="35">
        <v>318.19</v>
      </c>
      <c r="C30" s="35">
        <v>371.83</v>
      </c>
      <c r="D30" s="35">
        <v>565.13</v>
      </c>
      <c r="E30" s="35">
        <v>1028.22</v>
      </c>
      <c r="F30" s="35">
        <v>810.82</v>
      </c>
      <c r="G30" s="35">
        <v>386.86</v>
      </c>
      <c r="H30" s="35">
        <v>451.32</v>
      </c>
      <c r="I30" s="35">
        <v>861.67</v>
      </c>
      <c r="J30" s="35">
        <v>385.91</v>
      </c>
      <c r="K30" s="35">
        <v>874.26</v>
      </c>
      <c r="L30" s="35">
        <v>1447.5</v>
      </c>
      <c r="M30" s="35">
        <v>618.22</v>
      </c>
      <c r="N30" s="35">
        <v>6864.78</v>
      </c>
    </row>
    <row r="31" spans="1:14" ht="13" x14ac:dyDescent="0.3">
      <c r="A31" s="6" t="s">
        <v>168</v>
      </c>
      <c r="B31" s="12">
        <v>93717.65</v>
      </c>
      <c r="C31" s="12">
        <v>93949.1</v>
      </c>
      <c r="D31" s="12">
        <v>108795.08</v>
      </c>
      <c r="E31" s="12">
        <v>116286.85</v>
      </c>
      <c r="F31" s="12">
        <v>109684.94</v>
      </c>
      <c r="G31" s="12">
        <v>96180.85</v>
      </c>
      <c r="H31" s="12">
        <v>125610.15</v>
      </c>
      <c r="I31" s="12">
        <v>121042.07</v>
      </c>
      <c r="J31" s="12">
        <v>118815.42</v>
      </c>
      <c r="K31" s="12">
        <v>123313.7</v>
      </c>
      <c r="L31" s="12">
        <v>115451.27</v>
      </c>
      <c r="M31" s="12">
        <v>121276.62</v>
      </c>
      <c r="N31" s="12">
        <v>1047661.87</v>
      </c>
    </row>
    <row r="32" spans="1:14" x14ac:dyDescent="0.25">
      <c r="A32" s="59" t="s">
        <v>7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</row>
    <row r="33" spans="1:14" ht="13" x14ac:dyDescent="0.3">
      <c r="A33" s="6" t="s">
        <v>78</v>
      </c>
      <c r="B33" s="6" t="s">
        <v>23</v>
      </c>
      <c r="C33" s="6" t="s">
        <v>23</v>
      </c>
      <c r="D33" s="6" t="s">
        <v>23</v>
      </c>
      <c r="E33" s="6" t="s">
        <v>23</v>
      </c>
      <c r="F33" s="6" t="s">
        <v>23</v>
      </c>
      <c r="G33" s="6" t="s">
        <v>23</v>
      </c>
      <c r="H33" s="6" t="s">
        <v>23</v>
      </c>
      <c r="I33" s="6" t="s">
        <v>23</v>
      </c>
      <c r="J33" s="6" t="s">
        <v>23</v>
      </c>
      <c r="K33" s="6" t="s">
        <v>23</v>
      </c>
      <c r="L33" s="6" t="s">
        <v>23</v>
      </c>
      <c r="M33" s="6" t="s">
        <v>23</v>
      </c>
      <c r="N33" s="6" t="s">
        <v>23</v>
      </c>
    </row>
    <row r="34" spans="1:14" x14ac:dyDescent="0.25">
      <c r="A34" s="2" t="s">
        <v>169</v>
      </c>
      <c r="B34" s="2" t="s">
        <v>38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  <c r="J34" s="2" t="s">
        <v>38</v>
      </c>
      <c r="K34" s="2" t="s">
        <v>38</v>
      </c>
      <c r="L34" s="2" t="s">
        <v>38</v>
      </c>
      <c r="M34" s="2" t="s">
        <v>38</v>
      </c>
      <c r="N34" s="2" t="s">
        <v>38</v>
      </c>
    </row>
    <row r="35" spans="1:14" x14ac:dyDescent="0.25">
      <c r="A35" s="2" t="s">
        <v>170</v>
      </c>
      <c r="B35" s="2" t="s">
        <v>56</v>
      </c>
      <c r="C35" s="2" t="s">
        <v>56</v>
      </c>
      <c r="D35" s="2" t="s">
        <v>56</v>
      </c>
      <c r="E35" s="2" t="s">
        <v>56</v>
      </c>
      <c r="F35" s="2" t="s">
        <v>56</v>
      </c>
      <c r="G35" s="2" t="s">
        <v>56</v>
      </c>
      <c r="H35" s="2" t="s">
        <v>56</v>
      </c>
      <c r="I35" s="2" t="s">
        <v>56</v>
      </c>
      <c r="J35" s="2" t="s">
        <v>56</v>
      </c>
      <c r="K35" s="2" t="s">
        <v>56</v>
      </c>
      <c r="L35" s="2" t="s">
        <v>56</v>
      </c>
      <c r="M35" s="2" t="s">
        <v>56</v>
      </c>
      <c r="N35" s="2" t="s">
        <v>56</v>
      </c>
    </row>
    <row r="36" spans="1:14" x14ac:dyDescent="0.25">
      <c r="A36" s="2" t="s">
        <v>171</v>
      </c>
      <c r="B36" s="11">
        <v>12433.33</v>
      </c>
      <c r="C36" s="11">
        <v>13220.58</v>
      </c>
      <c r="D36" s="11">
        <v>12897.1</v>
      </c>
      <c r="E36" s="11">
        <v>12251.92</v>
      </c>
      <c r="F36" s="11">
        <v>11435.13</v>
      </c>
      <c r="G36" s="11">
        <v>11508.64</v>
      </c>
      <c r="H36" s="11">
        <v>7942.99</v>
      </c>
      <c r="I36" s="11">
        <v>14085.45</v>
      </c>
      <c r="J36" s="11">
        <v>13343.72</v>
      </c>
      <c r="K36" s="11">
        <v>12886.58</v>
      </c>
      <c r="L36" s="11">
        <v>11874.94</v>
      </c>
      <c r="M36" s="11">
        <v>8723.16</v>
      </c>
      <c r="N36" s="11">
        <v>104052.53</v>
      </c>
    </row>
    <row r="37" spans="1:14" x14ac:dyDescent="0.25">
      <c r="A37" s="2" t="s">
        <v>172</v>
      </c>
      <c r="B37" s="11">
        <v>1008.49</v>
      </c>
      <c r="C37" s="11">
        <v>1120.6600000000001</v>
      </c>
      <c r="D37" s="11">
        <v>1263.8699999999999</v>
      </c>
      <c r="E37" s="11">
        <v>1461.98</v>
      </c>
      <c r="F37" s="11">
        <v>820.92</v>
      </c>
      <c r="G37" s="11">
        <v>1077.28</v>
      </c>
      <c r="H37" s="11">
        <v>1153.17</v>
      </c>
      <c r="I37" s="11">
        <v>1332.11</v>
      </c>
      <c r="J37" s="11">
        <v>1038.8</v>
      </c>
      <c r="K37" s="11">
        <v>854.78</v>
      </c>
      <c r="L37" s="11">
        <v>983.32</v>
      </c>
      <c r="M37" s="11">
        <v>755.82</v>
      </c>
      <c r="N37" s="11">
        <v>9478.18</v>
      </c>
    </row>
    <row r="38" spans="1:14" x14ac:dyDescent="0.25">
      <c r="A38" s="2" t="s">
        <v>173</v>
      </c>
      <c r="B38" s="11">
        <v>825.9</v>
      </c>
      <c r="C38" s="11">
        <v>214.08</v>
      </c>
      <c r="D38" s="11">
        <v>230.08</v>
      </c>
      <c r="E38" s="11">
        <v>359.25</v>
      </c>
      <c r="F38" s="11">
        <v>51.64</v>
      </c>
      <c r="G38" s="11">
        <v>251.2</v>
      </c>
      <c r="H38" s="11">
        <v>813.87</v>
      </c>
      <c r="I38" s="11">
        <v>546.16</v>
      </c>
      <c r="J38" s="11">
        <v>0</v>
      </c>
      <c r="K38" s="11">
        <v>0</v>
      </c>
      <c r="L38" s="11">
        <v>0</v>
      </c>
      <c r="M38" s="11">
        <v>0</v>
      </c>
      <c r="N38" s="11">
        <v>2022.12</v>
      </c>
    </row>
    <row r="39" spans="1:14" x14ac:dyDescent="0.25">
      <c r="A39" s="2" t="s">
        <v>174</v>
      </c>
      <c r="B39" s="27">
        <v>14267.72</v>
      </c>
      <c r="C39" s="27">
        <v>14555.32</v>
      </c>
      <c r="D39" s="27">
        <v>14391.05</v>
      </c>
      <c r="E39" s="27">
        <v>14073.15</v>
      </c>
      <c r="F39" s="27">
        <v>12307.69</v>
      </c>
      <c r="G39" s="27">
        <v>12837.12</v>
      </c>
      <c r="H39" s="27">
        <v>9910.0300000000007</v>
      </c>
      <c r="I39" s="27">
        <v>15963.72</v>
      </c>
      <c r="J39" s="27">
        <v>14382.52</v>
      </c>
      <c r="K39" s="27">
        <v>13741.36</v>
      </c>
      <c r="L39" s="27">
        <v>12858.26</v>
      </c>
      <c r="M39" s="27">
        <v>9478.98</v>
      </c>
      <c r="N39" s="27">
        <v>115552.83</v>
      </c>
    </row>
    <row r="40" spans="1:14" x14ac:dyDescent="0.25">
      <c r="A40" s="2" t="s">
        <v>175</v>
      </c>
      <c r="B40" s="2" t="s">
        <v>56</v>
      </c>
      <c r="C40" s="2" t="s">
        <v>56</v>
      </c>
      <c r="D40" s="2" t="s">
        <v>56</v>
      </c>
      <c r="E40" s="2" t="s">
        <v>56</v>
      </c>
      <c r="F40" s="2" t="s">
        <v>56</v>
      </c>
      <c r="G40" s="2" t="s">
        <v>56</v>
      </c>
      <c r="H40" s="2" t="s">
        <v>56</v>
      </c>
      <c r="I40" s="2" t="s">
        <v>56</v>
      </c>
      <c r="J40" s="2" t="s">
        <v>56</v>
      </c>
      <c r="K40" s="2" t="s">
        <v>56</v>
      </c>
      <c r="L40" s="2" t="s">
        <v>56</v>
      </c>
      <c r="M40" s="2" t="s">
        <v>56</v>
      </c>
      <c r="N40" s="2" t="s">
        <v>56</v>
      </c>
    </row>
    <row r="41" spans="1:14" x14ac:dyDescent="0.25">
      <c r="A41" s="2" t="s">
        <v>176</v>
      </c>
      <c r="B41" s="11">
        <v>5535.71</v>
      </c>
      <c r="C41" s="11">
        <v>5357.15</v>
      </c>
      <c r="D41" s="11">
        <v>5535.71</v>
      </c>
      <c r="E41" s="11">
        <v>5535.72</v>
      </c>
      <c r="F41" s="11">
        <v>5178.57</v>
      </c>
      <c r="G41" s="11">
        <v>5210.71</v>
      </c>
      <c r="H41" s="11">
        <v>5325</v>
      </c>
      <c r="I41" s="11">
        <v>5892.86</v>
      </c>
      <c r="J41" s="11">
        <v>5357.14</v>
      </c>
      <c r="K41" s="11">
        <v>5535.72</v>
      </c>
      <c r="L41" s="11">
        <v>5535.71</v>
      </c>
      <c r="M41" s="11">
        <v>5357.14</v>
      </c>
      <c r="N41" s="11">
        <v>48928.57</v>
      </c>
    </row>
    <row r="42" spans="1:14" x14ac:dyDescent="0.25">
      <c r="A42" s="2" t="s">
        <v>177</v>
      </c>
      <c r="B42" s="11">
        <v>337.99</v>
      </c>
      <c r="C42" s="11">
        <v>327.06</v>
      </c>
      <c r="D42" s="11">
        <v>411.45</v>
      </c>
      <c r="E42" s="11">
        <v>606.11</v>
      </c>
      <c r="F42" s="11">
        <v>437.79</v>
      </c>
      <c r="G42" s="11">
        <v>276.19</v>
      </c>
      <c r="H42" s="11">
        <v>214.78</v>
      </c>
      <c r="I42" s="11">
        <v>359.78</v>
      </c>
      <c r="J42" s="11">
        <v>365.69</v>
      </c>
      <c r="K42" s="11">
        <v>313.06</v>
      </c>
      <c r="L42" s="11">
        <v>349.57</v>
      </c>
      <c r="M42" s="11">
        <v>338.36</v>
      </c>
      <c r="N42" s="11">
        <v>3261.33</v>
      </c>
    </row>
    <row r="43" spans="1:14" x14ac:dyDescent="0.25">
      <c r="A43" s="2" t="s">
        <v>178</v>
      </c>
      <c r="B43" s="27">
        <v>5873.7</v>
      </c>
      <c r="C43" s="27">
        <v>5684.21</v>
      </c>
      <c r="D43" s="27">
        <v>5947.16</v>
      </c>
      <c r="E43" s="27">
        <v>6141.83</v>
      </c>
      <c r="F43" s="27">
        <v>5616.36</v>
      </c>
      <c r="G43" s="27">
        <v>5486.9</v>
      </c>
      <c r="H43" s="27">
        <v>5539.78</v>
      </c>
      <c r="I43" s="27">
        <v>6252.64</v>
      </c>
      <c r="J43" s="27">
        <v>5722.83</v>
      </c>
      <c r="K43" s="27">
        <v>5848.78</v>
      </c>
      <c r="L43" s="27">
        <v>5885.28</v>
      </c>
      <c r="M43" s="27">
        <v>5695.5</v>
      </c>
      <c r="N43" s="27">
        <v>52189.9</v>
      </c>
    </row>
    <row r="44" spans="1:14" x14ac:dyDescent="0.25">
      <c r="A44" s="2" t="s">
        <v>179</v>
      </c>
      <c r="B44" s="2" t="s">
        <v>56</v>
      </c>
      <c r="C44" s="2" t="s">
        <v>56</v>
      </c>
      <c r="D44" s="2" t="s">
        <v>56</v>
      </c>
      <c r="E44" s="2" t="s">
        <v>56</v>
      </c>
      <c r="F44" s="2" t="s">
        <v>56</v>
      </c>
      <c r="G44" s="2" t="s">
        <v>56</v>
      </c>
      <c r="H44" s="2" t="s">
        <v>56</v>
      </c>
      <c r="I44" s="2" t="s">
        <v>56</v>
      </c>
      <c r="J44" s="2" t="s">
        <v>56</v>
      </c>
      <c r="K44" s="2" t="s">
        <v>56</v>
      </c>
      <c r="L44" s="2" t="s">
        <v>56</v>
      </c>
      <c r="M44" s="2" t="s">
        <v>56</v>
      </c>
      <c r="N44" s="2" t="s">
        <v>56</v>
      </c>
    </row>
    <row r="45" spans="1:14" x14ac:dyDescent="0.25">
      <c r="A45" s="2" t="s">
        <v>180</v>
      </c>
      <c r="B45" s="11">
        <v>9026.16</v>
      </c>
      <c r="C45" s="11">
        <v>10424.26</v>
      </c>
      <c r="D45" s="11">
        <v>11691.27</v>
      </c>
      <c r="E45" s="11">
        <v>12281.66</v>
      </c>
      <c r="F45" s="11">
        <v>14067.5</v>
      </c>
      <c r="G45" s="11">
        <v>14228.23</v>
      </c>
      <c r="H45" s="11">
        <v>11893.23</v>
      </c>
      <c r="I45" s="11">
        <v>16798.47</v>
      </c>
      <c r="J45" s="11">
        <v>18807.53</v>
      </c>
      <c r="K45" s="11">
        <v>19518.919999999998</v>
      </c>
      <c r="L45" s="11">
        <v>19342.2</v>
      </c>
      <c r="M45" s="11">
        <v>19706.82</v>
      </c>
      <c r="N45" s="11">
        <v>146644.56</v>
      </c>
    </row>
    <row r="46" spans="1:14" x14ac:dyDescent="0.25">
      <c r="A46" s="2" t="s">
        <v>181</v>
      </c>
      <c r="B46" s="11">
        <v>840.56</v>
      </c>
      <c r="C46" s="11">
        <v>950.58</v>
      </c>
      <c r="D46" s="11">
        <v>1203.75</v>
      </c>
      <c r="E46" s="11">
        <v>1502.42</v>
      </c>
      <c r="F46" s="11">
        <v>1698.25</v>
      </c>
      <c r="G46" s="11">
        <v>1340.13</v>
      </c>
      <c r="H46" s="11">
        <v>1416.37</v>
      </c>
      <c r="I46" s="11">
        <v>1881.84</v>
      </c>
      <c r="J46" s="11">
        <v>2103.1999999999998</v>
      </c>
      <c r="K46" s="11">
        <v>1757.91</v>
      </c>
      <c r="L46" s="11">
        <v>1855.36</v>
      </c>
      <c r="M46" s="11">
        <v>1816.62</v>
      </c>
      <c r="N46" s="11">
        <v>15372.1</v>
      </c>
    </row>
    <row r="47" spans="1:14" x14ac:dyDescent="0.25">
      <c r="A47" s="2" t="s">
        <v>182</v>
      </c>
      <c r="B47" s="11">
        <v>238.5</v>
      </c>
      <c r="C47" s="11">
        <v>93.57</v>
      </c>
      <c r="D47" s="11">
        <v>82.89</v>
      </c>
      <c r="E47" s="11">
        <v>163.80000000000001</v>
      </c>
      <c r="F47" s="11">
        <v>0</v>
      </c>
      <c r="G47" s="11">
        <v>122.01</v>
      </c>
      <c r="H47" s="11">
        <v>377.32</v>
      </c>
      <c r="I47" s="11">
        <v>187</v>
      </c>
      <c r="J47" s="11">
        <v>501.42</v>
      </c>
      <c r="K47" s="11">
        <v>150.75</v>
      </c>
      <c r="L47" s="11">
        <v>446.58</v>
      </c>
      <c r="M47" s="11">
        <v>267.75</v>
      </c>
      <c r="N47" s="11">
        <v>2216.63</v>
      </c>
    </row>
    <row r="48" spans="1:14" x14ac:dyDescent="0.25">
      <c r="A48" s="2" t="s">
        <v>183</v>
      </c>
      <c r="B48" s="27">
        <v>10105.219999999999</v>
      </c>
      <c r="C48" s="27">
        <v>11468.41</v>
      </c>
      <c r="D48" s="27">
        <v>12977.91</v>
      </c>
      <c r="E48" s="27">
        <v>13947.88</v>
      </c>
      <c r="F48" s="27">
        <v>15765.75</v>
      </c>
      <c r="G48" s="27">
        <v>15690.37</v>
      </c>
      <c r="H48" s="27">
        <v>13686.92</v>
      </c>
      <c r="I48" s="27">
        <v>18867.310000000001</v>
      </c>
      <c r="J48" s="27">
        <v>21412.15</v>
      </c>
      <c r="K48" s="27">
        <v>21427.58</v>
      </c>
      <c r="L48" s="27">
        <v>21644.14</v>
      </c>
      <c r="M48" s="27">
        <v>21791.19</v>
      </c>
      <c r="N48" s="27">
        <v>164233.29</v>
      </c>
    </row>
    <row r="49" spans="1:14" x14ac:dyDescent="0.25">
      <c r="A49" s="2" t="s">
        <v>184</v>
      </c>
      <c r="B49" s="35">
        <v>30246.639999999999</v>
      </c>
      <c r="C49" s="35">
        <v>31707.94</v>
      </c>
      <c r="D49" s="35">
        <v>33316.120000000003</v>
      </c>
      <c r="E49" s="35">
        <v>34162.86</v>
      </c>
      <c r="F49" s="35">
        <v>33689.800000000003</v>
      </c>
      <c r="G49" s="35">
        <v>34014.39</v>
      </c>
      <c r="H49" s="35">
        <v>29136.73</v>
      </c>
      <c r="I49" s="35">
        <v>41083.67</v>
      </c>
      <c r="J49" s="35">
        <v>41517.5</v>
      </c>
      <c r="K49" s="35">
        <v>41017.72</v>
      </c>
      <c r="L49" s="35">
        <v>40387.68</v>
      </c>
      <c r="M49" s="35">
        <v>36965.67</v>
      </c>
      <c r="N49" s="35">
        <v>331976.02</v>
      </c>
    </row>
    <row r="50" spans="1:14" x14ac:dyDescent="0.25">
      <c r="A50" s="2" t="s">
        <v>185</v>
      </c>
      <c r="B50" s="35">
        <v>14615.77</v>
      </c>
      <c r="C50" s="35">
        <v>14779.01</v>
      </c>
      <c r="D50" s="35">
        <v>18427.48</v>
      </c>
      <c r="E50" s="35">
        <v>17728.400000000001</v>
      </c>
      <c r="F50" s="35">
        <v>16123.41</v>
      </c>
      <c r="G50" s="35">
        <v>18441.57</v>
      </c>
      <c r="H50" s="35">
        <v>18158.88</v>
      </c>
      <c r="I50" s="35">
        <v>15498.98</v>
      </c>
      <c r="J50" s="35">
        <v>11055.91</v>
      </c>
      <c r="K50" s="35">
        <v>21264.13</v>
      </c>
      <c r="L50" s="35">
        <v>23722.73</v>
      </c>
      <c r="M50" s="35">
        <v>18723.93</v>
      </c>
      <c r="N50" s="35">
        <v>160717.94</v>
      </c>
    </row>
    <row r="51" spans="1:14" ht="13" x14ac:dyDescent="0.3">
      <c r="A51" s="6" t="s">
        <v>191</v>
      </c>
      <c r="B51" s="12">
        <v>44862.41</v>
      </c>
      <c r="C51" s="12">
        <v>46486.95</v>
      </c>
      <c r="D51" s="12">
        <v>51743.6</v>
      </c>
      <c r="E51" s="12">
        <v>51891.26</v>
      </c>
      <c r="F51" s="12">
        <v>49813.21</v>
      </c>
      <c r="G51" s="12">
        <v>52455.96</v>
      </c>
      <c r="H51" s="12">
        <v>47295.61</v>
      </c>
      <c r="I51" s="12">
        <v>56582.65</v>
      </c>
      <c r="J51" s="12">
        <v>52573.41</v>
      </c>
      <c r="K51" s="12">
        <v>62281.85</v>
      </c>
      <c r="L51" s="12">
        <v>64110.41</v>
      </c>
      <c r="M51" s="12">
        <v>55689.599999999999</v>
      </c>
      <c r="N51" s="12">
        <v>492693.96</v>
      </c>
    </row>
    <row r="52" spans="1:14" x14ac:dyDescent="0.25">
      <c r="A52" s="59" t="s">
        <v>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</row>
    <row r="53" spans="1:14" ht="13" x14ac:dyDescent="0.3">
      <c r="A53" s="6" t="s">
        <v>79</v>
      </c>
      <c r="B53" s="6" t="s">
        <v>23</v>
      </c>
      <c r="C53" s="6" t="s">
        <v>23</v>
      </c>
      <c r="D53" s="6" t="s">
        <v>23</v>
      </c>
      <c r="E53" s="6" t="s">
        <v>23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6" t="s">
        <v>23</v>
      </c>
      <c r="N53" s="6" t="s">
        <v>23</v>
      </c>
    </row>
    <row r="54" spans="1:14" x14ac:dyDescent="0.25">
      <c r="A54" s="2" t="s">
        <v>192</v>
      </c>
      <c r="B54" s="2" t="s">
        <v>38</v>
      </c>
      <c r="C54" s="2" t="s">
        <v>38</v>
      </c>
      <c r="D54" s="2" t="s">
        <v>38</v>
      </c>
      <c r="E54" s="2" t="s">
        <v>38</v>
      </c>
      <c r="F54" s="2" t="s">
        <v>38</v>
      </c>
      <c r="G54" s="2" t="s">
        <v>38</v>
      </c>
      <c r="H54" s="2" t="s">
        <v>38</v>
      </c>
      <c r="I54" s="2" t="s">
        <v>38</v>
      </c>
      <c r="J54" s="2" t="s">
        <v>38</v>
      </c>
      <c r="K54" s="2" t="s">
        <v>38</v>
      </c>
      <c r="L54" s="2" t="s">
        <v>38</v>
      </c>
      <c r="M54" s="2" t="s">
        <v>38</v>
      </c>
      <c r="N54" s="2" t="s">
        <v>38</v>
      </c>
    </row>
    <row r="55" spans="1:14" x14ac:dyDescent="0.25">
      <c r="A55" s="2" t="s">
        <v>193</v>
      </c>
      <c r="B55" s="2" t="s">
        <v>56</v>
      </c>
      <c r="C55" s="2" t="s">
        <v>56</v>
      </c>
      <c r="D55" s="2" t="s">
        <v>56</v>
      </c>
      <c r="E55" s="2" t="s">
        <v>56</v>
      </c>
      <c r="F55" s="2" t="s">
        <v>56</v>
      </c>
      <c r="G55" s="2" t="s">
        <v>56</v>
      </c>
      <c r="H55" s="2" t="s">
        <v>56</v>
      </c>
      <c r="I55" s="2" t="s">
        <v>56</v>
      </c>
      <c r="J55" s="2" t="s">
        <v>56</v>
      </c>
      <c r="K55" s="2" t="s">
        <v>56</v>
      </c>
      <c r="L55" s="2" t="s">
        <v>56</v>
      </c>
      <c r="M55" s="2" t="s">
        <v>56</v>
      </c>
      <c r="N55" s="2" t="s">
        <v>56</v>
      </c>
    </row>
    <row r="56" spans="1:14" x14ac:dyDescent="0.25">
      <c r="A56" s="2" t="s">
        <v>194</v>
      </c>
      <c r="B56" s="11">
        <v>4129.4399999999996</v>
      </c>
      <c r="C56" s="11">
        <v>4929.24</v>
      </c>
      <c r="D56" s="11">
        <v>5041.97</v>
      </c>
      <c r="E56" s="11">
        <v>6306.35</v>
      </c>
      <c r="F56" s="11">
        <v>5885.93</v>
      </c>
      <c r="G56" s="11">
        <v>5923.77</v>
      </c>
      <c r="H56" s="11">
        <v>8763.5</v>
      </c>
      <c r="I56" s="11">
        <v>8018.15</v>
      </c>
      <c r="J56" s="11">
        <v>7964.99</v>
      </c>
      <c r="K56" s="11">
        <v>7300.1</v>
      </c>
      <c r="L56" s="11">
        <v>3913.22</v>
      </c>
      <c r="M56" s="11">
        <v>7539.94</v>
      </c>
      <c r="N56" s="11">
        <v>61615.95</v>
      </c>
    </row>
    <row r="57" spans="1:14" x14ac:dyDescent="0.25">
      <c r="A57" s="2" t="s">
        <v>195</v>
      </c>
      <c r="B57" s="11">
        <v>377.47</v>
      </c>
      <c r="C57" s="11">
        <v>451.56</v>
      </c>
      <c r="D57" s="11">
        <v>505.2</v>
      </c>
      <c r="E57" s="11">
        <v>723.34</v>
      </c>
      <c r="F57" s="11">
        <v>571.85</v>
      </c>
      <c r="G57" s="11">
        <v>810.47</v>
      </c>
      <c r="H57" s="11">
        <v>717.81</v>
      </c>
      <c r="I57" s="11">
        <v>798.7</v>
      </c>
      <c r="J57" s="11">
        <v>728.35</v>
      </c>
      <c r="K57" s="11">
        <v>531.86</v>
      </c>
      <c r="L57" s="11">
        <v>365.18</v>
      </c>
      <c r="M57" s="11">
        <v>725.82</v>
      </c>
      <c r="N57" s="11">
        <v>5973.38</v>
      </c>
    </row>
    <row r="58" spans="1:14" x14ac:dyDescent="0.25">
      <c r="A58" s="2" t="s">
        <v>196</v>
      </c>
      <c r="B58" s="11">
        <v>55.55</v>
      </c>
      <c r="C58" s="11">
        <v>6.76</v>
      </c>
      <c r="D58" s="11">
        <v>105.06</v>
      </c>
      <c r="E58" s="11">
        <v>0</v>
      </c>
      <c r="F58" s="11">
        <v>184.69</v>
      </c>
      <c r="G58" s="11">
        <v>22.91</v>
      </c>
      <c r="H58" s="11">
        <v>84.64</v>
      </c>
      <c r="I58" s="11">
        <v>16.61</v>
      </c>
      <c r="J58" s="11">
        <v>235.96</v>
      </c>
      <c r="K58" s="11">
        <v>562.73</v>
      </c>
      <c r="L58" s="11">
        <v>715.91</v>
      </c>
      <c r="M58" s="11">
        <v>116.57</v>
      </c>
      <c r="N58" s="11">
        <v>1940.02</v>
      </c>
    </row>
    <row r="59" spans="1:14" x14ac:dyDescent="0.25">
      <c r="A59" s="2" t="s">
        <v>197</v>
      </c>
      <c r="B59" s="27">
        <v>4562.46</v>
      </c>
      <c r="C59" s="27">
        <v>5387.56</v>
      </c>
      <c r="D59" s="27">
        <v>5652.23</v>
      </c>
      <c r="E59" s="27">
        <v>7029.69</v>
      </c>
      <c r="F59" s="27">
        <v>6642.47</v>
      </c>
      <c r="G59" s="27">
        <v>6757.15</v>
      </c>
      <c r="H59" s="27">
        <v>9565.9500000000007</v>
      </c>
      <c r="I59" s="27">
        <v>8833.4599999999991</v>
      </c>
      <c r="J59" s="27">
        <v>8929.2999999999993</v>
      </c>
      <c r="K59" s="27">
        <v>8394.69</v>
      </c>
      <c r="L59" s="27">
        <v>4994.3100000000004</v>
      </c>
      <c r="M59" s="27">
        <v>8382.33</v>
      </c>
      <c r="N59" s="27">
        <v>69529.350000000006</v>
      </c>
    </row>
    <row r="60" spans="1:14" x14ac:dyDescent="0.25">
      <c r="A60" s="2" t="s">
        <v>198</v>
      </c>
      <c r="B60" s="35">
        <v>4562.46</v>
      </c>
      <c r="C60" s="35">
        <v>5387.56</v>
      </c>
      <c r="D60" s="35">
        <v>5652.23</v>
      </c>
      <c r="E60" s="35">
        <v>7029.69</v>
      </c>
      <c r="F60" s="35">
        <v>6642.47</v>
      </c>
      <c r="G60" s="35">
        <v>6757.15</v>
      </c>
      <c r="H60" s="35">
        <v>9565.9500000000007</v>
      </c>
      <c r="I60" s="35">
        <v>8833.4599999999991</v>
      </c>
      <c r="J60" s="35">
        <v>8929.2999999999993</v>
      </c>
      <c r="K60" s="35">
        <v>8394.69</v>
      </c>
      <c r="L60" s="35">
        <v>4994.3100000000004</v>
      </c>
      <c r="M60" s="35">
        <v>8382.33</v>
      </c>
      <c r="N60" s="35">
        <v>69529.350000000006</v>
      </c>
    </row>
    <row r="61" spans="1:14" x14ac:dyDescent="0.25">
      <c r="A61" s="2" t="s">
        <v>199</v>
      </c>
      <c r="B61" s="35">
        <v>3183.45</v>
      </c>
      <c r="C61" s="35">
        <v>1965.52</v>
      </c>
      <c r="D61" s="35">
        <v>2900.81</v>
      </c>
      <c r="E61" s="35">
        <v>3007.91</v>
      </c>
      <c r="F61" s="35">
        <v>3415.77</v>
      </c>
      <c r="G61" s="35">
        <v>5061.01</v>
      </c>
      <c r="H61" s="35">
        <v>-82.52</v>
      </c>
      <c r="I61" s="35">
        <v>1005.86</v>
      </c>
      <c r="J61" s="35">
        <v>3870.82</v>
      </c>
      <c r="K61" s="35">
        <v>5201.49</v>
      </c>
      <c r="L61" s="35">
        <v>4533.2299999999996</v>
      </c>
      <c r="M61" s="35">
        <v>3903.04</v>
      </c>
      <c r="N61" s="35">
        <v>29916.61</v>
      </c>
    </row>
    <row r="62" spans="1:14" ht="13" x14ac:dyDescent="0.3">
      <c r="A62" s="6" t="s">
        <v>206</v>
      </c>
      <c r="B62" s="12">
        <v>7745.91</v>
      </c>
      <c r="C62" s="12">
        <v>7353.08</v>
      </c>
      <c r="D62" s="12">
        <v>8553.0400000000009</v>
      </c>
      <c r="E62" s="12">
        <v>10037.6</v>
      </c>
      <c r="F62" s="12">
        <v>10058.24</v>
      </c>
      <c r="G62" s="12">
        <v>11818.16</v>
      </c>
      <c r="H62" s="12">
        <v>9483.43</v>
      </c>
      <c r="I62" s="12">
        <v>9839.32</v>
      </c>
      <c r="J62" s="12">
        <v>12800.12</v>
      </c>
      <c r="K62" s="12">
        <v>13596.18</v>
      </c>
      <c r="L62" s="12">
        <v>9527.5400000000009</v>
      </c>
      <c r="M62" s="12">
        <v>12285.37</v>
      </c>
      <c r="N62" s="12">
        <v>99445.96</v>
      </c>
    </row>
    <row r="63" spans="1:14" x14ac:dyDescent="0.25">
      <c r="A63" s="59" t="s">
        <v>7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t="13" x14ac:dyDescent="0.3">
      <c r="A64" s="6" t="s">
        <v>80</v>
      </c>
      <c r="B64" s="6" t="s">
        <v>23</v>
      </c>
      <c r="C64" s="6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6" t="s">
        <v>23</v>
      </c>
      <c r="N64" s="6" t="s">
        <v>23</v>
      </c>
    </row>
    <row r="65" spans="1:14" x14ac:dyDescent="0.25">
      <c r="A65" s="2" t="s">
        <v>207</v>
      </c>
      <c r="B65" s="2" t="s">
        <v>38</v>
      </c>
      <c r="C65" s="2" t="s">
        <v>38</v>
      </c>
      <c r="D65" s="2" t="s">
        <v>38</v>
      </c>
      <c r="E65" s="2" t="s">
        <v>38</v>
      </c>
      <c r="F65" s="2" t="s">
        <v>38</v>
      </c>
      <c r="G65" s="2" t="s">
        <v>38</v>
      </c>
      <c r="H65" s="2" t="s">
        <v>38</v>
      </c>
      <c r="I65" s="2" t="s">
        <v>38</v>
      </c>
      <c r="J65" s="2" t="s">
        <v>38</v>
      </c>
      <c r="K65" s="2" t="s">
        <v>38</v>
      </c>
      <c r="L65" s="2" t="s">
        <v>38</v>
      </c>
      <c r="M65" s="2" t="s">
        <v>38</v>
      </c>
      <c r="N65" s="2" t="s">
        <v>38</v>
      </c>
    </row>
    <row r="66" spans="1:14" x14ac:dyDescent="0.25">
      <c r="A66" s="2" t="s">
        <v>208</v>
      </c>
      <c r="B66" s="2" t="s">
        <v>56</v>
      </c>
      <c r="C66" s="2" t="s">
        <v>56</v>
      </c>
      <c r="D66" s="2" t="s">
        <v>56</v>
      </c>
      <c r="E66" s="2" t="s">
        <v>56</v>
      </c>
      <c r="F66" s="2" t="s">
        <v>56</v>
      </c>
      <c r="G66" s="2" t="s">
        <v>56</v>
      </c>
      <c r="H66" s="2" t="s">
        <v>56</v>
      </c>
      <c r="I66" s="2" t="s">
        <v>56</v>
      </c>
      <c r="J66" s="2" t="s">
        <v>56</v>
      </c>
      <c r="K66" s="2" t="s">
        <v>56</v>
      </c>
      <c r="L66" s="2" t="s">
        <v>56</v>
      </c>
      <c r="M66" s="2" t="s">
        <v>56</v>
      </c>
      <c r="N66" s="2" t="s">
        <v>56</v>
      </c>
    </row>
    <row r="67" spans="1:14" x14ac:dyDescent="0.25">
      <c r="A67" s="2" t="s">
        <v>209</v>
      </c>
      <c r="B67" s="11">
        <v>4684.0600000000004</v>
      </c>
      <c r="C67" s="11">
        <v>4532.95</v>
      </c>
      <c r="D67" s="11">
        <v>4684.0600000000004</v>
      </c>
      <c r="E67" s="11">
        <v>4472.51</v>
      </c>
      <c r="F67" s="11">
        <v>4381.8599999999997</v>
      </c>
      <c r="G67" s="11">
        <v>4390.0200000000004</v>
      </c>
      <c r="H67" s="11">
        <v>4524.8</v>
      </c>
      <c r="I67" s="11">
        <v>1964.28</v>
      </c>
      <c r="J67" s="11">
        <v>0</v>
      </c>
      <c r="K67" s="11">
        <v>0</v>
      </c>
      <c r="L67" s="11">
        <v>0</v>
      </c>
      <c r="M67" s="11">
        <v>0</v>
      </c>
      <c r="N67" s="11">
        <v>19733.47</v>
      </c>
    </row>
    <row r="68" spans="1:14" x14ac:dyDescent="0.25">
      <c r="A68" s="2" t="s">
        <v>210</v>
      </c>
      <c r="B68" s="11">
        <v>358.34</v>
      </c>
      <c r="C68" s="11">
        <v>346.76</v>
      </c>
      <c r="D68" s="11">
        <v>411.78</v>
      </c>
      <c r="E68" s="11">
        <v>539.92999999999995</v>
      </c>
      <c r="F68" s="11">
        <v>498.63</v>
      </c>
      <c r="G68" s="11">
        <v>302.38</v>
      </c>
      <c r="H68" s="11">
        <v>260.31</v>
      </c>
      <c r="I68" s="11">
        <v>150.26</v>
      </c>
      <c r="J68" s="11">
        <v>0</v>
      </c>
      <c r="K68" s="11">
        <v>-26.16</v>
      </c>
      <c r="L68" s="11">
        <v>0</v>
      </c>
      <c r="M68" s="11">
        <v>0</v>
      </c>
      <c r="N68" s="11">
        <v>1725.35</v>
      </c>
    </row>
    <row r="69" spans="1:14" x14ac:dyDescent="0.25">
      <c r="A69" s="2" t="s">
        <v>211</v>
      </c>
      <c r="B69" s="27">
        <v>5042.3999999999996</v>
      </c>
      <c r="C69" s="27">
        <v>4879.71</v>
      </c>
      <c r="D69" s="27">
        <v>5095.84</v>
      </c>
      <c r="E69" s="27">
        <v>5012.4399999999996</v>
      </c>
      <c r="F69" s="27">
        <v>4880.49</v>
      </c>
      <c r="G69" s="27">
        <v>4692.3999999999996</v>
      </c>
      <c r="H69" s="27">
        <v>4785.1099999999997</v>
      </c>
      <c r="I69" s="27">
        <v>2114.54</v>
      </c>
      <c r="J69" s="27">
        <v>0</v>
      </c>
      <c r="K69" s="27">
        <v>-26.16</v>
      </c>
      <c r="L69" s="27">
        <v>0</v>
      </c>
      <c r="M69" s="27">
        <v>0</v>
      </c>
      <c r="N69" s="27">
        <v>21458.82</v>
      </c>
    </row>
    <row r="70" spans="1:14" x14ac:dyDescent="0.25">
      <c r="A70" s="2" t="s">
        <v>212</v>
      </c>
      <c r="B70" s="2" t="s">
        <v>56</v>
      </c>
      <c r="C70" s="2" t="s">
        <v>56</v>
      </c>
      <c r="D70" s="2" t="s">
        <v>56</v>
      </c>
      <c r="E70" s="2" t="s">
        <v>56</v>
      </c>
      <c r="F70" s="2" t="s">
        <v>56</v>
      </c>
      <c r="G70" s="2" t="s">
        <v>56</v>
      </c>
      <c r="H70" s="2" t="s">
        <v>56</v>
      </c>
      <c r="I70" s="2" t="s">
        <v>56</v>
      </c>
      <c r="J70" s="2" t="s">
        <v>56</v>
      </c>
      <c r="K70" s="2" t="s">
        <v>56</v>
      </c>
      <c r="L70" s="2" t="s">
        <v>56</v>
      </c>
      <c r="M70" s="2" t="s">
        <v>56</v>
      </c>
      <c r="N70" s="2" t="s">
        <v>56</v>
      </c>
    </row>
    <row r="71" spans="1:14" x14ac:dyDescent="0.25">
      <c r="A71" s="2" t="s">
        <v>213</v>
      </c>
      <c r="B71" s="11">
        <v>2132.09</v>
      </c>
      <c r="C71" s="11">
        <v>2361.62</v>
      </c>
      <c r="D71" s="11">
        <v>2287.3200000000002</v>
      </c>
      <c r="E71" s="11">
        <v>2108.88</v>
      </c>
      <c r="F71" s="11">
        <v>2011.48</v>
      </c>
      <c r="G71" s="11">
        <v>2020.25</v>
      </c>
      <c r="H71" s="11">
        <v>2395.48</v>
      </c>
      <c r="I71" s="11">
        <v>5492.45</v>
      </c>
      <c r="J71" s="11">
        <v>6646.87</v>
      </c>
      <c r="K71" s="11">
        <v>7179.67</v>
      </c>
      <c r="L71" s="11">
        <v>7017.23</v>
      </c>
      <c r="M71" s="11">
        <v>6028.95</v>
      </c>
      <c r="N71" s="11">
        <v>40901.26</v>
      </c>
    </row>
    <row r="72" spans="1:14" x14ac:dyDescent="0.25">
      <c r="A72" s="2" t="s">
        <v>214</v>
      </c>
      <c r="B72" s="11">
        <v>180.69</v>
      </c>
      <c r="C72" s="11">
        <v>205.05</v>
      </c>
      <c r="D72" s="11">
        <v>220.21</v>
      </c>
      <c r="E72" s="11">
        <v>254.59</v>
      </c>
      <c r="F72" s="11">
        <v>242.81</v>
      </c>
      <c r="G72" s="11">
        <v>224.7</v>
      </c>
      <c r="H72" s="11">
        <v>230.4</v>
      </c>
      <c r="I72" s="11">
        <v>500.38</v>
      </c>
      <c r="J72" s="11">
        <v>551.4</v>
      </c>
      <c r="K72" s="11">
        <v>534.96</v>
      </c>
      <c r="L72" s="11">
        <v>550.58000000000004</v>
      </c>
      <c r="M72" s="11">
        <v>471.21</v>
      </c>
      <c r="N72" s="11">
        <v>3561.03</v>
      </c>
    </row>
    <row r="73" spans="1:14" x14ac:dyDescent="0.25">
      <c r="A73" s="2" t="s">
        <v>215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38.06</v>
      </c>
      <c r="L73" s="11">
        <v>0</v>
      </c>
      <c r="M73" s="11">
        <v>0</v>
      </c>
      <c r="N73" s="11">
        <v>38.06</v>
      </c>
    </row>
    <row r="74" spans="1:14" x14ac:dyDescent="0.25">
      <c r="A74" s="2" t="s">
        <v>216</v>
      </c>
      <c r="B74" s="27">
        <v>2312.7800000000002</v>
      </c>
      <c r="C74" s="27">
        <v>2566.67</v>
      </c>
      <c r="D74" s="27">
        <v>2507.5300000000002</v>
      </c>
      <c r="E74" s="27">
        <v>2363.4699999999998</v>
      </c>
      <c r="F74" s="27">
        <v>2254.29</v>
      </c>
      <c r="G74" s="27">
        <v>2244.9499999999998</v>
      </c>
      <c r="H74" s="27">
        <v>2625.88</v>
      </c>
      <c r="I74" s="27">
        <v>5992.83</v>
      </c>
      <c r="J74" s="27">
        <v>7198.27</v>
      </c>
      <c r="K74" s="27">
        <v>7752.69</v>
      </c>
      <c r="L74" s="27">
        <v>7567.81</v>
      </c>
      <c r="M74" s="27">
        <v>6500.16</v>
      </c>
      <c r="N74" s="27">
        <v>44500.35</v>
      </c>
    </row>
    <row r="75" spans="1:14" x14ac:dyDescent="0.25">
      <c r="A75" s="2" t="s">
        <v>221</v>
      </c>
      <c r="B75" s="35">
        <v>7355.18</v>
      </c>
      <c r="C75" s="35">
        <v>7446.38</v>
      </c>
      <c r="D75" s="35">
        <v>7603.37</v>
      </c>
      <c r="E75" s="35">
        <v>7375.91</v>
      </c>
      <c r="F75" s="35">
        <v>7134.78</v>
      </c>
      <c r="G75" s="35">
        <v>6937.35</v>
      </c>
      <c r="H75" s="35">
        <v>7410.99</v>
      </c>
      <c r="I75" s="35">
        <v>8107.37</v>
      </c>
      <c r="J75" s="35">
        <v>7198.27</v>
      </c>
      <c r="K75" s="35">
        <v>7726.53</v>
      </c>
      <c r="L75" s="35">
        <v>7567.81</v>
      </c>
      <c r="M75" s="35">
        <v>6500.16</v>
      </c>
      <c r="N75" s="35">
        <v>65959.17</v>
      </c>
    </row>
    <row r="76" spans="1:14" x14ac:dyDescent="0.25">
      <c r="A76" s="2" t="s">
        <v>222</v>
      </c>
      <c r="B76" s="35">
        <v>1673.71</v>
      </c>
      <c r="C76" s="35">
        <v>1666.4</v>
      </c>
      <c r="D76" s="35">
        <v>1648.3</v>
      </c>
      <c r="E76" s="35">
        <v>1944.32</v>
      </c>
      <c r="F76" s="35">
        <v>1192.82</v>
      </c>
      <c r="G76" s="35">
        <v>2293.6</v>
      </c>
      <c r="H76" s="35">
        <v>1102.52</v>
      </c>
      <c r="I76" s="35">
        <v>-9084.7199999999993</v>
      </c>
      <c r="J76" s="35">
        <v>2494.16</v>
      </c>
      <c r="K76" s="35">
        <v>-265.33999999999997</v>
      </c>
      <c r="L76" s="35">
        <v>1126.48</v>
      </c>
      <c r="M76" s="35">
        <v>2406.9699999999998</v>
      </c>
      <c r="N76" s="35">
        <v>3210.81</v>
      </c>
    </row>
    <row r="77" spans="1:14" ht="13" x14ac:dyDescent="0.3">
      <c r="A77" s="6" t="s">
        <v>227</v>
      </c>
      <c r="B77" s="12">
        <v>9028.89</v>
      </c>
      <c r="C77" s="12">
        <v>9112.7800000000007</v>
      </c>
      <c r="D77" s="12">
        <v>9251.67</v>
      </c>
      <c r="E77" s="12">
        <v>9320.23</v>
      </c>
      <c r="F77" s="12">
        <v>8327.6</v>
      </c>
      <c r="G77" s="12">
        <v>9230.9500000000007</v>
      </c>
      <c r="H77" s="12">
        <v>8513.51</v>
      </c>
      <c r="I77" s="12">
        <v>-977.35</v>
      </c>
      <c r="J77" s="12">
        <v>9692.43</v>
      </c>
      <c r="K77" s="12">
        <v>7461.19</v>
      </c>
      <c r="L77" s="12">
        <v>8694.2900000000009</v>
      </c>
      <c r="M77" s="12">
        <v>8907.1299999999992</v>
      </c>
      <c r="N77" s="12">
        <v>69169.98</v>
      </c>
    </row>
    <row r="78" spans="1:14" x14ac:dyDescent="0.25">
      <c r="A78" s="59" t="s">
        <v>7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spans="1:14" ht="13" x14ac:dyDescent="0.3">
      <c r="A79" s="6" t="s">
        <v>81</v>
      </c>
      <c r="B79" s="6" t="s">
        <v>23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</row>
    <row r="80" spans="1:14" x14ac:dyDescent="0.25">
      <c r="A80" s="2" t="s">
        <v>228</v>
      </c>
      <c r="B80" s="2" t="s">
        <v>38</v>
      </c>
      <c r="C80" s="2" t="s">
        <v>38</v>
      </c>
      <c r="D80" s="2" t="s">
        <v>38</v>
      </c>
      <c r="E80" s="2" t="s">
        <v>38</v>
      </c>
      <c r="F80" s="2" t="s">
        <v>38</v>
      </c>
      <c r="G80" s="2" t="s">
        <v>38</v>
      </c>
      <c r="H80" s="2" t="s">
        <v>38</v>
      </c>
      <c r="I80" s="2" t="s">
        <v>38</v>
      </c>
      <c r="J80" s="2" t="s">
        <v>38</v>
      </c>
      <c r="K80" s="2" t="s">
        <v>38</v>
      </c>
      <c r="L80" s="2" t="s">
        <v>38</v>
      </c>
      <c r="M80" s="2" t="s">
        <v>38</v>
      </c>
      <c r="N80" s="2" t="s">
        <v>38</v>
      </c>
    </row>
    <row r="81" spans="1:14" x14ac:dyDescent="0.25">
      <c r="A81" s="2" t="s">
        <v>229</v>
      </c>
      <c r="B81" s="2" t="s">
        <v>56</v>
      </c>
      <c r="C81" s="2" t="s">
        <v>56</v>
      </c>
      <c r="D81" s="2" t="s">
        <v>56</v>
      </c>
      <c r="E81" s="2" t="s">
        <v>56</v>
      </c>
      <c r="F81" s="2" t="s">
        <v>56</v>
      </c>
      <c r="G81" s="2" t="s">
        <v>56</v>
      </c>
      <c r="H81" s="2" t="s">
        <v>56</v>
      </c>
      <c r="I81" s="2" t="s">
        <v>56</v>
      </c>
      <c r="J81" s="2" t="s">
        <v>56</v>
      </c>
      <c r="K81" s="2" t="s">
        <v>56</v>
      </c>
      <c r="L81" s="2" t="s">
        <v>56</v>
      </c>
      <c r="M81" s="2" t="s">
        <v>56</v>
      </c>
      <c r="N81" s="2" t="s">
        <v>56</v>
      </c>
    </row>
    <row r="82" spans="1:14" x14ac:dyDescent="0.25">
      <c r="A82" s="2" t="s">
        <v>230</v>
      </c>
      <c r="B82" s="11">
        <v>9243.73</v>
      </c>
      <c r="C82" s="11">
        <v>8945.5400000000009</v>
      </c>
      <c r="D82" s="11">
        <v>9243.73</v>
      </c>
      <c r="E82" s="11">
        <v>9319.5300000000007</v>
      </c>
      <c r="F82" s="11">
        <v>8698.23</v>
      </c>
      <c r="G82" s="11">
        <v>8754.15</v>
      </c>
      <c r="H82" s="11">
        <v>8017.09</v>
      </c>
      <c r="I82" s="11">
        <v>3214.29</v>
      </c>
      <c r="J82" s="11">
        <v>3999.8</v>
      </c>
      <c r="K82" s="11">
        <v>1546.36</v>
      </c>
      <c r="L82" s="11">
        <v>1546.36</v>
      </c>
      <c r="M82" s="11">
        <v>-1583.53</v>
      </c>
      <c r="N82" s="11">
        <v>43512.28</v>
      </c>
    </row>
    <row r="83" spans="1:14" x14ac:dyDescent="0.25">
      <c r="A83" s="2" t="s">
        <v>231</v>
      </c>
      <c r="B83" s="11">
        <v>751.02</v>
      </c>
      <c r="C83" s="11">
        <v>988.69</v>
      </c>
      <c r="D83" s="11">
        <v>1692.83</v>
      </c>
      <c r="E83" s="11">
        <v>1376.77</v>
      </c>
      <c r="F83" s="11">
        <v>748.56</v>
      </c>
      <c r="G83" s="11">
        <v>608.54999999999995</v>
      </c>
      <c r="H83" s="11">
        <v>588.76</v>
      </c>
      <c r="I83" s="11">
        <v>291.05</v>
      </c>
      <c r="J83" s="11">
        <v>325.3</v>
      </c>
      <c r="K83" s="11">
        <v>59.46</v>
      </c>
      <c r="L83" s="11">
        <v>116.46</v>
      </c>
      <c r="M83" s="11">
        <v>-172.82</v>
      </c>
      <c r="N83" s="11">
        <v>3942.09</v>
      </c>
    </row>
    <row r="84" spans="1:14" x14ac:dyDescent="0.25">
      <c r="A84" s="2" t="s">
        <v>232</v>
      </c>
      <c r="B84" s="11">
        <v>621.42999999999995</v>
      </c>
      <c r="C84" s="11">
        <v>3850</v>
      </c>
      <c r="D84" s="11">
        <v>9342.86</v>
      </c>
      <c r="E84" s="11">
        <v>5514.28</v>
      </c>
      <c r="F84" s="11">
        <v>1028.57</v>
      </c>
      <c r="G84" s="11">
        <v>942.86</v>
      </c>
      <c r="H84" s="11">
        <v>457.14</v>
      </c>
      <c r="I84" s="11">
        <v>742.86</v>
      </c>
      <c r="J84" s="11">
        <v>0</v>
      </c>
      <c r="K84" s="11">
        <v>0</v>
      </c>
      <c r="L84" s="11">
        <v>0</v>
      </c>
      <c r="M84" s="11">
        <v>0</v>
      </c>
      <c r="N84" s="11">
        <v>8685.7099999999991</v>
      </c>
    </row>
    <row r="85" spans="1:14" x14ac:dyDescent="0.25">
      <c r="A85" s="2" t="s">
        <v>233</v>
      </c>
      <c r="B85" s="27">
        <v>10616.18</v>
      </c>
      <c r="C85" s="27">
        <v>13784.23</v>
      </c>
      <c r="D85" s="27">
        <v>20279.419999999998</v>
      </c>
      <c r="E85" s="27">
        <v>16210.58</v>
      </c>
      <c r="F85" s="27">
        <v>10475.36</v>
      </c>
      <c r="G85" s="27">
        <v>10305.56</v>
      </c>
      <c r="H85" s="27">
        <v>9062.99</v>
      </c>
      <c r="I85" s="27">
        <v>4248.2</v>
      </c>
      <c r="J85" s="27">
        <v>4325.1000000000004</v>
      </c>
      <c r="K85" s="27">
        <v>1605.82</v>
      </c>
      <c r="L85" s="27">
        <v>1662.82</v>
      </c>
      <c r="M85" s="27">
        <v>-1756.35</v>
      </c>
      <c r="N85" s="27">
        <v>56140.08</v>
      </c>
    </row>
    <row r="86" spans="1:14" x14ac:dyDescent="0.25">
      <c r="A86" s="2" t="s">
        <v>234</v>
      </c>
      <c r="B86" s="2" t="s">
        <v>56</v>
      </c>
      <c r="C86" s="2" t="s">
        <v>56</v>
      </c>
      <c r="D86" s="2" t="s">
        <v>56</v>
      </c>
      <c r="E86" s="2" t="s">
        <v>56</v>
      </c>
      <c r="F86" s="2" t="s">
        <v>56</v>
      </c>
      <c r="G86" s="2" t="s">
        <v>56</v>
      </c>
      <c r="H86" s="2" t="s">
        <v>56</v>
      </c>
      <c r="I86" s="2" t="s">
        <v>56</v>
      </c>
      <c r="J86" s="2" t="s">
        <v>56</v>
      </c>
      <c r="K86" s="2" t="s">
        <v>56</v>
      </c>
      <c r="L86" s="2" t="s">
        <v>56</v>
      </c>
      <c r="M86" s="2" t="s">
        <v>56</v>
      </c>
      <c r="N86" s="2" t="s">
        <v>56</v>
      </c>
    </row>
    <row r="87" spans="1:14" x14ac:dyDescent="0.25">
      <c r="A87" s="2" t="s">
        <v>235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4945.04</v>
      </c>
      <c r="J87" s="11">
        <v>7417.58</v>
      </c>
      <c r="K87" s="11">
        <v>7664.82</v>
      </c>
      <c r="L87" s="11">
        <v>7664.84</v>
      </c>
      <c r="M87" s="11">
        <v>9703.2999999999993</v>
      </c>
      <c r="N87" s="11">
        <v>37395.58</v>
      </c>
    </row>
    <row r="88" spans="1:14" x14ac:dyDescent="0.25">
      <c r="A88" s="2" t="s">
        <v>236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360.34</v>
      </c>
      <c r="J88" s="11">
        <v>649.26</v>
      </c>
      <c r="K88" s="11">
        <v>569.67999999999995</v>
      </c>
      <c r="L88" s="11">
        <v>681.21</v>
      </c>
      <c r="M88" s="11">
        <v>715.67</v>
      </c>
      <c r="N88" s="11">
        <v>2976.16</v>
      </c>
    </row>
    <row r="89" spans="1:14" x14ac:dyDescent="0.25">
      <c r="A89" s="2" t="s">
        <v>238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5305.38</v>
      </c>
      <c r="J89" s="27">
        <v>8066.84</v>
      </c>
      <c r="K89" s="27">
        <v>8234.5</v>
      </c>
      <c r="L89" s="27">
        <v>8346.0499999999993</v>
      </c>
      <c r="M89" s="27">
        <v>10418.969999999999</v>
      </c>
      <c r="N89" s="27">
        <v>40371.74</v>
      </c>
    </row>
    <row r="90" spans="1:14" x14ac:dyDescent="0.25">
      <c r="A90" s="2" t="s">
        <v>239</v>
      </c>
      <c r="B90" s="35">
        <v>10616.18</v>
      </c>
      <c r="C90" s="35">
        <v>13784.23</v>
      </c>
      <c r="D90" s="35">
        <v>20279.419999999998</v>
      </c>
      <c r="E90" s="35">
        <v>16210.58</v>
      </c>
      <c r="F90" s="35">
        <v>10475.36</v>
      </c>
      <c r="G90" s="35">
        <v>10305.56</v>
      </c>
      <c r="H90" s="35">
        <v>9062.99</v>
      </c>
      <c r="I90" s="35">
        <v>9553.58</v>
      </c>
      <c r="J90" s="35">
        <v>12391.94</v>
      </c>
      <c r="K90" s="35">
        <v>9840.32</v>
      </c>
      <c r="L90" s="35">
        <v>10008.870000000001</v>
      </c>
      <c r="M90" s="35">
        <v>8662.6200000000008</v>
      </c>
      <c r="N90" s="35">
        <v>96511.82</v>
      </c>
    </row>
    <row r="91" spans="1:14" x14ac:dyDescent="0.25">
      <c r="A91" s="2" t="s">
        <v>240</v>
      </c>
      <c r="B91" s="35">
        <v>23360.66</v>
      </c>
      <c r="C91" s="35">
        <v>10338.370000000001</v>
      </c>
      <c r="D91" s="35">
        <v>10250.299999999999</v>
      </c>
      <c r="E91" s="35">
        <v>8646.16</v>
      </c>
      <c r="F91" s="35">
        <v>7059.56</v>
      </c>
      <c r="G91" s="35">
        <v>18336.73</v>
      </c>
      <c r="H91" s="35">
        <v>1841.98</v>
      </c>
      <c r="I91" s="35">
        <v>-4440.93</v>
      </c>
      <c r="J91" s="35">
        <v>4419.34</v>
      </c>
      <c r="K91" s="35">
        <v>4635.76</v>
      </c>
      <c r="L91" s="35">
        <v>334.29</v>
      </c>
      <c r="M91" s="35">
        <v>1781.79</v>
      </c>
      <c r="N91" s="35">
        <v>42614.68</v>
      </c>
    </row>
    <row r="92" spans="1:14" ht="13" x14ac:dyDescent="0.3">
      <c r="A92" s="6" t="s">
        <v>245</v>
      </c>
      <c r="B92" s="12">
        <v>33976.839999999997</v>
      </c>
      <c r="C92" s="12">
        <v>24122.6</v>
      </c>
      <c r="D92" s="12">
        <v>30529.72</v>
      </c>
      <c r="E92" s="12">
        <v>24856.74</v>
      </c>
      <c r="F92" s="12">
        <v>17534.919999999998</v>
      </c>
      <c r="G92" s="12">
        <v>28642.29</v>
      </c>
      <c r="H92" s="12">
        <v>10904.97</v>
      </c>
      <c r="I92" s="12">
        <v>5112.6499999999996</v>
      </c>
      <c r="J92" s="12">
        <v>16811.28</v>
      </c>
      <c r="K92" s="12">
        <v>14476.08</v>
      </c>
      <c r="L92" s="12">
        <v>10343.16</v>
      </c>
      <c r="M92" s="12">
        <v>10444.41</v>
      </c>
      <c r="N92" s="12">
        <v>139126.5</v>
      </c>
    </row>
    <row r="93" spans="1:14" x14ac:dyDescent="0.25">
      <c r="A93" s="59" t="s">
        <v>7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spans="1:14" ht="13" x14ac:dyDescent="0.3">
      <c r="A94" s="6" t="s">
        <v>82</v>
      </c>
      <c r="B94" s="6" t="s">
        <v>23</v>
      </c>
      <c r="C94" s="6" t="s">
        <v>23</v>
      </c>
      <c r="D94" s="6" t="s">
        <v>23</v>
      </c>
      <c r="E94" s="6" t="s">
        <v>23</v>
      </c>
      <c r="F94" s="6" t="s">
        <v>23</v>
      </c>
      <c r="G94" s="6" t="s">
        <v>23</v>
      </c>
      <c r="H94" s="6" t="s">
        <v>23</v>
      </c>
      <c r="I94" s="6" t="s">
        <v>23</v>
      </c>
      <c r="J94" s="6" t="s">
        <v>23</v>
      </c>
      <c r="K94" s="6" t="s">
        <v>23</v>
      </c>
      <c r="L94" s="6" t="s">
        <v>23</v>
      </c>
      <c r="M94" s="6" t="s">
        <v>23</v>
      </c>
      <c r="N94" s="6" t="s">
        <v>23</v>
      </c>
    </row>
    <row r="95" spans="1:14" x14ac:dyDescent="0.25">
      <c r="A95" s="2" t="s">
        <v>246</v>
      </c>
      <c r="B95" s="2" t="s">
        <v>38</v>
      </c>
      <c r="C95" s="2" t="s">
        <v>38</v>
      </c>
      <c r="D95" s="2" t="s">
        <v>38</v>
      </c>
      <c r="E95" s="2" t="s">
        <v>38</v>
      </c>
      <c r="F95" s="2" t="s">
        <v>38</v>
      </c>
      <c r="G95" s="2" t="s">
        <v>38</v>
      </c>
      <c r="H95" s="2" t="s">
        <v>38</v>
      </c>
      <c r="I95" s="2" t="s">
        <v>38</v>
      </c>
      <c r="J95" s="2" t="s">
        <v>38</v>
      </c>
      <c r="K95" s="2" t="s">
        <v>38</v>
      </c>
      <c r="L95" s="2" t="s">
        <v>38</v>
      </c>
      <c r="M95" s="2" t="s">
        <v>38</v>
      </c>
      <c r="N95" s="2" t="s">
        <v>38</v>
      </c>
    </row>
    <row r="96" spans="1:14" x14ac:dyDescent="0.25">
      <c r="A96" s="2" t="s">
        <v>247</v>
      </c>
      <c r="B96" s="2" t="s">
        <v>56</v>
      </c>
      <c r="C96" s="2" t="s">
        <v>56</v>
      </c>
      <c r="D96" s="2" t="s">
        <v>56</v>
      </c>
      <c r="E96" s="2" t="s">
        <v>56</v>
      </c>
      <c r="F96" s="2" t="s">
        <v>56</v>
      </c>
      <c r="G96" s="2" t="s">
        <v>56</v>
      </c>
      <c r="H96" s="2" t="s">
        <v>56</v>
      </c>
      <c r="I96" s="2" t="s">
        <v>56</v>
      </c>
      <c r="J96" s="2" t="s">
        <v>56</v>
      </c>
      <c r="K96" s="2" t="s">
        <v>56</v>
      </c>
      <c r="L96" s="2" t="s">
        <v>56</v>
      </c>
      <c r="M96" s="2" t="s">
        <v>56</v>
      </c>
      <c r="N96" s="2" t="s">
        <v>56</v>
      </c>
    </row>
    <row r="97" spans="1:14" x14ac:dyDescent="0.25">
      <c r="A97" s="2" t="s">
        <v>248</v>
      </c>
      <c r="B97" s="11">
        <v>5110.57</v>
      </c>
      <c r="C97" s="11">
        <v>4945.71</v>
      </c>
      <c r="D97" s="11">
        <v>5110.58</v>
      </c>
      <c r="E97" s="11">
        <v>5388.17</v>
      </c>
      <c r="F97" s="11">
        <v>4780.8599999999997</v>
      </c>
      <c r="G97" s="11">
        <v>4835.5200000000004</v>
      </c>
      <c r="H97" s="11">
        <v>4891.05</v>
      </c>
      <c r="I97" s="11">
        <v>5440.28</v>
      </c>
      <c r="J97" s="11">
        <v>4945.72</v>
      </c>
      <c r="K97" s="11">
        <v>5110.57</v>
      </c>
      <c r="L97" s="11">
        <v>5110.57</v>
      </c>
      <c r="M97" s="11">
        <v>4945.71</v>
      </c>
      <c r="N97" s="11">
        <v>45448.45</v>
      </c>
    </row>
    <row r="98" spans="1:14" x14ac:dyDescent="0.25">
      <c r="A98" s="2" t="s">
        <v>249</v>
      </c>
      <c r="B98" s="11">
        <v>378.78</v>
      </c>
      <c r="C98" s="11">
        <v>366.57</v>
      </c>
      <c r="D98" s="11">
        <v>439.67</v>
      </c>
      <c r="E98" s="11">
        <v>333.23</v>
      </c>
      <c r="F98" s="11">
        <v>490.52</v>
      </c>
      <c r="G98" s="11">
        <v>313.74</v>
      </c>
      <c r="H98" s="11">
        <v>270.79000000000002</v>
      </c>
      <c r="I98" s="11">
        <v>403.21</v>
      </c>
      <c r="J98" s="11">
        <v>372.05</v>
      </c>
      <c r="K98" s="11">
        <v>346.75</v>
      </c>
      <c r="L98" s="11">
        <v>381.08</v>
      </c>
      <c r="M98" s="11">
        <v>368.84</v>
      </c>
      <c r="N98" s="11">
        <v>3280.21</v>
      </c>
    </row>
    <row r="99" spans="1:14" x14ac:dyDescent="0.25">
      <c r="A99" s="2" t="s">
        <v>250</v>
      </c>
      <c r="B99" s="27">
        <v>5489.35</v>
      </c>
      <c r="C99" s="27">
        <v>5312.28</v>
      </c>
      <c r="D99" s="27">
        <v>5550.25</v>
      </c>
      <c r="E99" s="27">
        <v>5721.4</v>
      </c>
      <c r="F99" s="27">
        <v>5271.38</v>
      </c>
      <c r="G99" s="27">
        <v>5149.26</v>
      </c>
      <c r="H99" s="27">
        <v>5161.84</v>
      </c>
      <c r="I99" s="27">
        <v>5843.49</v>
      </c>
      <c r="J99" s="27">
        <v>5317.77</v>
      </c>
      <c r="K99" s="27">
        <v>5457.32</v>
      </c>
      <c r="L99" s="27">
        <v>5491.65</v>
      </c>
      <c r="M99" s="27">
        <v>5314.55</v>
      </c>
      <c r="N99" s="27">
        <v>48728.66</v>
      </c>
    </row>
    <row r="100" spans="1:14" x14ac:dyDescent="0.25">
      <c r="A100" s="2" t="s">
        <v>251</v>
      </c>
      <c r="B100" s="2" t="s">
        <v>56</v>
      </c>
      <c r="C100" s="2" t="s">
        <v>56</v>
      </c>
      <c r="D100" s="2" t="s">
        <v>56</v>
      </c>
      <c r="E100" s="2" t="s">
        <v>56</v>
      </c>
      <c r="F100" s="2" t="s">
        <v>56</v>
      </c>
      <c r="G100" s="2" t="s">
        <v>56</v>
      </c>
      <c r="H100" s="2" t="s">
        <v>56</v>
      </c>
      <c r="I100" s="2" t="s">
        <v>56</v>
      </c>
      <c r="J100" s="2" t="s">
        <v>56</v>
      </c>
      <c r="K100" s="2" t="s">
        <v>56</v>
      </c>
      <c r="L100" s="2" t="s">
        <v>56</v>
      </c>
      <c r="M100" s="2" t="s">
        <v>56</v>
      </c>
      <c r="N100" s="2" t="s">
        <v>56</v>
      </c>
    </row>
    <row r="101" spans="1:14" x14ac:dyDescent="0.25">
      <c r="A101" s="2" t="s">
        <v>252</v>
      </c>
      <c r="B101" s="11">
        <v>2232.36</v>
      </c>
      <c r="C101" s="11">
        <v>1937.65</v>
      </c>
      <c r="D101" s="11">
        <v>2454.09</v>
      </c>
      <c r="E101" s="11">
        <v>2030.27</v>
      </c>
      <c r="F101" s="11">
        <v>1894.92</v>
      </c>
      <c r="G101" s="11">
        <v>1907.1</v>
      </c>
      <c r="H101" s="11">
        <v>1535.85</v>
      </c>
      <c r="I101" s="11">
        <v>1875.88</v>
      </c>
      <c r="J101" s="11">
        <v>1738.39</v>
      </c>
      <c r="K101" s="11">
        <v>1764.07</v>
      </c>
      <c r="L101" s="11">
        <v>1166.3599999999999</v>
      </c>
      <c r="M101" s="11">
        <v>1236.75</v>
      </c>
      <c r="N101" s="11">
        <v>15149.59</v>
      </c>
    </row>
    <row r="102" spans="1:14" x14ac:dyDescent="0.25">
      <c r="A102" s="2" t="s">
        <v>253</v>
      </c>
      <c r="B102" s="11">
        <v>264.23</v>
      </c>
      <c r="C102" s="11">
        <v>226.8</v>
      </c>
      <c r="D102" s="11">
        <v>277.63</v>
      </c>
      <c r="E102" s="11">
        <v>245.1</v>
      </c>
      <c r="F102" s="11">
        <v>178.94</v>
      </c>
      <c r="G102" s="11">
        <v>198.54</v>
      </c>
      <c r="H102" s="11">
        <v>200.85</v>
      </c>
      <c r="I102" s="11">
        <v>213.22</v>
      </c>
      <c r="J102" s="11">
        <v>199.27</v>
      </c>
      <c r="K102" s="11">
        <v>174.87</v>
      </c>
      <c r="L102" s="11">
        <v>122.4</v>
      </c>
      <c r="M102" s="11">
        <v>128.35</v>
      </c>
      <c r="N102" s="11">
        <v>1661.54</v>
      </c>
    </row>
    <row r="103" spans="1:14" x14ac:dyDescent="0.25">
      <c r="A103" s="2" t="s">
        <v>254</v>
      </c>
      <c r="B103" s="27">
        <v>2496.59</v>
      </c>
      <c r="C103" s="27">
        <v>2164.4499999999998</v>
      </c>
      <c r="D103" s="27">
        <v>2731.72</v>
      </c>
      <c r="E103" s="27">
        <v>2275.37</v>
      </c>
      <c r="F103" s="27">
        <v>2073.86</v>
      </c>
      <c r="G103" s="27">
        <v>2105.64</v>
      </c>
      <c r="H103" s="27">
        <v>1736.7</v>
      </c>
      <c r="I103" s="27">
        <v>2089.1</v>
      </c>
      <c r="J103" s="27">
        <v>1937.66</v>
      </c>
      <c r="K103" s="27">
        <v>1938.94</v>
      </c>
      <c r="L103" s="27">
        <v>1288.76</v>
      </c>
      <c r="M103" s="27">
        <v>1365.1</v>
      </c>
      <c r="N103" s="27">
        <v>16811.13</v>
      </c>
    </row>
    <row r="104" spans="1:14" x14ac:dyDescent="0.25">
      <c r="A104" s="2" t="s">
        <v>255</v>
      </c>
      <c r="B104" s="35">
        <v>7985.94</v>
      </c>
      <c r="C104" s="35">
        <v>7476.73</v>
      </c>
      <c r="D104" s="35">
        <v>8281.9699999999993</v>
      </c>
      <c r="E104" s="35">
        <v>7996.77</v>
      </c>
      <c r="F104" s="35">
        <v>7345.24</v>
      </c>
      <c r="G104" s="35">
        <v>7254.9</v>
      </c>
      <c r="H104" s="35">
        <v>6898.54</v>
      </c>
      <c r="I104" s="35">
        <v>7932.59</v>
      </c>
      <c r="J104" s="35">
        <v>7255.43</v>
      </c>
      <c r="K104" s="35">
        <v>7396.26</v>
      </c>
      <c r="L104" s="35">
        <v>6780.41</v>
      </c>
      <c r="M104" s="35">
        <v>6679.65</v>
      </c>
      <c r="N104" s="35">
        <v>65539.789999999994</v>
      </c>
    </row>
    <row r="105" spans="1:14" x14ac:dyDescent="0.25">
      <c r="A105" s="2" t="s">
        <v>256</v>
      </c>
      <c r="B105" s="35">
        <v>1687.56</v>
      </c>
      <c r="C105" s="35">
        <v>-678.11</v>
      </c>
      <c r="D105" s="35">
        <v>4686.53</v>
      </c>
      <c r="E105" s="35">
        <v>1832.08</v>
      </c>
      <c r="F105" s="35">
        <v>10826.54</v>
      </c>
      <c r="G105" s="35">
        <v>17637.240000000002</v>
      </c>
      <c r="H105" s="35">
        <v>4220.8500000000004</v>
      </c>
      <c r="I105" s="35">
        <v>12769.82</v>
      </c>
      <c r="J105" s="35">
        <v>6759.82</v>
      </c>
      <c r="K105" s="35">
        <v>6377.12</v>
      </c>
      <c r="L105" s="35">
        <v>6859.36</v>
      </c>
      <c r="M105" s="35">
        <v>4995.74</v>
      </c>
      <c r="N105" s="35">
        <v>72278.570000000007</v>
      </c>
    </row>
    <row r="106" spans="1:14" ht="13" x14ac:dyDescent="0.3">
      <c r="A106" s="6" t="s">
        <v>264</v>
      </c>
      <c r="B106" s="12">
        <v>9673.5</v>
      </c>
      <c r="C106" s="12">
        <v>6798.62</v>
      </c>
      <c r="D106" s="12">
        <v>12968.5</v>
      </c>
      <c r="E106" s="12">
        <v>9828.85</v>
      </c>
      <c r="F106" s="12">
        <v>18171.78</v>
      </c>
      <c r="G106" s="12">
        <v>24892.14</v>
      </c>
      <c r="H106" s="12">
        <v>11119.39</v>
      </c>
      <c r="I106" s="12">
        <v>20702.41</v>
      </c>
      <c r="J106" s="12">
        <v>14015.25</v>
      </c>
      <c r="K106" s="12">
        <v>13773.38</v>
      </c>
      <c r="L106" s="12">
        <v>13639.77</v>
      </c>
      <c r="M106" s="12">
        <v>11675.39</v>
      </c>
      <c r="N106" s="12">
        <v>137818.35999999999</v>
      </c>
    </row>
    <row r="107" spans="1:14" ht="13" x14ac:dyDescent="0.3">
      <c r="A107" s="6" t="s">
        <v>83</v>
      </c>
      <c r="B107" s="16">
        <v>4060.69</v>
      </c>
      <c r="C107" s="16">
        <v>3994.49</v>
      </c>
      <c r="D107" s="16">
        <v>3914.16</v>
      </c>
      <c r="E107" s="16">
        <v>26282.400000000001</v>
      </c>
      <c r="F107" s="16">
        <v>16050.6</v>
      </c>
      <c r="G107" s="16">
        <v>3752.68</v>
      </c>
      <c r="H107" s="16">
        <v>2403.89</v>
      </c>
      <c r="I107" s="16">
        <v>1686.2</v>
      </c>
      <c r="J107" s="16">
        <v>3388.06</v>
      </c>
      <c r="K107" s="16">
        <v>8484.2999999999993</v>
      </c>
      <c r="L107" s="16">
        <v>6281.42</v>
      </c>
      <c r="M107" s="16">
        <v>8724.9500000000007</v>
      </c>
      <c r="N107" s="16">
        <v>77054.5</v>
      </c>
    </row>
    <row r="108" spans="1:14" x14ac:dyDescent="0.25">
      <c r="A108" s="59" t="s">
        <v>7</v>
      </c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spans="1:14" ht="13" x14ac:dyDescent="0.3">
      <c r="A109" s="6" t="s">
        <v>84</v>
      </c>
      <c r="B109" s="15">
        <v>6846.98</v>
      </c>
      <c r="C109" s="15">
        <v>8232.93</v>
      </c>
      <c r="D109" s="15">
        <v>9208.24</v>
      </c>
      <c r="E109" s="15">
        <v>11743.38</v>
      </c>
      <c r="F109" s="15">
        <v>14140.35</v>
      </c>
      <c r="G109" s="15">
        <v>7704</v>
      </c>
      <c r="H109" s="15">
        <v>9284.93</v>
      </c>
      <c r="I109" s="15">
        <v>-2477.54</v>
      </c>
      <c r="J109" s="15">
        <v>8878.8799999999992</v>
      </c>
      <c r="K109" s="15">
        <v>8459.66</v>
      </c>
      <c r="L109" s="15">
        <v>10877.82</v>
      </c>
      <c r="M109" s="15">
        <v>8711.06</v>
      </c>
      <c r="N109" s="15">
        <v>77322.539999999994</v>
      </c>
    </row>
    <row r="110" spans="1:14" x14ac:dyDescent="0.25">
      <c r="A110" s="59" t="s">
        <v>7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spans="1:14" ht="13" x14ac:dyDescent="0.3">
      <c r="A111" s="6" t="s">
        <v>85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2118.9499999999998</v>
      </c>
      <c r="K111" s="15">
        <v>3914.29</v>
      </c>
      <c r="L111" s="15">
        <v>4562.42</v>
      </c>
      <c r="M111" s="15">
        <v>8363.84</v>
      </c>
      <c r="N111" s="15">
        <v>18959.5</v>
      </c>
    </row>
    <row r="112" spans="1:14" x14ac:dyDescent="0.25">
      <c r="A112" s="59" t="s">
        <v>7</v>
      </c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</row>
    <row r="113" spans="1:14" ht="13" x14ac:dyDescent="0.3">
      <c r="A113" s="6" t="s">
        <v>86</v>
      </c>
      <c r="B113" s="6" t="s">
        <v>23</v>
      </c>
      <c r="C113" s="6" t="s">
        <v>23</v>
      </c>
      <c r="D113" s="6" t="s">
        <v>23</v>
      </c>
      <c r="E113" s="6" t="s">
        <v>23</v>
      </c>
      <c r="F113" s="6" t="s">
        <v>23</v>
      </c>
      <c r="G113" s="6" t="s">
        <v>23</v>
      </c>
      <c r="H113" s="6" t="s">
        <v>23</v>
      </c>
      <c r="I113" s="6" t="s">
        <v>23</v>
      </c>
      <c r="J113" s="6" t="s">
        <v>23</v>
      </c>
      <c r="K113" s="6" t="s">
        <v>23</v>
      </c>
      <c r="L113" s="6" t="s">
        <v>23</v>
      </c>
      <c r="M113" s="6" t="s">
        <v>23</v>
      </c>
      <c r="N113" s="6" t="s">
        <v>23</v>
      </c>
    </row>
    <row r="114" spans="1:14" x14ac:dyDescent="0.25">
      <c r="A114" s="2" t="s">
        <v>281</v>
      </c>
      <c r="B114" s="2" t="s">
        <v>38</v>
      </c>
      <c r="C114" s="2" t="s">
        <v>38</v>
      </c>
      <c r="D114" s="2" t="s">
        <v>38</v>
      </c>
      <c r="E114" s="2" t="s">
        <v>38</v>
      </c>
      <c r="F114" s="2" t="s">
        <v>38</v>
      </c>
      <c r="G114" s="2" t="s">
        <v>38</v>
      </c>
      <c r="H114" s="2" t="s">
        <v>38</v>
      </c>
      <c r="I114" s="2" t="s">
        <v>38</v>
      </c>
      <c r="J114" s="2" t="s">
        <v>38</v>
      </c>
      <c r="K114" s="2" t="s">
        <v>38</v>
      </c>
      <c r="L114" s="2" t="s">
        <v>38</v>
      </c>
      <c r="M114" s="2" t="s">
        <v>38</v>
      </c>
      <c r="N114" s="2" t="s">
        <v>38</v>
      </c>
    </row>
    <row r="115" spans="1:14" x14ac:dyDescent="0.25">
      <c r="A115" s="2" t="s">
        <v>282</v>
      </c>
      <c r="B115" s="2" t="s">
        <v>56</v>
      </c>
      <c r="C115" s="2" t="s">
        <v>56</v>
      </c>
      <c r="D115" s="2" t="s">
        <v>56</v>
      </c>
      <c r="E115" s="2" t="s">
        <v>56</v>
      </c>
      <c r="F115" s="2" t="s">
        <v>56</v>
      </c>
      <c r="G115" s="2" t="s">
        <v>56</v>
      </c>
      <c r="H115" s="2" t="s">
        <v>56</v>
      </c>
      <c r="I115" s="2" t="s">
        <v>56</v>
      </c>
      <c r="J115" s="2" t="s">
        <v>56</v>
      </c>
      <c r="K115" s="2" t="s">
        <v>56</v>
      </c>
      <c r="L115" s="2" t="s">
        <v>56</v>
      </c>
      <c r="M115" s="2" t="s">
        <v>56</v>
      </c>
      <c r="N115" s="2" t="s">
        <v>56</v>
      </c>
    </row>
    <row r="116" spans="1:14" x14ac:dyDescent="0.25">
      <c r="A116" s="2" t="s">
        <v>283</v>
      </c>
      <c r="B116" s="11">
        <v>10219.77</v>
      </c>
      <c r="C116" s="11">
        <v>9890.1</v>
      </c>
      <c r="D116" s="11">
        <v>10219.77</v>
      </c>
      <c r="E116" s="11">
        <v>10219.77</v>
      </c>
      <c r="F116" s="11">
        <v>9560.43</v>
      </c>
      <c r="G116" s="11">
        <v>9619.77</v>
      </c>
      <c r="H116" s="11">
        <v>9830.76</v>
      </c>
      <c r="I116" s="11">
        <v>10879.11</v>
      </c>
      <c r="J116" s="11">
        <v>9890.1299999999992</v>
      </c>
      <c r="K116" s="11">
        <v>12184.06</v>
      </c>
      <c r="L116" s="11">
        <v>10755.48</v>
      </c>
      <c r="M116" s="11">
        <v>12390.1</v>
      </c>
      <c r="N116" s="11">
        <v>95329.61</v>
      </c>
    </row>
    <row r="117" spans="1:14" x14ac:dyDescent="0.25">
      <c r="A117" s="2" t="s">
        <v>284</v>
      </c>
      <c r="B117" s="11">
        <v>781.82</v>
      </c>
      <c r="C117" s="11">
        <v>756.58</v>
      </c>
      <c r="D117" s="11">
        <v>898.44</v>
      </c>
      <c r="E117" s="11">
        <v>1083.0899999999999</v>
      </c>
      <c r="F117" s="11">
        <v>737.68</v>
      </c>
      <c r="G117" s="11">
        <v>638.89</v>
      </c>
      <c r="H117" s="11">
        <v>562.66999999999996</v>
      </c>
      <c r="I117" s="11">
        <v>829.87</v>
      </c>
      <c r="J117" s="11">
        <v>873.51</v>
      </c>
      <c r="K117" s="11">
        <v>1134.69</v>
      </c>
      <c r="L117" s="11">
        <v>1009.92</v>
      </c>
      <c r="M117" s="11">
        <v>1136.1300000000001</v>
      </c>
      <c r="N117" s="11">
        <v>8006.45</v>
      </c>
    </row>
    <row r="118" spans="1:14" x14ac:dyDescent="0.25">
      <c r="A118" s="2" t="s">
        <v>285</v>
      </c>
      <c r="B118" s="27">
        <v>11001.59</v>
      </c>
      <c r="C118" s="27">
        <v>10646.68</v>
      </c>
      <c r="D118" s="27">
        <v>11118.21</v>
      </c>
      <c r="E118" s="27">
        <v>11302.86</v>
      </c>
      <c r="F118" s="27">
        <v>10298.11</v>
      </c>
      <c r="G118" s="27">
        <v>10258.66</v>
      </c>
      <c r="H118" s="27">
        <v>10393.43</v>
      </c>
      <c r="I118" s="27">
        <v>11708.98</v>
      </c>
      <c r="J118" s="27">
        <v>10763.64</v>
      </c>
      <c r="K118" s="27">
        <v>13318.75</v>
      </c>
      <c r="L118" s="27">
        <v>11765.4</v>
      </c>
      <c r="M118" s="27">
        <v>13526.23</v>
      </c>
      <c r="N118" s="27">
        <v>103336.06</v>
      </c>
    </row>
    <row r="119" spans="1:14" x14ac:dyDescent="0.25">
      <c r="A119" s="2" t="s">
        <v>286</v>
      </c>
      <c r="B119" s="2" t="s">
        <v>56</v>
      </c>
      <c r="C119" s="2" t="s">
        <v>56</v>
      </c>
      <c r="D119" s="2" t="s">
        <v>56</v>
      </c>
      <c r="E119" s="2" t="s">
        <v>56</v>
      </c>
      <c r="F119" s="2" t="s">
        <v>56</v>
      </c>
      <c r="G119" s="2" t="s">
        <v>56</v>
      </c>
      <c r="H119" s="2" t="s">
        <v>56</v>
      </c>
      <c r="I119" s="2" t="s">
        <v>56</v>
      </c>
      <c r="J119" s="2" t="s">
        <v>56</v>
      </c>
      <c r="K119" s="2" t="s">
        <v>56</v>
      </c>
      <c r="L119" s="2" t="s">
        <v>56</v>
      </c>
      <c r="M119" s="2" t="s">
        <v>56</v>
      </c>
      <c r="N119" s="2" t="s">
        <v>56</v>
      </c>
    </row>
    <row r="120" spans="1:14" x14ac:dyDescent="0.25">
      <c r="A120" s="2" t="s">
        <v>287</v>
      </c>
      <c r="B120" s="11">
        <v>5535.71</v>
      </c>
      <c r="C120" s="11">
        <v>5357.15</v>
      </c>
      <c r="D120" s="11">
        <v>5535.71</v>
      </c>
      <c r="E120" s="11">
        <v>5535.72</v>
      </c>
      <c r="F120" s="11">
        <v>5392.85</v>
      </c>
      <c r="G120" s="11">
        <v>5405.71</v>
      </c>
      <c r="H120" s="11">
        <v>5665.72</v>
      </c>
      <c r="I120" s="11">
        <v>5892.86</v>
      </c>
      <c r="J120" s="11">
        <v>5357.14</v>
      </c>
      <c r="K120" s="11">
        <v>5535.72</v>
      </c>
      <c r="L120" s="11">
        <v>5535.71</v>
      </c>
      <c r="M120" s="11">
        <v>5357.14</v>
      </c>
      <c r="N120" s="11">
        <v>49678.57</v>
      </c>
    </row>
    <row r="121" spans="1:14" x14ac:dyDescent="0.25">
      <c r="A121" s="2" t="s">
        <v>288</v>
      </c>
      <c r="B121" s="11">
        <v>411.31</v>
      </c>
      <c r="C121" s="11">
        <v>398.03</v>
      </c>
      <c r="D121" s="11">
        <v>474.24</v>
      </c>
      <c r="E121" s="11">
        <v>653.79999999999995</v>
      </c>
      <c r="F121" s="11">
        <v>519.94000000000005</v>
      </c>
      <c r="G121" s="11">
        <v>370.74</v>
      </c>
      <c r="H121" s="11">
        <v>556.15</v>
      </c>
      <c r="I121" s="11">
        <v>437.85</v>
      </c>
      <c r="J121" s="11">
        <v>403.53</v>
      </c>
      <c r="K121" s="11">
        <v>370.55</v>
      </c>
      <c r="L121" s="11">
        <v>420.96</v>
      </c>
      <c r="M121" s="11">
        <v>407.44</v>
      </c>
      <c r="N121" s="11">
        <v>4140.96</v>
      </c>
    </row>
    <row r="122" spans="1:14" x14ac:dyDescent="0.25">
      <c r="A122" s="2" t="s">
        <v>289</v>
      </c>
      <c r="B122" s="27">
        <v>5947.02</v>
      </c>
      <c r="C122" s="27">
        <v>5755.18</v>
      </c>
      <c r="D122" s="27">
        <v>6009.95</v>
      </c>
      <c r="E122" s="27">
        <v>6189.52</v>
      </c>
      <c r="F122" s="27">
        <v>5912.79</v>
      </c>
      <c r="G122" s="27">
        <v>5776.45</v>
      </c>
      <c r="H122" s="27">
        <v>6221.87</v>
      </c>
      <c r="I122" s="27">
        <v>6330.71</v>
      </c>
      <c r="J122" s="27">
        <v>5760.67</v>
      </c>
      <c r="K122" s="27">
        <v>5906.27</v>
      </c>
      <c r="L122" s="27">
        <v>5956.67</v>
      </c>
      <c r="M122" s="27">
        <v>5764.58</v>
      </c>
      <c r="N122" s="27">
        <v>53819.53</v>
      </c>
    </row>
    <row r="123" spans="1:14" x14ac:dyDescent="0.25">
      <c r="A123" s="2" t="s">
        <v>290</v>
      </c>
      <c r="B123" s="2" t="s">
        <v>56</v>
      </c>
      <c r="C123" s="2" t="s">
        <v>56</v>
      </c>
      <c r="D123" s="2" t="s">
        <v>56</v>
      </c>
      <c r="E123" s="2" t="s">
        <v>56</v>
      </c>
      <c r="F123" s="2" t="s">
        <v>56</v>
      </c>
      <c r="G123" s="2" t="s">
        <v>56</v>
      </c>
      <c r="H123" s="2" t="s">
        <v>56</v>
      </c>
      <c r="I123" s="2" t="s">
        <v>56</v>
      </c>
      <c r="J123" s="2" t="s">
        <v>56</v>
      </c>
      <c r="K123" s="2" t="s">
        <v>56</v>
      </c>
      <c r="L123" s="2" t="s">
        <v>56</v>
      </c>
      <c r="M123" s="2" t="s">
        <v>56</v>
      </c>
      <c r="N123" s="2" t="s">
        <v>56</v>
      </c>
    </row>
    <row r="124" spans="1:14" x14ac:dyDescent="0.25">
      <c r="A124" s="2" t="s">
        <v>291</v>
      </c>
      <c r="B124" s="11">
        <v>3666.19</v>
      </c>
      <c r="C124" s="11">
        <v>4469.8599999999997</v>
      </c>
      <c r="D124" s="11">
        <v>4923.04</v>
      </c>
      <c r="E124" s="11">
        <v>4160.55</v>
      </c>
      <c r="F124" s="11">
        <v>3289.33</v>
      </c>
      <c r="G124" s="11">
        <v>3367.74</v>
      </c>
      <c r="H124" s="11">
        <v>4935.3599999999997</v>
      </c>
      <c r="I124" s="11">
        <v>8622.66</v>
      </c>
      <c r="J124" s="11">
        <v>6034.89</v>
      </c>
      <c r="K124" s="11">
        <v>4694.32</v>
      </c>
      <c r="L124" s="11">
        <v>4870.47</v>
      </c>
      <c r="M124" s="11">
        <v>4928.79</v>
      </c>
      <c r="N124" s="11">
        <v>44904.11</v>
      </c>
    </row>
    <row r="125" spans="1:14" x14ac:dyDescent="0.25">
      <c r="A125" s="2" t="s">
        <v>292</v>
      </c>
      <c r="B125" s="11">
        <v>350.6</v>
      </c>
      <c r="C125" s="11">
        <v>437.92</v>
      </c>
      <c r="D125" s="11">
        <v>509.75</v>
      </c>
      <c r="E125" s="11">
        <v>506.84</v>
      </c>
      <c r="F125" s="11">
        <v>402.98</v>
      </c>
      <c r="G125" s="11">
        <v>371.35</v>
      </c>
      <c r="H125" s="11">
        <v>136.30000000000001</v>
      </c>
      <c r="I125" s="11">
        <v>-1568.75</v>
      </c>
      <c r="J125" s="11">
        <v>603.24</v>
      </c>
      <c r="K125" s="11">
        <v>426.03</v>
      </c>
      <c r="L125" s="11">
        <v>445.39</v>
      </c>
      <c r="M125" s="11">
        <v>453.43</v>
      </c>
      <c r="N125" s="11">
        <v>1776.81</v>
      </c>
    </row>
    <row r="126" spans="1:14" x14ac:dyDescent="0.25">
      <c r="A126" s="2" t="s">
        <v>293</v>
      </c>
      <c r="B126" s="11">
        <v>306.26</v>
      </c>
      <c r="C126" s="11">
        <v>260.07</v>
      </c>
      <c r="D126" s="11">
        <v>51.66</v>
      </c>
      <c r="E126" s="11">
        <v>37.9</v>
      </c>
      <c r="F126" s="11">
        <v>48.8</v>
      </c>
      <c r="G126" s="11">
        <v>8.1300000000000008</v>
      </c>
      <c r="H126" s="11">
        <v>90.23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185.06</v>
      </c>
    </row>
    <row r="127" spans="1:14" x14ac:dyDescent="0.25">
      <c r="A127" s="2" t="s">
        <v>294</v>
      </c>
      <c r="B127" s="27">
        <v>4323.05</v>
      </c>
      <c r="C127" s="27">
        <v>5167.8500000000004</v>
      </c>
      <c r="D127" s="27">
        <v>5484.45</v>
      </c>
      <c r="E127" s="27">
        <v>4705.29</v>
      </c>
      <c r="F127" s="27">
        <v>3741.11</v>
      </c>
      <c r="G127" s="27">
        <v>3747.22</v>
      </c>
      <c r="H127" s="27">
        <v>5161.8900000000003</v>
      </c>
      <c r="I127" s="27">
        <v>7053.91</v>
      </c>
      <c r="J127" s="27">
        <v>6638.13</v>
      </c>
      <c r="K127" s="27">
        <v>5120.3500000000004</v>
      </c>
      <c r="L127" s="27">
        <v>5315.86</v>
      </c>
      <c r="M127" s="27">
        <v>5382.22</v>
      </c>
      <c r="N127" s="27">
        <v>46865.98</v>
      </c>
    </row>
    <row r="128" spans="1:14" x14ac:dyDescent="0.25">
      <c r="A128" s="2" t="s">
        <v>295</v>
      </c>
      <c r="B128" s="2" t="s">
        <v>56</v>
      </c>
      <c r="C128" s="2" t="s">
        <v>56</v>
      </c>
      <c r="D128" s="2" t="s">
        <v>56</v>
      </c>
      <c r="E128" s="2" t="s">
        <v>56</v>
      </c>
      <c r="F128" s="2" t="s">
        <v>56</v>
      </c>
      <c r="G128" s="2" t="s">
        <v>56</v>
      </c>
      <c r="H128" s="2" t="s">
        <v>56</v>
      </c>
      <c r="I128" s="2" t="s">
        <v>56</v>
      </c>
      <c r="J128" s="2" t="s">
        <v>56</v>
      </c>
      <c r="K128" s="2" t="s">
        <v>56</v>
      </c>
      <c r="L128" s="2" t="s">
        <v>56</v>
      </c>
      <c r="M128" s="2" t="s">
        <v>56</v>
      </c>
      <c r="N128" s="2" t="s">
        <v>56</v>
      </c>
    </row>
    <row r="129" spans="1:14" x14ac:dyDescent="0.25">
      <c r="A129" s="2" t="s">
        <v>296</v>
      </c>
      <c r="B129" s="11">
        <v>2991.07</v>
      </c>
      <c r="C129" s="11">
        <v>3267.17</v>
      </c>
      <c r="D129" s="11">
        <v>2853.02</v>
      </c>
      <c r="E129" s="11">
        <v>2853.02</v>
      </c>
      <c r="F129" s="11">
        <v>2725.55</v>
      </c>
      <c r="G129" s="11">
        <v>2737.02</v>
      </c>
      <c r="H129" s="11">
        <v>2135.5</v>
      </c>
      <c r="I129" s="11">
        <v>2576.92</v>
      </c>
      <c r="J129" s="11">
        <v>2576.92</v>
      </c>
      <c r="K129" s="11">
        <v>2576.9299999999998</v>
      </c>
      <c r="L129" s="11">
        <v>3221.28</v>
      </c>
      <c r="M129" s="11">
        <v>2747.34</v>
      </c>
      <c r="N129" s="11">
        <v>24150.48</v>
      </c>
    </row>
    <row r="130" spans="1:14" x14ac:dyDescent="0.25">
      <c r="A130" s="2" t="s">
        <v>297</v>
      </c>
      <c r="B130" s="11">
        <v>225.13</v>
      </c>
      <c r="C130" s="11">
        <v>249.94</v>
      </c>
      <c r="D130" s="11">
        <v>252.86</v>
      </c>
      <c r="E130" s="11">
        <v>344.88</v>
      </c>
      <c r="F130" s="11">
        <v>232.12</v>
      </c>
      <c r="G130" s="11">
        <v>94.96</v>
      </c>
      <c r="H130" s="11">
        <v>197.13</v>
      </c>
      <c r="I130" s="11">
        <v>197.13</v>
      </c>
      <c r="J130" s="11">
        <v>197.13</v>
      </c>
      <c r="K130" s="11">
        <v>178.26</v>
      </c>
      <c r="L130" s="11">
        <v>246.43</v>
      </c>
      <c r="M130" s="11">
        <v>210.17</v>
      </c>
      <c r="N130" s="11">
        <v>1898.21</v>
      </c>
    </row>
    <row r="131" spans="1:14" x14ac:dyDescent="0.25">
      <c r="A131" s="2" t="s">
        <v>298</v>
      </c>
      <c r="B131" s="27">
        <v>3216.2</v>
      </c>
      <c r="C131" s="27">
        <v>3517.11</v>
      </c>
      <c r="D131" s="27">
        <v>3105.88</v>
      </c>
      <c r="E131" s="27">
        <v>3197.9</v>
      </c>
      <c r="F131" s="27">
        <v>2957.67</v>
      </c>
      <c r="G131" s="27">
        <v>2831.98</v>
      </c>
      <c r="H131" s="27">
        <v>2332.63</v>
      </c>
      <c r="I131" s="27">
        <v>2774.05</v>
      </c>
      <c r="J131" s="27">
        <v>2774.05</v>
      </c>
      <c r="K131" s="27">
        <v>2755.19</v>
      </c>
      <c r="L131" s="27">
        <v>3467.71</v>
      </c>
      <c r="M131" s="27">
        <v>2957.51</v>
      </c>
      <c r="N131" s="27">
        <v>26048.69</v>
      </c>
    </row>
    <row r="132" spans="1:14" x14ac:dyDescent="0.25">
      <c r="A132" s="2" t="s">
        <v>299</v>
      </c>
      <c r="B132" s="35">
        <v>24487.86</v>
      </c>
      <c r="C132" s="35">
        <v>25086.82</v>
      </c>
      <c r="D132" s="35">
        <v>25718.49</v>
      </c>
      <c r="E132" s="35">
        <v>25395.57</v>
      </c>
      <c r="F132" s="35">
        <v>22909.68</v>
      </c>
      <c r="G132" s="35">
        <v>22614.31</v>
      </c>
      <c r="H132" s="35">
        <v>24109.82</v>
      </c>
      <c r="I132" s="35">
        <v>27867.65</v>
      </c>
      <c r="J132" s="35">
        <v>25936.49</v>
      </c>
      <c r="K132" s="35">
        <v>27100.560000000001</v>
      </c>
      <c r="L132" s="35">
        <v>26505.64</v>
      </c>
      <c r="M132" s="35">
        <v>27630.54</v>
      </c>
      <c r="N132" s="35">
        <v>230070.26</v>
      </c>
    </row>
    <row r="133" spans="1:14" x14ac:dyDescent="0.25">
      <c r="A133" s="2" t="s">
        <v>300</v>
      </c>
      <c r="B133" s="35">
        <v>4024.74</v>
      </c>
      <c r="C133" s="35">
        <v>7555.64</v>
      </c>
      <c r="D133" s="35">
        <v>8639.4599999999991</v>
      </c>
      <c r="E133" s="35">
        <v>21847.54</v>
      </c>
      <c r="F133" s="35">
        <v>4557.54</v>
      </c>
      <c r="G133" s="35">
        <v>9846.5</v>
      </c>
      <c r="H133" s="35">
        <v>1858.31</v>
      </c>
      <c r="I133" s="35">
        <v>2392.62</v>
      </c>
      <c r="J133" s="35">
        <v>3827.06</v>
      </c>
      <c r="K133" s="35">
        <v>3827.07</v>
      </c>
      <c r="L133" s="35">
        <v>3067.93</v>
      </c>
      <c r="M133" s="35">
        <v>1717.31</v>
      </c>
      <c r="N133" s="35">
        <v>52941.88</v>
      </c>
    </row>
    <row r="134" spans="1:14" x14ac:dyDescent="0.25">
      <c r="A134" s="2" t="s">
        <v>306</v>
      </c>
      <c r="B134" s="37" t="s">
        <v>38</v>
      </c>
      <c r="C134" s="37" t="s">
        <v>38</v>
      </c>
      <c r="D134" s="37" t="s">
        <v>38</v>
      </c>
      <c r="E134" s="37" t="s">
        <v>38</v>
      </c>
      <c r="F134" s="37" t="s">
        <v>38</v>
      </c>
      <c r="G134" s="37" t="s">
        <v>38</v>
      </c>
      <c r="H134" s="37" t="s">
        <v>38</v>
      </c>
      <c r="I134" s="37" t="s">
        <v>38</v>
      </c>
      <c r="J134" s="37" t="s">
        <v>38</v>
      </c>
      <c r="K134" s="37" t="s">
        <v>38</v>
      </c>
      <c r="L134" s="37" t="s">
        <v>38</v>
      </c>
      <c r="M134" s="37" t="s">
        <v>38</v>
      </c>
      <c r="N134" s="37" t="s">
        <v>38</v>
      </c>
    </row>
    <row r="135" spans="1:14" x14ac:dyDescent="0.25">
      <c r="A135" s="2" t="s">
        <v>307</v>
      </c>
      <c r="B135" s="11">
        <v>2463.0500000000002</v>
      </c>
      <c r="C135" s="11">
        <v>2463.0500000000002</v>
      </c>
      <c r="D135" s="11">
        <v>2463.0500000000002</v>
      </c>
      <c r="E135" s="11">
        <v>2463.0500000000002</v>
      </c>
      <c r="F135" s="11">
        <v>2463.0500000000002</v>
      </c>
      <c r="G135" s="11">
        <v>2463.0500000000002</v>
      </c>
      <c r="H135" s="11">
        <v>2463.0500000000002</v>
      </c>
      <c r="I135" s="11">
        <v>2463.0500000000002</v>
      </c>
      <c r="J135" s="11">
        <v>2463.0500000000002</v>
      </c>
      <c r="K135" s="11">
        <v>3271.07</v>
      </c>
      <c r="L135" s="11">
        <v>3271.07</v>
      </c>
      <c r="M135" s="11">
        <v>3271.07</v>
      </c>
      <c r="N135" s="11">
        <v>24591.51</v>
      </c>
    </row>
    <row r="136" spans="1:14" x14ac:dyDescent="0.25">
      <c r="A136" s="2" t="s">
        <v>308</v>
      </c>
      <c r="B136" s="11">
        <v>131.4</v>
      </c>
      <c r="C136" s="11">
        <v>128.01</v>
      </c>
      <c r="D136" s="11">
        <v>128.01</v>
      </c>
      <c r="E136" s="11">
        <v>128.01</v>
      </c>
      <c r="F136" s="11">
        <v>128.01</v>
      </c>
      <c r="G136" s="11">
        <v>128.01</v>
      </c>
      <c r="H136" s="11">
        <v>180.8</v>
      </c>
      <c r="I136" s="11">
        <v>128.01</v>
      </c>
      <c r="J136" s="11">
        <v>-26.4</v>
      </c>
      <c r="K136" s="11">
        <v>-244.95</v>
      </c>
      <c r="L136" s="11">
        <v>-443.7</v>
      </c>
      <c r="M136" s="11">
        <v>22.21</v>
      </c>
      <c r="N136" s="11">
        <v>0</v>
      </c>
    </row>
    <row r="137" spans="1:14" x14ac:dyDescent="0.25">
      <c r="A137" s="2" t="s">
        <v>309</v>
      </c>
      <c r="B137" s="11">
        <v>2446.15</v>
      </c>
      <c r="C137" s="11">
        <v>2414.1</v>
      </c>
      <c r="D137" s="11">
        <v>2414.1</v>
      </c>
      <c r="E137" s="11">
        <v>2414.1</v>
      </c>
      <c r="F137" s="11">
        <v>2414.1</v>
      </c>
      <c r="G137" s="11">
        <v>2414.1</v>
      </c>
      <c r="H137" s="11">
        <v>2633.76</v>
      </c>
      <c r="I137" s="11">
        <v>-13860.92</v>
      </c>
      <c r="J137" s="11">
        <v>-1401.04</v>
      </c>
      <c r="K137" s="11">
        <v>3395.55</v>
      </c>
      <c r="L137" s="11">
        <v>4059.18</v>
      </c>
      <c r="M137" s="11">
        <v>5057.83</v>
      </c>
      <c r="N137" s="11">
        <v>7126.66</v>
      </c>
    </row>
    <row r="138" spans="1:14" x14ac:dyDescent="0.25">
      <c r="A138" s="2" t="s">
        <v>310</v>
      </c>
      <c r="B138" s="11">
        <v>313.93</v>
      </c>
      <c r="C138" s="11">
        <v>941.79</v>
      </c>
      <c r="D138" s="11">
        <v>941.79</v>
      </c>
      <c r="E138" s="11">
        <v>941.79</v>
      </c>
      <c r="F138" s="11">
        <v>941.79</v>
      </c>
      <c r="G138" s="11">
        <v>941.79</v>
      </c>
      <c r="H138" s="11">
        <v>941.79</v>
      </c>
      <c r="I138" s="11">
        <v>627.86</v>
      </c>
      <c r="J138" s="11">
        <v>627.86</v>
      </c>
      <c r="K138" s="11">
        <v>627.86</v>
      </c>
      <c r="L138" s="11">
        <v>696.42</v>
      </c>
      <c r="M138" s="11">
        <v>-6347.16</v>
      </c>
      <c r="N138" s="11">
        <v>0</v>
      </c>
    </row>
    <row r="139" spans="1:14" x14ac:dyDescent="0.25">
      <c r="A139" s="2" t="s">
        <v>311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2945.2</v>
      </c>
      <c r="L139" s="11">
        <v>2945.2</v>
      </c>
      <c r="M139" s="11">
        <v>2945.2</v>
      </c>
      <c r="N139" s="11">
        <v>8835.6</v>
      </c>
    </row>
    <row r="140" spans="1:14" x14ac:dyDescent="0.25">
      <c r="A140" s="2" t="s">
        <v>312</v>
      </c>
      <c r="B140" s="11">
        <v>9463.4500000000007</v>
      </c>
      <c r="C140" s="11">
        <v>9463.4500000000007</v>
      </c>
      <c r="D140" s="11">
        <v>9463.4500000000007</v>
      </c>
      <c r="E140" s="11">
        <v>9463.4500000000007</v>
      </c>
      <c r="F140" s="11">
        <v>9463.4500000000007</v>
      </c>
      <c r="G140" s="11">
        <v>9463.4500000000007</v>
      </c>
      <c r="H140" s="11">
        <v>9463.4500000000007</v>
      </c>
      <c r="I140" s="11">
        <v>9463.4500000000007</v>
      </c>
      <c r="J140" s="11">
        <v>9463.4500000000007</v>
      </c>
      <c r="K140" s="11">
        <v>17141.5</v>
      </c>
      <c r="L140" s="11">
        <v>17141.5</v>
      </c>
      <c r="M140" s="11">
        <v>17579.46</v>
      </c>
      <c r="N140" s="11">
        <v>108643.16</v>
      </c>
    </row>
    <row r="141" spans="1:14" x14ac:dyDescent="0.25">
      <c r="A141" s="2" t="s">
        <v>313</v>
      </c>
      <c r="B141" s="11">
        <v>4480.5</v>
      </c>
      <c r="C141" s="11">
        <v>4480.5</v>
      </c>
      <c r="D141" s="11">
        <v>4480.5</v>
      </c>
      <c r="E141" s="11">
        <v>4480.5</v>
      </c>
      <c r="F141" s="11">
        <v>4480.5</v>
      </c>
      <c r="G141" s="11">
        <v>4480.5</v>
      </c>
      <c r="H141" s="11">
        <v>4480.5</v>
      </c>
      <c r="I141" s="11">
        <v>4480.5</v>
      </c>
      <c r="J141" s="11">
        <v>4480.5</v>
      </c>
      <c r="K141" s="11">
        <v>9917.99</v>
      </c>
      <c r="L141" s="11">
        <v>9917.99</v>
      </c>
      <c r="M141" s="11">
        <v>9917.99</v>
      </c>
      <c r="N141" s="11">
        <v>56636.97</v>
      </c>
    </row>
    <row r="142" spans="1:14" x14ac:dyDescent="0.25">
      <c r="A142" s="2" t="s">
        <v>314</v>
      </c>
      <c r="B142" s="35">
        <v>19298.48</v>
      </c>
      <c r="C142" s="35">
        <v>19890.900000000001</v>
      </c>
      <c r="D142" s="35">
        <v>19890.900000000001</v>
      </c>
      <c r="E142" s="35">
        <v>19890.900000000001</v>
      </c>
      <c r="F142" s="35">
        <v>19890.900000000001</v>
      </c>
      <c r="G142" s="35">
        <v>19890.900000000001</v>
      </c>
      <c r="H142" s="35">
        <v>20163.349999999999</v>
      </c>
      <c r="I142" s="35">
        <v>3301.95</v>
      </c>
      <c r="J142" s="35">
        <v>15607.42</v>
      </c>
      <c r="K142" s="35">
        <v>37054.22</v>
      </c>
      <c r="L142" s="35">
        <v>37587.660000000003</v>
      </c>
      <c r="M142" s="35">
        <v>32446.6</v>
      </c>
      <c r="N142" s="35">
        <v>205833.9</v>
      </c>
    </row>
    <row r="143" spans="1:14" x14ac:dyDescent="0.25">
      <c r="A143" s="2" t="s">
        <v>315</v>
      </c>
      <c r="B143" s="35">
        <v>151.91</v>
      </c>
      <c r="C143" s="35">
        <v>2935.91</v>
      </c>
      <c r="D143" s="35">
        <v>580.45000000000005</v>
      </c>
      <c r="E143" s="35">
        <v>245.91</v>
      </c>
      <c r="F143" s="35">
        <v>285.91000000000003</v>
      </c>
      <c r="G143" s="35">
        <v>6577.82</v>
      </c>
      <c r="H143" s="35">
        <v>-6073</v>
      </c>
      <c r="I143" s="35">
        <v>1021.64</v>
      </c>
      <c r="J143" s="35">
        <v>494.06</v>
      </c>
      <c r="K143" s="35">
        <v>555.86</v>
      </c>
      <c r="L143" s="35">
        <v>22</v>
      </c>
      <c r="M143" s="35">
        <v>1810.61</v>
      </c>
      <c r="N143" s="35">
        <v>4940.8100000000004</v>
      </c>
    </row>
    <row r="144" spans="1:14" x14ac:dyDescent="0.25">
      <c r="A144" s="2" t="s">
        <v>326</v>
      </c>
      <c r="B144" s="35">
        <v>8876.9699999999993</v>
      </c>
      <c r="C144" s="35">
        <v>10257.959999999999</v>
      </c>
      <c r="D144" s="35">
        <v>5229.3500000000004</v>
      </c>
      <c r="E144" s="35">
        <v>11673.4</v>
      </c>
      <c r="F144" s="35">
        <v>10887.68</v>
      </c>
      <c r="G144" s="35">
        <v>6150.75</v>
      </c>
      <c r="H144" s="35">
        <v>2807.74</v>
      </c>
      <c r="I144" s="35">
        <v>10423.17</v>
      </c>
      <c r="J144" s="35">
        <v>18372.86</v>
      </c>
      <c r="K144" s="35">
        <v>9726.67</v>
      </c>
      <c r="L144" s="35">
        <v>15823.6</v>
      </c>
      <c r="M144" s="35">
        <v>19393.72</v>
      </c>
      <c r="N144" s="35">
        <v>105259.59</v>
      </c>
    </row>
    <row r="145" spans="1:14" ht="13" x14ac:dyDescent="0.3">
      <c r="A145" s="6" t="s">
        <v>344</v>
      </c>
      <c r="B145" s="12">
        <v>56839.96</v>
      </c>
      <c r="C145" s="12">
        <v>65727.23</v>
      </c>
      <c r="D145" s="12">
        <v>60058.65</v>
      </c>
      <c r="E145" s="12">
        <v>79053.320000000007</v>
      </c>
      <c r="F145" s="12">
        <v>58531.71</v>
      </c>
      <c r="G145" s="12">
        <v>65080.28</v>
      </c>
      <c r="H145" s="12">
        <v>42866.22</v>
      </c>
      <c r="I145" s="12">
        <v>45007.03</v>
      </c>
      <c r="J145" s="12">
        <v>64237.89</v>
      </c>
      <c r="K145" s="12">
        <v>78264.38</v>
      </c>
      <c r="L145" s="12">
        <v>83006.83</v>
      </c>
      <c r="M145" s="12">
        <v>82998.78</v>
      </c>
      <c r="N145" s="12">
        <v>599046.43999999994</v>
      </c>
    </row>
    <row r="146" spans="1:14" ht="13" x14ac:dyDescent="0.3">
      <c r="A146" s="6" t="s">
        <v>87</v>
      </c>
      <c r="B146" s="16">
        <v>14527.34</v>
      </c>
      <c r="C146" s="16">
        <v>14325.64</v>
      </c>
      <c r="D146" s="16">
        <v>14325.64</v>
      </c>
      <c r="E146" s="16">
        <v>16004.37</v>
      </c>
      <c r="F146" s="16">
        <v>15154.06</v>
      </c>
      <c r="G146" s="16">
        <v>14974.12</v>
      </c>
      <c r="H146" s="16">
        <v>15427.3</v>
      </c>
      <c r="I146" s="16">
        <v>22395.7</v>
      </c>
      <c r="J146" s="16">
        <v>17981.34</v>
      </c>
      <c r="K146" s="16">
        <v>18099.41</v>
      </c>
      <c r="L146" s="16">
        <v>21646.3</v>
      </c>
      <c r="M146" s="16">
        <v>21202.39</v>
      </c>
      <c r="N146" s="16">
        <v>162884.99</v>
      </c>
    </row>
    <row r="147" spans="1:14" ht="13" x14ac:dyDescent="0.3">
      <c r="A147" s="6" t="s">
        <v>88</v>
      </c>
      <c r="B147" s="16">
        <v>6482.71</v>
      </c>
      <c r="C147" s="16">
        <v>10932.29</v>
      </c>
      <c r="D147" s="16">
        <v>6482.71</v>
      </c>
      <c r="E147" s="16">
        <v>10932.29</v>
      </c>
      <c r="F147" s="16">
        <v>10932.29</v>
      </c>
      <c r="G147" s="16">
        <v>10932.29</v>
      </c>
      <c r="H147" s="16">
        <v>8786.4699999999993</v>
      </c>
      <c r="I147" s="16">
        <v>10932.29</v>
      </c>
      <c r="J147" s="16">
        <v>-4257.87</v>
      </c>
      <c r="K147" s="16">
        <v>4078.78</v>
      </c>
      <c r="L147" s="16">
        <v>4078.78</v>
      </c>
      <c r="M147" s="16">
        <v>4078.78</v>
      </c>
      <c r="N147" s="16">
        <v>60494.1</v>
      </c>
    </row>
    <row r="148" spans="1:14" ht="13" x14ac:dyDescent="0.3">
      <c r="A148" s="6" t="s">
        <v>27</v>
      </c>
      <c r="B148" s="39">
        <v>287762.88</v>
      </c>
      <c r="C148" s="39">
        <v>291035.71000000002</v>
      </c>
      <c r="D148" s="39">
        <v>315831.01</v>
      </c>
      <c r="E148" s="39">
        <v>366237.29</v>
      </c>
      <c r="F148" s="39">
        <v>328399.7</v>
      </c>
      <c r="G148" s="39">
        <v>325663.71999999997</v>
      </c>
      <c r="H148" s="39">
        <v>291695.87</v>
      </c>
      <c r="I148" s="39">
        <v>289845.43</v>
      </c>
      <c r="J148" s="39">
        <v>317055.15999999997</v>
      </c>
      <c r="K148" s="39">
        <v>356203.2</v>
      </c>
      <c r="L148" s="39">
        <v>352220.01</v>
      </c>
      <c r="M148" s="39">
        <v>354358.32</v>
      </c>
      <c r="N148" s="39">
        <v>2981678.7</v>
      </c>
    </row>
    <row r="149" spans="1:14" x14ac:dyDescent="0.25">
      <c r="A149" s="59" t="s">
        <v>7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</row>
    <row r="150" spans="1:14" ht="13" x14ac:dyDescent="0.3">
      <c r="A150" s="6" t="s">
        <v>28</v>
      </c>
      <c r="B150" s="15">
        <v>2741.9</v>
      </c>
      <c r="C150" s="15">
        <v>-4522.93</v>
      </c>
      <c r="D150" s="15">
        <v>188891.44</v>
      </c>
      <c r="E150" s="15">
        <v>-3375.38</v>
      </c>
      <c r="F150" s="15">
        <v>35630.82</v>
      </c>
      <c r="G150" s="15">
        <v>51591.21</v>
      </c>
      <c r="H150" s="15">
        <v>67931.009999999995</v>
      </c>
      <c r="I150" s="15">
        <v>72142.679999999993</v>
      </c>
      <c r="J150" s="15">
        <v>14438.95</v>
      </c>
      <c r="K150" s="15">
        <v>6142.09</v>
      </c>
      <c r="L150" s="15">
        <v>-4564.6000000000004</v>
      </c>
      <c r="M150" s="15">
        <v>3363.04</v>
      </c>
      <c r="N150" s="15">
        <v>243299.82</v>
      </c>
    </row>
    <row r="151" spans="1:14" x14ac:dyDescent="0.25">
      <c r="A151" s="59" t="s">
        <v>7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spans="1:14" ht="13" x14ac:dyDescent="0.3">
      <c r="A152" s="6" t="s">
        <v>29</v>
      </c>
      <c r="B152" s="6" t="s">
        <v>23</v>
      </c>
      <c r="C152" s="6" t="s">
        <v>23</v>
      </c>
      <c r="D152" s="6" t="s">
        <v>23</v>
      </c>
      <c r="E152" s="6" t="s">
        <v>23</v>
      </c>
      <c r="F152" s="6" t="s">
        <v>23</v>
      </c>
      <c r="G152" s="6" t="s">
        <v>23</v>
      </c>
      <c r="H152" s="6" t="s">
        <v>23</v>
      </c>
      <c r="I152" s="6" t="s">
        <v>23</v>
      </c>
      <c r="J152" s="6" t="s">
        <v>23</v>
      </c>
      <c r="K152" s="6" t="s">
        <v>23</v>
      </c>
      <c r="L152" s="6" t="s">
        <v>23</v>
      </c>
      <c r="M152" s="6" t="s">
        <v>23</v>
      </c>
      <c r="N152" s="6" t="s">
        <v>23</v>
      </c>
    </row>
    <row r="153" spans="1:14" x14ac:dyDescent="0.25">
      <c r="A153" s="2" t="s">
        <v>349</v>
      </c>
      <c r="B153" s="11">
        <v>709.33</v>
      </c>
      <c r="C153" s="11">
        <v>721.25</v>
      </c>
      <c r="D153" s="11">
        <v>712.33</v>
      </c>
      <c r="E153" s="11">
        <v>712.33</v>
      </c>
      <c r="F153" s="11">
        <v>712.33</v>
      </c>
      <c r="G153" s="11">
        <v>3445.18</v>
      </c>
      <c r="H153" s="11">
        <v>1623.28</v>
      </c>
      <c r="I153" s="11">
        <v>4827.74</v>
      </c>
      <c r="J153" s="11">
        <v>-2451.2600000000002</v>
      </c>
      <c r="K153" s="11">
        <v>1472.43</v>
      </c>
      <c r="L153" s="11">
        <v>1472.43</v>
      </c>
      <c r="M153" s="11">
        <v>1604.2</v>
      </c>
      <c r="N153" s="11">
        <v>13418.66</v>
      </c>
    </row>
    <row r="154" spans="1:14" x14ac:dyDescent="0.25">
      <c r="A154" s="2" t="s">
        <v>350</v>
      </c>
      <c r="B154" s="11">
        <v>62.08</v>
      </c>
      <c r="C154" s="11">
        <v>62.08</v>
      </c>
      <c r="D154" s="11">
        <v>62.08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</row>
    <row r="155" spans="1:14" x14ac:dyDescent="0.25">
      <c r="A155" s="2" t="s">
        <v>351</v>
      </c>
      <c r="B155" s="11">
        <v>55000</v>
      </c>
      <c r="C155" s="11">
        <v>55000</v>
      </c>
      <c r="D155" s="11">
        <v>55000</v>
      </c>
      <c r="E155" s="11">
        <v>55000</v>
      </c>
      <c r="F155" s="11">
        <v>55000</v>
      </c>
      <c r="G155" s="11">
        <v>55000</v>
      </c>
      <c r="H155" s="11">
        <v>55000</v>
      </c>
      <c r="I155" s="11">
        <v>55000</v>
      </c>
      <c r="J155" s="11">
        <v>55000</v>
      </c>
      <c r="K155" s="11">
        <v>55000</v>
      </c>
      <c r="L155" s="11">
        <v>55000</v>
      </c>
      <c r="M155" s="11">
        <v>55000</v>
      </c>
      <c r="N155" s="11">
        <v>495000</v>
      </c>
    </row>
    <row r="156" spans="1:14" ht="13" x14ac:dyDescent="0.3">
      <c r="A156" s="6" t="s">
        <v>352</v>
      </c>
      <c r="B156" s="12">
        <v>55771.41</v>
      </c>
      <c r="C156" s="12">
        <v>55783.33</v>
      </c>
      <c r="D156" s="12">
        <v>55774.41</v>
      </c>
      <c r="E156" s="12">
        <v>55712.33</v>
      </c>
      <c r="F156" s="12">
        <v>55712.33</v>
      </c>
      <c r="G156" s="12">
        <v>58445.18</v>
      </c>
      <c r="H156" s="12">
        <v>56623.28</v>
      </c>
      <c r="I156" s="12">
        <v>59827.74</v>
      </c>
      <c r="J156" s="12">
        <v>52548.74</v>
      </c>
      <c r="K156" s="12">
        <v>56472.43</v>
      </c>
      <c r="L156" s="12">
        <v>56472.43</v>
      </c>
      <c r="M156" s="12">
        <v>56604.2</v>
      </c>
      <c r="N156" s="12">
        <v>508418.66</v>
      </c>
    </row>
    <row r="157" spans="1:14" x14ac:dyDescent="0.25">
      <c r="A157" s="59" t="s">
        <v>7</v>
      </c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spans="1:14" ht="13" x14ac:dyDescent="0.3">
      <c r="A158" s="6" t="s">
        <v>30</v>
      </c>
      <c r="B158" s="15">
        <v>334.58</v>
      </c>
      <c r="C158" s="15">
        <v>334.58</v>
      </c>
      <c r="D158" s="15">
        <v>334.58</v>
      </c>
      <c r="E158" s="15">
        <v>334.58</v>
      </c>
      <c r="F158" s="15">
        <v>334.58</v>
      </c>
      <c r="G158" s="15">
        <v>334.58</v>
      </c>
      <c r="H158" s="15">
        <v>334.58</v>
      </c>
      <c r="I158" s="15">
        <v>0</v>
      </c>
      <c r="J158" s="15">
        <v>-60</v>
      </c>
      <c r="K158" s="15">
        <v>0</v>
      </c>
      <c r="L158" s="15">
        <v>0</v>
      </c>
      <c r="M158" s="15">
        <v>0</v>
      </c>
      <c r="N158" s="15">
        <v>1278.32</v>
      </c>
    </row>
    <row r="159" spans="1:14" ht="13" x14ac:dyDescent="0.3">
      <c r="A159" s="6" t="s">
        <v>31</v>
      </c>
      <c r="B159" s="16">
        <v>-53364.09</v>
      </c>
      <c r="C159" s="16">
        <v>-60640.84</v>
      </c>
      <c r="D159" s="16">
        <v>132482.54</v>
      </c>
      <c r="E159" s="16">
        <v>-59422.29</v>
      </c>
      <c r="F159" s="16">
        <v>-20416.09</v>
      </c>
      <c r="G159" s="16">
        <v>-7188.55</v>
      </c>
      <c r="H159" s="16">
        <v>10973.15</v>
      </c>
      <c r="I159" s="16">
        <v>12314.94</v>
      </c>
      <c r="J159" s="16">
        <v>-38049.79</v>
      </c>
      <c r="K159" s="16">
        <v>-50330.34</v>
      </c>
      <c r="L159" s="16">
        <v>-61037.03</v>
      </c>
      <c r="M159" s="16">
        <v>-53241.16</v>
      </c>
      <c r="N159" s="16">
        <v>-266397.15999999997</v>
      </c>
    </row>
    <row r="160" spans="1:14" ht="13" x14ac:dyDescent="0.3">
      <c r="A160" s="6" t="s">
        <v>32</v>
      </c>
      <c r="B160" s="16">
        <v>2741.9</v>
      </c>
      <c r="C160" s="16">
        <v>-4522.93</v>
      </c>
      <c r="D160" s="16">
        <v>188891.44</v>
      </c>
      <c r="E160" s="16">
        <v>-3375.38</v>
      </c>
      <c r="F160" s="16">
        <v>35630.82</v>
      </c>
      <c r="G160" s="16">
        <v>51591.21</v>
      </c>
      <c r="H160" s="16">
        <v>67931.009999999995</v>
      </c>
      <c r="I160" s="16">
        <v>72142.679999999993</v>
      </c>
      <c r="J160" s="16">
        <v>14438.95</v>
      </c>
      <c r="K160" s="16">
        <v>6142.09</v>
      </c>
      <c r="L160" s="16">
        <v>-4564.6000000000004</v>
      </c>
      <c r="M160" s="16">
        <v>3363.04</v>
      </c>
      <c r="N160" s="16">
        <v>243299.82</v>
      </c>
    </row>
    <row r="161" spans="1:1" x14ac:dyDescent="0.25">
      <c r="A161" s="4" t="s">
        <v>7</v>
      </c>
    </row>
    <row r="162" spans="1:1" x14ac:dyDescent="0.25">
      <c r="A162" s="4" t="s">
        <v>7</v>
      </c>
    </row>
  </sheetData>
  <mergeCells count="12">
    <mergeCell ref="A151:N151"/>
    <mergeCell ref="A157:N157"/>
    <mergeCell ref="A93:N93"/>
    <mergeCell ref="A108:N108"/>
    <mergeCell ref="A110:N110"/>
    <mergeCell ref="A112:N112"/>
    <mergeCell ref="A149:N149"/>
    <mergeCell ref="A19:N19"/>
    <mergeCell ref="A32:N32"/>
    <mergeCell ref="A52:N52"/>
    <mergeCell ref="A63:N63"/>
    <mergeCell ref="A78:N78"/>
  </mergeCells>
  <pageMargins left="0.75" right="0.75" top="1" bottom="1" header="0.5" footer="0.5"/>
  <pageSetup orientation="portrait" horizontalDpi="300" verticalDpi="300"/>
  <ignoredErrors>
    <ignoredError sqref="A1:IV6553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/>
    </sheetView>
  </sheetViews>
  <sheetFormatPr defaultColWidth="9.08984375" defaultRowHeight="12.5" x14ac:dyDescent="0.25"/>
  <cols>
    <col min="1" max="1" width="34.08984375" style="3" customWidth="1"/>
    <col min="2" max="2" width="26.90625" style="3" customWidth="1"/>
    <col min="3" max="3" width="6.90625" style="3" customWidth="1"/>
    <col min="4" max="4" width="10.54296875" style="3" customWidth="1"/>
    <col min="5" max="5" width="6.90625" style="3" customWidth="1"/>
    <col min="6" max="6" width="13.36328125" style="3" customWidth="1"/>
    <col min="7" max="7" width="12.36328125" style="3" customWidth="1"/>
    <col min="8" max="8" width="12" style="3" customWidth="1"/>
    <col min="9" max="9" width="6.90625" style="3" customWidth="1"/>
    <col min="10" max="10" width="12" style="3" customWidth="1"/>
    <col min="11" max="11" width="7" style="3" customWidth="1"/>
    <col min="12" max="12" width="13.36328125" style="3" customWidth="1"/>
    <col min="13" max="13" width="12.36328125" style="3" customWidth="1"/>
    <col min="14" max="14" width="9.08984375" style="3" customWidth="1"/>
    <col min="15" max="16384" width="9.08984375" style="3"/>
  </cols>
  <sheetData>
    <row r="1" spans="1:13" ht="17.5" x14ac:dyDescent="0.35">
      <c r="A1" s="5" t="s">
        <v>0</v>
      </c>
    </row>
    <row r="2" spans="1:13" ht="17.5" x14ac:dyDescent="0.35">
      <c r="A2" s="5" t="s">
        <v>358</v>
      </c>
    </row>
    <row r="3" spans="1:13" ht="17.5" x14ac:dyDescent="0.35">
      <c r="A3" s="5" t="s">
        <v>2</v>
      </c>
    </row>
    <row r="4" spans="1:13" x14ac:dyDescent="0.25">
      <c r="A4" s="2" t="s">
        <v>3</v>
      </c>
      <c r="B4" s="2" t="s">
        <v>4</v>
      </c>
    </row>
    <row r="5" spans="1:13" x14ac:dyDescent="0.25">
      <c r="A5" s="2" t="s">
        <v>5</v>
      </c>
      <c r="B5" s="2" t="s">
        <v>6</v>
      </c>
    </row>
    <row r="6" spans="1:13" x14ac:dyDescent="0.25">
      <c r="A6" s="4" t="s">
        <v>7</v>
      </c>
    </row>
    <row r="7" spans="1:13" ht="13" x14ac:dyDescent="0.3">
      <c r="A7" s="6" t="s">
        <v>7</v>
      </c>
      <c r="B7" s="61" t="s">
        <v>8</v>
      </c>
      <c r="C7" s="61"/>
      <c r="D7" s="61" t="s">
        <v>8</v>
      </c>
      <c r="E7" s="61"/>
      <c r="F7" s="61" t="s">
        <v>7</v>
      </c>
      <c r="G7" s="61"/>
      <c r="H7" s="61" t="s">
        <v>73</v>
      </c>
      <c r="I7" s="61"/>
      <c r="J7" s="61" t="s">
        <v>73</v>
      </c>
      <c r="K7" s="61"/>
      <c r="L7" s="61" t="s">
        <v>7</v>
      </c>
      <c r="M7" s="61"/>
    </row>
    <row r="8" spans="1:13" ht="13" x14ac:dyDescent="0.3">
      <c r="A8" s="6" t="s">
        <v>7</v>
      </c>
      <c r="B8" s="62" t="s">
        <v>4</v>
      </c>
      <c r="C8" s="62"/>
      <c r="D8" s="62" t="s">
        <v>20</v>
      </c>
      <c r="E8" s="62"/>
      <c r="F8" s="62" t="s">
        <v>7</v>
      </c>
      <c r="G8" s="62"/>
      <c r="H8" s="62" t="s">
        <v>4</v>
      </c>
      <c r="I8" s="62"/>
      <c r="J8" s="62" t="s">
        <v>74</v>
      </c>
      <c r="K8" s="62"/>
      <c r="L8" s="62" t="s">
        <v>7</v>
      </c>
      <c r="M8" s="62"/>
    </row>
    <row r="9" spans="1:13" x14ac:dyDescent="0.25">
      <c r="A9" s="9" t="s">
        <v>7</v>
      </c>
      <c r="B9" s="10" t="s">
        <v>21</v>
      </c>
      <c r="C9" s="10" t="s">
        <v>75</v>
      </c>
      <c r="D9" s="10" t="s">
        <v>21</v>
      </c>
      <c r="E9" s="10" t="s">
        <v>75</v>
      </c>
      <c r="F9" s="10" t="s">
        <v>34</v>
      </c>
      <c r="G9" s="10" t="s">
        <v>76</v>
      </c>
      <c r="H9" s="10" t="s">
        <v>21</v>
      </c>
      <c r="I9" s="10" t="s">
        <v>75</v>
      </c>
      <c r="J9" s="10" t="s">
        <v>21</v>
      </c>
      <c r="K9" s="10" t="s">
        <v>75</v>
      </c>
      <c r="L9" s="10" t="s">
        <v>34</v>
      </c>
      <c r="M9" s="10" t="s">
        <v>76</v>
      </c>
    </row>
    <row r="10" spans="1:13" x14ac:dyDescent="0.25">
      <c r="A10" s="2" t="s">
        <v>22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</row>
    <row r="11" spans="1:13" x14ac:dyDescent="0.25">
      <c r="A11" s="2" t="s">
        <v>24</v>
      </c>
      <c r="B11" s="11">
        <v>2395</v>
      </c>
      <c r="C11" s="2" t="s">
        <v>7</v>
      </c>
      <c r="D11" s="11">
        <v>2486</v>
      </c>
      <c r="E11" s="2" t="s">
        <v>7</v>
      </c>
      <c r="F11" s="11">
        <v>-91</v>
      </c>
      <c r="G11" s="26">
        <v>-3.6600000000000001E-2</v>
      </c>
      <c r="H11" s="11">
        <v>22501</v>
      </c>
      <c r="I11" s="2" t="s">
        <v>7</v>
      </c>
      <c r="J11" s="11">
        <v>15390</v>
      </c>
      <c r="K11" s="2" t="s">
        <v>7</v>
      </c>
      <c r="L11" s="11">
        <v>7111</v>
      </c>
      <c r="M11" s="26">
        <v>0.46200000000000002</v>
      </c>
    </row>
    <row r="12" spans="1:13" x14ac:dyDescent="0.25">
      <c r="A12" s="2" t="s">
        <v>25</v>
      </c>
      <c r="B12" s="27">
        <v>2395</v>
      </c>
      <c r="C12" s="27" t="s">
        <v>7</v>
      </c>
      <c r="D12" s="27">
        <v>2486</v>
      </c>
      <c r="E12" s="27" t="s">
        <v>7</v>
      </c>
      <c r="F12" s="27">
        <v>-91</v>
      </c>
      <c r="G12" s="28">
        <v>-3.6600000000000001E-2</v>
      </c>
      <c r="H12" s="27">
        <v>22501</v>
      </c>
      <c r="I12" s="27" t="s">
        <v>7</v>
      </c>
      <c r="J12" s="27">
        <v>15390</v>
      </c>
      <c r="K12" s="27" t="s">
        <v>7</v>
      </c>
      <c r="L12" s="27">
        <v>7111</v>
      </c>
      <c r="M12" s="28">
        <v>0.46200000000000002</v>
      </c>
    </row>
    <row r="13" spans="1:13" x14ac:dyDescent="0.25">
      <c r="A13" s="59" t="s">
        <v>7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x14ac:dyDescent="0.25">
      <c r="A14" s="2" t="s">
        <v>26</v>
      </c>
      <c r="B14" s="2" t="s">
        <v>23</v>
      </c>
      <c r="C14" s="2" t="s">
        <v>23</v>
      </c>
      <c r="D14" s="2" t="s">
        <v>23</v>
      </c>
      <c r="E14" s="2" t="s">
        <v>23</v>
      </c>
      <c r="F14" s="2" t="s">
        <v>23</v>
      </c>
      <c r="G14" s="2" t="s">
        <v>23</v>
      </c>
      <c r="H14" s="2" t="s">
        <v>23</v>
      </c>
      <c r="I14" s="2" t="s">
        <v>23</v>
      </c>
      <c r="J14" s="2" t="s">
        <v>23</v>
      </c>
      <c r="K14" s="2" t="s">
        <v>23</v>
      </c>
      <c r="L14" s="2" t="s">
        <v>23</v>
      </c>
      <c r="M14" s="2" t="s">
        <v>23</v>
      </c>
    </row>
    <row r="15" spans="1:13" x14ac:dyDescent="0.25">
      <c r="A15" s="59" t="s">
        <v>7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x14ac:dyDescent="0.25">
      <c r="A16" s="2" t="s">
        <v>96</v>
      </c>
      <c r="B16" s="2" t="s">
        <v>38</v>
      </c>
      <c r="C16" s="2" t="s">
        <v>38</v>
      </c>
      <c r="D16" s="2" t="s">
        <v>38</v>
      </c>
      <c r="E16" s="2" t="s">
        <v>38</v>
      </c>
      <c r="F16" s="2" t="s">
        <v>38</v>
      </c>
      <c r="G16" s="2" t="s">
        <v>38</v>
      </c>
      <c r="H16" s="2" t="s">
        <v>38</v>
      </c>
      <c r="I16" s="2" t="s">
        <v>38</v>
      </c>
      <c r="J16" s="2" t="s">
        <v>38</v>
      </c>
      <c r="K16" s="2" t="s">
        <v>38</v>
      </c>
      <c r="L16" s="2" t="s">
        <v>38</v>
      </c>
      <c r="M16" s="2" t="s">
        <v>38</v>
      </c>
    </row>
    <row r="17" spans="1:13" x14ac:dyDescent="0.25">
      <c r="A17" s="2" t="s">
        <v>97</v>
      </c>
      <c r="B17" s="11">
        <v>-27479.41</v>
      </c>
      <c r="C17" s="11">
        <v>-0.62</v>
      </c>
      <c r="D17" s="11">
        <v>-20050.189999999999</v>
      </c>
      <c r="E17" s="11">
        <v>-0.48</v>
      </c>
      <c r="F17" s="11">
        <v>-7429.22</v>
      </c>
      <c r="G17" s="26">
        <v>0.3705</v>
      </c>
      <c r="H17" s="11">
        <v>-110241.7</v>
      </c>
      <c r="I17" s="11">
        <v>-2.5099999999999998</v>
      </c>
      <c r="J17" s="11">
        <v>0</v>
      </c>
      <c r="K17" s="11">
        <v>0</v>
      </c>
      <c r="L17" s="11">
        <v>-110241.7</v>
      </c>
      <c r="M17" s="26">
        <v>1</v>
      </c>
    </row>
    <row r="18" spans="1:13" x14ac:dyDescent="0.25">
      <c r="A18" s="2" t="s">
        <v>98</v>
      </c>
      <c r="B18" s="11">
        <v>9000</v>
      </c>
      <c r="C18" s="11">
        <v>0.2</v>
      </c>
      <c r="D18" s="11">
        <v>3000</v>
      </c>
      <c r="E18" s="11">
        <v>7.0000000000000007E-2</v>
      </c>
      <c r="F18" s="11">
        <v>6000</v>
      </c>
      <c r="G18" s="26">
        <v>2</v>
      </c>
      <c r="H18" s="11">
        <v>65000</v>
      </c>
      <c r="I18" s="11">
        <v>1.48</v>
      </c>
      <c r="J18" s="11">
        <v>32880.11</v>
      </c>
      <c r="K18" s="11">
        <v>2.14</v>
      </c>
      <c r="L18" s="11">
        <v>32119.89</v>
      </c>
      <c r="M18" s="26">
        <v>0.97680000000000011</v>
      </c>
    </row>
    <row r="19" spans="1:13" x14ac:dyDescent="0.25">
      <c r="A19" s="2" t="s">
        <v>99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26">
        <v>0</v>
      </c>
      <c r="H19" s="11">
        <v>0</v>
      </c>
      <c r="I19" s="11">
        <v>0</v>
      </c>
      <c r="J19" s="11">
        <v>-173652.25</v>
      </c>
      <c r="K19" s="11">
        <v>-11.28</v>
      </c>
      <c r="L19" s="11">
        <v>173652.25</v>
      </c>
      <c r="M19" s="26">
        <v>-1</v>
      </c>
    </row>
    <row r="20" spans="1:13" x14ac:dyDescent="0.25">
      <c r="A20" s="2" t="s">
        <v>100</v>
      </c>
      <c r="B20" s="11">
        <v>302452.14</v>
      </c>
      <c r="C20" s="11">
        <v>6.88</v>
      </c>
      <c r="D20" s="11">
        <v>291649.99</v>
      </c>
      <c r="E20" s="11">
        <v>7.01</v>
      </c>
      <c r="F20" s="11">
        <v>10802.15</v>
      </c>
      <c r="G20" s="26">
        <v>3.7000000000000005E-2</v>
      </c>
      <c r="H20" s="11">
        <v>2595439.23</v>
      </c>
      <c r="I20" s="11">
        <v>59.02</v>
      </c>
      <c r="J20" s="11">
        <v>1234332.3700000001</v>
      </c>
      <c r="K20" s="11">
        <v>80.2</v>
      </c>
      <c r="L20" s="11">
        <v>1361106.86</v>
      </c>
      <c r="M20" s="26">
        <v>1.1027</v>
      </c>
    </row>
    <row r="21" spans="1:13" x14ac:dyDescent="0.25">
      <c r="A21" s="2" t="s">
        <v>101</v>
      </c>
      <c r="B21" s="35">
        <v>283972.73</v>
      </c>
      <c r="C21" s="35">
        <v>6.46</v>
      </c>
      <c r="D21" s="35">
        <v>274599.8</v>
      </c>
      <c r="E21" s="35">
        <v>6.6</v>
      </c>
      <c r="F21" s="35">
        <v>9372.93</v>
      </c>
      <c r="G21" s="36">
        <v>3.4099999999999998E-2</v>
      </c>
      <c r="H21" s="35">
        <v>2550197.5299999998</v>
      </c>
      <c r="I21" s="35">
        <v>57.99</v>
      </c>
      <c r="J21" s="35">
        <v>1093560.23</v>
      </c>
      <c r="K21" s="35">
        <v>71.06</v>
      </c>
      <c r="L21" s="35">
        <v>1456637.3</v>
      </c>
      <c r="M21" s="36">
        <v>1.3319999999999999</v>
      </c>
    </row>
    <row r="22" spans="1:13" x14ac:dyDescent="0.25">
      <c r="A22" s="59" t="s">
        <v>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13" x14ac:dyDescent="0.25">
      <c r="A23" s="2" t="s">
        <v>102</v>
      </c>
      <c r="B23" s="2" t="s">
        <v>38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</row>
    <row r="24" spans="1:13" x14ac:dyDescent="0.25">
      <c r="A24" s="2" t="s">
        <v>103</v>
      </c>
      <c r="B24" s="11">
        <v>-83.1</v>
      </c>
      <c r="C24" s="11">
        <v>0</v>
      </c>
      <c r="D24" s="11">
        <v>-1082.6600000000001</v>
      </c>
      <c r="E24" s="11">
        <v>-0.03</v>
      </c>
      <c r="F24" s="11">
        <v>999.56</v>
      </c>
      <c r="G24" s="26">
        <v>-0.92319999999999991</v>
      </c>
      <c r="H24" s="11">
        <v>-2331.52</v>
      </c>
      <c r="I24" s="11">
        <v>-0.05</v>
      </c>
      <c r="J24" s="11">
        <v>0</v>
      </c>
      <c r="K24" s="11">
        <v>0</v>
      </c>
      <c r="L24" s="11">
        <v>-2331.52</v>
      </c>
      <c r="M24" s="26">
        <v>1</v>
      </c>
    </row>
    <row r="25" spans="1:13" x14ac:dyDescent="0.25">
      <c r="A25" s="2" t="s">
        <v>104</v>
      </c>
      <c r="B25" s="11">
        <v>318.33999999999997</v>
      </c>
      <c r="C25" s="11">
        <v>0.01</v>
      </c>
      <c r="D25" s="11">
        <v>563.91999999999996</v>
      </c>
      <c r="E25" s="11">
        <v>0.01</v>
      </c>
      <c r="F25" s="11">
        <v>-245.58</v>
      </c>
      <c r="G25" s="26">
        <v>-0.43540000000000001</v>
      </c>
      <c r="H25" s="11">
        <v>4395.2</v>
      </c>
      <c r="I25" s="11">
        <v>0.1</v>
      </c>
      <c r="J25" s="11">
        <v>4911</v>
      </c>
      <c r="K25" s="11">
        <v>0.32</v>
      </c>
      <c r="L25" s="11">
        <v>-515.79999999999995</v>
      </c>
      <c r="M25" s="26">
        <v>-0.105</v>
      </c>
    </row>
    <row r="26" spans="1:13" x14ac:dyDescent="0.25">
      <c r="A26" s="2" t="s">
        <v>105</v>
      </c>
      <c r="B26" s="11">
        <v>11652.63</v>
      </c>
      <c r="C26" s="11">
        <v>0.26</v>
      </c>
      <c r="D26" s="11">
        <v>12694.03</v>
      </c>
      <c r="E26" s="11">
        <v>0.31</v>
      </c>
      <c r="F26" s="11">
        <v>-1041.4000000000001</v>
      </c>
      <c r="G26" s="26">
        <v>-8.199999999999999E-2</v>
      </c>
      <c r="H26" s="11">
        <v>109013.88</v>
      </c>
      <c r="I26" s="11">
        <v>2.48</v>
      </c>
      <c r="J26" s="11">
        <v>79806.23</v>
      </c>
      <c r="K26" s="11">
        <v>5.19</v>
      </c>
      <c r="L26" s="11">
        <v>29207.65</v>
      </c>
      <c r="M26" s="26">
        <v>0.36590000000000006</v>
      </c>
    </row>
    <row r="27" spans="1:13" x14ac:dyDescent="0.25">
      <c r="A27" s="2" t="s">
        <v>106</v>
      </c>
      <c r="B27" s="11">
        <v>20673.88</v>
      </c>
      <c r="C27" s="11">
        <v>0.47</v>
      </c>
      <c r="D27" s="11">
        <v>19314.099999999999</v>
      </c>
      <c r="E27" s="11">
        <v>0.46</v>
      </c>
      <c r="F27" s="11">
        <v>1359.78</v>
      </c>
      <c r="G27" s="26">
        <v>7.0400000000000004E-2</v>
      </c>
      <c r="H27" s="11">
        <v>171779.98</v>
      </c>
      <c r="I27" s="11">
        <v>3.91</v>
      </c>
      <c r="J27" s="11">
        <v>113364.39</v>
      </c>
      <c r="K27" s="11">
        <v>7.37</v>
      </c>
      <c r="L27" s="11">
        <v>58415.59</v>
      </c>
      <c r="M27" s="26">
        <v>0.51519999999999999</v>
      </c>
    </row>
    <row r="28" spans="1:13" x14ac:dyDescent="0.25">
      <c r="A28" s="2" t="s">
        <v>107</v>
      </c>
      <c r="B28" s="11">
        <v>19187.34</v>
      </c>
      <c r="C28" s="11">
        <v>0.44</v>
      </c>
      <c r="D28" s="11">
        <v>17561.759999999998</v>
      </c>
      <c r="E28" s="11">
        <v>0.42</v>
      </c>
      <c r="F28" s="11">
        <v>1625.58</v>
      </c>
      <c r="G28" s="26">
        <v>9.2499999999999999E-2</v>
      </c>
      <c r="H28" s="11">
        <v>185834.49</v>
      </c>
      <c r="I28" s="11">
        <v>4.2300000000000004</v>
      </c>
      <c r="J28" s="11">
        <v>144948.32999999999</v>
      </c>
      <c r="K28" s="11">
        <v>9.42</v>
      </c>
      <c r="L28" s="11">
        <v>40886.160000000003</v>
      </c>
      <c r="M28" s="26">
        <v>0.28199999999999997</v>
      </c>
    </row>
    <row r="29" spans="1:13" x14ac:dyDescent="0.25">
      <c r="A29" s="2" t="s">
        <v>108</v>
      </c>
      <c r="B29" s="11">
        <v>5373.51</v>
      </c>
      <c r="C29" s="11">
        <v>0.12</v>
      </c>
      <c r="D29" s="11">
        <v>5433.32</v>
      </c>
      <c r="E29" s="11">
        <v>0.13</v>
      </c>
      <c r="F29" s="11">
        <v>-59.81</v>
      </c>
      <c r="G29" s="26">
        <v>-1.1000000000000001E-2</v>
      </c>
      <c r="H29" s="11">
        <v>52497.94</v>
      </c>
      <c r="I29" s="11">
        <v>1.19</v>
      </c>
      <c r="J29" s="11">
        <v>57047.25</v>
      </c>
      <c r="K29" s="11">
        <v>3.71</v>
      </c>
      <c r="L29" s="11">
        <v>-4549.3100000000004</v>
      </c>
      <c r="M29" s="26">
        <v>-7.9699999999999993E-2</v>
      </c>
    </row>
    <row r="30" spans="1:13" x14ac:dyDescent="0.25">
      <c r="A30" s="2" t="s">
        <v>109</v>
      </c>
      <c r="B30" s="11">
        <v>5555.46</v>
      </c>
      <c r="C30" s="11">
        <v>0.13</v>
      </c>
      <c r="D30" s="11">
        <v>6915.06</v>
      </c>
      <c r="E30" s="11">
        <v>0.17</v>
      </c>
      <c r="F30" s="11">
        <v>-1359.6</v>
      </c>
      <c r="G30" s="26">
        <v>-0.1966</v>
      </c>
      <c r="H30" s="11">
        <v>66986.23</v>
      </c>
      <c r="I30" s="11">
        <v>1.52</v>
      </c>
      <c r="J30" s="11">
        <v>98250.85</v>
      </c>
      <c r="K30" s="11">
        <v>6.38</v>
      </c>
      <c r="L30" s="11">
        <v>-31264.62</v>
      </c>
      <c r="M30" s="26">
        <v>-0.31819999999999998</v>
      </c>
    </row>
    <row r="31" spans="1:13" x14ac:dyDescent="0.25">
      <c r="A31" s="2" t="s">
        <v>110</v>
      </c>
      <c r="B31" s="35">
        <v>62678.06</v>
      </c>
      <c r="C31" s="35">
        <v>1.43</v>
      </c>
      <c r="D31" s="35">
        <v>61399.53</v>
      </c>
      <c r="E31" s="35">
        <v>1.48</v>
      </c>
      <c r="F31" s="35">
        <v>1278.53</v>
      </c>
      <c r="G31" s="36">
        <v>2.0799999999999999E-2</v>
      </c>
      <c r="H31" s="35">
        <v>588176.19999999995</v>
      </c>
      <c r="I31" s="35">
        <v>13.38</v>
      </c>
      <c r="J31" s="35">
        <v>498328.05</v>
      </c>
      <c r="K31" s="35">
        <v>32.380000000000003</v>
      </c>
      <c r="L31" s="35">
        <v>89848.15</v>
      </c>
      <c r="M31" s="36">
        <v>0.1802</v>
      </c>
    </row>
    <row r="32" spans="1:13" x14ac:dyDescent="0.25">
      <c r="A32" s="59" t="s">
        <v>7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</row>
    <row r="33" spans="1:13" x14ac:dyDescent="0.25">
      <c r="A33" s="2" t="s">
        <v>111</v>
      </c>
      <c r="B33" s="2" t="s">
        <v>38</v>
      </c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</row>
    <row r="34" spans="1:13" x14ac:dyDescent="0.25">
      <c r="A34" s="2" t="s">
        <v>112</v>
      </c>
      <c r="B34" s="11">
        <v>5737.66</v>
      </c>
      <c r="C34" s="11">
        <v>0.13</v>
      </c>
      <c r="D34" s="11">
        <v>5037.66</v>
      </c>
      <c r="E34" s="11">
        <v>0.12</v>
      </c>
      <c r="F34" s="11">
        <v>700</v>
      </c>
      <c r="G34" s="26">
        <v>0.1389</v>
      </c>
      <c r="H34" s="11">
        <v>43581.919999999998</v>
      </c>
      <c r="I34" s="11">
        <v>0.99</v>
      </c>
      <c r="J34" s="11">
        <v>475471.32</v>
      </c>
      <c r="K34" s="11">
        <v>30.89</v>
      </c>
      <c r="L34" s="11">
        <v>-431889.4</v>
      </c>
      <c r="M34" s="26">
        <v>-0.9083</v>
      </c>
    </row>
    <row r="35" spans="1:13" x14ac:dyDescent="0.25">
      <c r="A35" s="2" t="s">
        <v>113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26">
        <v>0</v>
      </c>
      <c r="H35" s="11">
        <v>0</v>
      </c>
      <c r="I35" s="11">
        <v>0</v>
      </c>
      <c r="J35" s="11">
        <v>-21.85</v>
      </c>
      <c r="K35" s="11">
        <v>0</v>
      </c>
      <c r="L35" s="11">
        <v>21.85</v>
      </c>
      <c r="M35" s="26">
        <v>-1</v>
      </c>
    </row>
    <row r="36" spans="1:13" x14ac:dyDescent="0.25">
      <c r="A36" s="2" t="s">
        <v>114</v>
      </c>
      <c r="B36" s="11">
        <v>50</v>
      </c>
      <c r="C36" s="11">
        <v>0</v>
      </c>
      <c r="D36" s="11">
        <v>636</v>
      </c>
      <c r="E36" s="11">
        <v>0.02</v>
      </c>
      <c r="F36" s="11">
        <v>-586</v>
      </c>
      <c r="G36" s="26">
        <v>-0.92130000000000001</v>
      </c>
      <c r="H36" s="11">
        <v>950.37</v>
      </c>
      <c r="I36" s="11">
        <v>0.02</v>
      </c>
      <c r="J36" s="11">
        <v>7009.29</v>
      </c>
      <c r="K36" s="11">
        <v>0.46</v>
      </c>
      <c r="L36" s="11">
        <v>-6058.92</v>
      </c>
      <c r="M36" s="26">
        <v>-0.86439999999999995</v>
      </c>
    </row>
    <row r="37" spans="1:13" x14ac:dyDescent="0.25">
      <c r="A37" s="2" t="s">
        <v>115</v>
      </c>
      <c r="B37" s="11">
        <v>832</v>
      </c>
      <c r="C37" s="11">
        <v>0.02</v>
      </c>
      <c r="D37" s="11">
        <v>1121</v>
      </c>
      <c r="E37" s="11">
        <v>0.03</v>
      </c>
      <c r="F37" s="11">
        <v>-289</v>
      </c>
      <c r="G37" s="26">
        <v>-0.25780000000000003</v>
      </c>
      <c r="H37" s="11">
        <v>6928.54</v>
      </c>
      <c r="I37" s="11">
        <v>0.16</v>
      </c>
      <c r="J37" s="11">
        <v>3900</v>
      </c>
      <c r="K37" s="11">
        <v>0.25</v>
      </c>
      <c r="L37" s="11">
        <v>3028.54</v>
      </c>
      <c r="M37" s="26">
        <v>0.77650000000000008</v>
      </c>
    </row>
    <row r="38" spans="1:13" x14ac:dyDescent="0.25">
      <c r="A38" s="2" t="s">
        <v>116</v>
      </c>
      <c r="B38" s="11">
        <v>1229.99</v>
      </c>
      <c r="C38" s="11">
        <v>0.03</v>
      </c>
      <c r="D38" s="11">
        <v>988.05</v>
      </c>
      <c r="E38" s="11">
        <v>0.02</v>
      </c>
      <c r="F38" s="11">
        <v>241.94</v>
      </c>
      <c r="G38" s="26">
        <v>0.24480000000000002</v>
      </c>
      <c r="H38" s="11">
        <v>7587.51</v>
      </c>
      <c r="I38" s="11">
        <v>0.17</v>
      </c>
      <c r="J38" s="11">
        <v>5847.96</v>
      </c>
      <c r="K38" s="11">
        <v>0.38</v>
      </c>
      <c r="L38" s="11">
        <v>1739.55</v>
      </c>
      <c r="M38" s="26">
        <v>0.2974</v>
      </c>
    </row>
    <row r="39" spans="1:13" x14ac:dyDescent="0.25">
      <c r="A39" s="2" t="s">
        <v>117</v>
      </c>
      <c r="B39" s="11">
        <v>380</v>
      </c>
      <c r="C39" s="11">
        <v>0.01</v>
      </c>
      <c r="D39" s="11">
        <v>430</v>
      </c>
      <c r="E39" s="11">
        <v>0.01</v>
      </c>
      <c r="F39" s="11">
        <v>-50</v>
      </c>
      <c r="G39" s="26">
        <v>-0.1162</v>
      </c>
      <c r="H39" s="11">
        <v>5311.38</v>
      </c>
      <c r="I39" s="11">
        <v>0.12</v>
      </c>
      <c r="J39" s="11">
        <v>0</v>
      </c>
      <c r="K39" s="11">
        <v>0</v>
      </c>
      <c r="L39" s="11">
        <v>5311.38</v>
      </c>
      <c r="M39" s="26">
        <v>1</v>
      </c>
    </row>
    <row r="40" spans="1:13" x14ac:dyDescent="0.25">
      <c r="A40" s="2" t="s">
        <v>118</v>
      </c>
      <c r="B40" s="11">
        <v>432</v>
      </c>
      <c r="C40" s="11">
        <v>0.01</v>
      </c>
      <c r="D40" s="11">
        <v>480</v>
      </c>
      <c r="E40" s="11">
        <v>0.01</v>
      </c>
      <c r="F40" s="11">
        <v>-48</v>
      </c>
      <c r="G40" s="26">
        <v>-0.1</v>
      </c>
      <c r="H40" s="11">
        <v>4692.43</v>
      </c>
      <c r="I40" s="11">
        <v>0.11</v>
      </c>
      <c r="J40" s="11">
        <v>6554.48</v>
      </c>
      <c r="K40" s="11">
        <v>0.43</v>
      </c>
      <c r="L40" s="11">
        <v>-1862.05</v>
      </c>
      <c r="M40" s="26">
        <v>-0.28399999999999997</v>
      </c>
    </row>
    <row r="41" spans="1:13" x14ac:dyDescent="0.25">
      <c r="A41" s="2" t="s">
        <v>119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26">
        <v>0</v>
      </c>
      <c r="H41" s="11">
        <v>0</v>
      </c>
      <c r="I41" s="11">
        <v>0</v>
      </c>
      <c r="J41" s="11">
        <v>7456</v>
      </c>
      <c r="K41" s="11">
        <v>0.48</v>
      </c>
      <c r="L41" s="11">
        <v>-7456</v>
      </c>
      <c r="M41" s="26">
        <v>-1</v>
      </c>
    </row>
    <row r="42" spans="1:13" x14ac:dyDescent="0.25">
      <c r="A42" s="2" t="s">
        <v>120</v>
      </c>
      <c r="B42" s="11">
        <v>1152</v>
      </c>
      <c r="C42" s="11">
        <v>0.03</v>
      </c>
      <c r="D42" s="11">
        <v>1186.45</v>
      </c>
      <c r="E42" s="11">
        <v>0.03</v>
      </c>
      <c r="F42" s="11">
        <v>-34.450000000000003</v>
      </c>
      <c r="G42" s="26">
        <v>-2.8999999999999998E-2</v>
      </c>
      <c r="H42" s="11">
        <v>10606.23</v>
      </c>
      <c r="I42" s="11">
        <v>0.24</v>
      </c>
      <c r="J42" s="11">
        <v>6657.45</v>
      </c>
      <c r="K42" s="11">
        <v>0.43</v>
      </c>
      <c r="L42" s="11">
        <v>3948.78</v>
      </c>
      <c r="M42" s="26">
        <v>0.59310000000000007</v>
      </c>
    </row>
    <row r="43" spans="1:13" x14ac:dyDescent="0.25">
      <c r="A43" s="2" t="s">
        <v>121</v>
      </c>
      <c r="B43" s="11">
        <v>755</v>
      </c>
      <c r="C43" s="11">
        <v>0.02</v>
      </c>
      <c r="D43" s="11">
        <v>775</v>
      </c>
      <c r="E43" s="11">
        <v>0.02</v>
      </c>
      <c r="F43" s="11">
        <v>-20</v>
      </c>
      <c r="G43" s="26">
        <v>-2.58E-2</v>
      </c>
      <c r="H43" s="11">
        <v>3019.91</v>
      </c>
      <c r="I43" s="11">
        <v>7.0000000000000007E-2</v>
      </c>
      <c r="J43" s="11">
        <v>0</v>
      </c>
      <c r="K43" s="11">
        <v>0</v>
      </c>
      <c r="L43" s="11">
        <v>3019.91</v>
      </c>
      <c r="M43" s="26">
        <v>1</v>
      </c>
    </row>
    <row r="44" spans="1:13" x14ac:dyDescent="0.25">
      <c r="A44" s="2" t="s">
        <v>122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26">
        <v>0</v>
      </c>
      <c r="H44" s="11">
        <v>0</v>
      </c>
      <c r="I44" s="11">
        <v>0</v>
      </c>
      <c r="J44" s="11">
        <v>3011.52</v>
      </c>
      <c r="K44" s="11">
        <v>0.2</v>
      </c>
      <c r="L44" s="11">
        <v>-3011.52</v>
      </c>
      <c r="M44" s="26">
        <v>-1</v>
      </c>
    </row>
    <row r="45" spans="1:13" x14ac:dyDescent="0.25">
      <c r="A45" s="2" t="s">
        <v>123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26">
        <v>0</v>
      </c>
      <c r="H45" s="11">
        <v>-850</v>
      </c>
      <c r="I45" s="11">
        <v>-0.02</v>
      </c>
      <c r="J45" s="11">
        <v>0</v>
      </c>
      <c r="K45" s="11">
        <v>0</v>
      </c>
      <c r="L45" s="11">
        <v>-850</v>
      </c>
      <c r="M45" s="26">
        <v>1</v>
      </c>
    </row>
    <row r="46" spans="1:13" x14ac:dyDescent="0.25">
      <c r="A46" s="2" t="s">
        <v>124</v>
      </c>
      <c r="B46" s="35">
        <v>10568.65</v>
      </c>
      <c r="C46" s="35">
        <v>0.24</v>
      </c>
      <c r="D46" s="35">
        <v>10654.16</v>
      </c>
      <c r="E46" s="35">
        <v>0.26</v>
      </c>
      <c r="F46" s="35">
        <v>-85.51</v>
      </c>
      <c r="G46" s="36">
        <v>-8.0000000000000002E-3</v>
      </c>
      <c r="H46" s="35">
        <v>81828.289999999994</v>
      </c>
      <c r="I46" s="35">
        <v>1.8599999999999999</v>
      </c>
      <c r="J46" s="35">
        <v>515886.17</v>
      </c>
      <c r="K46" s="35">
        <v>33.520000000000003</v>
      </c>
      <c r="L46" s="35">
        <v>-434057.88</v>
      </c>
      <c r="M46" s="36">
        <v>-0.84129999999999994</v>
      </c>
    </row>
    <row r="47" spans="1:13" x14ac:dyDescent="0.25">
      <c r="A47" s="59" t="s">
        <v>7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3" x14ac:dyDescent="0.25">
      <c r="A48" s="2" t="s">
        <v>125</v>
      </c>
      <c r="B48" s="2" t="s">
        <v>38</v>
      </c>
      <c r="C48" s="2" t="s">
        <v>38</v>
      </c>
      <c r="D48" s="2" t="s">
        <v>38</v>
      </c>
      <c r="E48" s="2" t="s">
        <v>38</v>
      </c>
      <c r="F48" s="2" t="s">
        <v>38</v>
      </c>
      <c r="G48" s="2" t="s">
        <v>38</v>
      </c>
      <c r="H48" s="2" t="s">
        <v>38</v>
      </c>
      <c r="I48" s="2" t="s">
        <v>38</v>
      </c>
      <c r="J48" s="2" t="s">
        <v>38</v>
      </c>
      <c r="K48" s="2" t="s">
        <v>38</v>
      </c>
      <c r="L48" s="2" t="s">
        <v>38</v>
      </c>
      <c r="M48" s="2" t="s">
        <v>38</v>
      </c>
    </row>
    <row r="49" spans="1:13" x14ac:dyDescent="0.25">
      <c r="A49" s="2" t="s">
        <v>126</v>
      </c>
      <c r="B49" s="11">
        <v>0</v>
      </c>
      <c r="C49" s="11">
        <v>0</v>
      </c>
      <c r="D49" s="11">
        <v>500</v>
      </c>
      <c r="E49" s="11">
        <v>0.01</v>
      </c>
      <c r="F49" s="11">
        <v>-500</v>
      </c>
      <c r="G49" s="26">
        <v>-1</v>
      </c>
      <c r="H49" s="11">
        <v>750</v>
      </c>
      <c r="I49" s="11">
        <v>0.02</v>
      </c>
      <c r="J49" s="11">
        <v>-5737.33</v>
      </c>
      <c r="K49" s="11">
        <v>-0.37</v>
      </c>
      <c r="L49" s="11">
        <v>6487.33</v>
      </c>
      <c r="M49" s="26">
        <v>-1.1307</v>
      </c>
    </row>
    <row r="50" spans="1:13" x14ac:dyDescent="0.25">
      <c r="A50" s="2" t="s">
        <v>127</v>
      </c>
      <c r="B50" s="11">
        <v>501.92</v>
      </c>
      <c r="C50" s="11">
        <v>0.01</v>
      </c>
      <c r="D50" s="11">
        <v>501.92</v>
      </c>
      <c r="E50" s="11">
        <v>0.01</v>
      </c>
      <c r="F50" s="11">
        <v>0</v>
      </c>
      <c r="G50" s="26">
        <v>0</v>
      </c>
      <c r="H50" s="11">
        <v>4026.5</v>
      </c>
      <c r="I50" s="11">
        <v>0.09</v>
      </c>
      <c r="J50" s="11">
        <v>2007.68</v>
      </c>
      <c r="K50" s="11">
        <v>0.13</v>
      </c>
      <c r="L50" s="11">
        <v>2018.82</v>
      </c>
      <c r="M50" s="26">
        <v>1.0055000000000001</v>
      </c>
    </row>
    <row r="51" spans="1:13" x14ac:dyDescent="0.25">
      <c r="A51" s="2" t="s">
        <v>128</v>
      </c>
      <c r="B51" s="35">
        <v>501.92</v>
      </c>
      <c r="C51" s="35">
        <v>0.01</v>
      </c>
      <c r="D51" s="35">
        <v>1001.92</v>
      </c>
      <c r="E51" s="35">
        <v>0.02</v>
      </c>
      <c r="F51" s="35">
        <v>-500</v>
      </c>
      <c r="G51" s="36">
        <v>-0.499</v>
      </c>
      <c r="H51" s="35">
        <v>4776.5</v>
      </c>
      <c r="I51" s="35">
        <v>0.11</v>
      </c>
      <c r="J51" s="35">
        <v>-3729.65</v>
      </c>
      <c r="K51" s="35">
        <v>-0.24</v>
      </c>
      <c r="L51" s="35">
        <v>8506.15</v>
      </c>
      <c r="M51" s="36">
        <v>-2.2806000000000002</v>
      </c>
    </row>
    <row r="52" spans="1:13" x14ac:dyDescent="0.25">
      <c r="A52" s="59" t="s">
        <v>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 spans="1:13" x14ac:dyDescent="0.25">
      <c r="A53" s="59" t="s">
        <v>7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1:13" x14ac:dyDescent="0.25">
      <c r="A54" s="2" t="s">
        <v>129</v>
      </c>
      <c r="B54" s="29">
        <v>357721.36</v>
      </c>
      <c r="C54" s="29">
        <v>138.06</v>
      </c>
      <c r="D54" s="29">
        <v>347655.41</v>
      </c>
      <c r="E54" s="29">
        <v>129.66999999999999</v>
      </c>
      <c r="F54" s="29">
        <v>10065.950000000001</v>
      </c>
      <c r="G54" s="30">
        <v>2.8900000000000002E-2</v>
      </c>
      <c r="H54" s="29">
        <v>3224978.52</v>
      </c>
      <c r="I54" s="29">
        <v>134.08000000000001</v>
      </c>
      <c r="J54" s="29">
        <v>2104044.7999999998</v>
      </c>
      <c r="K54" s="29">
        <v>0</v>
      </c>
      <c r="L54" s="29">
        <v>1120933.72</v>
      </c>
      <c r="M54" s="30">
        <v>0.53270000000000006</v>
      </c>
    </row>
    <row r="55" spans="1:13" x14ac:dyDescent="0.25">
      <c r="A55" s="4" t="s">
        <v>7</v>
      </c>
    </row>
    <row r="56" spans="1:13" x14ac:dyDescent="0.25">
      <c r="A56" s="4" t="s">
        <v>7</v>
      </c>
    </row>
  </sheetData>
  <mergeCells count="19">
    <mergeCell ref="A52:M52"/>
    <mergeCell ref="A53:M53"/>
    <mergeCell ref="A13:M13"/>
    <mergeCell ref="A15:M15"/>
    <mergeCell ref="A22:M22"/>
    <mergeCell ref="A32:M32"/>
    <mergeCell ref="A47:M47"/>
    <mergeCell ref="L7:M7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</mergeCells>
  <pageMargins left="0.75" right="0.75" top="1" bottom="1" header="0.5" footer="0.5"/>
  <pageSetup orientation="portrait" horizontalDpi="300" verticalDpi="300"/>
  <ignoredErrors>
    <ignoredError sqref="A1:IV6553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ColWidth="9.08984375" defaultRowHeight="12.5" x14ac:dyDescent="0.25"/>
  <cols>
    <col min="1" max="1" width="41.08984375" style="3" customWidth="1"/>
    <col min="2" max="2" width="26.90625" style="3" customWidth="1"/>
    <col min="3" max="3" width="12.6328125" style="3" customWidth="1"/>
    <col min="4" max="4" width="13.36328125" style="3" customWidth="1"/>
    <col min="5" max="5" width="12.36328125" style="3" customWidth="1"/>
    <col min="6" max="7" width="12.08984375" style="3" customWidth="1"/>
    <col min="8" max="8" width="13.36328125" style="3" customWidth="1"/>
    <col min="9" max="9" width="12.36328125" style="3" customWidth="1"/>
    <col min="10" max="10" width="9.08984375" style="3" customWidth="1"/>
    <col min="11" max="16384" width="9.08984375" style="3"/>
  </cols>
  <sheetData>
    <row r="1" spans="1:9" ht="17.5" x14ac:dyDescent="0.35">
      <c r="A1" s="5" t="s">
        <v>0</v>
      </c>
    </row>
    <row r="2" spans="1:9" ht="17.5" x14ac:dyDescent="0.35">
      <c r="A2" s="5" t="s">
        <v>359</v>
      </c>
    </row>
    <row r="3" spans="1:9" ht="17.5" x14ac:dyDescent="0.35">
      <c r="A3" s="5" t="s">
        <v>2</v>
      </c>
    </row>
    <row r="4" spans="1:9" x14ac:dyDescent="0.25">
      <c r="A4" s="2" t="s">
        <v>3</v>
      </c>
      <c r="B4" s="2" t="s">
        <v>4</v>
      </c>
    </row>
    <row r="5" spans="1:9" x14ac:dyDescent="0.25">
      <c r="A5" s="2" t="s">
        <v>5</v>
      </c>
      <c r="B5" s="2" t="s">
        <v>6</v>
      </c>
    </row>
    <row r="6" spans="1:9" x14ac:dyDescent="0.25">
      <c r="A6" s="4" t="s">
        <v>7</v>
      </c>
    </row>
    <row r="7" spans="1:9" ht="13" x14ac:dyDescent="0.3">
      <c r="A7" s="6" t="s">
        <v>7</v>
      </c>
      <c r="B7" s="7" t="s">
        <v>8</v>
      </c>
      <c r="C7" s="7" t="s">
        <v>8</v>
      </c>
      <c r="D7" s="61" t="s">
        <v>7</v>
      </c>
      <c r="E7" s="61"/>
      <c r="F7" s="7" t="s">
        <v>73</v>
      </c>
      <c r="G7" s="7" t="s">
        <v>73</v>
      </c>
      <c r="H7" s="61" t="s">
        <v>7</v>
      </c>
      <c r="I7" s="61"/>
    </row>
    <row r="8" spans="1:9" ht="13" x14ac:dyDescent="0.3">
      <c r="A8" s="6" t="s">
        <v>7</v>
      </c>
      <c r="B8" s="8" t="s">
        <v>4</v>
      </c>
      <c r="C8" s="8" t="s">
        <v>20</v>
      </c>
      <c r="D8" s="62" t="s">
        <v>7</v>
      </c>
      <c r="E8" s="62"/>
      <c r="F8" s="8" t="s">
        <v>4</v>
      </c>
      <c r="G8" s="8" t="s">
        <v>74</v>
      </c>
      <c r="H8" s="62" t="s">
        <v>7</v>
      </c>
      <c r="I8" s="62"/>
    </row>
    <row r="9" spans="1:9" x14ac:dyDescent="0.25">
      <c r="A9" s="9" t="s">
        <v>7</v>
      </c>
      <c r="B9" s="10" t="s">
        <v>21</v>
      </c>
      <c r="C9" s="10" t="s">
        <v>21</v>
      </c>
      <c r="D9" s="10" t="s">
        <v>34</v>
      </c>
      <c r="E9" s="10" t="s">
        <v>76</v>
      </c>
      <c r="F9" s="10" t="s">
        <v>21</v>
      </c>
      <c r="G9" s="10" t="s">
        <v>21</v>
      </c>
      <c r="H9" s="10" t="s">
        <v>34</v>
      </c>
      <c r="I9" s="10" t="s">
        <v>76</v>
      </c>
    </row>
    <row r="10" spans="1:9" x14ac:dyDescent="0.25">
      <c r="A10" s="59" t="s">
        <v>7</v>
      </c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2" t="s">
        <v>360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</row>
    <row r="12" spans="1:9" x14ac:dyDescent="0.25">
      <c r="A12" s="59" t="s">
        <v>7</v>
      </c>
      <c r="B12" s="59"/>
      <c r="C12" s="59"/>
      <c r="D12" s="59"/>
      <c r="E12" s="59"/>
      <c r="F12" s="59"/>
      <c r="G12" s="59"/>
      <c r="H12" s="59"/>
      <c r="I12" s="59"/>
    </row>
    <row r="13" spans="1:9" x14ac:dyDescent="0.25">
      <c r="A13" s="2" t="s">
        <v>361</v>
      </c>
      <c r="B13" s="2" t="s">
        <v>38</v>
      </c>
      <c r="C13" s="2" t="s">
        <v>38</v>
      </c>
      <c r="D13" s="2" t="s">
        <v>38</v>
      </c>
      <c r="E13" s="2" t="s">
        <v>38</v>
      </c>
      <c r="F13" s="2" t="s">
        <v>38</v>
      </c>
      <c r="G13" s="2" t="s">
        <v>38</v>
      </c>
      <c r="H13" s="2" t="s">
        <v>38</v>
      </c>
      <c r="I13" s="2" t="s">
        <v>38</v>
      </c>
    </row>
    <row r="14" spans="1:9" x14ac:dyDescent="0.25">
      <c r="A14" s="2" t="s">
        <v>362</v>
      </c>
      <c r="B14" s="11">
        <v>4162.08</v>
      </c>
      <c r="C14" s="11">
        <v>0</v>
      </c>
      <c r="D14" s="11">
        <v>4162.08</v>
      </c>
      <c r="E14" s="26">
        <v>1</v>
      </c>
      <c r="F14" s="11">
        <v>6315.93</v>
      </c>
      <c r="G14" s="11">
        <v>0</v>
      </c>
      <c r="H14" s="11">
        <v>6315.93</v>
      </c>
      <c r="I14" s="26">
        <v>1</v>
      </c>
    </row>
    <row r="15" spans="1:9" x14ac:dyDescent="0.25">
      <c r="A15" s="2" t="s">
        <v>363</v>
      </c>
      <c r="B15" s="11">
        <v>456.98</v>
      </c>
      <c r="C15" s="11">
        <v>0</v>
      </c>
      <c r="D15" s="11">
        <v>456.98</v>
      </c>
      <c r="E15" s="26">
        <v>1</v>
      </c>
      <c r="F15" s="11">
        <v>689.93</v>
      </c>
      <c r="G15" s="11">
        <v>0</v>
      </c>
      <c r="H15" s="11">
        <v>689.93</v>
      </c>
      <c r="I15" s="26">
        <v>1</v>
      </c>
    </row>
    <row r="16" spans="1:9" x14ac:dyDescent="0.25">
      <c r="A16" s="2" t="s">
        <v>364</v>
      </c>
      <c r="B16" s="35">
        <v>4619.0600000000004</v>
      </c>
      <c r="C16" s="35">
        <v>0</v>
      </c>
      <c r="D16" s="35">
        <v>4619.0600000000004</v>
      </c>
      <c r="E16" s="36">
        <v>1</v>
      </c>
      <c r="F16" s="35">
        <v>7005.86</v>
      </c>
      <c r="G16" s="35">
        <v>0</v>
      </c>
      <c r="H16" s="35">
        <v>7005.86</v>
      </c>
      <c r="I16" s="36">
        <v>1</v>
      </c>
    </row>
    <row r="17" spans="1:9" x14ac:dyDescent="0.25">
      <c r="A17" s="59" t="s">
        <v>7</v>
      </c>
      <c r="B17" s="59"/>
      <c r="C17" s="59"/>
      <c r="D17" s="59"/>
      <c r="E17" s="59"/>
      <c r="F17" s="59"/>
      <c r="G17" s="59"/>
      <c r="H17" s="59"/>
      <c r="I17" s="59"/>
    </row>
    <row r="18" spans="1:9" x14ac:dyDescent="0.25">
      <c r="A18" s="2" t="s">
        <v>365</v>
      </c>
      <c r="B18" s="2" t="s">
        <v>38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</row>
    <row r="19" spans="1:9" x14ac:dyDescent="0.25">
      <c r="A19" s="2" t="s">
        <v>366</v>
      </c>
      <c r="B19" s="11">
        <v>0</v>
      </c>
      <c r="C19" s="11">
        <v>1997.04</v>
      </c>
      <c r="D19" s="11">
        <v>-1997.04</v>
      </c>
      <c r="E19" s="26">
        <v>-1</v>
      </c>
      <c r="F19" s="11">
        <v>30052.5</v>
      </c>
      <c r="G19" s="11">
        <v>347469.6</v>
      </c>
      <c r="H19" s="11">
        <v>-317417.09999999998</v>
      </c>
      <c r="I19" s="26">
        <v>-0.91349999999999998</v>
      </c>
    </row>
    <row r="20" spans="1:9" x14ac:dyDescent="0.25">
      <c r="A20" s="2" t="s">
        <v>367</v>
      </c>
      <c r="B20" s="11">
        <v>0</v>
      </c>
      <c r="C20" s="11">
        <v>227.81</v>
      </c>
      <c r="D20" s="11">
        <v>-227.81</v>
      </c>
      <c r="E20" s="26">
        <v>-1</v>
      </c>
      <c r="F20" s="11">
        <v>3429.76</v>
      </c>
      <c r="G20" s="11">
        <v>34742.089999999997</v>
      </c>
      <c r="H20" s="11">
        <v>-31312.33</v>
      </c>
      <c r="I20" s="26">
        <v>-0.9012</v>
      </c>
    </row>
    <row r="21" spans="1:9" x14ac:dyDescent="0.25">
      <c r="A21" s="2" t="s">
        <v>368</v>
      </c>
      <c r="B21" s="11">
        <v>0</v>
      </c>
      <c r="C21" s="11">
        <v>105.43</v>
      </c>
      <c r="D21" s="11">
        <v>-105.43</v>
      </c>
      <c r="E21" s="26">
        <v>-1</v>
      </c>
      <c r="F21" s="11">
        <v>972</v>
      </c>
      <c r="G21" s="11">
        <v>0</v>
      </c>
      <c r="H21" s="11">
        <v>972</v>
      </c>
      <c r="I21" s="26">
        <v>1</v>
      </c>
    </row>
    <row r="22" spans="1:9" x14ac:dyDescent="0.25">
      <c r="A22" s="2" t="s">
        <v>369</v>
      </c>
      <c r="B22" s="35">
        <v>0</v>
      </c>
      <c r="C22" s="35">
        <v>2330.2800000000002</v>
      </c>
      <c r="D22" s="35">
        <v>-2330.2800000000002</v>
      </c>
      <c r="E22" s="36">
        <v>-1</v>
      </c>
      <c r="F22" s="35">
        <v>34454.26</v>
      </c>
      <c r="G22" s="35">
        <v>382211.69</v>
      </c>
      <c r="H22" s="35">
        <v>-347757.43</v>
      </c>
      <c r="I22" s="36">
        <v>-0.90980000000000005</v>
      </c>
    </row>
    <row r="23" spans="1:9" x14ac:dyDescent="0.25">
      <c r="A23" s="59" t="s">
        <v>7</v>
      </c>
      <c r="B23" s="59"/>
      <c r="C23" s="59"/>
      <c r="D23" s="59"/>
      <c r="E23" s="59"/>
      <c r="F23" s="59"/>
      <c r="G23" s="59"/>
      <c r="H23" s="59"/>
      <c r="I23" s="59"/>
    </row>
    <row r="24" spans="1:9" x14ac:dyDescent="0.25">
      <c r="A24" s="2" t="s">
        <v>370</v>
      </c>
      <c r="B24" s="2" t="s">
        <v>38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</row>
    <row r="25" spans="1:9" x14ac:dyDescent="0.25">
      <c r="A25" s="2" t="s">
        <v>371</v>
      </c>
      <c r="B25" s="11">
        <v>7417.59</v>
      </c>
      <c r="C25" s="11">
        <v>7664.84</v>
      </c>
      <c r="D25" s="11">
        <v>-247.25</v>
      </c>
      <c r="E25" s="26">
        <v>-3.2199999999999999E-2</v>
      </c>
      <c r="F25" s="11">
        <v>17802.21</v>
      </c>
      <c r="G25" s="11">
        <v>0</v>
      </c>
      <c r="H25" s="11">
        <v>17802.21</v>
      </c>
      <c r="I25" s="26">
        <v>1</v>
      </c>
    </row>
    <row r="26" spans="1:9" x14ac:dyDescent="0.25">
      <c r="A26" s="2" t="s">
        <v>372</v>
      </c>
      <c r="B26" s="11">
        <v>555.99</v>
      </c>
      <c r="C26" s="11">
        <v>575.66</v>
      </c>
      <c r="D26" s="11">
        <v>-19.670000000000002</v>
      </c>
      <c r="E26" s="26">
        <v>-3.4099999999999998E-2</v>
      </c>
      <c r="F26" s="11">
        <v>1339.72</v>
      </c>
      <c r="G26" s="11">
        <v>0</v>
      </c>
      <c r="H26" s="11">
        <v>1339.72</v>
      </c>
      <c r="I26" s="26">
        <v>1</v>
      </c>
    </row>
    <row r="27" spans="1:9" x14ac:dyDescent="0.25">
      <c r="A27" s="2" t="s">
        <v>373</v>
      </c>
      <c r="B27" s="35">
        <v>7973.58</v>
      </c>
      <c r="C27" s="35">
        <v>8240.5</v>
      </c>
      <c r="D27" s="35">
        <v>-266.92</v>
      </c>
      <c r="E27" s="36">
        <v>-3.2300000000000002E-2</v>
      </c>
      <c r="F27" s="35">
        <v>19141.93</v>
      </c>
      <c r="G27" s="35">
        <v>0</v>
      </c>
      <c r="H27" s="35">
        <v>19141.93</v>
      </c>
      <c r="I27" s="36">
        <v>1</v>
      </c>
    </row>
    <row r="28" spans="1:9" x14ac:dyDescent="0.25">
      <c r="A28" s="59" t="s">
        <v>7</v>
      </c>
      <c r="B28" s="59"/>
      <c r="C28" s="59"/>
      <c r="D28" s="59"/>
      <c r="E28" s="59"/>
      <c r="F28" s="59"/>
      <c r="G28" s="59"/>
      <c r="H28" s="59"/>
      <c r="I28" s="59"/>
    </row>
    <row r="29" spans="1:9" x14ac:dyDescent="0.25">
      <c r="A29" s="2" t="s">
        <v>374</v>
      </c>
      <c r="B29" s="2" t="s">
        <v>38</v>
      </c>
      <c r="C29" s="2" t="s">
        <v>38</v>
      </c>
      <c r="D29" s="2" t="s">
        <v>38</v>
      </c>
      <c r="E29" s="2" t="s">
        <v>38</v>
      </c>
      <c r="F29" s="2" t="s">
        <v>38</v>
      </c>
      <c r="G29" s="2" t="s">
        <v>38</v>
      </c>
      <c r="H29" s="2" t="s">
        <v>38</v>
      </c>
      <c r="I29" s="2" t="s">
        <v>38</v>
      </c>
    </row>
    <row r="30" spans="1:9" x14ac:dyDescent="0.25">
      <c r="A30" s="2" t="s">
        <v>375</v>
      </c>
      <c r="B30" s="11">
        <v>3333.32</v>
      </c>
      <c r="C30" s="11">
        <v>0</v>
      </c>
      <c r="D30" s="11">
        <v>3333.32</v>
      </c>
      <c r="E30" s="26">
        <v>1</v>
      </c>
      <c r="F30" s="11">
        <v>36623.68</v>
      </c>
      <c r="G30" s="11">
        <v>16297.18</v>
      </c>
      <c r="H30" s="11">
        <v>20326.5</v>
      </c>
      <c r="I30" s="26">
        <v>1.2472000000000001</v>
      </c>
    </row>
    <row r="31" spans="1:9" x14ac:dyDescent="0.25">
      <c r="A31" s="2" t="s">
        <v>376</v>
      </c>
      <c r="B31" s="11">
        <v>318.75</v>
      </c>
      <c r="C31" s="11">
        <v>0</v>
      </c>
      <c r="D31" s="11">
        <v>318.75</v>
      </c>
      <c r="E31" s="26">
        <v>1</v>
      </c>
      <c r="F31" s="11">
        <v>3103.26</v>
      </c>
      <c r="G31" s="11">
        <v>1965.53</v>
      </c>
      <c r="H31" s="11">
        <v>1137.73</v>
      </c>
      <c r="I31" s="26">
        <v>0.57879999999999998</v>
      </c>
    </row>
    <row r="32" spans="1:9" x14ac:dyDescent="0.25">
      <c r="A32" s="2" t="s">
        <v>377</v>
      </c>
      <c r="B32" s="35">
        <v>3652.07</v>
      </c>
      <c r="C32" s="35">
        <v>0</v>
      </c>
      <c r="D32" s="35">
        <v>3652.07</v>
      </c>
      <c r="E32" s="36">
        <v>1</v>
      </c>
      <c r="F32" s="35">
        <v>39726.94</v>
      </c>
      <c r="G32" s="35">
        <v>18262.71</v>
      </c>
      <c r="H32" s="35">
        <v>21464.23</v>
      </c>
      <c r="I32" s="36">
        <v>1.1753</v>
      </c>
    </row>
    <row r="33" spans="1:9" x14ac:dyDescent="0.25">
      <c r="A33" s="59" t="s">
        <v>7</v>
      </c>
      <c r="B33" s="59"/>
      <c r="C33" s="59"/>
      <c r="D33" s="59"/>
      <c r="E33" s="59"/>
      <c r="F33" s="59"/>
      <c r="G33" s="59"/>
      <c r="H33" s="59"/>
      <c r="I33" s="59"/>
    </row>
    <row r="34" spans="1:9" x14ac:dyDescent="0.25">
      <c r="A34" s="2" t="s">
        <v>378</v>
      </c>
      <c r="B34" s="2" t="s">
        <v>38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</row>
    <row r="35" spans="1:9" x14ac:dyDescent="0.25">
      <c r="A35" s="2" t="s">
        <v>148</v>
      </c>
      <c r="B35" s="11">
        <v>0</v>
      </c>
      <c r="C35" s="11">
        <v>0</v>
      </c>
      <c r="D35" s="11">
        <v>0</v>
      </c>
      <c r="E35" s="26">
        <v>0</v>
      </c>
      <c r="F35" s="11">
        <v>1038.46</v>
      </c>
      <c r="G35" s="11">
        <v>26291.81</v>
      </c>
      <c r="H35" s="11">
        <v>-25253.35</v>
      </c>
      <c r="I35" s="26">
        <v>-0.96050000000000002</v>
      </c>
    </row>
    <row r="36" spans="1:9" x14ac:dyDescent="0.25">
      <c r="A36" s="2" t="s">
        <v>379</v>
      </c>
      <c r="B36" s="11">
        <v>0</v>
      </c>
      <c r="C36" s="11">
        <v>0</v>
      </c>
      <c r="D36" s="11">
        <v>0</v>
      </c>
      <c r="E36" s="26">
        <v>0</v>
      </c>
      <c r="F36" s="11">
        <v>118.12</v>
      </c>
      <c r="G36" s="11">
        <v>2380.91</v>
      </c>
      <c r="H36" s="11">
        <v>-2262.79</v>
      </c>
      <c r="I36" s="26">
        <v>-0.95030000000000003</v>
      </c>
    </row>
    <row r="37" spans="1:9" x14ac:dyDescent="0.25">
      <c r="A37" s="2" t="s">
        <v>380</v>
      </c>
      <c r="B37" s="35">
        <v>0</v>
      </c>
      <c r="C37" s="35">
        <v>0</v>
      </c>
      <c r="D37" s="35">
        <v>0</v>
      </c>
      <c r="E37" s="36">
        <v>0</v>
      </c>
      <c r="F37" s="35">
        <v>1156.58</v>
      </c>
      <c r="G37" s="35">
        <v>28672.720000000001</v>
      </c>
      <c r="H37" s="35">
        <v>-27516.14</v>
      </c>
      <c r="I37" s="36">
        <v>-0.9595999999999999</v>
      </c>
    </row>
    <row r="38" spans="1:9" x14ac:dyDescent="0.25">
      <c r="A38" s="59" t="s">
        <v>7</v>
      </c>
      <c r="B38" s="59"/>
      <c r="C38" s="59"/>
      <c r="D38" s="59"/>
      <c r="E38" s="59"/>
      <c r="F38" s="59"/>
      <c r="G38" s="59"/>
      <c r="H38" s="59"/>
      <c r="I38" s="59"/>
    </row>
    <row r="39" spans="1:9" x14ac:dyDescent="0.25">
      <c r="A39" s="2" t="s">
        <v>381</v>
      </c>
      <c r="B39" s="2" t="s">
        <v>38</v>
      </c>
      <c r="C39" s="2" t="s">
        <v>38</v>
      </c>
      <c r="D39" s="2" t="s">
        <v>38</v>
      </c>
      <c r="E39" s="2" t="s">
        <v>38</v>
      </c>
      <c r="F39" s="2" t="s">
        <v>38</v>
      </c>
      <c r="G39" s="2" t="s">
        <v>38</v>
      </c>
      <c r="H39" s="2" t="s">
        <v>38</v>
      </c>
      <c r="I39" s="2" t="s">
        <v>38</v>
      </c>
    </row>
    <row r="40" spans="1:9" x14ac:dyDescent="0.25">
      <c r="A40" s="2" t="s">
        <v>382</v>
      </c>
      <c r="B40" s="11">
        <v>31429.63</v>
      </c>
      <c r="C40" s="11">
        <v>32664.05</v>
      </c>
      <c r="D40" s="11">
        <v>-1234.42</v>
      </c>
      <c r="E40" s="26">
        <v>-3.7699999999999997E-2</v>
      </c>
      <c r="F40" s="11">
        <v>299591.77</v>
      </c>
      <c r="G40" s="11">
        <v>216676.2</v>
      </c>
      <c r="H40" s="11">
        <v>82915.570000000007</v>
      </c>
      <c r="I40" s="26">
        <v>0.3826</v>
      </c>
    </row>
    <row r="41" spans="1:9" x14ac:dyDescent="0.25">
      <c r="A41" s="2" t="s">
        <v>383</v>
      </c>
      <c r="B41" s="11">
        <v>3192.73</v>
      </c>
      <c r="C41" s="11">
        <v>3264.72</v>
      </c>
      <c r="D41" s="11">
        <v>-71.989999999999995</v>
      </c>
      <c r="E41" s="26">
        <v>-2.2000000000000002E-2</v>
      </c>
      <c r="F41" s="11">
        <v>29182.28</v>
      </c>
      <c r="G41" s="11">
        <v>21342.07</v>
      </c>
      <c r="H41" s="11">
        <v>7840.21</v>
      </c>
      <c r="I41" s="26">
        <v>0.36729999999999996</v>
      </c>
    </row>
    <row r="42" spans="1:9" x14ac:dyDescent="0.25">
      <c r="A42" s="2" t="s">
        <v>384</v>
      </c>
      <c r="B42" s="11">
        <v>8705.1299999999992</v>
      </c>
      <c r="C42" s="11">
        <v>8997.98</v>
      </c>
      <c r="D42" s="11">
        <v>-292.85000000000002</v>
      </c>
      <c r="E42" s="26">
        <v>-3.2500000000000001E-2</v>
      </c>
      <c r="F42" s="11">
        <v>50268.3</v>
      </c>
      <c r="G42" s="11">
        <v>28848.34</v>
      </c>
      <c r="H42" s="11">
        <v>21419.96</v>
      </c>
      <c r="I42" s="26">
        <v>0.74250000000000005</v>
      </c>
    </row>
    <row r="43" spans="1:9" x14ac:dyDescent="0.25">
      <c r="A43" s="2" t="s">
        <v>385</v>
      </c>
      <c r="B43" s="35">
        <v>43327.49</v>
      </c>
      <c r="C43" s="35">
        <v>44926.75</v>
      </c>
      <c r="D43" s="35">
        <v>-1599.26</v>
      </c>
      <c r="E43" s="36">
        <v>-3.5499999999999997E-2</v>
      </c>
      <c r="F43" s="35">
        <v>379042.35</v>
      </c>
      <c r="G43" s="35">
        <v>266866.61</v>
      </c>
      <c r="H43" s="35">
        <v>112175.74</v>
      </c>
      <c r="I43" s="36">
        <v>0.42030000000000001</v>
      </c>
    </row>
    <row r="44" spans="1:9" x14ac:dyDescent="0.25">
      <c r="A44" s="59" t="s">
        <v>7</v>
      </c>
      <c r="B44" s="59"/>
      <c r="C44" s="59"/>
      <c r="D44" s="59"/>
      <c r="E44" s="59"/>
      <c r="F44" s="59"/>
      <c r="G44" s="59"/>
      <c r="H44" s="59"/>
      <c r="I44" s="59"/>
    </row>
    <row r="45" spans="1:9" x14ac:dyDescent="0.25">
      <c r="A45" s="2" t="s">
        <v>386</v>
      </c>
      <c r="B45" s="2" t="s">
        <v>38</v>
      </c>
      <c r="C45" s="2" t="s">
        <v>38</v>
      </c>
      <c r="D45" s="2" t="s">
        <v>38</v>
      </c>
      <c r="E45" s="2" t="s">
        <v>38</v>
      </c>
      <c r="F45" s="2" t="s">
        <v>38</v>
      </c>
      <c r="G45" s="2" t="s">
        <v>38</v>
      </c>
      <c r="H45" s="2" t="s">
        <v>38</v>
      </c>
      <c r="I45" s="2" t="s">
        <v>38</v>
      </c>
    </row>
    <row r="46" spans="1:9" x14ac:dyDescent="0.25">
      <c r="A46" s="2" t="s">
        <v>387</v>
      </c>
      <c r="B46" s="11">
        <v>46091.199999999997</v>
      </c>
      <c r="C46" s="11">
        <v>46877.11</v>
      </c>
      <c r="D46" s="11">
        <v>-785.91</v>
      </c>
      <c r="E46" s="26">
        <v>-1.67E-2</v>
      </c>
      <c r="F46" s="11">
        <v>470430.62</v>
      </c>
      <c r="G46" s="11">
        <v>132532.10999999999</v>
      </c>
      <c r="H46" s="11">
        <v>337898.51</v>
      </c>
      <c r="I46" s="26">
        <v>2.5495000000000001</v>
      </c>
    </row>
    <row r="47" spans="1:9" x14ac:dyDescent="0.25">
      <c r="A47" s="2" t="s">
        <v>388</v>
      </c>
      <c r="B47" s="11">
        <v>4867.2</v>
      </c>
      <c r="C47" s="11">
        <v>4791.79</v>
      </c>
      <c r="D47" s="11">
        <v>75.41</v>
      </c>
      <c r="E47" s="26">
        <v>1.5699999999999999E-2</v>
      </c>
      <c r="F47" s="11">
        <v>48436.99</v>
      </c>
      <c r="G47" s="11">
        <v>15048.84</v>
      </c>
      <c r="H47" s="11">
        <v>33388.15</v>
      </c>
      <c r="I47" s="26">
        <v>2.2186000000000003</v>
      </c>
    </row>
    <row r="48" spans="1:9" x14ac:dyDescent="0.25">
      <c r="A48" s="2" t="s">
        <v>389</v>
      </c>
      <c r="B48" s="11">
        <v>10127.799999999999</v>
      </c>
      <c r="C48" s="11">
        <v>6837.34</v>
      </c>
      <c r="D48" s="11">
        <v>3290.46</v>
      </c>
      <c r="E48" s="26">
        <v>0.48119999999999996</v>
      </c>
      <c r="F48" s="11">
        <v>41401.56</v>
      </c>
      <c r="G48" s="11">
        <v>32648.83</v>
      </c>
      <c r="H48" s="11">
        <v>8752.73</v>
      </c>
      <c r="I48" s="26">
        <v>0.26800000000000002</v>
      </c>
    </row>
    <row r="49" spans="1:9" x14ac:dyDescent="0.25">
      <c r="A49" s="2" t="s">
        <v>390</v>
      </c>
      <c r="B49" s="35">
        <v>61086.2</v>
      </c>
      <c r="C49" s="35">
        <v>58506.239999999998</v>
      </c>
      <c r="D49" s="35">
        <v>2579.96</v>
      </c>
      <c r="E49" s="36">
        <v>4.4000000000000004E-2</v>
      </c>
      <c r="F49" s="35">
        <v>560269.17000000004</v>
      </c>
      <c r="G49" s="35">
        <v>180229.78</v>
      </c>
      <c r="H49" s="35">
        <v>380039.39</v>
      </c>
      <c r="I49" s="36">
        <v>2.1086</v>
      </c>
    </row>
    <row r="50" spans="1:9" x14ac:dyDescent="0.25">
      <c r="A50" s="2" t="s">
        <v>391</v>
      </c>
      <c r="B50" s="33">
        <v>120658.4</v>
      </c>
      <c r="C50" s="33">
        <v>114003.77</v>
      </c>
      <c r="D50" s="33">
        <v>6654.63</v>
      </c>
      <c r="E50" s="34">
        <v>5.8299999999999998E-2</v>
      </c>
      <c r="F50" s="33">
        <v>1040797.09</v>
      </c>
      <c r="G50" s="33">
        <v>876243.51</v>
      </c>
      <c r="H50" s="33">
        <v>164553.57999999999</v>
      </c>
      <c r="I50" s="34">
        <v>0.18770000000000001</v>
      </c>
    </row>
    <row r="51" spans="1:9" x14ac:dyDescent="0.25">
      <c r="A51" s="59" t="s">
        <v>7</v>
      </c>
      <c r="B51" s="59"/>
      <c r="C51" s="59"/>
      <c r="D51" s="59"/>
      <c r="E51" s="59"/>
      <c r="F51" s="59"/>
      <c r="G51" s="59"/>
      <c r="H51" s="59"/>
      <c r="I51" s="59"/>
    </row>
    <row r="52" spans="1:9" x14ac:dyDescent="0.25">
      <c r="A52" s="2" t="s">
        <v>392</v>
      </c>
      <c r="B52" s="2" t="s">
        <v>23</v>
      </c>
      <c r="C52" s="2" t="s">
        <v>23</v>
      </c>
      <c r="D52" s="2" t="s">
        <v>23</v>
      </c>
      <c r="E52" s="2" t="s">
        <v>23</v>
      </c>
      <c r="F52" s="2" t="s">
        <v>23</v>
      </c>
      <c r="G52" s="2" t="s">
        <v>23</v>
      </c>
      <c r="H52" s="2" t="s">
        <v>23</v>
      </c>
      <c r="I52" s="2" t="s">
        <v>23</v>
      </c>
    </row>
    <row r="53" spans="1:9" x14ac:dyDescent="0.25">
      <c r="A53" s="2" t="s">
        <v>393</v>
      </c>
      <c r="B53" s="2" t="s">
        <v>38</v>
      </c>
      <c r="C53" s="2" t="s">
        <v>38</v>
      </c>
      <c r="D53" s="2" t="s">
        <v>38</v>
      </c>
      <c r="E53" s="2" t="s">
        <v>38</v>
      </c>
      <c r="F53" s="2" t="s">
        <v>38</v>
      </c>
      <c r="G53" s="2" t="s">
        <v>38</v>
      </c>
      <c r="H53" s="2" t="s">
        <v>38</v>
      </c>
      <c r="I53" s="2" t="s">
        <v>38</v>
      </c>
    </row>
    <row r="54" spans="1:9" x14ac:dyDescent="0.25">
      <c r="A54" s="2" t="s">
        <v>394</v>
      </c>
      <c r="B54" s="11">
        <v>8723.16</v>
      </c>
      <c r="C54" s="11">
        <v>11874.94</v>
      </c>
      <c r="D54" s="11">
        <v>-3151.78</v>
      </c>
      <c r="E54" s="26">
        <v>-0.26539999999999997</v>
      </c>
      <c r="F54" s="11">
        <v>104052.53</v>
      </c>
      <c r="G54" s="11">
        <v>99993.45</v>
      </c>
      <c r="H54" s="11">
        <v>4059.08</v>
      </c>
      <c r="I54" s="26">
        <v>4.0500000000000001E-2</v>
      </c>
    </row>
    <row r="55" spans="1:9" x14ac:dyDescent="0.25">
      <c r="A55" s="2" t="s">
        <v>395</v>
      </c>
      <c r="B55" s="11">
        <v>755.82</v>
      </c>
      <c r="C55" s="11">
        <v>983.32</v>
      </c>
      <c r="D55" s="11">
        <v>-227.5</v>
      </c>
      <c r="E55" s="26">
        <v>-0.23129999999999998</v>
      </c>
      <c r="F55" s="11">
        <v>9478.18</v>
      </c>
      <c r="G55" s="11">
        <v>9195.58</v>
      </c>
      <c r="H55" s="11">
        <v>282.60000000000002</v>
      </c>
      <c r="I55" s="26">
        <v>3.0699999999999998E-2</v>
      </c>
    </row>
    <row r="56" spans="1:9" x14ac:dyDescent="0.25">
      <c r="A56" s="2" t="s">
        <v>396</v>
      </c>
      <c r="B56" s="11">
        <v>0</v>
      </c>
      <c r="C56" s="11">
        <v>0</v>
      </c>
      <c r="D56" s="11">
        <v>0</v>
      </c>
      <c r="E56" s="26">
        <v>0</v>
      </c>
      <c r="F56" s="11">
        <v>2022.12</v>
      </c>
      <c r="G56" s="11">
        <v>1067.67</v>
      </c>
      <c r="H56" s="11">
        <v>954.45</v>
      </c>
      <c r="I56" s="26">
        <v>0.89390000000000003</v>
      </c>
    </row>
    <row r="57" spans="1:9" x14ac:dyDescent="0.25">
      <c r="A57" s="2" t="s">
        <v>397</v>
      </c>
      <c r="B57" s="35">
        <v>9478.98</v>
      </c>
      <c r="C57" s="35">
        <v>12858.26</v>
      </c>
      <c r="D57" s="35">
        <v>-3379.28</v>
      </c>
      <c r="E57" s="36">
        <v>-0.26280000000000003</v>
      </c>
      <c r="F57" s="35">
        <v>115552.83</v>
      </c>
      <c r="G57" s="35">
        <v>110256.7</v>
      </c>
      <c r="H57" s="35">
        <v>5296.13</v>
      </c>
      <c r="I57" s="36">
        <v>4.8000000000000001E-2</v>
      </c>
    </row>
    <row r="58" spans="1:9" x14ac:dyDescent="0.25">
      <c r="A58" s="59" t="s">
        <v>7</v>
      </c>
      <c r="B58" s="59"/>
      <c r="C58" s="59"/>
      <c r="D58" s="59"/>
      <c r="E58" s="59"/>
      <c r="F58" s="59"/>
      <c r="G58" s="59"/>
      <c r="H58" s="59"/>
      <c r="I58" s="59"/>
    </row>
    <row r="59" spans="1:9" x14ac:dyDescent="0.25">
      <c r="A59" s="2" t="s">
        <v>398</v>
      </c>
      <c r="B59" s="2" t="s">
        <v>38</v>
      </c>
      <c r="C59" s="2" t="s">
        <v>38</v>
      </c>
      <c r="D59" s="2" t="s">
        <v>38</v>
      </c>
      <c r="E59" s="2" t="s">
        <v>38</v>
      </c>
      <c r="F59" s="2" t="s">
        <v>38</v>
      </c>
      <c r="G59" s="2" t="s">
        <v>38</v>
      </c>
      <c r="H59" s="2" t="s">
        <v>38</v>
      </c>
      <c r="I59" s="2" t="s">
        <v>38</v>
      </c>
    </row>
    <row r="60" spans="1:9" x14ac:dyDescent="0.25">
      <c r="A60" s="2" t="s">
        <v>399</v>
      </c>
      <c r="B60" s="11">
        <v>5357.14</v>
      </c>
      <c r="C60" s="11">
        <v>5535.71</v>
      </c>
      <c r="D60" s="11">
        <v>-178.57</v>
      </c>
      <c r="E60" s="26">
        <v>-3.2199999999999999E-2</v>
      </c>
      <c r="F60" s="11">
        <v>48928.57</v>
      </c>
      <c r="G60" s="11">
        <v>43667.85</v>
      </c>
      <c r="H60" s="11">
        <v>5260.72</v>
      </c>
      <c r="I60" s="26">
        <v>0.12039999999999999</v>
      </c>
    </row>
    <row r="61" spans="1:9" x14ac:dyDescent="0.25">
      <c r="A61" s="2" t="s">
        <v>400</v>
      </c>
      <c r="B61" s="11">
        <v>338.36</v>
      </c>
      <c r="C61" s="11">
        <v>349.57</v>
      </c>
      <c r="D61" s="11">
        <v>-11.21</v>
      </c>
      <c r="E61" s="26">
        <v>-3.2000000000000001E-2</v>
      </c>
      <c r="F61" s="11">
        <v>3261.33</v>
      </c>
      <c r="G61" s="11">
        <v>2975.67</v>
      </c>
      <c r="H61" s="11">
        <v>285.66000000000003</v>
      </c>
      <c r="I61" s="26">
        <v>9.5899999999999999E-2</v>
      </c>
    </row>
    <row r="62" spans="1:9" x14ac:dyDescent="0.25">
      <c r="A62" s="2" t="s">
        <v>401</v>
      </c>
      <c r="B62" s="35">
        <v>5695.5</v>
      </c>
      <c r="C62" s="35">
        <v>5885.28</v>
      </c>
      <c r="D62" s="35">
        <v>-189.78</v>
      </c>
      <c r="E62" s="36">
        <v>-3.2199999999999999E-2</v>
      </c>
      <c r="F62" s="35">
        <v>52189.9</v>
      </c>
      <c r="G62" s="35">
        <v>46643.519999999997</v>
      </c>
      <c r="H62" s="35">
        <v>5546.38</v>
      </c>
      <c r="I62" s="36">
        <v>0.11890000000000001</v>
      </c>
    </row>
    <row r="63" spans="1:9" x14ac:dyDescent="0.25">
      <c r="A63" s="59" t="s">
        <v>7</v>
      </c>
      <c r="B63" s="59"/>
      <c r="C63" s="59"/>
      <c r="D63" s="59"/>
      <c r="E63" s="59"/>
      <c r="F63" s="59"/>
      <c r="G63" s="59"/>
      <c r="H63" s="59"/>
      <c r="I63" s="59"/>
    </row>
    <row r="64" spans="1:9" x14ac:dyDescent="0.25">
      <c r="A64" s="2" t="s">
        <v>402</v>
      </c>
      <c r="B64" s="2" t="s">
        <v>38</v>
      </c>
      <c r="C64" s="2" t="s">
        <v>38</v>
      </c>
      <c r="D64" s="2" t="s">
        <v>38</v>
      </c>
      <c r="E64" s="2" t="s">
        <v>38</v>
      </c>
      <c r="F64" s="2" t="s">
        <v>38</v>
      </c>
      <c r="G64" s="2" t="s">
        <v>38</v>
      </c>
      <c r="H64" s="2" t="s">
        <v>38</v>
      </c>
      <c r="I64" s="2" t="s">
        <v>38</v>
      </c>
    </row>
    <row r="65" spans="1:9" x14ac:dyDescent="0.25">
      <c r="A65" s="2" t="s">
        <v>403</v>
      </c>
      <c r="B65" s="11">
        <v>19706.82</v>
      </c>
      <c r="C65" s="11">
        <v>19342.2</v>
      </c>
      <c r="D65" s="11">
        <v>364.62</v>
      </c>
      <c r="E65" s="26">
        <v>1.8799999999999997E-2</v>
      </c>
      <c r="F65" s="11">
        <v>146644.56</v>
      </c>
      <c r="G65" s="11">
        <v>100332.93</v>
      </c>
      <c r="H65" s="11">
        <v>46311.63</v>
      </c>
      <c r="I65" s="26">
        <v>0.46149999999999997</v>
      </c>
    </row>
    <row r="66" spans="1:9" x14ac:dyDescent="0.25">
      <c r="A66" s="2" t="s">
        <v>404</v>
      </c>
      <c r="B66" s="11">
        <v>1816.62</v>
      </c>
      <c r="C66" s="11">
        <v>1855.36</v>
      </c>
      <c r="D66" s="11">
        <v>-38.74</v>
      </c>
      <c r="E66" s="26">
        <v>-2.0799999999999999E-2</v>
      </c>
      <c r="F66" s="11">
        <v>15372.1</v>
      </c>
      <c r="G66" s="11">
        <v>11486.57</v>
      </c>
      <c r="H66" s="11">
        <v>3885.53</v>
      </c>
      <c r="I66" s="26">
        <v>0.3382</v>
      </c>
    </row>
    <row r="67" spans="1:9" x14ac:dyDescent="0.25">
      <c r="A67" s="2" t="s">
        <v>405</v>
      </c>
      <c r="B67" s="11">
        <v>267.75</v>
      </c>
      <c r="C67" s="11">
        <v>446.58</v>
      </c>
      <c r="D67" s="11">
        <v>-178.83</v>
      </c>
      <c r="E67" s="26">
        <v>-0.40039999999999998</v>
      </c>
      <c r="F67" s="11">
        <v>2216.63</v>
      </c>
      <c r="G67" s="11">
        <v>2922.78</v>
      </c>
      <c r="H67" s="11">
        <v>-706.15</v>
      </c>
      <c r="I67" s="26">
        <v>-0.24160000000000001</v>
      </c>
    </row>
    <row r="68" spans="1:9" x14ac:dyDescent="0.25">
      <c r="A68" s="2" t="s">
        <v>406</v>
      </c>
      <c r="B68" s="35">
        <v>21791.19</v>
      </c>
      <c r="C68" s="35">
        <v>21644.14</v>
      </c>
      <c r="D68" s="35">
        <v>147.05000000000001</v>
      </c>
      <c r="E68" s="36">
        <v>6.7000000000000002E-3</v>
      </c>
      <c r="F68" s="35">
        <v>164233.29</v>
      </c>
      <c r="G68" s="35">
        <v>114742.28</v>
      </c>
      <c r="H68" s="35">
        <v>49491.01</v>
      </c>
      <c r="I68" s="36">
        <v>0.43130000000000002</v>
      </c>
    </row>
    <row r="69" spans="1:9" x14ac:dyDescent="0.25">
      <c r="A69" s="2" t="s">
        <v>407</v>
      </c>
      <c r="B69" s="33">
        <v>36965.67</v>
      </c>
      <c r="C69" s="33">
        <v>40387.68</v>
      </c>
      <c r="D69" s="33">
        <v>-3422.01</v>
      </c>
      <c r="E69" s="34">
        <v>-8.4700000000000011E-2</v>
      </c>
      <c r="F69" s="33">
        <v>331976.02</v>
      </c>
      <c r="G69" s="33">
        <v>271642.5</v>
      </c>
      <c r="H69" s="33">
        <v>60333.52</v>
      </c>
      <c r="I69" s="34">
        <v>0.22210000000000002</v>
      </c>
    </row>
    <row r="70" spans="1:9" x14ac:dyDescent="0.25">
      <c r="A70" s="59" t="s">
        <v>7</v>
      </c>
      <c r="B70" s="59"/>
      <c r="C70" s="59"/>
      <c r="D70" s="59"/>
      <c r="E70" s="59"/>
      <c r="F70" s="59"/>
      <c r="G70" s="59"/>
      <c r="H70" s="59"/>
      <c r="I70" s="59"/>
    </row>
    <row r="71" spans="1:9" x14ac:dyDescent="0.25">
      <c r="A71" s="2" t="s">
        <v>408</v>
      </c>
      <c r="B71" s="2" t="s">
        <v>23</v>
      </c>
      <c r="C71" s="2" t="s">
        <v>23</v>
      </c>
      <c r="D71" s="2" t="s">
        <v>23</v>
      </c>
      <c r="E71" s="2" t="s">
        <v>23</v>
      </c>
      <c r="F71" s="2" t="s">
        <v>23</v>
      </c>
      <c r="G71" s="2" t="s">
        <v>23</v>
      </c>
      <c r="H71" s="2" t="s">
        <v>23</v>
      </c>
      <c r="I71" s="2" t="s">
        <v>23</v>
      </c>
    </row>
    <row r="72" spans="1:9" x14ac:dyDescent="0.25">
      <c r="A72" s="59" t="s">
        <v>7</v>
      </c>
      <c r="B72" s="59"/>
      <c r="C72" s="59"/>
      <c r="D72" s="59"/>
      <c r="E72" s="59"/>
      <c r="F72" s="59"/>
      <c r="G72" s="59"/>
      <c r="H72" s="59"/>
      <c r="I72" s="59"/>
    </row>
    <row r="73" spans="1:9" x14ac:dyDescent="0.25">
      <c r="A73" s="2" t="s">
        <v>409</v>
      </c>
      <c r="B73" s="2" t="s">
        <v>38</v>
      </c>
      <c r="C73" s="2" t="s">
        <v>38</v>
      </c>
      <c r="D73" s="2" t="s">
        <v>38</v>
      </c>
      <c r="E73" s="2" t="s">
        <v>38</v>
      </c>
      <c r="F73" s="2" t="s">
        <v>38</v>
      </c>
      <c r="G73" s="2" t="s">
        <v>38</v>
      </c>
      <c r="H73" s="2" t="s">
        <v>38</v>
      </c>
      <c r="I73" s="2" t="s">
        <v>38</v>
      </c>
    </row>
    <row r="74" spans="1:9" x14ac:dyDescent="0.25">
      <c r="A74" s="2" t="s">
        <v>410</v>
      </c>
      <c r="B74" s="11">
        <v>7539.94</v>
      </c>
      <c r="C74" s="11">
        <v>3913.22</v>
      </c>
      <c r="D74" s="11">
        <v>3626.72</v>
      </c>
      <c r="E74" s="26">
        <v>0.92669999999999997</v>
      </c>
      <c r="F74" s="11">
        <v>61615.95</v>
      </c>
      <c r="G74" s="11">
        <v>48746.3</v>
      </c>
      <c r="H74" s="11">
        <v>12869.65</v>
      </c>
      <c r="I74" s="26">
        <v>0.26400000000000001</v>
      </c>
    </row>
    <row r="75" spans="1:9" x14ac:dyDescent="0.25">
      <c r="A75" s="2" t="s">
        <v>411</v>
      </c>
      <c r="B75" s="11">
        <v>725.82</v>
      </c>
      <c r="C75" s="11">
        <v>365.18</v>
      </c>
      <c r="D75" s="11">
        <v>360.64</v>
      </c>
      <c r="E75" s="26">
        <v>0.98750000000000004</v>
      </c>
      <c r="F75" s="11">
        <v>5973.38</v>
      </c>
      <c r="G75" s="11">
        <v>4909.3500000000004</v>
      </c>
      <c r="H75" s="11">
        <v>1064.03</v>
      </c>
      <c r="I75" s="26">
        <v>0.2167</v>
      </c>
    </row>
    <row r="76" spans="1:9" x14ac:dyDescent="0.25">
      <c r="A76" s="2" t="s">
        <v>412</v>
      </c>
      <c r="B76" s="11">
        <v>116.57</v>
      </c>
      <c r="C76" s="11">
        <v>715.91</v>
      </c>
      <c r="D76" s="11">
        <v>-599.34</v>
      </c>
      <c r="E76" s="26">
        <v>-0.83709999999999996</v>
      </c>
      <c r="F76" s="11">
        <v>1940.02</v>
      </c>
      <c r="G76" s="11">
        <v>517.38</v>
      </c>
      <c r="H76" s="11">
        <v>1422.64</v>
      </c>
      <c r="I76" s="26">
        <v>2.7497000000000003</v>
      </c>
    </row>
    <row r="77" spans="1:9" x14ac:dyDescent="0.25">
      <c r="A77" s="2" t="s">
        <v>413</v>
      </c>
      <c r="B77" s="35">
        <v>8382.33</v>
      </c>
      <c r="C77" s="35">
        <v>4994.3100000000004</v>
      </c>
      <c r="D77" s="35">
        <v>3388.02</v>
      </c>
      <c r="E77" s="36">
        <v>0.67830000000000001</v>
      </c>
      <c r="F77" s="35">
        <v>69529.350000000006</v>
      </c>
      <c r="G77" s="35">
        <v>54173.03</v>
      </c>
      <c r="H77" s="35">
        <v>15356.32</v>
      </c>
      <c r="I77" s="36">
        <v>0.28339999999999999</v>
      </c>
    </row>
    <row r="78" spans="1:9" x14ac:dyDescent="0.25">
      <c r="A78" s="2" t="s">
        <v>414</v>
      </c>
      <c r="B78" s="33">
        <v>8382.33</v>
      </c>
      <c r="C78" s="33">
        <v>4994.3100000000004</v>
      </c>
      <c r="D78" s="33">
        <v>3388.02</v>
      </c>
      <c r="E78" s="34">
        <v>0.67830000000000001</v>
      </c>
      <c r="F78" s="33">
        <v>69529.350000000006</v>
      </c>
      <c r="G78" s="33">
        <v>54173.03</v>
      </c>
      <c r="H78" s="33">
        <v>15356.32</v>
      </c>
      <c r="I78" s="34">
        <v>0.28339999999999999</v>
      </c>
    </row>
    <row r="79" spans="1:9" x14ac:dyDescent="0.25">
      <c r="A79" s="59" t="s">
        <v>7</v>
      </c>
      <c r="B79" s="59"/>
      <c r="C79" s="59"/>
      <c r="D79" s="59"/>
      <c r="E79" s="59"/>
      <c r="F79" s="59"/>
      <c r="G79" s="59"/>
      <c r="H79" s="59"/>
      <c r="I79" s="59"/>
    </row>
    <row r="80" spans="1:9" x14ac:dyDescent="0.25">
      <c r="A80" s="2" t="s">
        <v>415</v>
      </c>
      <c r="B80" s="2" t="s">
        <v>23</v>
      </c>
      <c r="C80" s="2" t="s">
        <v>23</v>
      </c>
      <c r="D80" s="2" t="s">
        <v>23</v>
      </c>
      <c r="E80" s="2" t="s">
        <v>23</v>
      </c>
      <c r="F80" s="2" t="s">
        <v>23</v>
      </c>
      <c r="G80" s="2" t="s">
        <v>23</v>
      </c>
      <c r="H80" s="2" t="s">
        <v>23</v>
      </c>
      <c r="I80" s="2" t="s">
        <v>23</v>
      </c>
    </row>
    <row r="81" spans="1:9" x14ac:dyDescent="0.25">
      <c r="A81" s="2" t="s">
        <v>416</v>
      </c>
      <c r="B81" s="2" t="s">
        <v>38</v>
      </c>
      <c r="C81" s="2" t="s">
        <v>38</v>
      </c>
      <c r="D81" s="2" t="s">
        <v>38</v>
      </c>
      <c r="E81" s="2" t="s">
        <v>38</v>
      </c>
      <c r="F81" s="2" t="s">
        <v>38</v>
      </c>
      <c r="G81" s="2" t="s">
        <v>38</v>
      </c>
      <c r="H81" s="2" t="s">
        <v>38</v>
      </c>
      <c r="I81" s="2" t="s">
        <v>38</v>
      </c>
    </row>
    <row r="82" spans="1:9" x14ac:dyDescent="0.25">
      <c r="A82" s="2" t="s">
        <v>417</v>
      </c>
      <c r="B82" s="11">
        <v>0</v>
      </c>
      <c r="C82" s="11">
        <v>0</v>
      </c>
      <c r="D82" s="11">
        <v>0</v>
      </c>
      <c r="E82" s="26">
        <v>0</v>
      </c>
      <c r="F82" s="11">
        <v>19733.47</v>
      </c>
      <c r="G82" s="11">
        <v>35133.410000000003</v>
      </c>
      <c r="H82" s="11">
        <v>-15399.94</v>
      </c>
      <c r="I82" s="26">
        <v>-0.43829999999999997</v>
      </c>
    </row>
    <row r="83" spans="1:9" x14ac:dyDescent="0.25">
      <c r="A83" s="2" t="s">
        <v>418</v>
      </c>
      <c r="B83" s="11">
        <v>0</v>
      </c>
      <c r="C83" s="11">
        <v>0</v>
      </c>
      <c r="D83" s="11">
        <v>0</v>
      </c>
      <c r="E83" s="26">
        <v>0</v>
      </c>
      <c r="F83" s="11">
        <v>1725.35</v>
      </c>
      <c r="G83" s="11">
        <v>3210.97</v>
      </c>
      <c r="H83" s="11">
        <v>-1485.62</v>
      </c>
      <c r="I83" s="26">
        <v>-0.46259999999999996</v>
      </c>
    </row>
    <row r="84" spans="1:9" x14ac:dyDescent="0.25">
      <c r="A84" s="2" t="s">
        <v>419</v>
      </c>
      <c r="B84" s="35">
        <v>0</v>
      </c>
      <c r="C84" s="35">
        <v>0</v>
      </c>
      <c r="D84" s="35">
        <v>0</v>
      </c>
      <c r="E84" s="36">
        <v>0</v>
      </c>
      <c r="F84" s="35">
        <v>21458.82</v>
      </c>
      <c r="G84" s="35">
        <v>38344.379999999997</v>
      </c>
      <c r="H84" s="35">
        <v>-16885.560000000001</v>
      </c>
      <c r="I84" s="36">
        <v>-0.44030000000000002</v>
      </c>
    </row>
    <row r="85" spans="1:9" x14ac:dyDescent="0.25">
      <c r="A85" s="59" t="s">
        <v>7</v>
      </c>
      <c r="B85" s="59"/>
      <c r="C85" s="59"/>
      <c r="D85" s="59"/>
      <c r="E85" s="59"/>
      <c r="F85" s="59"/>
      <c r="G85" s="59"/>
      <c r="H85" s="59"/>
      <c r="I85" s="59"/>
    </row>
    <row r="86" spans="1:9" x14ac:dyDescent="0.25">
      <c r="A86" s="2" t="s">
        <v>420</v>
      </c>
      <c r="B86" s="2" t="s">
        <v>38</v>
      </c>
      <c r="C86" s="2" t="s">
        <v>38</v>
      </c>
      <c r="D86" s="2" t="s">
        <v>38</v>
      </c>
      <c r="E86" s="2" t="s">
        <v>38</v>
      </c>
      <c r="F86" s="2" t="s">
        <v>38</v>
      </c>
      <c r="G86" s="2" t="s">
        <v>38</v>
      </c>
      <c r="H86" s="2" t="s">
        <v>38</v>
      </c>
      <c r="I86" s="2" t="s">
        <v>38</v>
      </c>
    </row>
    <row r="87" spans="1:9" x14ac:dyDescent="0.25">
      <c r="A87" s="2" t="s">
        <v>421</v>
      </c>
      <c r="B87" s="11">
        <v>6028.95</v>
      </c>
      <c r="C87" s="11">
        <v>7017.23</v>
      </c>
      <c r="D87" s="11">
        <v>-988.28</v>
      </c>
      <c r="E87" s="26">
        <v>-0.14080000000000001</v>
      </c>
      <c r="F87" s="11">
        <v>40901.26</v>
      </c>
      <c r="G87" s="11">
        <v>34010.959999999999</v>
      </c>
      <c r="H87" s="11">
        <v>6890.3</v>
      </c>
      <c r="I87" s="26">
        <v>0.20250000000000001</v>
      </c>
    </row>
    <row r="88" spans="1:9" x14ac:dyDescent="0.25">
      <c r="A88" s="2" t="s">
        <v>422</v>
      </c>
      <c r="B88" s="11">
        <v>471.21</v>
      </c>
      <c r="C88" s="11">
        <v>550.58000000000004</v>
      </c>
      <c r="D88" s="11">
        <v>-79.37</v>
      </c>
      <c r="E88" s="26">
        <v>-0.14410000000000001</v>
      </c>
      <c r="F88" s="11">
        <v>3561.03</v>
      </c>
      <c r="G88" s="11">
        <v>3678.27</v>
      </c>
      <c r="H88" s="11">
        <v>-117.24</v>
      </c>
      <c r="I88" s="26">
        <v>-3.1800000000000002E-2</v>
      </c>
    </row>
    <row r="89" spans="1:9" x14ac:dyDescent="0.25">
      <c r="A89" s="2" t="s">
        <v>423</v>
      </c>
      <c r="B89" s="11">
        <v>0</v>
      </c>
      <c r="C89" s="11">
        <v>0</v>
      </c>
      <c r="D89" s="11">
        <v>0</v>
      </c>
      <c r="E89" s="26">
        <v>0</v>
      </c>
      <c r="F89" s="11">
        <v>38.06</v>
      </c>
      <c r="G89" s="11">
        <v>0</v>
      </c>
      <c r="H89" s="11">
        <v>38.06</v>
      </c>
      <c r="I89" s="26">
        <v>1</v>
      </c>
    </row>
    <row r="90" spans="1:9" x14ac:dyDescent="0.25">
      <c r="A90" s="2" t="s">
        <v>424</v>
      </c>
      <c r="B90" s="35">
        <v>6500.16</v>
      </c>
      <c r="C90" s="35">
        <v>7567.81</v>
      </c>
      <c r="D90" s="35">
        <v>-1067.6500000000001</v>
      </c>
      <c r="E90" s="36">
        <v>-0.14099999999999999</v>
      </c>
      <c r="F90" s="35">
        <v>44500.35</v>
      </c>
      <c r="G90" s="35">
        <v>37689.230000000003</v>
      </c>
      <c r="H90" s="35">
        <v>6811.12</v>
      </c>
      <c r="I90" s="36">
        <v>0.1807</v>
      </c>
    </row>
    <row r="91" spans="1:9" x14ac:dyDescent="0.25">
      <c r="A91" s="59" t="s">
        <v>7</v>
      </c>
      <c r="B91" s="59"/>
      <c r="C91" s="59"/>
      <c r="D91" s="59"/>
      <c r="E91" s="59"/>
      <c r="F91" s="59"/>
      <c r="G91" s="59"/>
      <c r="H91" s="59"/>
      <c r="I91" s="59"/>
    </row>
    <row r="92" spans="1:9" x14ac:dyDescent="0.25">
      <c r="A92" s="2" t="s">
        <v>425</v>
      </c>
      <c r="B92" s="2" t="s">
        <v>38</v>
      </c>
      <c r="C92" s="2" t="s">
        <v>38</v>
      </c>
      <c r="D92" s="2" t="s">
        <v>38</v>
      </c>
      <c r="E92" s="2" t="s">
        <v>38</v>
      </c>
      <c r="F92" s="2" t="s">
        <v>38</v>
      </c>
      <c r="G92" s="2" t="s">
        <v>38</v>
      </c>
      <c r="H92" s="2" t="s">
        <v>38</v>
      </c>
      <c r="I92" s="2" t="s">
        <v>38</v>
      </c>
    </row>
    <row r="93" spans="1:9" x14ac:dyDescent="0.25">
      <c r="A93" s="2" t="s">
        <v>426</v>
      </c>
      <c r="B93" s="11">
        <v>0</v>
      </c>
      <c r="C93" s="11">
        <v>0</v>
      </c>
      <c r="D93" s="11">
        <v>0</v>
      </c>
      <c r="E93" s="26">
        <v>0</v>
      </c>
      <c r="F93" s="11">
        <v>0</v>
      </c>
      <c r="G93" s="11">
        <v>1285.2</v>
      </c>
      <c r="H93" s="11">
        <v>-1285.2</v>
      </c>
      <c r="I93" s="26">
        <v>-1</v>
      </c>
    </row>
    <row r="94" spans="1:9" x14ac:dyDescent="0.25">
      <c r="A94" s="2" t="s">
        <v>427</v>
      </c>
      <c r="B94" s="11">
        <v>0</v>
      </c>
      <c r="C94" s="11">
        <v>0</v>
      </c>
      <c r="D94" s="11">
        <v>0</v>
      </c>
      <c r="E94" s="26">
        <v>0</v>
      </c>
      <c r="F94" s="11">
        <v>0</v>
      </c>
      <c r="G94" s="11">
        <v>155.15</v>
      </c>
      <c r="H94" s="11">
        <v>-155.15</v>
      </c>
      <c r="I94" s="26">
        <v>-1</v>
      </c>
    </row>
    <row r="95" spans="1:9" x14ac:dyDescent="0.25">
      <c r="A95" s="2" t="s">
        <v>428</v>
      </c>
      <c r="B95" s="35">
        <v>0</v>
      </c>
      <c r="C95" s="35">
        <v>0</v>
      </c>
      <c r="D95" s="35">
        <v>0</v>
      </c>
      <c r="E95" s="36">
        <v>0</v>
      </c>
      <c r="F95" s="35">
        <v>0</v>
      </c>
      <c r="G95" s="35">
        <v>1440.35</v>
      </c>
      <c r="H95" s="35">
        <v>-1440.35</v>
      </c>
      <c r="I95" s="36">
        <v>-1</v>
      </c>
    </row>
    <row r="96" spans="1:9" x14ac:dyDescent="0.25">
      <c r="A96" s="2" t="s">
        <v>429</v>
      </c>
      <c r="B96" s="33">
        <v>6500.16</v>
      </c>
      <c r="C96" s="33">
        <v>7567.81</v>
      </c>
      <c r="D96" s="33">
        <v>-1067.6500000000001</v>
      </c>
      <c r="E96" s="34">
        <v>-0.14099999999999999</v>
      </c>
      <c r="F96" s="33">
        <v>65959.17</v>
      </c>
      <c r="G96" s="33">
        <v>77473.960000000006</v>
      </c>
      <c r="H96" s="33">
        <v>-11514.79</v>
      </c>
      <c r="I96" s="34">
        <v>-0.14859999999999998</v>
      </c>
    </row>
    <row r="97" spans="1:9" x14ac:dyDescent="0.25">
      <c r="A97" s="59" t="s">
        <v>7</v>
      </c>
      <c r="B97" s="59"/>
      <c r="C97" s="59"/>
      <c r="D97" s="59"/>
      <c r="E97" s="59"/>
      <c r="F97" s="59"/>
      <c r="G97" s="59"/>
      <c r="H97" s="59"/>
      <c r="I97" s="59"/>
    </row>
    <row r="98" spans="1:9" x14ac:dyDescent="0.25">
      <c r="A98" s="2" t="s">
        <v>430</v>
      </c>
      <c r="B98" s="2" t="s">
        <v>23</v>
      </c>
      <c r="C98" s="2" t="s">
        <v>23</v>
      </c>
      <c r="D98" s="2" t="s">
        <v>23</v>
      </c>
      <c r="E98" s="2" t="s">
        <v>23</v>
      </c>
      <c r="F98" s="2" t="s">
        <v>23</v>
      </c>
      <c r="G98" s="2" t="s">
        <v>23</v>
      </c>
      <c r="H98" s="2" t="s">
        <v>23</v>
      </c>
      <c r="I98" s="2" t="s">
        <v>23</v>
      </c>
    </row>
    <row r="99" spans="1:9" x14ac:dyDescent="0.25">
      <c r="A99" s="2" t="s">
        <v>431</v>
      </c>
      <c r="B99" s="2" t="s">
        <v>38</v>
      </c>
      <c r="C99" s="2" t="s">
        <v>38</v>
      </c>
      <c r="D99" s="2" t="s">
        <v>38</v>
      </c>
      <c r="E99" s="2" t="s">
        <v>38</v>
      </c>
      <c r="F99" s="2" t="s">
        <v>38</v>
      </c>
      <c r="G99" s="2" t="s">
        <v>38</v>
      </c>
      <c r="H99" s="2" t="s">
        <v>38</v>
      </c>
      <c r="I99" s="2" t="s">
        <v>38</v>
      </c>
    </row>
    <row r="100" spans="1:9" x14ac:dyDescent="0.25">
      <c r="A100" s="2" t="s">
        <v>432</v>
      </c>
      <c r="B100" s="11">
        <v>-1583.53</v>
      </c>
      <c r="C100" s="11">
        <v>1546.36</v>
      </c>
      <c r="D100" s="11">
        <v>-3129.89</v>
      </c>
      <c r="E100" s="26">
        <v>-2.024</v>
      </c>
      <c r="F100" s="11">
        <v>43512.28</v>
      </c>
      <c r="G100" s="11">
        <v>67981.89</v>
      </c>
      <c r="H100" s="11">
        <v>-24469.61</v>
      </c>
      <c r="I100" s="26">
        <v>-0.3599</v>
      </c>
    </row>
    <row r="101" spans="1:9" x14ac:dyDescent="0.25">
      <c r="A101" s="2" t="s">
        <v>433</v>
      </c>
      <c r="B101" s="11">
        <v>-172.82</v>
      </c>
      <c r="C101" s="11">
        <v>116.46</v>
      </c>
      <c r="D101" s="11">
        <v>-289.27999999999997</v>
      </c>
      <c r="E101" s="26">
        <v>-2.4838999999999998</v>
      </c>
      <c r="F101" s="11">
        <v>3942.09</v>
      </c>
      <c r="G101" s="11">
        <v>6875.87</v>
      </c>
      <c r="H101" s="11">
        <v>-2933.78</v>
      </c>
      <c r="I101" s="26">
        <v>-0.42659999999999998</v>
      </c>
    </row>
    <row r="102" spans="1:9" x14ac:dyDescent="0.25">
      <c r="A102" s="2" t="s">
        <v>434</v>
      </c>
      <c r="B102" s="11">
        <v>0</v>
      </c>
      <c r="C102" s="11">
        <v>0</v>
      </c>
      <c r="D102" s="11">
        <v>0</v>
      </c>
      <c r="E102" s="26">
        <v>0</v>
      </c>
      <c r="F102" s="11">
        <v>8685.7099999999991</v>
      </c>
      <c r="G102" s="11">
        <v>12985.71</v>
      </c>
      <c r="H102" s="11">
        <v>-4300</v>
      </c>
      <c r="I102" s="26">
        <v>-0.33110000000000001</v>
      </c>
    </row>
    <row r="103" spans="1:9" x14ac:dyDescent="0.25">
      <c r="A103" s="2" t="s">
        <v>435</v>
      </c>
      <c r="B103" s="35">
        <v>-1756.35</v>
      </c>
      <c r="C103" s="35">
        <v>1662.82</v>
      </c>
      <c r="D103" s="35">
        <v>-3419.17</v>
      </c>
      <c r="E103" s="36">
        <v>-2.0562</v>
      </c>
      <c r="F103" s="35">
        <v>56140.08</v>
      </c>
      <c r="G103" s="35">
        <v>87843.47</v>
      </c>
      <c r="H103" s="35">
        <v>-31703.39</v>
      </c>
      <c r="I103" s="36">
        <v>-0.36090000000000005</v>
      </c>
    </row>
    <row r="104" spans="1:9" x14ac:dyDescent="0.25">
      <c r="A104" s="59" t="s">
        <v>7</v>
      </c>
      <c r="B104" s="59"/>
      <c r="C104" s="59"/>
      <c r="D104" s="59"/>
      <c r="E104" s="59"/>
      <c r="F104" s="59"/>
      <c r="G104" s="59"/>
      <c r="H104" s="59"/>
      <c r="I104" s="59"/>
    </row>
    <row r="105" spans="1:9" x14ac:dyDescent="0.25">
      <c r="A105" s="2" t="s">
        <v>436</v>
      </c>
      <c r="B105" s="2" t="s">
        <v>38</v>
      </c>
      <c r="C105" s="2" t="s">
        <v>38</v>
      </c>
      <c r="D105" s="2" t="s">
        <v>38</v>
      </c>
      <c r="E105" s="2" t="s">
        <v>38</v>
      </c>
      <c r="F105" s="2" t="s">
        <v>38</v>
      </c>
      <c r="G105" s="2" t="s">
        <v>38</v>
      </c>
      <c r="H105" s="2" t="s">
        <v>38</v>
      </c>
      <c r="I105" s="2" t="s">
        <v>38</v>
      </c>
    </row>
    <row r="106" spans="1:9" x14ac:dyDescent="0.25">
      <c r="A106" s="2" t="s">
        <v>437</v>
      </c>
      <c r="B106" s="11">
        <v>9703.2999999999993</v>
      </c>
      <c r="C106" s="11">
        <v>7664.84</v>
      </c>
      <c r="D106" s="11">
        <v>2038.46</v>
      </c>
      <c r="E106" s="26">
        <v>0.26590000000000003</v>
      </c>
      <c r="F106" s="11">
        <v>37395.58</v>
      </c>
      <c r="G106" s="11">
        <v>3375.09</v>
      </c>
      <c r="H106" s="11">
        <v>34020.49</v>
      </c>
      <c r="I106" s="26">
        <v>10.079800000000001</v>
      </c>
    </row>
    <row r="107" spans="1:9" x14ac:dyDescent="0.25">
      <c r="A107" s="2" t="s">
        <v>438</v>
      </c>
      <c r="B107" s="11">
        <v>715.67</v>
      </c>
      <c r="C107" s="11">
        <v>681.21</v>
      </c>
      <c r="D107" s="11">
        <v>34.46</v>
      </c>
      <c r="E107" s="26">
        <v>5.0499999999999996E-2</v>
      </c>
      <c r="F107" s="11">
        <v>2976.16</v>
      </c>
      <c r="G107" s="11">
        <v>409.06</v>
      </c>
      <c r="H107" s="11">
        <v>2567.1</v>
      </c>
      <c r="I107" s="26">
        <v>6.2755999999999998</v>
      </c>
    </row>
    <row r="108" spans="1:9" x14ac:dyDescent="0.25">
      <c r="A108" s="2" t="s">
        <v>439</v>
      </c>
      <c r="B108" s="11">
        <v>0</v>
      </c>
      <c r="C108" s="11">
        <v>0</v>
      </c>
      <c r="D108" s="11">
        <v>0</v>
      </c>
      <c r="E108" s="26">
        <v>0</v>
      </c>
      <c r="F108" s="11">
        <v>0</v>
      </c>
      <c r="G108" s="11">
        <v>1700</v>
      </c>
      <c r="H108" s="11">
        <v>-1700</v>
      </c>
      <c r="I108" s="26">
        <v>-1</v>
      </c>
    </row>
    <row r="109" spans="1:9" x14ac:dyDescent="0.25">
      <c r="A109" s="2" t="s">
        <v>440</v>
      </c>
      <c r="B109" s="35">
        <v>10418.969999999999</v>
      </c>
      <c r="C109" s="35">
        <v>8346.0499999999993</v>
      </c>
      <c r="D109" s="35">
        <v>2072.92</v>
      </c>
      <c r="E109" s="36">
        <v>0.24829999999999999</v>
      </c>
      <c r="F109" s="35">
        <v>40371.74</v>
      </c>
      <c r="G109" s="35">
        <v>5484.15</v>
      </c>
      <c r="H109" s="35">
        <v>34887.589999999997</v>
      </c>
      <c r="I109" s="36">
        <v>6.3614999999999995</v>
      </c>
    </row>
    <row r="110" spans="1:9" x14ac:dyDescent="0.25">
      <c r="A110" s="2" t="s">
        <v>441</v>
      </c>
      <c r="B110" s="33">
        <v>8662.6200000000008</v>
      </c>
      <c r="C110" s="33">
        <v>10008.870000000001</v>
      </c>
      <c r="D110" s="33">
        <v>-1346.25</v>
      </c>
      <c r="E110" s="34">
        <v>-0.13449999999999998</v>
      </c>
      <c r="F110" s="33">
        <v>96511.82</v>
      </c>
      <c r="G110" s="33">
        <v>93327.62</v>
      </c>
      <c r="H110" s="33">
        <v>3184.2</v>
      </c>
      <c r="I110" s="34">
        <v>3.4099999999999998E-2</v>
      </c>
    </row>
    <row r="111" spans="1:9" x14ac:dyDescent="0.25">
      <c r="A111" s="59" t="s">
        <v>7</v>
      </c>
      <c r="B111" s="59"/>
      <c r="C111" s="59"/>
      <c r="D111" s="59"/>
      <c r="E111" s="59"/>
      <c r="F111" s="59"/>
      <c r="G111" s="59"/>
      <c r="H111" s="59"/>
      <c r="I111" s="59"/>
    </row>
    <row r="112" spans="1:9" x14ac:dyDescent="0.25">
      <c r="A112" s="2" t="s">
        <v>442</v>
      </c>
      <c r="B112" s="2" t="s">
        <v>23</v>
      </c>
      <c r="C112" s="2" t="s">
        <v>23</v>
      </c>
      <c r="D112" s="2" t="s">
        <v>23</v>
      </c>
      <c r="E112" s="2" t="s">
        <v>23</v>
      </c>
      <c r="F112" s="2" t="s">
        <v>23</v>
      </c>
      <c r="G112" s="2" t="s">
        <v>23</v>
      </c>
      <c r="H112" s="2" t="s">
        <v>23</v>
      </c>
      <c r="I112" s="2" t="s">
        <v>23</v>
      </c>
    </row>
    <row r="113" spans="1:9" x14ac:dyDescent="0.25">
      <c r="A113" s="2" t="s">
        <v>443</v>
      </c>
      <c r="B113" s="2" t="s">
        <v>38</v>
      </c>
      <c r="C113" s="2" t="s">
        <v>38</v>
      </c>
      <c r="D113" s="2" t="s">
        <v>38</v>
      </c>
      <c r="E113" s="2" t="s">
        <v>38</v>
      </c>
      <c r="F113" s="2" t="s">
        <v>38</v>
      </c>
      <c r="G113" s="2" t="s">
        <v>38</v>
      </c>
      <c r="H113" s="2" t="s">
        <v>38</v>
      </c>
      <c r="I113" s="2" t="s">
        <v>38</v>
      </c>
    </row>
    <row r="114" spans="1:9" x14ac:dyDescent="0.25">
      <c r="A114" s="2" t="s">
        <v>444</v>
      </c>
      <c r="B114" s="11">
        <v>4945.71</v>
      </c>
      <c r="C114" s="11">
        <v>5110.57</v>
      </c>
      <c r="D114" s="11">
        <v>-164.86</v>
      </c>
      <c r="E114" s="26">
        <v>-3.2199999999999999E-2</v>
      </c>
      <c r="F114" s="11">
        <v>45448.45</v>
      </c>
      <c r="G114" s="11">
        <v>25154.7</v>
      </c>
      <c r="H114" s="11">
        <v>20293.75</v>
      </c>
      <c r="I114" s="26">
        <v>0.80669999999999997</v>
      </c>
    </row>
    <row r="115" spans="1:9" x14ac:dyDescent="0.25">
      <c r="A115" s="2" t="s">
        <v>445</v>
      </c>
      <c r="B115" s="11">
        <v>368.84</v>
      </c>
      <c r="C115" s="11">
        <v>381.08</v>
      </c>
      <c r="D115" s="11">
        <v>-12.24</v>
      </c>
      <c r="E115" s="26">
        <v>-3.2099999999999997E-2</v>
      </c>
      <c r="F115" s="11">
        <v>3280.21</v>
      </c>
      <c r="G115" s="11">
        <v>2097.3200000000002</v>
      </c>
      <c r="H115" s="11">
        <v>1182.8900000000001</v>
      </c>
      <c r="I115" s="26">
        <v>0.56399999999999995</v>
      </c>
    </row>
    <row r="116" spans="1:9" x14ac:dyDescent="0.25">
      <c r="A116" s="2" t="s">
        <v>446</v>
      </c>
      <c r="B116" s="35">
        <v>5314.55</v>
      </c>
      <c r="C116" s="35">
        <v>5491.65</v>
      </c>
      <c r="D116" s="35">
        <v>-177.1</v>
      </c>
      <c r="E116" s="36">
        <v>-3.2199999999999999E-2</v>
      </c>
      <c r="F116" s="35">
        <v>48728.66</v>
      </c>
      <c r="G116" s="35">
        <v>27252.02</v>
      </c>
      <c r="H116" s="35">
        <v>21476.639999999999</v>
      </c>
      <c r="I116" s="36">
        <v>0.78799999999999992</v>
      </c>
    </row>
    <row r="117" spans="1:9" x14ac:dyDescent="0.25">
      <c r="A117" s="59" t="s">
        <v>7</v>
      </c>
      <c r="B117" s="59"/>
      <c r="C117" s="59"/>
      <c r="D117" s="59"/>
      <c r="E117" s="59"/>
      <c r="F117" s="59"/>
      <c r="G117" s="59"/>
      <c r="H117" s="59"/>
      <c r="I117" s="59"/>
    </row>
    <row r="118" spans="1:9" x14ac:dyDescent="0.25">
      <c r="A118" s="2" t="s">
        <v>447</v>
      </c>
      <c r="B118" s="2" t="s">
        <v>38</v>
      </c>
      <c r="C118" s="2" t="s">
        <v>38</v>
      </c>
      <c r="D118" s="2" t="s">
        <v>38</v>
      </c>
      <c r="E118" s="2" t="s">
        <v>38</v>
      </c>
      <c r="F118" s="2" t="s">
        <v>38</v>
      </c>
      <c r="G118" s="2" t="s">
        <v>38</v>
      </c>
      <c r="H118" s="2" t="s">
        <v>38</v>
      </c>
      <c r="I118" s="2" t="s">
        <v>38</v>
      </c>
    </row>
    <row r="119" spans="1:9" x14ac:dyDescent="0.25">
      <c r="A119" s="2" t="s">
        <v>448</v>
      </c>
      <c r="B119" s="11">
        <v>1236.75</v>
      </c>
      <c r="C119" s="11">
        <v>1166.3599999999999</v>
      </c>
      <c r="D119" s="11">
        <v>70.39</v>
      </c>
      <c r="E119" s="26">
        <v>6.0299999999999999E-2</v>
      </c>
      <c r="F119" s="11">
        <v>15149.59</v>
      </c>
      <c r="G119" s="11">
        <v>28187.66</v>
      </c>
      <c r="H119" s="11">
        <v>-13038.07</v>
      </c>
      <c r="I119" s="26">
        <v>-0.46250000000000002</v>
      </c>
    </row>
    <row r="120" spans="1:9" x14ac:dyDescent="0.25">
      <c r="A120" s="2" t="s">
        <v>449</v>
      </c>
      <c r="B120" s="11">
        <v>128.35</v>
      </c>
      <c r="C120" s="11">
        <v>122.4</v>
      </c>
      <c r="D120" s="11">
        <v>5.95</v>
      </c>
      <c r="E120" s="26">
        <v>4.8600000000000004E-2</v>
      </c>
      <c r="F120" s="11">
        <v>1661.54</v>
      </c>
      <c r="G120" s="11">
        <v>2771.13</v>
      </c>
      <c r="H120" s="11">
        <v>-1109.5899999999999</v>
      </c>
      <c r="I120" s="26">
        <v>-0.40039999999999998</v>
      </c>
    </row>
    <row r="121" spans="1:9" x14ac:dyDescent="0.25">
      <c r="A121" s="2" t="s">
        <v>450</v>
      </c>
      <c r="B121" s="35">
        <v>1365.1</v>
      </c>
      <c r="C121" s="35">
        <v>1288.76</v>
      </c>
      <c r="D121" s="35">
        <v>76.34</v>
      </c>
      <c r="E121" s="36">
        <v>5.9200000000000003E-2</v>
      </c>
      <c r="F121" s="35">
        <v>16811.13</v>
      </c>
      <c r="G121" s="35">
        <v>30958.79</v>
      </c>
      <c r="H121" s="35">
        <v>-14147.66</v>
      </c>
      <c r="I121" s="36">
        <v>-0.45689999999999997</v>
      </c>
    </row>
    <row r="122" spans="1:9" x14ac:dyDescent="0.25">
      <c r="A122" s="2" t="s">
        <v>451</v>
      </c>
      <c r="B122" s="33">
        <v>6679.65</v>
      </c>
      <c r="C122" s="33">
        <v>6780.41</v>
      </c>
      <c r="D122" s="33">
        <v>-100.76</v>
      </c>
      <c r="E122" s="34">
        <v>-1.4800000000000001E-2</v>
      </c>
      <c r="F122" s="33">
        <v>65539.789999999994</v>
      </c>
      <c r="G122" s="33">
        <v>58210.81</v>
      </c>
      <c r="H122" s="33">
        <v>7328.98</v>
      </c>
      <c r="I122" s="34">
        <v>0.12590000000000001</v>
      </c>
    </row>
    <row r="123" spans="1:9" x14ac:dyDescent="0.25">
      <c r="A123" s="59" t="s">
        <v>7</v>
      </c>
      <c r="B123" s="59"/>
      <c r="C123" s="59"/>
      <c r="D123" s="59"/>
      <c r="E123" s="59"/>
      <c r="F123" s="59"/>
      <c r="G123" s="59"/>
      <c r="H123" s="59"/>
      <c r="I123" s="59"/>
    </row>
    <row r="124" spans="1:9" x14ac:dyDescent="0.25">
      <c r="A124" s="2" t="s">
        <v>452</v>
      </c>
      <c r="B124" s="2" t="s">
        <v>23</v>
      </c>
      <c r="C124" s="2" t="s">
        <v>23</v>
      </c>
      <c r="D124" s="2" t="s">
        <v>23</v>
      </c>
      <c r="E124" s="2" t="s">
        <v>23</v>
      </c>
      <c r="F124" s="2" t="s">
        <v>23</v>
      </c>
      <c r="G124" s="2" t="s">
        <v>23</v>
      </c>
      <c r="H124" s="2" t="s">
        <v>23</v>
      </c>
      <c r="I124" s="2" t="s">
        <v>23</v>
      </c>
    </row>
    <row r="125" spans="1:9" x14ac:dyDescent="0.25">
      <c r="A125" s="2" t="s">
        <v>453</v>
      </c>
      <c r="B125" s="2" t="s">
        <v>38</v>
      </c>
      <c r="C125" s="2" t="s">
        <v>38</v>
      </c>
      <c r="D125" s="2" t="s">
        <v>38</v>
      </c>
      <c r="E125" s="2" t="s">
        <v>38</v>
      </c>
      <c r="F125" s="2" t="s">
        <v>38</v>
      </c>
      <c r="G125" s="2" t="s">
        <v>38</v>
      </c>
      <c r="H125" s="2" t="s">
        <v>38</v>
      </c>
      <c r="I125" s="2" t="s">
        <v>38</v>
      </c>
    </row>
    <row r="126" spans="1:9" x14ac:dyDescent="0.25">
      <c r="A126" s="2" t="s">
        <v>454</v>
      </c>
      <c r="B126" s="11">
        <v>12390.1</v>
      </c>
      <c r="C126" s="11">
        <v>10755.48</v>
      </c>
      <c r="D126" s="11">
        <v>1634.62</v>
      </c>
      <c r="E126" s="26">
        <v>0.15190000000000001</v>
      </c>
      <c r="F126" s="11">
        <v>95329.61</v>
      </c>
      <c r="G126" s="11">
        <v>89697.03</v>
      </c>
      <c r="H126" s="11">
        <v>5632.58</v>
      </c>
      <c r="I126" s="26">
        <v>6.2699999999999992E-2</v>
      </c>
    </row>
    <row r="127" spans="1:9" x14ac:dyDescent="0.25">
      <c r="A127" s="2" t="s">
        <v>455</v>
      </c>
      <c r="B127" s="11">
        <v>1136.1300000000001</v>
      </c>
      <c r="C127" s="11">
        <v>1009.92</v>
      </c>
      <c r="D127" s="11">
        <v>126.21</v>
      </c>
      <c r="E127" s="26">
        <v>0.1249</v>
      </c>
      <c r="F127" s="11">
        <v>8006.45</v>
      </c>
      <c r="G127" s="11">
        <v>7299.22</v>
      </c>
      <c r="H127" s="11">
        <v>707.23</v>
      </c>
      <c r="I127" s="26">
        <v>9.6799999999999997E-2</v>
      </c>
    </row>
    <row r="128" spans="1:9" x14ac:dyDescent="0.25">
      <c r="A128" s="2" t="s">
        <v>456</v>
      </c>
      <c r="B128" s="35">
        <v>13526.23</v>
      </c>
      <c r="C128" s="35">
        <v>11765.4</v>
      </c>
      <c r="D128" s="35">
        <v>1760.83</v>
      </c>
      <c r="E128" s="36">
        <v>0.14960000000000001</v>
      </c>
      <c r="F128" s="35">
        <v>103336.06</v>
      </c>
      <c r="G128" s="35">
        <v>96996.25</v>
      </c>
      <c r="H128" s="35">
        <v>6339.81</v>
      </c>
      <c r="I128" s="36">
        <v>6.5299999999999997E-2</v>
      </c>
    </row>
    <row r="129" spans="1:9" x14ac:dyDescent="0.25">
      <c r="A129" s="59" t="s">
        <v>7</v>
      </c>
      <c r="B129" s="59"/>
      <c r="C129" s="59"/>
      <c r="D129" s="59"/>
      <c r="E129" s="59"/>
      <c r="F129" s="59"/>
      <c r="G129" s="59"/>
      <c r="H129" s="59"/>
      <c r="I129" s="59"/>
    </row>
    <row r="130" spans="1:9" x14ac:dyDescent="0.25">
      <c r="A130" s="2" t="s">
        <v>457</v>
      </c>
      <c r="B130" s="2" t="s">
        <v>38</v>
      </c>
      <c r="C130" s="2" t="s">
        <v>38</v>
      </c>
      <c r="D130" s="2" t="s">
        <v>38</v>
      </c>
      <c r="E130" s="2" t="s">
        <v>38</v>
      </c>
      <c r="F130" s="2" t="s">
        <v>38</v>
      </c>
      <c r="G130" s="2" t="s">
        <v>38</v>
      </c>
      <c r="H130" s="2" t="s">
        <v>38</v>
      </c>
      <c r="I130" s="2" t="s">
        <v>38</v>
      </c>
    </row>
    <row r="131" spans="1:9" x14ac:dyDescent="0.25">
      <c r="A131" s="2" t="s">
        <v>458</v>
      </c>
      <c r="B131" s="11">
        <v>5357.14</v>
      </c>
      <c r="C131" s="11">
        <v>5535.71</v>
      </c>
      <c r="D131" s="11">
        <v>-178.57</v>
      </c>
      <c r="E131" s="26">
        <v>-3.2199999999999999E-2</v>
      </c>
      <c r="F131" s="11">
        <v>49678.57</v>
      </c>
      <c r="G131" s="11">
        <v>60796.160000000003</v>
      </c>
      <c r="H131" s="11">
        <v>-11117.59</v>
      </c>
      <c r="I131" s="26">
        <v>-0.18280000000000002</v>
      </c>
    </row>
    <row r="132" spans="1:9" x14ac:dyDescent="0.25">
      <c r="A132" s="2" t="s">
        <v>459</v>
      </c>
      <c r="B132" s="11">
        <v>407.44</v>
      </c>
      <c r="C132" s="11">
        <v>420.96</v>
      </c>
      <c r="D132" s="11">
        <v>-13.52</v>
      </c>
      <c r="E132" s="26">
        <v>-3.2099999999999997E-2</v>
      </c>
      <c r="F132" s="11">
        <v>4140.96</v>
      </c>
      <c r="G132" s="11">
        <v>4698.7</v>
      </c>
      <c r="H132" s="11">
        <v>-557.74</v>
      </c>
      <c r="I132" s="26">
        <v>-0.11869999999999999</v>
      </c>
    </row>
    <row r="133" spans="1:9" x14ac:dyDescent="0.25">
      <c r="A133" s="2" t="s">
        <v>460</v>
      </c>
      <c r="B133" s="35">
        <v>5764.58</v>
      </c>
      <c r="C133" s="35">
        <v>5956.67</v>
      </c>
      <c r="D133" s="35">
        <v>-192.09</v>
      </c>
      <c r="E133" s="36">
        <v>-3.2199999999999999E-2</v>
      </c>
      <c r="F133" s="35">
        <v>53819.53</v>
      </c>
      <c r="G133" s="35">
        <v>65494.86</v>
      </c>
      <c r="H133" s="35">
        <v>-11675.33</v>
      </c>
      <c r="I133" s="36">
        <v>-0.1782</v>
      </c>
    </row>
    <row r="134" spans="1:9" x14ac:dyDescent="0.25">
      <c r="A134" s="59" t="s">
        <v>7</v>
      </c>
      <c r="B134" s="59"/>
      <c r="C134" s="59"/>
      <c r="D134" s="59"/>
      <c r="E134" s="59"/>
      <c r="F134" s="59"/>
      <c r="G134" s="59"/>
      <c r="H134" s="59"/>
      <c r="I134" s="59"/>
    </row>
    <row r="135" spans="1:9" x14ac:dyDescent="0.25">
      <c r="A135" s="2" t="s">
        <v>461</v>
      </c>
      <c r="B135" s="2" t="s">
        <v>38</v>
      </c>
      <c r="C135" s="2" t="s">
        <v>38</v>
      </c>
      <c r="D135" s="2" t="s">
        <v>38</v>
      </c>
      <c r="E135" s="2" t="s">
        <v>38</v>
      </c>
      <c r="F135" s="2" t="s">
        <v>38</v>
      </c>
      <c r="G135" s="2" t="s">
        <v>38</v>
      </c>
      <c r="H135" s="2" t="s">
        <v>38</v>
      </c>
      <c r="I135" s="2" t="s">
        <v>38</v>
      </c>
    </row>
    <row r="136" spans="1:9" x14ac:dyDescent="0.25">
      <c r="A136" s="2" t="s">
        <v>462</v>
      </c>
      <c r="B136" s="11">
        <v>4928.79</v>
      </c>
      <c r="C136" s="11">
        <v>4870.47</v>
      </c>
      <c r="D136" s="11">
        <v>58.32</v>
      </c>
      <c r="E136" s="26">
        <v>1.1899999999999999E-2</v>
      </c>
      <c r="F136" s="11">
        <v>44904.11</v>
      </c>
      <c r="G136" s="11">
        <v>38685.300000000003</v>
      </c>
      <c r="H136" s="11">
        <v>6218.81</v>
      </c>
      <c r="I136" s="26">
        <v>0.16070000000000001</v>
      </c>
    </row>
    <row r="137" spans="1:9" x14ac:dyDescent="0.25">
      <c r="A137" s="2" t="s">
        <v>463</v>
      </c>
      <c r="B137" s="11">
        <v>453.43</v>
      </c>
      <c r="C137" s="11">
        <v>445.39</v>
      </c>
      <c r="D137" s="11">
        <v>8.0399999999999991</v>
      </c>
      <c r="E137" s="26">
        <v>1.8000000000000002E-2</v>
      </c>
      <c r="F137" s="11">
        <v>1776.81</v>
      </c>
      <c r="G137" s="11">
        <v>4259.8999999999996</v>
      </c>
      <c r="H137" s="11">
        <v>-2483.09</v>
      </c>
      <c r="I137" s="26">
        <v>-0.58279999999999998</v>
      </c>
    </row>
    <row r="138" spans="1:9" x14ac:dyDescent="0.25">
      <c r="A138" s="2" t="s">
        <v>464</v>
      </c>
      <c r="B138" s="11">
        <v>0</v>
      </c>
      <c r="C138" s="11">
        <v>0</v>
      </c>
      <c r="D138" s="11">
        <v>0</v>
      </c>
      <c r="E138" s="26">
        <v>0</v>
      </c>
      <c r="F138" s="11">
        <v>185.06</v>
      </c>
      <c r="G138" s="11">
        <v>143.97</v>
      </c>
      <c r="H138" s="11">
        <v>41.09</v>
      </c>
      <c r="I138" s="26">
        <v>0.28539999999999999</v>
      </c>
    </row>
    <row r="139" spans="1:9" x14ac:dyDescent="0.25">
      <c r="A139" s="2" t="s">
        <v>465</v>
      </c>
      <c r="B139" s="35">
        <v>5382.22</v>
      </c>
      <c r="C139" s="35">
        <v>5315.86</v>
      </c>
      <c r="D139" s="35">
        <v>66.36</v>
      </c>
      <c r="E139" s="36">
        <v>1.24E-2</v>
      </c>
      <c r="F139" s="35">
        <v>46865.98</v>
      </c>
      <c r="G139" s="35">
        <v>43089.17</v>
      </c>
      <c r="H139" s="35">
        <v>3776.81</v>
      </c>
      <c r="I139" s="36">
        <v>8.7599999999999997E-2</v>
      </c>
    </row>
    <row r="140" spans="1:9" x14ac:dyDescent="0.25">
      <c r="A140" s="59" t="s">
        <v>7</v>
      </c>
      <c r="B140" s="59"/>
      <c r="C140" s="59"/>
      <c r="D140" s="59"/>
      <c r="E140" s="59"/>
      <c r="F140" s="59"/>
      <c r="G140" s="59"/>
      <c r="H140" s="59"/>
      <c r="I140" s="59"/>
    </row>
    <row r="141" spans="1:9" x14ac:dyDescent="0.25">
      <c r="A141" s="2" t="s">
        <v>466</v>
      </c>
      <c r="B141" s="2" t="s">
        <v>38</v>
      </c>
      <c r="C141" s="2" t="s">
        <v>38</v>
      </c>
      <c r="D141" s="2" t="s">
        <v>38</v>
      </c>
      <c r="E141" s="2" t="s">
        <v>38</v>
      </c>
      <c r="F141" s="2" t="s">
        <v>38</v>
      </c>
      <c r="G141" s="2" t="s">
        <v>38</v>
      </c>
      <c r="H141" s="2" t="s">
        <v>38</v>
      </c>
      <c r="I141" s="2" t="s">
        <v>38</v>
      </c>
    </row>
    <row r="142" spans="1:9" x14ac:dyDescent="0.25">
      <c r="A142" s="2" t="s">
        <v>295</v>
      </c>
      <c r="B142" s="11">
        <v>2747.34</v>
      </c>
      <c r="C142" s="11">
        <v>3221.28</v>
      </c>
      <c r="D142" s="11">
        <v>-473.94</v>
      </c>
      <c r="E142" s="26">
        <v>-0.14710000000000001</v>
      </c>
      <c r="F142" s="11">
        <v>24150.48</v>
      </c>
      <c r="G142" s="11">
        <v>11227.64</v>
      </c>
      <c r="H142" s="11">
        <v>12922.84</v>
      </c>
      <c r="I142" s="26">
        <v>1.1509</v>
      </c>
    </row>
    <row r="143" spans="1:9" x14ac:dyDescent="0.25">
      <c r="A143" s="2" t="s">
        <v>467</v>
      </c>
      <c r="B143" s="11">
        <v>210.17</v>
      </c>
      <c r="C143" s="11">
        <v>246.43</v>
      </c>
      <c r="D143" s="11">
        <v>-36.26</v>
      </c>
      <c r="E143" s="26">
        <v>-0.14710000000000001</v>
      </c>
      <c r="F143" s="11">
        <v>1898.21</v>
      </c>
      <c r="G143" s="11">
        <v>858.92</v>
      </c>
      <c r="H143" s="11">
        <v>1039.29</v>
      </c>
      <c r="I143" s="26">
        <v>1.2099</v>
      </c>
    </row>
    <row r="144" spans="1:9" x14ac:dyDescent="0.25">
      <c r="A144" s="2" t="s">
        <v>468</v>
      </c>
      <c r="B144" s="35">
        <v>2957.51</v>
      </c>
      <c r="C144" s="35">
        <v>3467.71</v>
      </c>
      <c r="D144" s="35">
        <v>-510.2</v>
      </c>
      <c r="E144" s="36">
        <v>-0.14710000000000001</v>
      </c>
      <c r="F144" s="35">
        <v>26048.69</v>
      </c>
      <c r="G144" s="35">
        <v>12086.56</v>
      </c>
      <c r="H144" s="35">
        <v>13962.13</v>
      </c>
      <c r="I144" s="36">
        <v>1.1551</v>
      </c>
    </row>
    <row r="145" spans="1:9" x14ac:dyDescent="0.25">
      <c r="A145" s="2" t="s">
        <v>469</v>
      </c>
      <c r="B145" s="33">
        <v>27630.54</v>
      </c>
      <c r="C145" s="33">
        <v>26505.64</v>
      </c>
      <c r="D145" s="33">
        <v>1124.9000000000001</v>
      </c>
      <c r="E145" s="34">
        <v>4.24E-2</v>
      </c>
      <c r="F145" s="33">
        <v>230070.26</v>
      </c>
      <c r="G145" s="33">
        <v>217666.84</v>
      </c>
      <c r="H145" s="33">
        <v>12403.42</v>
      </c>
      <c r="I145" s="34">
        <v>5.6899999999999992E-2</v>
      </c>
    </row>
    <row r="146" spans="1:9" x14ac:dyDescent="0.25">
      <c r="A146" s="4" t="s">
        <v>7</v>
      </c>
    </row>
    <row r="147" spans="1:9" x14ac:dyDescent="0.25">
      <c r="A147" s="4" t="s">
        <v>7</v>
      </c>
    </row>
  </sheetData>
  <mergeCells count="28">
    <mergeCell ref="A129:I129"/>
    <mergeCell ref="A134:I134"/>
    <mergeCell ref="A140:I140"/>
    <mergeCell ref="A97:I97"/>
    <mergeCell ref="A104:I104"/>
    <mergeCell ref="A111:I111"/>
    <mergeCell ref="A117:I117"/>
    <mergeCell ref="A123:I123"/>
    <mergeCell ref="A70:I70"/>
    <mergeCell ref="A72:I72"/>
    <mergeCell ref="A79:I79"/>
    <mergeCell ref="A85:I85"/>
    <mergeCell ref="A91:I91"/>
    <mergeCell ref="A38:I38"/>
    <mergeCell ref="A44:I44"/>
    <mergeCell ref="A51:I51"/>
    <mergeCell ref="A58:I58"/>
    <mergeCell ref="A63:I63"/>
    <mergeCell ref="A12:I12"/>
    <mergeCell ref="A17:I17"/>
    <mergeCell ref="A23:I23"/>
    <mergeCell ref="A28:I28"/>
    <mergeCell ref="A33:I33"/>
    <mergeCell ref="D7:E7"/>
    <mergeCell ref="H7:I7"/>
    <mergeCell ref="D8:E8"/>
    <mergeCell ref="H8:I8"/>
    <mergeCell ref="A10:I10"/>
  </mergeCells>
  <pageMargins left="0.75" right="0.75" top="1" bottom="1" header="0.5" footer="0.5"/>
  <pageSetup orientation="portrait" horizontalDpi="300" verticalDpi="300"/>
  <ignoredErrors>
    <ignoredError sqref="A1:IV6553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0D0AA2D8A25429B8160A893B5FD8E" ma:contentTypeVersion="14" ma:contentTypeDescription="Create a new document." ma:contentTypeScope="" ma:versionID="490fd24303fb60c40d38352d08e10f6a">
  <xsd:schema xmlns:xsd="http://www.w3.org/2001/XMLSchema" xmlns:xs="http://www.w3.org/2001/XMLSchema" xmlns:p="http://schemas.microsoft.com/office/2006/metadata/properties" xmlns:ns2="dfa7f843-9245-428a-8b59-6bf874927543" xmlns:ns3="d736b5f5-760d-4bc6-b24b-058174590736" targetNamespace="http://schemas.microsoft.com/office/2006/metadata/properties" ma:root="true" ma:fieldsID="1bbc83a9407b21ef90eaf3f89c5053f4" ns2:_="" ns3:_="">
    <xsd:import namespace="dfa7f843-9245-428a-8b59-6bf874927543"/>
    <xsd:import namespace="d736b5f5-760d-4bc6-b24b-0581745907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f843-9245-428a-8b59-6bf874927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176a9d-a4ef-4d46-8ee8-dbf6c5b858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6b5f5-760d-4bc6-b24b-05817459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f39ee2-49bd-43fa-8ca2-6fa88266fded}" ma:internalName="TaxCatchAll" ma:showField="CatchAllData" ma:web="d736b5f5-760d-4bc6-b24b-0581745907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fa7f843-9245-428a-8b59-6bf874927543">
      <Terms xmlns="http://schemas.microsoft.com/office/infopath/2007/PartnerControls"/>
    </lcf76f155ced4ddcb4097134ff3c332f>
    <TaxCatchAll xmlns="d736b5f5-760d-4bc6-b24b-058174590736" xsi:nil="true"/>
  </documentManagement>
</p:properties>
</file>

<file path=customXml/itemProps1.xml><?xml version="1.0" encoding="utf-8"?>
<ds:datastoreItem xmlns:ds="http://schemas.openxmlformats.org/officeDocument/2006/customXml" ds:itemID="{96052ED9-A93E-4C23-8155-46E9E20E32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7f843-9245-428a-8b59-6bf874927543"/>
    <ds:schemaRef ds:uri="d736b5f5-760d-4bc6-b24b-05817459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C0192-F1B9-4C7B-A5ED-6547E1AC2D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589EC-F69F-4785-A5EF-9342FC8387B0}">
  <ds:schemaRefs>
    <ds:schemaRef ds:uri="http://schemas.microsoft.com/office/2006/metadata/properties"/>
    <ds:schemaRef ds:uri="http://schemas.microsoft.com/office/infopath/2007/PartnerControls"/>
    <ds:schemaRef ds:uri="dfa7f843-9245-428a-8b59-6bf874927543"/>
    <ds:schemaRef ds:uri="d736b5f5-760d-4bc6-b24b-058174590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Census &amp; Revenue Trend</vt:lpstr>
      <vt:lpstr>Balance Sheet</vt:lpstr>
      <vt:lpstr>IS Month Comparative</vt:lpstr>
      <vt:lpstr>IS Month Comparative Detailed</vt:lpstr>
      <vt:lpstr>Income Statement T-12</vt:lpstr>
      <vt:lpstr>Revenue Detailed</vt:lpstr>
      <vt:lpstr>Labor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Marvin Ebani</cp:lastModifiedBy>
  <dcterms:created xsi:type="dcterms:W3CDTF">2024-11-01T16:01:08Z</dcterms:created>
  <dcterms:modified xsi:type="dcterms:W3CDTF">2024-11-26T22:56:11Z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0x010100E440D0AA2D8A25429B8160A893B5FD8E</vt:lpwstr>
  </property>
  <property fmtid="{D5CDD505-2E9C-101B-9397-08002B2CF9AE}" pid="3" name="MediaServiceImageTags">
    <vt:lpwstr/>
  </property>
</Properties>
</file>