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AMMOD\SpeciesCodesAMMOD\"/>
    </mc:Choice>
  </mc:AlternateContent>
  <xr:revisionPtr revIDLastSave="0" documentId="13_ncr:1_{62A6128D-6597-497F-A033-352155057F9C}" xr6:coauthVersionLast="36" xr6:coauthVersionMax="36" xr10:uidLastSave="{00000000-0000-0000-0000-000000000000}"/>
  <bookViews>
    <workbookView xWindow="0" yWindow="0" windowWidth="23040" windowHeight="8772" tabRatio="753" firstSheet="1" activeTab="1" xr2:uid="{9A81AB8E-1A17-48E1-985D-73826E3CE242}"/>
  </bookViews>
  <sheets>
    <sheet name="Codes_Vogelarten_DOG2019" sheetId="4" r:id="rId1"/>
    <sheet name="Vogelarten_Britz" sheetId="5" r:id="rId2"/>
    <sheet name="PivotT_Vogelarten_Britz" sheetId="7" r:id="rId3"/>
    <sheet name="Auswertung_Britz" sheetId="3" r:id="rId4"/>
    <sheet name="Vogelarten_Bonn" sheetId="6" r:id="rId5"/>
  </sheets>
  <definedNames>
    <definedName name="_xlnm._FilterDatabase" localSheetId="0" hidden="1">Codes_Vogelarten_DOG2019!$A$1:$AI$528</definedName>
    <definedName name="_xlnm._FilterDatabase" localSheetId="4" hidden="1">Vogelarten_Bonn!$A$1:$AE$528</definedName>
    <definedName name="_xlnm._FilterDatabase" localSheetId="1" hidden="1">Vogelarten_Britz!$A$1:$AH$528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B7" i="3"/>
  <c r="B19" i="3"/>
  <c r="C280" i="5" l="1"/>
  <c r="F14" i="3"/>
  <c r="O12" i="3"/>
  <c r="B6" i="3"/>
  <c r="N12" i="3"/>
  <c r="B13" i="3"/>
  <c r="K13" i="3"/>
  <c r="D14" i="3"/>
  <c r="B24" i="3"/>
  <c r="E12" i="3"/>
  <c r="M14" i="3"/>
  <c r="B20" i="3"/>
  <c r="M13" i="3"/>
  <c r="C12" i="3"/>
  <c r="B12" i="3"/>
  <c r="L14" i="3"/>
  <c r="O13" i="3"/>
  <c r="B4" i="3"/>
  <c r="N13" i="3"/>
  <c r="K14" i="3"/>
  <c r="B22" i="3"/>
  <c r="E14" i="3"/>
  <c r="L12" i="3"/>
  <c r="B21" i="3"/>
  <c r="M12" i="3"/>
  <c r="F12" i="3"/>
  <c r="F13" i="3"/>
  <c r="B23" i="3"/>
  <c r="O14" i="3"/>
  <c r="N14" i="3"/>
  <c r="C14" i="3"/>
  <c r="B5" i="3"/>
  <c r="B14" i="3"/>
  <c r="K12" i="3"/>
  <c r="D13" i="3"/>
  <c r="L13" i="3"/>
  <c r="D12" i="3"/>
  <c r="E13" i="3"/>
  <c r="C13" i="3"/>
  <c r="B8" i="3" l="1"/>
  <c r="L15" i="3"/>
  <c r="P14" i="3"/>
  <c r="Q14" i="3" s="1"/>
  <c r="B25" i="3"/>
  <c r="M15" i="3"/>
  <c r="N15" i="3"/>
  <c r="O15" i="3"/>
  <c r="P13" i="3"/>
  <c r="Q13" i="3" s="1"/>
  <c r="P12" i="3"/>
  <c r="Q12" i="3" s="1"/>
  <c r="K15" i="3"/>
  <c r="G14" i="3"/>
  <c r="H14" i="3" s="1"/>
  <c r="G12" i="3"/>
  <c r="H12" i="3" s="1"/>
  <c r="G13" i="3"/>
  <c r="H13" i="3" s="1"/>
  <c r="E15" i="3"/>
  <c r="C15" i="3"/>
  <c r="D15" i="3"/>
  <c r="B15" i="3"/>
  <c r="F15" i="3"/>
  <c r="B362" i="5"/>
  <c r="C362" i="5"/>
  <c r="D36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2" i="4"/>
  <c r="D362" i="4"/>
  <c r="C362" i="4"/>
  <c r="B36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P15" i="3" l="1"/>
  <c r="Q15" i="3" s="1"/>
  <c r="G15" i="3"/>
  <c r="H15" i="3" s="1"/>
  <c r="D447" i="6"/>
  <c r="B447" i="6"/>
  <c r="D441" i="6"/>
  <c r="B441" i="6"/>
  <c r="D395" i="6"/>
  <c r="B395" i="6"/>
  <c r="D359" i="6"/>
  <c r="B359" i="6"/>
  <c r="D352" i="6"/>
  <c r="B352" i="6"/>
  <c r="D303" i="6"/>
  <c r="B303" i="6"/>
  <c r="D302" i="6"/>
  <c r="B302" i="6"/>
  <c r="D231" i="6"/>
  <c r="B231" i="6"/>
  <c r="D230" i="6"/>
  <c r="B230" i="6"/>
  <c r="D146" i="6"/>
  <c r="B146" i="6"/>
  <c r="D132" i="6"/>
  <c r="B132" i="6"/>
  <c r="D131" i="6"/>
  <c r="B131" i="6"/>
  <c r="D95" i="6"/>
  <c r="B95" i="6"/>
  <c r="B56" i="6"/>
  <c r="B46" i="6"/>
  <c r="B42" i="6"/>
  <c r="B38" i="6"/>
  <c r="D33" i="6"/>
  <c r="B33" i="6"/>
  <c r="D32" i="6"/>
  <c r="B32" i="6"/>
  <c r="D31" i="6"/>
  <c r="B31" i="6"/>
  <c r="D30" i="6"/>
  <c r="B30" i="6"/>
  <c r="D29" i="6"/>
  <c r="B29" i="6"/>
  <c r="D28" i="6"/>
  <c r="B28" i="6"/>
  <c r="D24" i="6"/>
  <c r="B20" i="6"/>
  <c r="D16" i="6"/>
  <c r="B16" i="6"/>
  <c r="B12" i="6"/>
  <c r="B9" i="6"/>
  <c r="D6" i="6"/>
  <c r="B6" i="6"/>
  <c r="B2" i="6"/>
  <c r="B2" i="4"/>
  <c r="D3" i="4"/>
  <c r="D3" i="6" s="1"/>
  <c r="B3" i="4"/>
  <c r="B3" i="5" s="1"/>
  <c r="D4" i="4"/>
  <c r="D4" i="6" s="1"/>
  <c r="B4" i="4"/>
  <c r="B4" i="5" s="1"/>
  <c r="D5" i="4"/>
  <c r="D5" i="5" s="1"/>
  <c r="B5" i="4"/>
  <c r="B5" i="5" s="1"/>
  <c r="D6" i="4"/>
  <c r="D6" i="5" s="1"/>
  <c r="B6" i="4"/>
  <c r="B6" i="5" s="1"/>
  <c r="D7" i="4"/>
  <c r="D7" i="6" s="1"/>
  <c r="B7" i="4"/>
  <c r="B7" i="5" s="1"/>
  <c r="D8" i="4"/>
  <c r="D8" i="6" s="1"/>
  <c r="D8" i="5"/>
  <c r="B8" i="4"/>
  <c r="B8" i="5" s="1"/>
  <c r="D9" i="4"/>
  <c r="D9" i="6" s="1"/>
  <c r="D9" i="5"/>
  <c r="B9" i="4"/>
  <c r="B9" i="5" s="1"/>
  <c r="D10" i="4"/>
  <c r="D10" i="6" s="1"/>
  <c r="B10" i="4"/>
  <c r="B10" i="5" s="1"/>
  <c r="D11" i="4"/>
  <c r="D11" i="6" s="1"/>
  <c r="D11" i="5"/>
  <c r="B11" i="4"/>
  <c r="B11" i="5" s="1"/>
  <c r="D12" i="4"/>
  <c r="D12" i="5" s="1"/>
  <c r="B12" i="4"/>
  <c r="B12" i="5" s="1"/>
  <c r="D13" i="4"/>
  <c r="D13" i="5" s="1"/>
  <c r="B13" i="4"/>
  <c r="B13" i="5" s="1"/>
  <c r="D14" i="4"/>
  <c r="D14" i="6" s="1"/>
  <c r="B14" i="4"/>
  <c r="D15" i="4"/>
  <c r="D15" i="6" s="1"/>
  <c r="B15" i="4"/>
  <c r="B15" i="5" s="1"/>
  <c r="D16" i="4"/>
  <c r="D16" i="5"/>
  <c r="B16" i="4"/>
  <c r="B16" i="5" s="1"/>
  <c r="D17" i="4"/>
  <c r="D17" i="6" s="1"/>
  <c r="B17" i="4"/>
  <c r="B17" i="5" s="1"/>
  <c r="D18" i="4"/>
  <c r="B18" i="4"/>
  <c r="B18" i="5" s="1"/>
  <c r="D19" i="4"/>
  <c r="D19" i="5" s="1"/>
  <c r="B19" i="4"/>
  <c r="B19" i="5" s="1"/>
  <c r="D20" i="4"/>
  <c r="D20" i="5" s="1"/>
  <c r="B20" i="4"/>
  <c r="B20" i="5" s="1"/>
  <c r="D21" i="4"/>
  <c r="D21" i="5" s="1"/>
  <c r="B21" i="4"/>
  <c r="B21" i="5" s="1"/>
  <c r="D22" i="4"/>
  <c r="D22" i="5" s="1"/>
  <c r="B22" i="4"/>
  <c r="B22" i="5" s="1"/>
  <c r="D23" i="4"/>
  <c r="D23" i="6" s="1"/>
  <c r="D23" i="5"/>
  <c r="B23" i="4"/>
  <c r="B23" i="5" s="1"/>
  <c r="D24" i="4"/>
  <c r="D24" i="5" s="1"/>
  <c r="B24" i="4"/>
  <c r="D25" i="4"/>
  <c r="D25" i="5" s="1"/>
  <c r="B25" i="4"/>
  <c r="B25" i="5" s="1"/>
  <c r="D26" i="4"/>
  <c r="D26" i="5" s="1"/>
  <c r="B26" i="4"/>
  <c r="B26" i="5" s="1"/>
  <c r="D27" i="4"/>
  <c r="D27" i="6" s="1"/>
  <c r="B27" i="4"/>
  <c r="B27" i="5" s="1"/>
  <c r="D28" i="5"/>
  <c r="B28" i="5"/>
  <c r="D29" i="5"/>
  <c r="B29" i="5"/>
  <c r="D30" i="5"/>
  <c r="B30" i="5"/>
  <c r="D31" i="5"/>
  <c r="B31" i="5"/>
  <c r="D32" i="5"/>
  <c r="B32" i="5"/>
  <c r="D33" i="5"/>
  <c r="B33" i="5"/>
  <c r="D34" i="4"/>
  <c r="D34" i="6" s="1"/>
  <c r="B34" i="4"/>
  <c r="B34" i="5" s="1"/>
  <c r="D35" i="4"/>
  <c r="B35" i="4"/>
  <c r="B35" i="6" s="1"/>
  <c r="D36" i="4"/>
  <c r="D36" i="5" s="1"/>
  <c r="B36" i="4"/>
  <c r="B36" i="5" s="1"/>
  <c r="D37" i="4"/>
  <c r="D37" i="6" s="1"/>
  <c r="D37" i="5"/>
  <c r="B37" i="4"/>
  <c r="D38" i="4"/>
  <c r="D38" i="5" s="1"/>
  <c r="B38" i="4"/>
  <c r="B38" i="5" s="1"/>
  <c r="D39" i="4"/>
  <c r="D39" i="6" s="1"/>
  <c r="B39" i="4"/>
  <c r="B39" i="6" s="1"/>
  <c r="D40" i="4"/>
  <c r="D40" i="5" s="1"/>
  <c r="B40" i="4"/>
  <c r="D41" i="4"/>
  <c r="D41" i="6" s="1"/>
  <c r="B41" i="4"/>
  <c r="B41" i="6" s="1"/>
  <c r="B41" i="5"/>
  <c r="D42" i="4"/>
  <c r="D42" i="6" s="1"/>
  <c r="B42" i="4"/>
  <c r="B42" i="5" s="1"/>
  <c r="D43" i="4"/>
  <c r="D43" i="5" s="1"/>
  <c r="B43" i="4"/>
  <c r="B43" i="6" s="1"/>
  <c r="D44" i="4"/>
  <c r="D44" i="6" s="1"/>
  <c r="D44" i="5"/>
  <c r="B44" i="4"/>
  <c r="B44" i="5" s="1"/>
  <c r="D45" i="4"/>
  <c r="D45" i="5" s="1"/>
  <c r="B45" i="4"/>
  <c r="B45" i="6" s="1"/>
  <c r="B45" i="5"/>
  <c r="D46" i="4"/>
  <c r="D46" i="5" s="1"/>
  <c r="B46" i="4"/>
  <c r="B46" i="5" s="1"/>
  <c r="D47" i="4"/>
  <c r="D47" i="6" s="1"/>
  <c r="D47" i="5"/>
  <c r="B47" i="4"/>
  <c r="B47" i="5" s="1"/>
  <c r="D48" i="4"/>
  <c r="D48" i="5" s="1"/>
  <c r="B48" i="4"/>
  <c r="B48" i="5" s="1"/>
  <c r="D49" i="4"/>
  <c r="B49" i="4"/>
  <c r="B49" i="6" s="1"/>
  <c r="B49" i="5"/>
  <c r="D50" i="4"/>
  <c r="D50" i="6" s="1"/>
  <c r="D50" i="5"/>
  <c r="B50" i="4"/>
  <c r="B50" i="5" s="1"/>
  <c r="D51" i="4"/>
  <c r="D51" i="6" s="1"/>
  <c r="B51" i="4"/>
  <c r="B51" i="6" s="1"/>
  <c r="D52" i="4"/>
  <c r="D52" i="5" s="1"/>
  <c r="B52" i="4"/>
  <c r="B52" i="5" s="1"/>
  <c r="D53" i="4"/>
  <c r="D53" i="6" s="1"/>
  <c r="B53" i="4"/>
  <c r="B53" i="6" s="1"/>
  <c r="D54" i="4"/>
  <c r="D54" i="6" s="1"/>
  <c r="B54" i="4"/>
  <c r="B54" i="5" s="1"/>
  <c r="D55" i="4"/>
  <c r="D55" i="6" s="1"/>
  <c r="D55" i="5"/>
  <c r="B55" i="4"/>
  <c r="B55" i="6" s="1"/>
  <c r="D56" i="4"/>
  <c r="D56" i="6" s="1"/>
  <c r="B56" i="4"/>
  <c r="B56" i="5" s="1"/>
  <c r="D57" i="4"/>
  <c r="D57" i="5" s="1"/>
  <c r="B57" i="4"/>
  <c r="B57" i="5" s="1"/>
  <c r="D58" i="4"/>
  <c r="D58" i="5" s="1"/>
  <c r="B58" i="4"/>
  <c r="B58" i="5" s="1"/>
  <c r="D59" i="4"/>
  <c r="D59" i="6" s="1"/>
  <c r="D59" i="5"/>
  <c r="B59" i="4"/>
  <c r="B59" i="6" s="1"/>
  <c r="B59" i="5"/>
  <c r="D60" i="4"/>
  <c r="D60" i="6" s="1"/>
  <c r="D60" i="5"/>
  <c r="B60" i="4"/>
  <c r="D61" i="4"/>
  <c r="D61" i="6" s="1"/>
  <c r="B61" i="4"/>
  <c r="B61" i="5" s="1"/>
  <c r="D62" i="4"/>
  <c r="D62" i="6" s="1"/>
  <c r="B62" i="4"/>
  <c r="B62" i="5" s="1"/>
  <c r="D63" i="4"/>
  <c r="D63" i="6" s="1"/>
  <c r="D63" i="5"/>
  <c r="B63" i="4"/>
  <c r="B63" i="6" s="1"/>
  <c r="B63" i="5"/>
  <c r="D64" i="4"/>
  <c r="D64" i="6" s="1"/>
  <c r="B64" i="4"/>
  <c r="B64" i="5" s="1"/>
  <c r="D65" i="4"/>
  <c r="D65" i="5" s="1"/>
  <c r="B65" i="4"/>
  <c r="B65" i="6" s="1"/>
  <c r="D66" i="4"/>
  <c r="B66" i="4"/>
  <c r="D67" i="4"/>
  <c r="B67" i="4"/>
  <c r="B67" i="6" s="1"/>
  <c r="B67" i="5"/>
  <c r="D68" i="4"/>
  <c r="D68" i="6" s="1"/>
  <c r="D68" i="5"/>
  <c r="B68" i="4"/>
  <c r="D69" i="4"/>
  <c r="D69" i="5" s="1"/>
  <c r="B69" i="4"/>
  <c r="B69" i="5" s="1"/>
  <c r="D70" i="4"/>
  <c r="D70" i="6" s="1"/>
  <c r="B70" i="4"/>
  <c r="D71" i="4"/>
  <c r="D71" i="6" s="1"/>
  <c r="B71" i="4"/>
  <c r="B71" i="6" s="1"/>
  <c r="D72" i="4"/>
  <c r="D72" i="6" s="1"/>
  <c r="D72" i="5"/>
  <c r="B72" i="4"/>
  <c r="D73" i="4"/>
  <c r="B73" i="4"/>
  <c r="B73" i="5" s="1"/>
  <c r="D74" i="4"/>
  <c r="D74" i="6" s="1"/>
  <c r="B74" i="4"/>
  <c r="D75" i="4"/>
  <c r="D75" i="6" s="1"/>
  <c r="D75" i="5"/>
  <c r="B75" i="4"/>
  <c r="D76" i="4"/>
  <c r="D76" i="6" s="1"/>
  <c r="D76" i="5"/>
  <c r="B76" i="4"/>
  <c r="D77" i="4"/>
  <c r="D77" i="6" s="1"/>
  <c r="B77" i="4"/>
  <c r="D78" i="4"/>
  <c r="D78" i="6" s="1"/>
  <c r="B78" i="4"/>
  <c r="D79" i="4"/>
  <c r="D79" i="6" s="1"/>
  <c r="B79" i="4"/>
  <c r="B79" i="6" s="1"/>
  <c r="D80" i="4"/>
  <c r="D80" i="6" s="1"/>
  <c r="B80" i="4"/>
  <c r="D81" i="4"/>
  <c r="D81" i="5" s="1"/>
  <c r="B81" i="4"/>
  <c r="B81" i="6" s="1"/>
  <c r="D82" i="4"/>
  <c r="B82" i="4"/>
  <c r="D83" i="4"/>
  <c r="D83" i="6" s="1"/>
  <c r="D83" i="5"/>
  <c r="B83" i="4"/>
  <c r="B83" i="6" s="1"/>
  <c r="B83" i="5"/>
  <c r="D84" i="4"/>
  <c r="B84" i="4"/>
  <c r="D85" i="4"/>
  <c r="D85" i="5" s="1"/>
  <c r="B85" i="4"/>
  <c r="B85" i="5" s="1"/>
  <c r="D86" i="4"/>
  <c r="D86" i="6" s="1"/>
  <c r="B86" i="4"/>
  <c r="D87" i="4"/>
  <c r="D87" i="6" s="1"/>
  <c r="D87" i="5"/>
  <c r="B87" i="4"/>
  <c r="B87" i="6" s="1"/>
  <c r="D88" i="4"/>
  <c r="D88" i="6" s="1"/>
  <c r="B88" i="4"/>
  <c r="D89" i="4"/>
  <c r="B89" i="4"/>
  <c r="B89" i="5" s="1"/>
  <c r="D90" i="4"/>
  <c r="D90" i="6" s="1"/>
  <c r="B90" i="4"/>
  <c r="D91" i="4"/>
  <c r="D91" i="6" s="1"/>
  <c r="D91" i="5"/>
  <c r="B91" i="4"/>
  <c r="B91" i="6" s="1"/>
  <c r="B91" i="5"/>
  <c r="D92" i="4"/>
  <c r="D92" i="6" s="1"/>
  <c r="D92" i="5"/>
  <c r="B92" i="4"/>
  <c r="D93" i="4"/>
  <c r="D93" i="6" s="1"/>
  <c r="B93" i="4"/>
  <c r="D94" i="4"/>
  <c r="D94" i="6" s="1"/>
  <c r="B94" i="4"/>
  <c r="D95" i="5"/>
  <c r="B95" i="5"/>
  <c r="D96" i="4"/>
  <c r="D96" i="6" s="1"/>
  <c r="D96" i="5"/>
  <c r="B96" i="4"/>
  <c r="B96" i="6" s="1"/>
  <c r="D97" i="4"/>
  <c r="B97" i="4"/>
  <c r="B97" i="6" s="1"/>
  <c r="D98" i="4"/>
  <c r="D98" i="6" s="1"/>
  <c r="B98" i="4"/>
  <c r="D99" i="4"/>
  <c r="B99" i="4"/>
  <c r="D100" i="4"/>
  <c r="D100" i="6" s="1"/>
  <c r="D100" i="5"/>
  <c r="B100" i="4"/>
  <c r="B100" i="6" s="1"/>
  <c r="D101" i="4"/>
  <c r="B101" i="4"/>
  <c r="B101" i="5" s="1"/>
  <c r="D102" i="4"/>
  <c r="D102" i="6" s="1"/>
  <c r="B102" i="4"/>
  <c r="B102" i="6" s="1"/>
  <c r="D103" i="4"/>
  <c r="B103" i="4"/>
  <c r="B103" i="6" s="1"/>
  <c r="B103" i="5"/>
  <c r="D104" i="4"/>
  <c r="D104" i="6" s="1"/>
  <c r="B104" i="4"/>
  <c r="B104" i="6" s="1"/>
  <c r="B104" i="5"/>
  <c r="D105" i="4"/>
  <c r="D105" i="6" s="1"/>
  <c r="B105" i="4"/>
  <c r="B105" i="6" s="1"/>
  <c r="D106" i="4"/>
  <c r="D106" i="6" s="1"/>
  <c r="B106" i="4"/>
  <c r="B106" i="6" s="1"/>
  <c r="B106" i="5"/>
  <c r="D107" i="4"/>
  <c r="D107" i="6" s="1"/>
  <c r="B107" i="4"/>
  <c r="B107" i="6" s="1"/>
  <c r="D108" i="4"/>
  <c r="D108" i="6" s="1"/>
  <c r="B108" i="4"/>
  <c r="B108" i="6" s="1"/>
  <c r="B108" i="5"/>
  <c r="D109" i="4"/>
  <c r="D109" i="6" s="1"/>
  <c r="B109" i="4"/>
  <c r="B109" i="6" s="1"/>
  <c r="D110" i="4"/>
  <c r="D110" i="6" s="1"/>
  <c r="B110" i="4"/>
  <c r="B110" i="6" s="1"/>
  <c r="B110" i="5"/>
  <c r="D111" i="4"/>
  <c r="D111" i="6" s="1"/>
  <c r="B111" i="4"/>
  <c r="B111" i="6" s="1"/>
  <c r="D112" i="4"/>
  <c r="D112" i="6" s="1"/>
  <c r="B112" i="4"/>
  <c r="B112" i="6" s="1"/>
  <c r="B112" i="5"/>
  <c r="D113" i="4"/>
  <c r="B113" i="4"/>
  <c r="B113" i="6" s="1"/>
  <c r="D114" i="4"/>
  <c r="D114" i="6" s="1"/>
  <c r="B114" i="4"/>
  <c r="B114" i="6" s="1"/>
  <c r="B114" i="5"/>
  <c r="D115" i="4"/>
  <c r="B115" i="4"/>
  <c r="B115" i="6" s="1"/>
  <c r="D116" i="4"/>
  <c r="D116" i="6" s="1"/>
  <c r="B116" i="4"/>
  <c r="B116" i="6" s="1"/>
  <c r="B116" i="5"/>
  <c r="D117" i="4"/>
  <c r="B117" i="4"/>
  <c r="B117" i="6" s="1"/>
  <c r="D118" i="4"/>
  <c r="D118" i="6" s="1"/>
  <c r="B118" i="4"/>
  <c r="B118" i="6" s="1"/>
  <c r="B118" i="5"/>
  <c r="D119" i="4"/>
  <c r="B119" i="4"/>
  <c r="B119" i="6" s="1"/>
  <c r="D120" i="4"/>
  <c r="D120" i="6" s="1"/>
  <c r="B120" i="4"/>
  <c r="B120" i="6" s="1"/>
  <c r="B120" i="5"/>
  <c r="D121" i="4"/>
  <c r="B121" i="4"/>
  <c r="B121" i="6" s="1"/>
  <c r="D122" i="4"/>
  <c r="D122" i="6" s="1"/>
  <c r="B122" i="4"/>
  <c r="B122" i="6" s="1"/>
  <c r="B122" i="5"/>
  <c r="D123" i="4"/>
  <c r="B123" i="4"/>
  <c r="B123" i="6" s="1"/>
  <c r="D124" i="4"/>
  <c r="D124" i="6" s="1"/>
  <c r="B124" i="4"/>
  <c r="B124" i="6" s="1"/>
  <c r="B124" i="5"/>
  <c r="D125" i="4"/>
  <c r="B125" i="4"/>
  <c r="B125" i="6" s="1"/>
  <c r="D126" i="4"/>
  <c r="D126" i="6" s="1"/>
  <c r="B126" i="4"/>
  <c r="B126" i="6" s="1"/>
  <c r="B126" i="5"/>
  <c r="D127" i="4"/>
  <c r="B127" i="4"/>
  <c r="B127" i="6" s="1"/>
  <c r="D128" i="4"/>
  <c r="D128" i="6" s="1"/>
  <c r="B128" i="4"/>
  <c r="B128" i="6" s="1"/>
  <c r="B128" i="5"/>
  <c r="D129" i="4"/>
  <c r="B129" i="4"/>
  <c r="B129" i="6" s="1"/>
  <c r="D130" i="4"/>
  <c r="D130" i="6" s="1"/>
  <c r="B130" i="4"/>
  <c r="B130" i="6" s="1"/>
  <c r="B130" i="5"/>
  <c r="D131" i="5"/>
  <c r="B131" i="5"/>
  <c r="D132" i="5"/>
  <c r="B132" i="5"/>
  <c r="D133" i="4"/>
  <c r="D133" i="6" s="1"/>
  <c r="B133" i="4"/>
  <c r="B133" i="6" s="1"/>
  <c r="B133" i="5"/>
  <c r="D134" i="4"/>
  <c r="B134" i="4"/>
  <c r="B134" i="6" s="1"/>
  <c r="D135" i="4"/>
  <c r="D135" i="6" s="1"/>
  <c r="B135" i="4"/>
  <c r="B135" i="6" s="1"/>
  <c r="B135" i="5"/>
  <c r="D136" i="4"/>
  <c r="B136" i="4"/>
  <c r="B136" i="6" s="1"/>
  <c r="D137" i="4"/>
  <c r="D137" i="6" s="1"/>
  <c r="B137" i="4"/>
  <c r="B137" i="6" s="1"/>
  <c r="B137" i="5"/>
  <c r="D138" i="4"/>
  <c r="B138" i="4"/>
  <c r="B138" i="6" s="1"/>
  <c r="D139" i="4"/>
  <c r="D139" i="6" s="1"/>
  <c r="B139" i="4"/>
  <c r="B139" i="6" s="1"/>
  <c r="B139" i="5"/>
  <c r="D140" i="4"/>
  <c r="B140" i="4"/>
  <c r="B140" i="6" s="1"/>
  <c r="D141" i="4"/>
  <c r="D141" i="6" s="1"/>
  <c r="B141" i="4"/>
  <c r="B141" i="6" s="1"/>
  <c r="B141" i="5"/>
  <c r="D142" i="4"/>
  <c r="B142" i="4"/>
  <c r="B142" i="6" s="1"/>
  <c r="D143" i="4"/>
  <c r="D143" i="6" s="1"/>
  <c r="B143" i="4"/>
  <c r="B143" i="6" s="1"/>
  <c r="B143" i="5"/>
  <c r="D144" i="4"/>
  <c r="B144" i="4"/>
  <c r="B144" i="6" s="1"/>
  <c r="D145" i="4"/>
  <c r="D145" i="6" s="1"/>
  <c r="B145" i="4"/>
  <c r="B145" i="6" s="1"/>
  <c r="B145" i="5"/>
  <c r="D146" i="5"/>
  <c r="B146" i="5"/>
  <c r="D147" i="4"/>
  <c r="D147" i="6" s="1"/>
  <c r="B147" i="4"/>
  <c r="B147" i="6" s="1"/>
  <c r="D148" i="4"/>
  <c r="D148" i="6" s="1"/>
  <c r="D148" i="5"/>
  <c r="B148" i="4"/>
  <c r="D149" i="4"/>
  <c r="D149" i="6" s="1"/>
  <c r="B149" i="4"/>
  <c r="B149" i="6" s="1"/>
  <c r="D150" i="4"/>
  <c r="D150" i="6" s="1"/>
  <c r="D150" i="5"/>
  <c r="B150" i="4"/>
  <c r="D151" i="4"/>
  <c r="D151" i="6" s="1"/>
  <c r="B151" i="4"/>
  <c r="B151" i="6" s="1"/>
  <c r="D152" i="4"/>
  <c r="D152" i="6" s="1"/>
  <c r="D152" i="5"/>
  <c r="B152" i="4"/>
  <c r="D153" i="4"/>
  <c r="D153" i="6" s="1"/>
  <c r="B153" i="4"/>
  <c r="B153" i="6" s="1"/>
  <c r="D154" i="4"/>
  <c r="D154" i="6" s="1"/>
  <c r="D154" i="5"/>
  <c r="B154" i="4"/>
  <c r="D155" i="4"/>
  <c r="D155" i="6" s="1"/>
  <c r="B155" i="4"/>
  <c r="B155" i="6" s="1"/>
  <c r="D156" i="4"/>
  <c r="D156" i="6" s="1"/>
  <c r="D156" i="5"/>
  <c r="B156" i="4"/>
  <c r="D157" i="4"/>
  <c r="D157" i="6" s="1"/>
  <c r="B157" i="4"/>
  <c r="B157" i="6" s="1"/>
  <c r="D158" i="4"/>
  <c r="D158" i="6" s="1"/>
  <c r="D158" i="5"/>
  <c r="B158" i="4"/>
  <c r="D159" i="4"/>
  <c r="D159" i="6" s="1"/>
  <c r="B159" i="4"/>
  <c r="B159" i="6" s="1"/>
  <c r="D160" i="4"/>
  <c r="D160" i="6" s="1"/>
  <c r="D160" i="5"/>
  <c r="B160" i="4"/>
  <c r="D161" i="4"/>
  <c r="D161" i="6" s="1"/>
  <c r="B161" i="4"/>
  <c r="B161" i="6" s="1"/>
  <c r="D162" i="4"/>
  <c r="D162" i="6" s="1"/>
  <c r="D162" i="5"/>
  <c r="B162" i="4"/>
  <c r="D163" i="4"/>
  <c r="D163" i="6" s="1"/>
  <c r="B163" i="4"/>
  <c r="B163" i="6" s="1"/>
  <c r="D164" i="4"/>
  <c r="D164" i="6" s="1"/>
  <c r="D164" i="5"/>
  <c r="B164" i="4"/>
  <c r="D165" i="4"/>
  <c r="D165" i="6" s="1"/>
  <c r="B165" i="4"/>
  <c r="B165" i="6" s="1"/>
  <c r="D166" i="4"/>
  <c r="D166" i="6" s="1"/>
  <c r="D166" i="5"/>
  <c r="B166" i="4"/>
  <c r="D167" i="4"/>
  <c r="D167" i="6" s="1"/>
  <c r="B167" i="4"/>
  <c r="B167" i="6" s="1"/>
  <c r="D168" i="4"/>
  <c r="D168" i="6" s="1"/>
  <c r="D168" i="5"/>
  <c r="B168" i="4"/>
  <c r="D169" i="4"/>
  <c r="D169" i="6" s="1"/>
  <c r="B169" i="4"/>
  <c r="B169" i="6" s="1"/>
  <c r="D170" i="4"/>
  <c r="D170" i="6" s="1"/>
  <c r="D170" i="5"/>
  <c r="B170" i="4"/>
  <c r="D171" i="4"/>
  <c r="D171" i="6" s="1"/>
  <c r="B171" i="4"/>
  <c r="B171" i="6" s="1"/>
  <c r="D172" i="4"/>
  <c r="D172" i="6" s="1"/>
  <c r="D172" i="5"/>
  <c r="B172" i="4"/>
  <c r="D173" i="4"/>
  <c r="D173" i="6" s="1"/>
  <c r="B173" i="4"/>
  <c r="B173" i="6" s="1"/>
  <c r="D174" i="4"/>
  <c r="D174" i="6" s="1"/>
  <c r="D174" i="5"/>
  <c r="B174" i="4"/>
  <c r="D175" i="4"/>
  <c r="D175" i="6" s="1"/>
  <c r="B175" i="4"/>
  <c r="B175" i="6" s="1"/>
  <c r="D176" i="4"/>
  <c r="D176" i="6" s="1"/>
  <c r="D176" i="5"/>
  <c r="B176" i="4"/>
  <c r="D177" i="4"/>
  <c r="D177" i="6" s="1"/>
  <c r="B177" i="4"/>
  <c r="B177" i="6" s="1"/>
  <c r="D178" i="4"/>
  <c r="D178" i="6" s="1"/>
  <c r="D178" i="5"/>
  <c r="B178" i="4"/>
  <c r="D179" i="4"/>
  <c r="D179" i="6" s="1"/>
  <c r="B179" i="4"/>
  <c r="B179" i="6" s="1"/>
  <c r="D180" i="4"/>
  <c r="D180" i="6" s="1"/>
  <c r="D180" i="5"/>
  <c r="B180" i="4"/>
  <c r="D181" i="4"/>
  <c r="D181" i="6" s="1"/>
  <c r="B181" i="4"/>
  <c r="B181" i="6" s="1"/>
  <c r="D182" i="4"/>
  <c r="D182" i="6" s="1"/>
  <c r="D182" i="5"/>
  <c r="B182" i="4"/>
  <c r="D183" i="4"/>
  <c r="D183" i="6" s="1"/>
  <c r="B183" i="4"/>
  <c r="B183" i="6" s="1"/>
  <c r="D184" i="4"/>
  <c r="D184" i="6" s="1"/>
  <c r="D184" i="5"/>
  <c r="B184" i="4"/>
  <c r="D185" i="4"/>
  <c r="D185" i="6" s="1"/>
  <c r="B185" i="4"/>
  <c r="B185" i="6" s="1"/>
  <c r="D186" i="4"/>
  <c r="D186" i="6" s="1"/>
  <c r="D186" i="5"/>
  <c r="B186" i="4"/>
  <c r="D187" i="4"/>
  <c r="D187" i="6" s="1"/>
  <c r="B187" i="4"/>
  <c r="B187" i="6" s="1"/>
  <c r="D188" i="4"/>
  <c r="D188" i="6" s="1"/>
  <c r="D188" i="5"/>
  <c r="B188" i="4"/>
  <c r="D189" i="4"/>
  <c r="D189" i="6" s="1"/>
  <c r="B189" i="4"/>
  <c r="B189" i="6" s="1"/>
  <c r="D190" i="4"/>
  <c r="D190" i="6" s="1"/>
  <c r="D190" i="5"/>
  <c r="B190" i="4"/>
  <c r="D191" i="4"/>
  <c r="D191" i="6" s="1"/>
  <c r="B191" i="4"/>
  <c r="B191" i="6" s="1"/>
  <c r="B191" i="5"/>
  <c r="D192" i="4"/>
  <c r="D192" i="6" s="1"/>
  <c r="D192" i="5"/>
  <c r="B192" i="4"/>
  <c r="B192" i="6" s="1"/>
  <c r="D193" i="4"/>
  <c r="D193" i="6" s="1"/>
  <c r="B193" i="4"/>
  <c r="B193" i="6" s="1"/>
  <c r="D194" i="4"/>
  <c r="D194" i="6" s="1"/>
  <c r="B194" i="4"/>
  <c r="B194" i="6" s="1"/>
  <c r="B194" i="5"/>
  <c r="D195" i="4"/>
  <c r="D195" i="6" s="1"/>
  <c r="B195" i="4"/>
  <c r="B195" i="6" s="1"/>
  <c r="B195" i="5"/>
  <c r="D196" i="4"/>
  <c r="D196" i="6" s="1"/>
  <c r="D196" i="5"/>
  <c r="B196" i="4"/>
  <c r="B196" i="6" s="1"/>
  <c r="B196" i="5"/>
  <c r="D197" i="4"/>
  <c r="D197" i="6" s="1"/>
  <c r="B197" i="4"/>
  <c r="D198" i="4"/>
  <c r="D198" i="6" s="1"/>
  <c r="B198" i="4"/>
  <c r="B198" i="6" s="1"/>
  <c r="D199" i="4"/>
  <c r="D199" i="6" s="1"/>
  <c r="B199" i="4"/>
  <c r="B199" i="6" s="1"/>
  <c r="B199" i="5"/>
  <c r="D200" i="4"/>
  <c r="D200" i="6" s="1"/>
  <c r="B200" i="4"/>
  <c r="B200" i="6" s="1"/>
  <c r="B200" i="5"/>
  <c r="D201" i="4"/>
  <c r="D201" i="6" s="1"/>
  <c r="B201" i="4"/>
  <c r="B201" i="6" s="1"/>
  <c r="D202" i="4"/>
  <c r="D202" i="6" s="1"/>
  <c r="B202" i="4"/>
  <c r="B202" i="6" s="1"/>
  <c r="B202" i="5"/>
  <c r="D203" i="4"/>
  <c r="D203" i="6" s="1"/>
  <c r="B203" i="4"/>
  <c r="B203" i="6" s="1"/>
  <c r="D204" i="4"/>
  <c r="D204" i="6" s="1"/>
  <c r="B204" i="4"/>
  <c r="B204" i="6" s="1"/>
  <c r="D205" i="4"/>
  <c r="D205" i="6" s="1"/>
  <c r="B205" i="4"/>
  <c r="B205" i="6" s="1"/>
  <c r="D206" i="4"/>
  <c r="D206" i="6" s="1"/>
  <c r="B206" i="4"/>
  <c r="B206" i="6" s="1"/>
  <c r="D207" i="4"/>
  <c r="D207" i="6" s="1"/>
  <c r="B207" i="4"/>
  <c r="B207" i="6" s="1"/>
  <c r="B207" i="5"/>
  <c r="D208" i="4"/>
  <c r="D208" i="6" s="1"/>
  <c r="B208" i="4"/>
  <c r="B208" i="6" s="1"/>
  <c r="B208" i="5"/>
  <c r="D209" i="4"/>
  <c r="D209" i="6" s="1"/>
  <c r="B209" i="4"/>
  <c r="B209" i="6" s="1"/>
  <c r="B209" i="5"/>
  <c r="D210" i="4"/>
  <c r="D210" i="6" s="1"/>
  <c r="B210" i="4"/>
  <c r="B210" i="6" s="1"/>
  <c r="D211" i="4"/>
  <c r="D211" i="6" s="1"/>
  <c r="B211" i="4"/>
  <c r="B211" i="6" s="1"/>
  <c r="B211" i="5"/>
  <c r="D212" i="4"/>
  <c r="D212" i="6" s="1"/>
  <c r="B212" i="4"/>
  <c r="B212" i="6" s="1"/>
  <c r="D213" i="4"/>
  <c r="D213" i="6" s="1"/>
  <c r="B213" i="4"/>
  <c r="B213" i="6" s="1"/>
  <c r="D214" i="4"/>
  <c r="D214" i="6" s="1"/>
  <c r="B214" i="4"/>
  <c r="B214" i="6" s="1"/>
  <c r="D215" i="4"/>
  <c r="D215" i="6" s="1"/>
  <c r="B215" i="4"/>
  <c r="D216" i="4"/>
  <c r="B216" i="4"/>
  <c r="B216" i="6" s="1"/>
  <c r="B216" i="5"/>
  <c r="D217" i="4"/>
  <c r="D217" i="6" s="1"/>
  <c r="B217" i="4"/>
  <c r="B217" i="6" s="1"/>
  <c r="B217" i="5"/>
  <c r="D218" i="4"/>
  <c r="B218" i="4"/>
  <c r="B218" i="6" s="1"/>
  <c r="B218" i="5"/>
  <c r="D219" i="4"/>
  <c r="B219" i="4"/>
  <c r="B219" i="6" s="1"/>
  <c r="D220" i="4"/>
  <c r="B220" i="4"/>
  <c r="B220" i="6" s="1"/>
  <c r="D221" i="4"/>
  <c r="B221" i="4"/>
  <c r="B221" i="6" s="1"/>
  <c r="D222" i="4"/>
  <c r="B222" i="4"/>
  <c r="B222" i="6" s="1"/>
  <c r="D223" i="4"/>
  <c r="B223" i="4"/>
  <c r="B223" i="6" s="1"/>
  <c r="B223" i="5"/>
  <c r="D224" i="4"/>
  <c r="B224" i="4"/>
  <c r="D225" i="4"/>
  <c r="B225" i="4"/>
  <c r="B225" i="6" s="1"/>
  <c r="B225" i="5"/>
  <c r="D226" i="4"/>
  <c r="B226" i="4"/>
  <c r="B226" i="6" s="1"/>
  <c r="B226" i="5"/>
  <c r="D227" i="4"/>
  <c r="B227" i="4"/>
  <c r="B227" i="6" s="1"/>
  <c r="B227" i="5"/>
  <c r="D228" i="4"/>
  <c r="B228" i="4"/>
  <c r="B228" i="6" s="1"/>
  <c r="D229" i="4"/>
  <c r="B229" i="4"/>
  <c r="B229" i="6" s="1"/>
  <c r="D230" i="5"/>
  <c r="B230" i="5"/>
  <c r="D231" i="5"/>
  <c r="B231" i="5"/>
  <c r="D232" i="4"/>
  <c r="B232" i="4"/>
  <c r="B232" i="6" s="1"/>
  <c r="D233" i="4"/>
  <c r="B233" i="4"/>
  <c r="B233" i="6" s="1"/>
  <c r="D234" i="4"/>
  <c r="B234" i="4"/>
  <c r="B234" i="6" s="1"/>
  <c r="D235" i="4"/>
  <c r="B235" i="4"/>
  <c r="B235" i="6" s="1"/>
  <c r="D236" i="4"/>
  <c r="B236" i="4"/>
  <c r="B236" i="6" s="1"/>
  <c r="D237" i="4"/>
  <c r="B237" i="4"/>
  <c r="D238" i="4"/>
  <c r="B238" i="4"/>
  <c r="B238" i="6" s="1"/>
  <c r="B238" i="5"/>
  <c r="D239" i="4"/>
  <c r="B239" i="4"/>
  <c r="B239" i="6" s="1"/>
  <c r="B239" i="5"/>
  <c r="D240" i="4"/>
  <c r="B240" i="4"/>
  <c r="B240" i="6" s="1"/>
  <c r="B240" i="5"/>
  <c r="D241" i="4"/>
  <c r="B241" i="4"/>
  <c r="B241" i="6" s="1"/>
  <c r="D242" i="4"/>
  <c r="B242" i="4"/>
  <c r="B242" i="6" s="1"/>
  <c r="D243" i="4"/>
  <c r="C243" i="4" s="1"/>
  <c r="B243" i="4"/>
  <c r="B243" i="6" s="1"/>
  <c r="D244" i="4"/>
  <c r="B244" i="4"/>
  <c r="B244" i="6" s="1"/>
  <c r="D245" i="4"/>
  <c r="B245" i="4"/>
  <c r="B245" i="6" s="1"/>
  <c r="B245" i="5"/>
  <c r="D246" i="4"/>
  <c r="B246" i="4"/>
  <c r="D247" i="4"/>
  <c r="B247" i="4"/>
  <c r="B247" i="6" s="1"/>
  <c r="B247" i="5"/>
  <c r="D248" i="4"/>
  <c r="B248" i="4"/>
  <c r="B248" i="6" s="1"/>
  <c r="B248" i="5"/>
  <c r="D249" i="4"/>
  <c r="B249" i="4"/>
  <c r="B249" i="6" s="1"/>
  <c r="B249" i="5"/>
  <c r="D250" i="4"/>
  <c r="B250" i="4"/>
  <c r="B250" i="6" s="1"/>
  <c r="D251" i="4"/>
  <c r="B251" i="4"/>
  <c r="B251" i="6" s="1"/>
  <c r="D252" i="4"/>
  <c r="B252" i="4"/>
  <c r="B252" i="6" s="1"/>
  <c r="D253" i="4"/>
  <c r="B253" i="4"/>
  <c r="D254" i="4"/>
  <c r="B254" i="4"/>
  <c r="B254" i="6" s="1"/>
  <c r="B254" i="5"/>
  <c r="D255" i="4"/>
  <c r="B255" i="4"/>
  <c r="D256" i="4"/>
  <c r="B256" i="4"/>
  <c r="B256" i="6" s="1"/>
  <c r="B256" i="5"/>
  <c r="D257" i="4"/>
  <c r="B257" i="4"/>
  <c r="B257" i="6" s="1"/>
  <c r="B257" i="5"/>
  <c r="D258" i="4"/>
  <c r="B258" i="4"/>
  <c r="B258" i="6" s="1"/>
  <c r="D259" i="4"/>
  <c r="B259" i="4"/>
  <c r="B259" i="6" s="1"/>
  <c r="D260" i="4"/>
  <c r="B260" i="4"/>
  <c r="B260" i="6" s="1"/>
  <c r="D261" i="4"/>
  <c r="B261" i="4"/>
  <c r="B261" i="6" s="1"/>
  <c r="B261" i="5"/>
  <c r="D262" i="4"/>
  <c r="B262" i="4"/>
  <c r="D263" i="4"/>
  <c r="B263" i="4"/>
  <c r="B263" i="6" s="1"/>
  <c r="B263" i="5"/>
  <c r="D264" i="4"/>
  <c r="B264" i="4"/>
  <c r="D265" i="4"/>
  <c r="B265" i="4"/>
  <c r="B265" i="6" s="1"/>
  <c r="B265" i="5"/>
  <c r="D266" i="4"/>
  <c r="B266" i="4"/>
  <c r="B266" i="6" s="1"/>
  <c r="D267" i="4"/>
  <c r="B267" i="4"/>
  <c r="B267" i="6" s="1"/>
  <c r="D268" i="4"/>
  <c r="B268" i="4"/>
  <c r="B268" i="6" s="1"/>
  <c r="D269" i="4"/>
  <c r="B269" i="4"/>
  <c r="B269" i="6" s="1"/>
  <c r="D270" i="4"/>
  <c r="B270" i="4"/>
  <c r="B270" i="6" s="1"/>
  <c r="D271" i="4"/>
  <c r="D271" i="6" s="1"/>
  <c r="B271" i="4"/>
  <c r="B271" i="6" s="1"/>
  <c r="D272" i="4"/>
  <c r="B272" i="4"/>
  <c r="B272" i="6" s="1"/>
  <c r="D273" i="4"/>
  <c r="D273" i="6" s="1"/>
  <c r="D273" i="5"/>
  <c r="B273" i="4"/>
  <c r="B273" i="6" s="1"/>
  <c r="D274" i="4"/>
  <c r="B274" i="4"/>
  <c r="D275" i="4"/>
  <c r="D275" i="6" s="1"/>
  <c r="B275" i="4"/>
  <c r="B275" i="6" s="1"/>
  <c r="D276" i="4"/>
  <c r="B276" i="4"/>
  <c r="D277" i="4"/>
  <c r="D277" i="6" s="1"/>
  <c r="B277" i="4"/>
  <c r="B277" i="6" s="1"/>
  <c r="B277" i="5"/>
  <c r="D278" i="4"/>
  <c r="B278" i="4"/>
  <c r="B278" i="6" s="1"/>
  <c r="D279" i="4"/>
  <c r="D279" i="6" s="1"/>
  <c r="D279" i="5"/>
  <c r="B279" i="4"/>
  <c r="B279" i="6" s="1"/>
  <c r="B279" i="5"/>
  <c r="D280" i="4"/>
  <c r="B280" i="4"/>
  <c r="B280" i="6" s="1"/>
  <c r="D281" i="4"/>
  <c r="D281" i="6" s="1"/>
  <c r="D281" i="5"/>
  <c r="B281" i="4"/>
  <c r="B281" i="6" s="1"/>
  <c r="D282" i="4"/>
  <c r="B282" i="4"/>
  <c r="B282" i="6" s="1"/>
  <c r="D283" i="4"/>
  <c r="D283" i="6" s="1"/>
  <c r="B283" i="4"/>
  <c r="B283" i="6" s="1"/>
  <c r="D284" i="4"/>
  <c r="B284" i="4"/>
  <c r="B284" i="6" s="1"/>
  <c r="B284" i="5"/>
  <c r="D285" i="4"/>
  <c r="D285" i="6" s="1"/>
  <c r="D285" i="5"/>
  <c r="B285" i="4"/>
  <c r="B285" i="6" s="1"/>
  <c r="B285" i="5"/>
  <c r="D286" i="4"/>
  <c r="B286" i="4"/>
  <c r="B286" i="6" s="1"/>
  <c r="B286" i="5"/>
  <c r="D287" i="4"/>
  <c r="D287" i="6" s="1"/>
  <c r="B287" i="4"/>
  <c r="B287" i="6" s="1"/>
  <c r="D288" i="4"/>
  <c r="B288" i="4"/>
  <c r="D289" i="4"/>
  <c r="D289" i="6" s="1"/>
  <c r="B289" i="4"/>
  <c r="B289" i="6" s="1"/>
  <c r="B289" i="5"/>
  <c r="D290" i="4"/>
  <c r="B290" i="4"/>
  <c r="B290" i="6" s="1"/>
  <c r="B290" i="5"/>
  <c r="D291" i="4"/>
  <c r="D291" i="6" s="1"/>
  <c r="D291" i="5"/>
  <c r="B291" i="4"/>
  <c r="B291" i="6" s="1"/>
  <c r="D292" i="4"/>
  <c r="B292" i="4"/>
  <c r="B292" i="6" s="1"/>
  <c r="D293" i="4"/>
  <c r="B293" i="4"/>
  <c r="D294" i="4"/>
  <c r="B294" i="4"/>
  <c r="B294" i="6" s="1"/>
  <c r="D295" i="4"/>
  <c r="D295" i="6" s="1"/>
  <c r="D295" i="5"/>
  <c r="B295" i="4"/>
  <c r="D296" i="4"/>
  <c r="B296" i="4"/>
  <c r="B296" i="6" s="1"/>
  <c r="B296" i="5"/>
  <c r="D297" i="4"/>
  <c r="D297" i="6" s="1"/>
  <c r="D297" i="5"/>
  <c r="B297" i="4"/>
  <c r="D298" i="4"/>
  <c r="B298" i="4"/>
  <c r="B298" i="6" s="1"/>
  <c r="D299" i="4"/>
  <c r="D299" i="6" s="1"/>
  <c r="B299" i="4"/>
  <c r="B299" i="6" s="1"/>
  <c r="B299" i="5"/>
  <c r="D300" i="4"/>
  <c r="D300" i="6" s="1"/>
  <c r="D300" i="5"/>
  <c r="B300" i="4"/>
  <c r="B300" i="6" s="1"/>
  <c r="D301" i="4"/>
  <c r="D301" i="6" s="1"/>
  <c r="B301" i="4"/>
  <c r="B301" i="6" s="1"/>
  <c r="B301" i="5"/>
  <c r="D302" i="5"/>
  <c r="B302" i="5"/>
  <c r="D303" i="5"/>
  <c r="B303" i="5"/>
  <c r="D304" i="4"/>
  <c r="B304" i="4"/>
  <c r="D305" i="4"/>
  <c r="B305" i="4"/>
  <c r="D306" i="4"/>
  <c r="B306" i="4"/>
  <c r="B306" i="6" s="1"/>
  <c r="B306" i="5"/>
  <c r="D307" i="4"/>
  <c r="B307" i="4"/>
  <c r="D308" i="4"/>
  <c r="B308" i="4"/>
  <c r="B308" i="6" s="1"/>
  <c r="D309" i="4"/>
  <c r="D309" i="6" s="1"/>
  <c r="D309" i="5"/>
  <c r="B309" i="4"/>
  <c r="D310" i="4"/>
  <c r="B310" i="4"/>
  <c r="D311" i="4"/>
  <c r="D311" i="6" s="1"/>
  <c r="B311" i="4"/>
  <c r="D312" i="4"/>
  <c r="B312" i="4"/>
  <c r="D313" i="4"/>
  <c r="B313" i="4"/>
  <c r="D314" i="4"/>
  <c r="B314" i="4"/>
  <c r="B314" i="6" s="1"/>
  <c r="B314" i="5"/>
  <c r="D315" i="4"/>
  <c r="B315" i="4"/>
  <c r="D316" i="4"/>
  <c r="B316" i="4"/>
  <c r="B316" i="6" s="1"/>
  <c r="D317" i="4"/>
  <c r="D317" i="6" s="1"/>
  <c r="D317" i="5"/>
  <c r="B317" i="4"/>
  <c r="D318" i="4"/>
  <c r="B318" i="4"/>
  <c r="D319" i="4"/>
  <c r="D319" i="6" s="1"/>
  <c r="B319" i="4"/>
  <c r="D320" i="4"/>
  <c r="B320" i="4"/>
  <c r="D321" i="4"/>
  <c r="B321" i="4"/>
  <c r="D322" i="4"/>
  <c r="B322" i="4"/>
  <c r="B322" i="6" s="1"/>
  <c r="B322" i="5"/>
  <c r="D323" i="4"/>
  <c r="B323" i="4"/>
  <c r="D324" i="4"/>
  <c r="B324" i="4"/>
  <c r="B324" i="6" s="1"/>
  <c r="D325" i="4"/>
  <c r="D325" i="6" s="1"/>
  <c r="D325" i="5"/>
  <c r="B325" i="4"/>
  <c r="D326" i="4"/>
  <c r="B326" i="4"/>
  <c r="D327" i="4"/>
  <c r="D327" i="6" s="1"/>
  <c r="B327" i="4"/>
  <c r="D328" i="4"/>
  <c r="B328" i="4"/>
  <c r="D329" i="4"/>
  <c r="B329" i="4"/>
  <c r="D330" i="4"/>
  <c r="B330" i="4"/>
  <c r="B330" i="6" s="1"/>
  <c r="B330" i="5"/>
  <c r="D331" i="4"/>
  <c r="B331" i="4"/>
  <c r="D332" i="4"/>
  <c r="B332" i="4"/>
  <c r="B332" i="6" s="1"/>
  <c r="D333" i="4"/>
  <c r="D333" i="6" s="1"/>
  <c r="D333" i="5"/>
  <c r="B333" i="4"/>
  <c r="D334" i="4"/>
  <c r="B334" i="4"/>
  <c r="D335" i="4"/>
  <c r="D335" i="6" s="1"/>
  <c r="B335" i="4"/>
  <c r="D336" i="4"/>
  <c r="B336" i="4"/>
  <c r="AG337" i="4"/>
  <c r="D338" i="4"/>
  <c r="D338" i="6" s="1"/>
  <c r="D338" i="5"/>
  <c r="B338" i="4"/>
  <c r="B338" i="6" s="1"/>
  <c r="B338" i="5"/>
  <c r="D339" i="4"/>
  <c r="B339" i="4"/>
  <c r="D340" i="4"/>
  <c r="D340" i="6" s="1"/>
  <c r="D340" i="5"/>
  <c r="B340" i="4"/>
  <c r="B340" i="6" s="1"/>
  <c r="B340" i="5"/>
  <c r="D341" i="4"/>
  <c r="B341" i="4"/>
  <c r="D342" i="4"/>
  <c r="D342" i="6" s="1"/>
  <c r="D342" i="5"/>
  <c r="B342" i="4"/>
  <c r="B342" i="6" s="1"/>
  <c r="B342" i="5"/>
  <c r="D343" i="4"/>
  <c r="B343" i="4"/>
  <c r="D344" i="4"/>
  <c r="D344" i="6" s="1"/>
  <c r="D344" i="5"/>
  <c r="B344" i="4"/>
  <c r="B344" i="6" s="1"/>
  <c r="B344" i="5"/>
  <c r="D345" i="4"/>
  <c r="B345" i="4"/>
  <c r="D346" i="4"/>
  <c r="D346" i="6" s="1"/>
  <c r="D346" i="5"/>
  <c r="B346" i="4"/>
  <c r="B346" i="6" s="1"/>
  <c r="B346" i="5"/>
  <c r="D347" i="4"/>
  <c r="B347" i="4"/>
  <c r="D348" i="4"/>
  <c r="D348" i="6" s="1"/>
  <c r="D348" i="5"/>
  <c r="B348" i="4"/>
  <c r="B348" i="6" s="1"/>
  <c r="B348" i="5"/>
  <c r="D349" i="4"/>
  <c r="B349" i="4"/>
  <c r="D350" i="4"/>
  <c r="D350" i="6" s="1"/>
  <c r="D350" i="5"/>
  <c r="B350" i="4"/>
  <c r="B350" i="6" s="1"/>
  <c r="B350" i="5"/>
  <c r="D351" i="4"/>
  <c r="B351" i="4"/>
  <c r="D352" i="5"/>
  <c r="B352" i="5"/>
  <c r="D353" i="4"/>
  <c r="D353" i="6" s="1"/>
  <c r="D353" i="5"/>
  <c r="B353" i="4"/>
  <c r="D354" i="4"/>
  <c r="B354" i="4"/>
  <c r="B354" i="6" s="1"/>
  <c r="B354" i="5"/>
  <c r="D355" i="4"/>
  <c r="D355" i="6" s="1"/>
  <c r="D355" i="5"/>
  <c r="B355" i="4"/>
  <c r="D356" i="4"/>
  <c r="B356" i="4"/>
  <c r="B356" i="6" s="1"/>
  <c r="B356" i="5"/>
  <c r="D357" i="4"/>
  <c r="D357" i="6" s="1"/>
  <c r="D357" i="5"/>
  <c r="B357" i="4"/>
  <c r="D358" i="4"/>
  <c r="B358" i="4"/>
  <c r="B358" i="6" s="1"/>
  <c r="B358" i="5"/>
  <c r="D359" i="5"/>
  <c r="B359" i="5"/>
  <c r="D360" i="4"/>
  <c r="B360" i="4"/>
  <c r="D361" i="4"/>
  <c r="D361" i="6" s="1"/>
  <c r="D361" i="5"/>
  <c r="B361" i="4"/>
  <c r="B361" i="6" s="1"/>
  <c r="B361" i="5"/>
  <c r="D363" i="4"/>
  <c r="D363" i="6" s="1"/>
  <c r="D363" i="5"/>
  <c r="B363" i="4"/>
  <c r="B363" i="6" s="1"/>
  <c r="B363" i="5"/>
  <c r="D364" i="4"/>
  <c r="B364" i="4"/>
  <c r="D365" i="4"/>
  <c r="D365" i="6" s="1"/>
  <c r="D365" i="5"/>
  <c r="B365" i="4"/>
  <c r="B365" i="6" s="1"/>
  <c r="B365" i="5"/>
  <c r="D366" i="4"/>
  <c r="B366" i="4"/>
  <c r="D367" i="4"/>
  <c r="D367" i="6" s="1"/>
  <c r="D367" i="5"/>
  <c r="B367" i="4"/>
  <c r="B367" i="6" s="1"/>
  <c r="B367" i="5"/>
  <c r="D368" i="4"/>
  <c r="B368" i="4"/>
  <c r="D369" i="4"/>
  <c r="D369" i="6" s="1"/>
  <c r="D369" i="5"/>
  <c r="B369" i="4"/>
  <c r="B369" i="6" s="1"/>
  <c r="B369" i="5"/>
  <c r="D370" i="4"/>
  <c r="B370" i="4"/>
  <c r="D371" i="4"/>
  <c r="D371" i="6" s="1"/>
  <c r="D371" i="5"/>
  <c r="B371" i="4"/>
  <c r="B371" i="6" s="1"/>
  <c r="B371" i="5"/>
  <c r="D372" i="4"/>
  <c r="B372" i="4"/>
  <c r="D373" i="4"/>
  <c r="D373" i="6" s="1"/>
  <c r="D373" i="5"/>
  <c r="B373" i="4"/>
  <c r="B373" i="6" s="1"/>
  <c r="B373" i="5"/>
  <c r="D374" i="4"/>
  <c r="B374" i="4"/>
  <c r="D375" i="4"/>
  <c r="D375" i="6" s="1"/>
  <c r="D375" i="5"/>
  <c r="B375" i="4"/>
  <c r="B375" i="6" s="1"/>
  <c r="B375" i="5"/>
  <c r="D376" i="4"/>
  <c r="B376" i="4"/>
  <c r="D377" i="4"/>
  <c r="D377" i="6" s="1"/>
  <c r="B377" i="4"/>
  <c r="B377" i="6" s="1"/>
  <c r="B377" i="5"/>
  <c r="D378" i="4"/>
  <c r="B378" i="4"/>
  <c r="D379" i="4"/>
  <c r="D379" i="6" s="1"/>
  <c r="D379" i="5"/>
  <c r="B379" i="4"/>
  <c r="B379" i="6" s="1"/>
  <c r="D380" i="4"/>
  <c r="B380" i="4"/>
  <c r="D381" i="4"/>
  <c r="D381" i="6" s="1"/>
  <c r="D381" i="5"/>
  <c r="B381" i="4"/>
  <c r="B381" i="6" s="1"/>
  <c r="B381" i="5"/>
  <c r="D382" i="4"/>
  <c r="B382" i="4"/>
  <c r="D383" i="4"/>
  <c r="D383" i="6" s="1"/>
  <c r="B383" i="4"/>
  <c r="D384" i="4"/>
  <c r="B384" i="4"/>
  <c r="D385" i="4"/>
  <c r="D385" i="6" s="1"/>
  <c r="D385" i="5"/>
  <c r="B385" i="4"/>
  <c r="B385" i="6" s="1"/>
  <c r="D386" i="4"/>
  <c r="B386" i="4"/>
  <c r="D387" i="4"/>
  <c r="D387" i="6" s="1"/>
  <c r="D387" i="5"/>
  <c r="B387" i="4"/>
  <c r="B387" i="6" s="1"/>
  <c r="B387" i="5"/>
  <c r="D388" i="4"/>
  <c r="B388" i="4"/>
  <c r="D389" i="4"/>
  <c r="D389" i="6" s="1"/>
  <c r="D389" i="5"/>
  <c r="B389" i="4"/>
  <c r="B389" i="6" s="1"/>
  <c r="B389" i="5"/>
  <c r="D390" i="4"/>
  <c r="B390" i="4"/>
  <c r="D391" i="4"/>
  <c r="D391" i="6" s="1"/>
  <c r="B391" i="4"/>
  <c r="D392" i="4"/>
  <c r="B392" i="4"/>
  <c r="D393" i="4"/>
  <c r="D393" i="6" s="1"/>
  <c r="B393" i="4"/>
  <c r="B393" i="6" s="1"/>
  <c r="D394" i="4"/>
  <c r="B394" i="4"/>
  <c r="D395" i="5"/>
  <c r="B395" i="5"/>
  <c r="D396" i="4"/>
  <c r="D396" i="6" s="1"/>
  <c r="D396" i="5"/>
  <c r="B396" i="4"/>
  <c r="D397" i="4"/>
  <c r="B397" i="4"/>
  <c r="B397" i="6" s="1"/>
  <c r="D398" i="4"/>
  <c r="D398" i="6" s="1"/>
  <c r="D398" i="5"/>
  <c r="B398" i="4"/>
  <c r="D399" i="4"/>
  <c r="B399" i="4"/>
  <c r="B399" i="6" s="1"/>
  <c r="D400" i="4"/>
  <c r="D400" i="6" s="1"/>
  <c r="D400" i="5"/>
  <c r="B400" i="4"/>
  <c r="D401" i="4"/>
  <c r="B401" i="4"/>
  <c r="D402" i="4"/>
  <c r="D402" i="6" s="1"/>
  <c r="B402" i="4"/>
  <c r="D403" i="4"/>
  <c r="B403" i="4"/>
  <c r="B403" i="6" s="1"/>
  <c r="B403" i="5"/>
  <c r="D404" i="4"/>
  <c r="D404" i="6" s="1"/>
  <c r="D404" i="5"/>
  <c r="B404" i="4"/>
  <c r="D405" i="4"/>
  <c r="B405" i="4"/>
  <c r="B405" i="6" s="1"/>
  <c r="B405" i="5"/>
  <c r="D406" i="4"/>
  <c r="D406" i="6" s="1"/>
  <c r="D406" i="5"/>
  <c r="B406" i="4"/>
  <c r="D407" i="4"/>
  <c r="B407" i="4"/>
  <c r="B407" i="6" s="1"/>
  <c r="D408" i="4"/>
  <c r="D408" i="6" s="1"/>
  <c r="B408" i="4"/>
  <c r="D409" i="4"/>
  <c r="B409" i="4"/>
  <c r="D410" i="4"/>
  <c r="D410" i="6" s="1"/>
  <c r="B410" i="4"/>
  <c r="D411" i="4"/>
  <c r="B411" i="4"/>
  <c r="B411" i="6" s="1"/>
  <c r="B411" i="5"/>
  <c r="D412" i="4"/>
  <c r="D412" i="6" s="1"/>
  <c r="B412" i="4"/>
  <c r="D413" i="4"/>
  <c r="B413" i="4"/>
  <c r="B413" i="6" s="1"/>
  <c r="B413" i="5"/>
  <c r="D414" i="4"/>
  <c r="D414" i="6" s="1"/>
  <c r="D414" i="5"/>
  <c r="B414" i="4"/>
  <c r="D415" i="4"/>
  <c r="B415" i="4"/>
  <c r="B415" i="6" s="1"/>
  <c r="D416" i="4"/>
  <c r="B416" i="4"/>
  <c r="D417" i="4"/>
  <c r="B417" i="4"/>
  <c r="B417" i="6" s="1"/>
  <c r="B417" i="5"/>
  <c r="D418" i="4"/>
  <c r="D418" i="6" s="1"/>
  <c r="B418" i="4"/>
  <c r="D419" i="4"/>
  <c r="B419" i="4"/>
  <c r="B419" i="6" s="1"/>
  <c r="B419" i="5"/>
  <c r="D420" i="4"/>
  <c r="D420" i="6" s="1"/>
  <c r="D420" i="5"/>
  <c r="B420" i="4"/>
  <c r="D421" i="4"/>
  <c r="C421" i="4" s="1"/>
  <c r="B421" i="4"/>
  <c r="B421" i="6" s="1"/>
  <c r="B421" i="5"/>
  <c r="D422" i="4"/>
  <c r="D422" i="6" s="1"/>
  <c r="D422" i="5"/>
  <c r="B422" i="4"/>
  <c r="D423" i="4"/>
  <c r="B423" i="4"/>
  <c r="B423" i="6" s="1"/>
  <c r="D424" i="4"/>
  <c r="B424" i="4"/>
  <c r="D425" i="4"/>
  <c r="B425" i="4"/>
  <c r="B425" i="6" s="1"/>
  <c r="D426" i="4"/>
  <c r="D426" i="6" s="1"/>
  <c r="B426" i="4"/>
  <c r="D427" i="4"/>
  <c r="B427" i="4"/>
  <c r="B427" i="6" s="1"/>
  <c r="B427" i="5"/>
  <c r="D428" i="4"/>
  <c r="D428" i="6" s="1"/>
  <c r="D428" i="5"/>
  <c r="B428" i="4"/>
  <c r="D429" i="4"/>
  <c r="B429" i="4"/>
  <c r="B429" i="6" s="1"/>
  <c r="D430" i="4"/>
  <c r="D430" i="6" s="1"/>
  <c r="D430" i="5"/>
  <c r="B430" i="4"/>
  <c r="D431" i="4"/>
  <c r="B431" i="4"/>
  <c r="B431" i="6" s="1"/>
  <c r="D432" i="4"/>
  <c r="D432" i="6" s="1"/>
  <c r="D432" i="5"/>
  <c r="B432" i="4"/>
  <c r="D433" i="4"/>
  <c r="B433" i="4"/>
  <c r="D434" i="4"/>
  <c r="D434" i="6" s="1"/>
  <c r="B434" i="4"/>
  <c r="B434" i="6" s="1"/>
  <c r="B434" i="5"/>
  <c r="D435" i="4"/>
  <c r="B435" i="4"/>
  <c r="D436" i="4"/>
  <c r="D436" i="6" s="1"/>
  <c r="B436" i="4"/>
  <c r="D437" i="4"/>
  <c r="B437" i="4"/>
  <c r="B437" i="6" s="1"/>
  <c r="B437" i="5"/>
  <c r="D438" i="4"/>
  <c r="D438" i="6" s="1"/>
  <c r="B438" i="4"/>
  <c r="B438" i="6" s="1"/>
  <c r="D439" i="4"/>
  <c r="B439" i="4"/>
  <c r="B439" i="6" s="1"/>
  <c r="B439" i="5"/>
  <c r="D440" i="4"/>
  <c r="B440" i="4"/>
  <c r="B440" i="6" s="1"/>
  <c r="D441" i="5"/>
  <c r="B441" i="5"/>
  <c r="D442" i="4"/>
  <c r="D442" i="6" s="1"/>
  <c r="D442" i="5"/>
  <c r="B442" i="4"/>
  <c r="D443" i="4"/>
  <c r="D443" i="6" s="1"/>
  <c r="B443" i="4"/>
  <c r="D444" i="4"/>
  <c r="D444" i="6" s="1"/>
  <c r="D444" i="5"/>
  <c r="B444" i="4"/>
  <c r="D445" i="4"/>
  <c r="B445" i="4"/>
  <c r="D446" i="4"/>
  <c r="D446" i="6" s="1"/>
  <c r="D446" i="5"/>
  <c r="B446" i="4"/>
  <c r="B446" i="6" s="1"/>
  <c r="D447" i="5"/>
  <c r="B447" i="5"/>
  <c r="D448" i="4"/>
  <c r="B448" i="4"/>
  <c r="B448" i="6" s="1"/>
  <c r="D449" i="4"/>
  <c r="D449" i="6" s="1"/>
  <c r="D449" i="5"/>
  <c r="B449" i="4"/>
  <c r="B449" i="6" s="1"/>
  <c r="D450" i="4"/>
  <c r="B450" i="4"/>
  <c r="B450" i="6" s="1"/>
  <c r="D451" i="4"/>
  <c r="D451" i="6" s="1"/>
  <c r="D451" i="5"/>
  <c r="B451" i="4"/>
  <c r="B451" i="6" s="1"/>
  <c r="B451" i="5"/>
  <c r="D452" i="4"/>
  <c r="B452" i="4"/>
  <c r="D453" i="4"/>
  <c r="D453" i="6" s="1"/>
  <c r="B453" i="4"/>
  <c r="B453" i="6" s="1"/>
  <c r="B453" i="5"/>
  <c r="D454" i="4"/>
  <c r="B454" i="4"/>
  <c r="D455" i="4"/>
  <c r="D455" i="6" s="1"/>
  <c r="B455" i="4"/>
  <c r="D456" i="4"/>
  <c r="B456" i="4"/>
  <c r="B456" i="6" s="1"/>
  <c r="B456" i="5"/>
  <c r="D457" i="4"/>
  <c r="D457" i="6" s="1"/>
  <c r="D457" i="5"/>
  <c r="B457" i="4"/>
  <c r="B457" i="6" s="1"/>
  <c r="D458" i="4"/>
  <c r="C458" i="4" s="1"/>
  <c r="C458" i="6" s="1"/>
  <c r="B458" i="4"/>
  <c r="B458" i="6" s="1"/>
  <c r="B458" i="5"/>
  <c r="D459" i="4"/>
  <c r="B459" i="4"/>
  <c r="B459" i="6" s="1"/>
  <c r="D460" i="4"/>
  <c r="B460" i="4"/>
  <c r="B460" i="6" s="1"/>
  <c r="B460" i="5"/>
  <c r="D461" i="4"/>
  <c r="B461" i="4"/>
  <c r="D462" i="4"/>
  <c r="B462" i="4"/>
  <c r="B462" i="6" s="1"/>
  <c r="B462" i="5"/>
  <c r="D463" i="4"/>
  <c r="D463" i="6" s="1"/>
  <c r="B463" i="4"/>
  <c r="D464" i="4"/>
  <c r="C464" i="4" s="1"/>
  <c r="B464" i="4"/>
  <c r="B464" i="6" s="1"/>
  <c r="D465" i="4"/>
  <c r="B465" i="4"/>
  <c r="B465" i="6" s="1"/>
  <c r="B465" i="5"/>
  <c r="D466" i="4"/>
  <c r="B466" i="4"/>
  <c r="B466" i="6" s="1"/>
  <c r="D467" i="4"/>
  <c r="B467" i="4"/>
  <c r="D468" i="4"/>
  <c r="B468" i="4"/>
  <c r="B468" i="6" s="1"/>
  <c r="B468" i="5"/>
  <c r="D469" i="4"/>
  <c r="D469" i="6" s="1"/>
  <c r="B469" i="4"/>
  <c r="D470" i="4"/>
  <c r="B470" i="4"/>
  <c r="D471" i="4"/>
  <c r="D471" i="6" s="1"/>
  <c r="B471" i="4"/>
  <c r="B471" i="6" s="1"/>
  <c r="D472" i="4"/>
  <c r="B472" i="4"/>
  <c r="D473" i="4"/>
  <c r="B473" i="4"/>
  <c r="B473" i="6" s="1"/>
  <c r="D474" i="4"/>
  <c r="B474" i="4"/>
  <c r="D475" i="4"/>
  <c r="B475" i="4"/>
  <c r="B475" i="6" s="1"/>
  <c r="D476" i="4"/>
  <c r="B476" i="4"/>
  <c r="B476" i="6" s="1"/>
  <c r="B476" i="5"/>
  <c r="D477" i="4"/>
  <c r="D477" i="6" s="1"/>
  <c r="B477" i="4"/>
  <c r="B477" i="6" s="1"/>
  <c r="B477" i="5"/>
  <c r="D478" i="4"/>
  <c r="B478" i="4"/>
  <c r="D479" i="4"/>
  <c r="D479" i="6" s="1"/>
  <c r="D479" i="5"/>
  <c r="B479" i="4"/>
  <c r="D480" i="4"/>
  <c r="B480" i="4"/>
  <c r="B480" i="6" s="1"/>
  <c r="D481" i="4"/>
  <c r="D481" i="6" s="1"/>
  <c r="D481" i="5"/>
  <c r="B481" i="4"/>
  <c r="B481" i="6" s="1"/>
  <c r="B481" i="5"/>
  <c r="D482" i="4"/>
  <c r="B482" i="4"/>
  <c r="B482" i="6" s="1"/>
  <c r="D483" i="4"/>
  <c r="D483" i="6" s="1"/>
  <c r="D483" i="5"/>
  <c r="B483" i="4"/>
  <c r="B483" i="6" s="1"/>
  <c r="B483" i="5"/>
  <c r="D484" i="4"/>
  <c r="B484" i="4"/>
  <c r="B484" i="6" s="1"/>
  <c r="B484" i="5"/>
  <c r="D485" i="4"/>
  <c r="D485" i="6" s="1"/>
  <c r="B485" i="4"/>
  <c r="B485" i="6" s="1"/>
  <c r="B485" i="5"/>
  <c r="D486" i="4"/>
  <c r="B486" i="4"/>
  <c r="D487" i="4"/>
  <c r="D487" i="6" s="1"/>
  <c r="B487" i="4"/>
  <c r="B487" i="6" s="1"/>
  <c r="B487" i="5"/>
  <c r="D488" i="4"/>
  <c r="B488" i="4"/>
  <c r="B488" i="6" s="1"/>
  <c r="B488" i="5"/>
  <c r="D489" i="4"/>
  <c r="D489" i="6" s="1"/>
  <c r="D489" i="5"/>
  <c r="B489" i="4"/>
  <c r="B489" i="6" s="1"/>
  <c r="D490" i="4"/>
  <c r="B490" i="4"/>
  <c r="B490" i="6" s="1"/>
  <c r="D491" i="4"/>
  <c r="B491" i="4"/>
  <c r="D492" i="4"/>
  <c r="B492" i="4"/>
  <c r="D493" i="4"/>
  <c r="D493" i="6" s="1"/>
  <c r="B493" i="4"/>
  <c r="D494" i="4"/>
  <c r="B494" i="4"/>
  <c r="B494" i="6" s="1"/>
  <c r="B494" i="5"/>
  <c r="D495" i="4"/>
  <c r="D495" i="6" s="1"/>
  <c r="D495" i="5"/>
  <c r="B495" i="4"/>
  <c r="D496" i="4"/>
  <c r="B496" i="4"/>
  <c r="B496" i="6" s="1"/>
  <c r="D497" i="4"/>
  <c r="B497" i="4"/>
  <c r="D498" i="4"/>
  <c r="C498" i="4" s="1"/>
  <c r="C498" i="6" s="1"/>
  <c r="B498" i="4"/>
  <c r="D499" i="4"/>
  <c r="B499" i="4"/>
  <c r="B499" i="6" s="1"/>
  <c r="D500" i="4"/>
  <c r="B500" i="4"/>
  <c r="D501" i="4"/>
  <c r="D501" i="6" s="1"/>
  <c r="B501" i="4"/>
  <c r="B501" i="6" s="1"/>
  <c r="B501" i="5"/>
  <c r="D502" i="4"/>
  <c r="B502" i="4"/>
  <c r="D503" i="4"/>
  <c r="B503" i="4"/>
  <c r="D504" i="4"/>
  <c r="B504" i="4"/>
  <c r="B504" i="6" s="1"/>
  <c r="D505" i="4"/>
  <c r="D505" i="6" s="1"/>
  <c r="D505" i="5"/>
  <c r="B505" i="4"/>
  <c r="B505" i="6" s="1"/>
  <c r="D506" i="4"/>
  <c r="B506" i="4"/>
  <c r="B506" i="6" s="1"/>
  <c r="B506" i="5"/>
  <c r="D507" i="4"/>
  <c r="B507" i="4"/>
  <c r="D508" i="4"/>
  <c r="B508" i="4"/>
  <c r="D509" i="4"/>
  <c r="B509" i="4"/>
  <c r="B509" i="6" s="1"/>
  <c r="D510" i="4"/>
  <c r="B510" i="4"/>
  <c r="B510" i="6" s="1"/>
  <c r="B510" i="5"/>
  <c r="D511" i="4"/>
  <c r="D511" i="6" s="1"/>
  <c r="B511" i="4"/>
  <c r="D512" i="4"/>
  <c r="B512" i="4"/>
  <c r="B512" i="6" s="1"/>
  <c r="D513" i="4"/>
  <c r="D513" i="6" s="1"/>
  <c r="D513" i="5"/>
  <c r="B513" i="4"/>
  <c r="B513" i="6" s="1"/>
  <c r="D514" i="4"/>
  <c r="C514" i="4" s="1"/>
  <c r="C514" i="6" s="1"/>
  <c r="B514" i="4"/>
  <c r="D515" i="4"/>
  <c r="D515" i="6" s="1"/>
  <c r="D515" i="5"/>
  <c r="B515" i="4"/>
  <c r="B515" i="6" s="1"/>
  <c r="D516" i="4"/>
  <c r="B516" i="4"/>
  <c r="B516" i="6" s="1"/>
  <c r="D517" i="4"/>
  <c r="D517" i="6" s="1"/>
  <c r="B517" i="4"/>
  <c r="B517" i="6" s="1"/>
  <c r="D518" i="4"/>
  <c r="B518" i="4"/>
  <c r="D519" i="4"/>
  <c r="B519" i="4"/>
  <c r="B519" i="6" s="1"/>
  <c r="D520" i="4"/>
  <c r="C520" i="4" s="1"/>
  <c r="C520" i="6" s="1"/>
  <c r="B520" i="4"/>
  <c r="D521" i="4"/>
  <c r="B521" i="4"/>
  <c r="B521" i="6" s="1"/>
  <c r="D522" i="4"/>
  <c r="B522" i="4"/>
  <c r="D523" i="4"/>
  <c r="B523" i="4"/>
  <c r="B523" i="6" s="1"/>
  <c r="D524" i="4"/>
  <c r="D524" i="6" s="1"/>
  <c r="D524" i="5"/>
  <c r="B524" i="4"/>
  <c r="D525" i="4"/>
  <c r="B525" i="4"/>
  <c r="B525" i="6" s="1"/>
  <c r="D526" i="4"/>
  <c r="D526" i="6" s="1"/>
  <c r="B526" i="4"/>
  <c r="D527" i="4"/>
  <c r="B527" i="4"/>
  <c r="B527" i="6" s="1"/>
  <c r="D528" i="4"/>
  <c r="D528" i="6" s="1"/>
  <c r="B528" i="4"/>
  <c r="B2" i="5"/>
  <c r="D2" i="4"/>
  <c r="C3" i="4"/>
  <c r="C3" i="6" s="1"/>
  <c r="C3" i="5"/>
  <c r="C4" i="4"/>
  <c r="C4" i="6" s="1"/>
  <c r="C6" i="4"/>
  <c r="C7" i="4"/>
  <c r="C7" i="6" s="1"/>
  <c r="C7" i="5"/>
  <c r="C8" i="4"/>
  <c r="C8" i="6" s="1"/>
  <c r="C9" i="4"/>
  <c r="C10" i="4"/>
  <c r="C11" i="4"/>
  <c r="C11" i="6" s="1"/>
  <c r="C11" i="5"/>
  <c r="C12" i="4"/>
  <c r="C12" i="6" s="1"/>
  <c r="C13" i="4"/>
  <c r="C14" i="4"/>
  <c r="C15" i="4"/>
  <c r="C15" i="6" s="1"/>
  <c r="C16" i="4"/>
  <c r="C16" i="6" s="1"/>
  <c r="C17" i="4"/>
  <c r="C18" i="4"/>
  <c r="C19" i="4"/>
  <c r="C19" i="6" s="1"/>
  <c r="C20" i="4"/>
  <c r="C20" i="6" s="1"/>
  <c r="C21" i="4"/>
  <c r="C22" i="4"/>
  <c r="C23" i="4"/>
  <c r="C23" i="6" s="1"/>
  <c r="C24" i="4"/>
  <c r="C24" i="6" s="1"/>
  <c r="C25" i="4"/>
  <c r="C26" i="4"/>
  <c r="C27" i="4"/>
  <c r="C27" i="6" s="1"/>
  <c r="C28" i="4"/>
  <c r="C28" i="6" s="1"/>
  <c r="C29" i="4"/>
  <c r="C30" i="4"/>
  <c r="C31" i="4"/>
  <c r="C31" i="6" s="1"/>
  <c r="C32" i="4"/>
  <c r="C32" i="6" s="1"/>
  <c r="C33" i="4"/>
  <c r="C34" i="4"/>
  <c r="C35" i="4"/>
  <c r="C35" i="6" s="1"/>
  <c r="C36" i="4"/>
  <c r="C36" i="6" s="1"/>
  <c r="C37" i="4"/>
  <c r="C38" i="4"/>
  <c r="C39" i="4"/>
  <c r="C39" i="6" s="1"/>
  <c r="C40" i="4"/>
  <c r="C40" i="6" s="1"/>
  <c r="C41" i="4"/>
  <c r="C42" i="4"/>
  <c r="C43" i="4"/>
  <c r="C43" i="6" s="1"/>
  <c r="C44" i="4"/>
  <c r="C44" i="6" s="1"/>
  <c r="C45" i="4"/>
  <c r="C46" i="4"/>
  <c r="C47" i="4"/>
  <c r="C47" i="6" s="1"/>
  <c r="C48" i="4"/>
  <c r="C48" i="6" s="1"/>
  <c r="C49" i="4"/>
  <c r="C50" i="4"/>
  <c r="C51" i="4"/>
  <c r="C51" i="6" s="1"/>
  <c r="C52" i="4"/>
  <c r="C52" i="6" s="1"/>
  <c r="C53" i="4"/>
  <c r="C54" i="4"/>
  <c r="C55" i="4"/>
  <c r="C55" i="6" s="1"/>
  <c r="C56" i="4"/>
  <c r="C56" i="6" s="1"/>
  <c r="C57" i="4"/>
  <c r="C58" i="4"/>
  <c r="C59" i="4"/>
  <c r="C59" i="6" s="1"/>
  <c r="C60" i="4"/>
  <c r="C60" i="6" s="1"/>
  <c r="C61" i="4"/>
  <c r="C62" i="4"/>
  <c r="C63" i="4"/>
  <c r="C63" i="6" s="1"/>
  <c r="C64" i="4"/>
  <c r="C64" i="6" s="1"/>
  <c r="C65" i="4"/>
  <c r="C66" i="4"/>
  <c r="C67" i="4"/>
  <c r="C67" i="6" s="1"/>
  <c r="C68" i="4"/>
  <c r="C68" i="6" s="1"/>
  <c r="C69" i="4"/>
  <c r="C70" i="4"/>
  <c r="C71" i="4"/>
  <c r="C71" i="6" s="1"/>
  <c r="C72" i="4"/>
  <c r="C72" i="6" s="1"/>
  <c r="C73" i="4"/>
  <c r="C74" i="4"/>
  <c r="C75" i="4"/>
  <c r="C75" i="6" s="1"/>
  <c r="C76" i="4"/>
  <c r="C76" i="6" s="1"/>
  <c r="C77" i="4"/>
  <c r="C78" i="4"/>
  <c r="C79" i="4"/>
  <c r="C79" i="6" s="1"/>
  <c r="C80" i="4"/>
  <c r="C80" i="6" s="1"/>
  <c r="C81" i="4"/>
  <c r="C82" i="4"/>
  <c r="C83" i="4"/>
  <c r="C83" i="6" s="1"/>
  <c r="C84" i="4"/>
  <c r="C84" i="6" s="1"/>
  <c r="C85" i="4"/>
  <c r="C86" i="4"/>
  <c r="C87" i="4"/>
  <c r="C87" i="6" s="1"/>
  <c r="C88" i="4"/>
  <c r="C88" i="6" s="1"/>
  <c r="C89" i="4"/>
  <c r="C90" i="4"/>
  <c r="C91" i="4"/>
  <c r="C91" i="6" s="1"/>
  <c r="C92" i="4"/>
  <c r="C92" i="6" s="1"/>
  <c r="C93" i="4"/>
  <c r="C94" i="4"/>
  <c r="C95" i="4"/>
  <c r="C95" i="6" s="1"/>
  <c r="C96" i="4"/>
  <c r="C96" i="6" s="1"/>
  <c r="C97" i="4"/>
  <c r="C98" i="4"/>
  <c r="C99" i="4"/>
  <c r="C99" i="6" s="1"/>
  <c r="C100" i="4"/>
  <c r="C100" i="6" s="1"/>
  <c r="C101" i="4"/>
  <c r="C102" i="4"/>
  <c r="C103" i="4"/>
  <c r="C103" i="6" s="1"/>
  <c r="C104" i="4"/>
  <c r="C104" i="6" s="1"/>
  <c r="C105" i="4"/>
  <c r="C106" i="4"/>
  <c r="C107" i="4"/>
  <c r="C107" i="6" s="1"/>
  <c r="C108" i="4"/>
  <c r="C108" i="6" s="1"/>
  <c r="C109" i="4"/>
  <c r="C110" i="4"/>
  <c r="C111" i="4"/>
  <c r="C111" i="6" s="1"/>
  <c r="C112" i="4"/>
  <c r="C112" i="6" s="1"/>
  <c r="C113" i="4"/>
  <c r="C114" i="4"/>
  <c r="C115" i="4"/>
  <c r="C115" i="6" s="1"/>
  <c r="C116" i="4"/>
  <c r="C116" i="6" s="1"/>
  <c r="C117" i="4"/>
  <c r="C118" i="4"/>
  <c r="C119" i="4"/>
  <c r="C119" i="6" s="1"/>
  <c r="C120" i="4"/>
  <c r="C120" i="6" s="1"/>
  <c r="C121" i="4"/>
  <c r="C122" i="4"/>
  <c r="C123" i="4"/>
  <c r="C123" i="6" s="1"/>
  <c r="C124" i="4"/>
  <c r="C124" i="6" s="1"/>
  <c r="C125" i="4"/>
  <c r="C126" i="4"/>
  <c r="C128" i="4"/>
  <c r="C128" i="6" s="1"/>
  <c r="C129" i="4"/>
  <c r="C130" i="4"/>
  <c r="C131" i="4"/>
  <c r="C131" i="6" s="1"/>
  <c r="C132" i="4"/>
  <c r="C132" i="6" s="1"/>
  <c r="C133" i="4"/>
  <c r="C134" i="4"/>
  <c r="C135" i="4"/>
  <c r="C135" i="6" s="1"/>
  <c r="C136" i="4"/>
  <c r="C137" i="4"/>
  <c r="C138" i="4"/>
  <c r="C139" i="4"/>
  <c r="C139" i="6" s="1"/>
  <c r="C141" i="4"/>
  <c r="C142" i="4"/>
  <c r="C143" i="4"/>
  <c r="C143" i="6" s="1"/>
  <c r="C144" i="4"/>
  <c r="C144" i="6" s="1"/>
  <c r="C145" i="4"/>
  <c r="C146" i="4"/>
  <c r="C147" i="4"/>
  <c r="C148" i="4"/>
  <c r="C148" i="6" s="1"/>
  <c r="C149" i="4"/>
  <c r="C150" i="4"/>
  <c r="C151" i="4"/>
  <c r="C151" i="6" s="1"/>
  <c r="C152" i="4"/>
  <c r="C153" i="4"/>
  <c r="C154" i="4"/>
  <c r="C155" i="4"/>
  <c r="C155" i="6" s="1"/>
  <c r="C156" i="4"/>
  <c r="C156" i="6" s="1"/>
  <c r="C157" i="4"/>
  <c r="C158" i="4"/>
  <c r="C159" i="4"/>
  <c r="C160" i="4"/>
  <c r="C160" i="6" s="1"/>
  <c r="C161" i="4"/>
  <c r="C162" i="4"/>
  <c r="C163" i="4"/>
  <c r="C164" i="4"/>
  <c r="C165" i="4"/>
  <c r="C166" i="4"/>
  <c r="C167" i="4"/>
  <c r="C167" i="6" s="1"/>
  <c r="C168" i="4"/>
  <c r="C169" i="4"/>
  <c r="C170" i="4"/>
  <c r="C171" i="4"/>
  <c r="C171" i="6" s="1"/>
  <c r="C172" i="4"/>
  <c r="C172" i="6" s="1"/>
  <c r="C173" i="4"/>
  <c r="C174" i="4"/>
  <c r="C175" i="4"/>
  <c r="C176" i="4"/>
  <c r="C176" i="6" s="1"/>
  <c r="C177" i="4"/>
  <c r="C178" i="4"/>
  <c r="C179" i="4"/>
  <c r="C180" i="4"/>
  <c r="C181" i="4"/>
  <c r="C182" i="4"/>
  <c r="C183" i="4"/>
  <c r="C183" i="6" s="1"/>
  <c r="C184" i="4"/>
  <c r="C185" i="4"/>
  <c r="C186" i="4"/>
  <c r="C187" i="4"/>
  <c r="C187" i="6" s="1"/>
  <c r="C188" i="4"/>
  <c r="C188" i="6" s="1"/>
  <c r="C189" i="4"/>
  <c r="C190" i="4"/>
  <c r="C191" i="4"/>
  <c r="C192" i="4"/>
  <c r="C192" i="6" s="1"/>
  <c r="C193" i="4"/>
  <c r="C194" i="4"/>
  <c r="C195" i="4"/>
  <c r="C196" i="4"/>
  <c r="C197" i="4"/>
  <c r="C198" i="4"/>
  <c r="C199" i="4"/>
  <c r="C199" i="6" s="1"/>
  <c r="C200" i="4"/>
  <c r="C201" i="4"/>
  <c r="C202" i="4"/>
  <c r="C203" i="4"/>
  <c r="C203" i="6" s="1"/>
  <c r="C204" i="4"/>
  <c r="C204" i="6" s="1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4" i="6" s="1"/>
  <c r="C385" i="4"/>
  <c r="C386" i="4"/>
  <c r="C387" i="4"/>
  <c r="C388" i="4"/>
  <c r="C388" i="6" s="1"/>
  <c r="C388" i="5"/>
  <c r="C389" i="4"/>
  <c r="C390" i="4"/>
  <c r="C391" i="4"/>
  <c r="C392" i="4"/>
  <c r="C392" i="6" s="1"/>
  <c r="C392" i="5"/>
  <c r="C393" i="4"/>
  <c r="C394" i="4"/>
  <c r="C395" i="4"/>
  <c r="C396" i="4"/>
  <c r="C396" i="6" s="1"/>
  <c r="C397" i="4"/>
  <c r="C398" i="4"/>
  <c r="C399" i="4"/>
  <c r="C400" i="4"/>
  <c r="C400" i="6" s="1"/>
  <c r="C401" i="4"/>
  <c r="C402" i="4"/>
  <c r="C403" i="4"/>
  <c r="C404" i="4"/>
  <c r="C404" i="6" s="1"/>
  <c r="C404" i="5"/>
  <c r="C405" i="4"/>
  <c r="C406" i="4"/>
  <c r="C407" i="4"/>
  <c r="C408" i="4"/>
  <c r="C408" i="6" s="1"/>
  <c r="C409" i="4"/>
  <c r="C410" i="4"/>
  <c r="C411" i="4"/>
  <c r="C413" i="4"/>
  <c r="C414" i="4"/>
  <c r="C415" i="4"/>
  <c r="C416" i="4"/>
  <c r="C416" i="6" s="1"/>
  <c r="C417" i="4"/>
  <c r="C419" i="4"/>
  <c r="C420" i="4"/>
  <c r="C420" i="6" s="1"/>
  <c r="C420" i="5"/>
  <c r="C422" i="4"/>
  <c r="C423" i="4"/>
  <c r="C425" i="4"/>
  <c r="C426" i="4"/>
  <c r="C427" i="4"/>
  <c r="C427" i="6" s="1"/>
  <c r="C428" i="4"/>
  <c r="C428" i="6" s="1"/>
  <c r="C429" i="4"/>
  <c r="C429" i="6" s="1"/>
  <c r="C429" i="5"/>
  <c r="C430" i="4"/>
  <c r="C431" i="4"/>
  <c r="C431" i="6" s="1"/>
  <c r="C431" i="5"/>
  <c r="C432" i="4"/>
  <c r="C432" i="6" s="1"/>
  <c r="C432" i="5"/>
  <c r="C433" i="4"/>
  <c r="C433" i="6" s="1"/>
  <c r="C434" i="4"/>
  <c r="C434" i="6" s="1"/>
  <c r="C435" i="4"/>
  <c r="C435" i="6" s="1"/>
  <c r="C436" i="4"/>
  <c r="C436" i="6" s="1"/>
  <c r="C437" i="4"/>
  <c r="C437" i="6" s="1"/>
  <c r="C437" i="5"/>
  <c r="C438" i="4"/>
  <c r="C438" i="6" s="1"/>
  <c r="C439" i="4"/>
  <c r="C439" i="6" s="1"/>
  <c r="C440" i="4"/>
  <c r="C440" i="6" s="1"/>
  <c r="C440" i="5"/>
  <c r="C441" i="4"/>
  <c r="C441" i="6" s="1"/>
  <c r="C441" i="5"/>
  <c r="C442" i="4"/>
  <c r="C442" i="6" s="1"/>
  <c r="C443" i="4"/>
  <c r="C443" i="6" s="1"/>
  <c r="C443" i="5"/>
  <c r="C444" i="4"/>
  <c r="C444" i="6" s="1"/>
  <c r="C445" i="4"/>
  <c r="C445" i="6" s="1"/>
  <c r="C446" i="4"/>
  <c r="C446" i="6" s="1"/>
  <c r="C447" i="4"/>
  <c r="C447" i="6" s="1"/>
  <c r="C448" i="4"/>
  <c r="C448" i="6" s="1"/>
  <c r="C449" i="4"/>
  <c r="C449" i="6" s="1"/>
  <c r="C449" i="5"/>
  <c r="C450" i="4"/>
  <c r="C450" i="6" s="1"/>
  <c r="C451" i="4"/>
  <c r="C451" i="6" s="1"/>
  <c r="C451" i="5"/>
  <c r="C452" i="4"/>
  <c r="C452" i="6" s="1"/>
  <c r="C452" i="5"/>
  <c r="C453" i="4"/>
  <c r="C453" i="6" s="1"/>
  <c r="C454" i="4"/>
  <c r="C454" i="6" s="1"/>
  <c r="C456" i="4"/>
  <c r="C456" i="6" s="1"/>
  <c r="C457" i="4"/>
  <c r="C457" i="6" s="1"/>
  <c r="C459" i="4"/>
  <c r="C459" i="6" s="1"/>
  <c r="C460" i="4"/>
  <c r="C460" i="6" s="1"/>
  <c r="C460" i="5"/>
  <c r="C462" i="4"/>
  <c r="C462" i="6" s="1"/>
  <c r="C463" i="4"/>
  <c r="C463" i="6" s="1"/>
  <c r="C463" i="5"/>
  <c r="C465" i="4"/>
  <c r="C465" i="6" s="1"/>
  <c r="C466" i="4"/>
  <c r="C466" i="6" s="1"/>
  <c r="C467" i="4"/>
  <c r="C467" i="6" s="1"/>
  <c r="C468" i="4"/>
  <c r="C468" i="6" s="1"/>
  <c r="C469" i="4"/>
  <c r="C469" i="6" s="1"/>
  <c r="C469" i="5"/>
  <c r="C470" i="4"/>
  <c r="C470" i="6" s="1"/>
  <c r="C471" i="4"/>
  <c r="C471" i="6" s="1"/>
  <c r="C472" i="4"/>
  <c r="C472" i="6" s="1"/>
  <c r="C472" i="5"/>
  <c r="C473" i="4"/>
  <c r="C473" i="6" s="1"/>
  <c r="C473" i="5"/>
  <c r="C474" i="4"/>
  <c r="C474" i="6" s="1"/>
  <c r="C475" i="4"/>
  <c r="C475" i="6" s="1"/>
  <c r="C475" i="5"/>
  <c r="C476" i="4"/>
  <c r="C476" i="6" s="1"/>
  <c r="C477" i="4"/>
  <c r="C477" i="6" s="1"/>
  <c r="C478" i="4"/>
  <c r="C478" i="6" s="1"/>
  <c r="C479" i="4"/>
  <c r="C479" i="6" s="1"/>
  <c r="C480" i="4"/>
  <c r="C480" i="6" s="1"/>
  <c r="C481" i="4"/>
  <c r="C481" i="6" s="1"/>
  <c r="C481" i="5"/>
  <c r="C482" i="4"/>
  <c r="C482" i="6" s="1"/>
  <c r="C483" i="4"/>
  <c r="C483" i="6" s="1"/>
  <c r="C483" i="5"/>
  <c r="C484" i="4"/>
  <c r="C484" i="6" s="1"/>
  <c r="C484" i="5"/>
  <c r="C485" i="4"/>
  <c r="C485" i="6" s="1"/>
  <c r="C486" i="4"/>
  <c r="C486" i="6" s="1"/>
  <c r="C487" i="4"/>
  <c r="C487" i="6" s="1"/>
  <c r="C487" i="5"/>
  <c r="C488" i="4"/>
  <c r="C488" i="6" s="1"/>
  <c r="C489" i="4"/>
  <c r="C489" i="6" s="1"/>
  <c r="C490" i="4"/>
  <c r="C490" i="6" s="1"/>
  <c r="C491" i="4"/>
  <c r="C491" i="6" s="1"/>
  <c r="C492" i="4"/>
  <c r="C492" i="6" s="1"/>
  <c r="C492" i="5"/>
  <c r="C493" i="4"/>
  <c r="C493" i="6" s="1"/>
  <c r="C494" i="4"/>
  <c r="C494" i="6" s="1"/>
  <c r="C495" i="4"/>
  <c r="C495" i="6" s="1"/>
  <c r="C496" i="4"/>
  <c r="C496" i="6" s="1"/>
  <c r="C497" i="4"/>
  <c r="C497" i="6" s="1"/>
  <c r="C499" i="4"/>
  <c r="C499" i="6" s="1"/>
  <c r="C499" i="5"/>
  <c r="C500" i="4"/>
  <c r="C500" i="6" s="1"/>
  <c r="C501" i="4"/>
  <c r="C501" i="6" s="1"/>
  <c r="C502" i="4"/>
  <c r="C502" i="6" s="1"/>
  <c r="C503" i="4"/>
  <c r="C503" i="6" s="1"/>
  <c r="C503" i="5"/>
  <c r="C504" i="4"/>
  <c r="C504" i="6" s="1"/>
  <c r="C505" i="4"/>
  <c r="C505" i="6" s="1"/>
  <c r="C506" i="4"/>
  <c r="C506" i="6" s="1"/>
  <c r="C507" i="4"/>
  <c r="C507" i="6" s="1"/>
  <c r="C508" i="4"/>
  <c r="C508" i="6" s="1"/>
  <c r="C509" i="4"/>
  <c r="C509" i="6" s="1"/>
  <c r="C510" i="4"/>
  <c r="C510" i="6" s="1"/>
  <c r="C512" i="4"/>
  <c r="C512" i="6" s="1"/>
  <c r="C513" i="4"/>
  <c r="C513" i="6" s="1"/>
  <c r="C515" i="4"/>
  <c r="C515" i="6" s="1"/>
  <c r="C516" i="4"/>
  <c r="C516" i="6" s="1"/>
  <c r="C518" i="4"/>
  <c r="C518" i="6" s="1"/>
  <c r="C519" i="4"/>
  <c r="C519" i="6" s="1"/>
  <c r="C521" i="4"/>
  <c r="C521" i="6" s="1"/>
  <c r="C522" i="4"/>
  <c r="C522" i="6" s="1"/>
  <c r="C523" i="4"/>
  <c r="C523" i="6" s="1"/>
  <c r="C523" i="5"/>
  <c r="C524" i="4"/>
  <c r="C524" i="6" s="1"/>
  <c r="C525" i="4"/>
  <c r="C525" i="6" s="1"/>
  <c r="C527" i="4"/>
  <c r="C527" i="6" s="1"/>
  <c r="C527" i="5"/>
  <c r="C528" i="4"/>
  <c r="C528" i="6" s="1"/>
  <c r="C2" i="4"/>
  <c r="C2" i="6" s="1"/>
  <c r="V337" i="4"/>
  <c r="C464" i="6" l="1"/>
  <c r="C464" i="5"/>
  <c r="B474" i="6"/>
  <c r="B474" i="5"/>
  <c r="B467" i="6"/>
  <c r="B467" i="5"/>
  <c r="D461" i="6"/>
  <c r="D461" i="5"/>
  <c r="B433" i="6"/>
  <c r="B433" i="5"/>
  <c r="D424" i="6"/>
  <c r="D424" i="5"/>
  <c r="B328" i="6"/>
  <c r="B328" i="5"/>
  <c r="B310" i="6"/>
  <c r="B310" i="5"/>
  <c r="D307" i="6"/>
  <c r="D307" i="5"/>
  <c r="B276" i="6"/>
  <c r="B276" i="5"/>
  <c r="B246" i="6"/>
  <c r="B246" i="5"/>
  <c r="B178" i="6"/>
  <c r="B178" i="5"/>
  <c r="B162" i="6"/>
  <c r="B162" i="5"/>
  <c r="D140" i="6"/>
  <c r="D140" i="5"/>
  <c r="D127" i="6"/>
  <c r="D127" i="5"/>
  <c r="C488" i="5"/>
  <c r="C479" i="5"/>
  <c r="C465" i="5"/>
  <c r="C461" i="4"/>
  <c r="C456" i="5"/>
  <c r="C447" i="5"/>
  <c r="C433" i="5"/>
  <c r="C140" i="4"/>
  <c r="C140" i="6" s="1"/>
  <c r="C12" i="5"/>
  <c r="B525" i="5"/>
  <c r="B519" i="5"/>
  <c r="B516" i="5"/>
  <c r="B513" i="5"/>
  <c r="B504" i="5"/>
  <c r="B497" i="6"/>
  <c r="B497" i="5"/>
  <c r="D477" i="5"/>
  <c r="D467" i="6"/>
  <c r="D467" i="5"/>
  <c r="B436" i="6"/>
  <c r="B436" i="5"/>
  <c r="B379" i="5"/>
  <c r="D377" i="5"/>
  <c r="D321" i="6"/>
  <c r="D321" i="5"/>
  <c r="B262" i="6"/>
  <c r="B262" i="5"/>
  <c r="B184" i="6"/>
  <c r="B184" i="5"/>
  <c r="B168" i="6"/>
  <c r="B168" i="5"/>
  <c r="B152" i="6"/>
  <c r="B152" i="5"/>
  <c r="D117" i="6"/>
  <c r="D117" i="5"/>
  <c r="D84" i="6"/>
  <c r="D84" i="5"/>
  <c r="B60" i="5"/>
  <c r="B60" i="6"/>
  <c r="B37" i="6"/>
  <c r="B37" i="5"/>
  <c r="C517" i="4"/>
  <c r="C517" i="6" s="1"/>
  <c r="C511" i="4"/>
  <c r="C307" i="4"/>
  <c r="D528" i="5"/>
  <c r="D497" i="6"/>
  <c r="D497" i="5"/>
  <c r="B490" i="5"/>
  <c r="D463" i="5"/>
  <c r="B429" i="5"/>
  <c r="B401" i="6"/>
  <c r="B401" i="5"/>
  <c r="B391" i="6"/>
  <c r="B391" i="5"/>
  <c r="B334" i="6"/>
  <c r="B334" i="5"/>
  <c r="D331" i="6"/>
  <c r="D331" i="5"/>
  <c r="B320" i="6"/>
  <c r="B320" i="5"/>
  <c r="B293" i="6"/>
  <c r="B293" i="5"/>
  <c r="B255" i="6"/>
  <c r="B255" i="5"/>
  <c r="B215" i="6"/>
  <c r="B215" i="5"/>
  <c r="B190" i="6"/>
  <c r="B190" i="5"/>
  <c r="B174" i="6"/>
  <c r="B174" i="5"/>
  <c r="B158" i="6"/>
  <c r="B158" i="5"/>
  <c r="D136" i="6"/>
  <c r="D136" i="5"/>
  <c r="D123" i="6"/>
  <c r="D123" i="5"/>
  <c r="D67" i="6"/>
  <c r="D67" i="5"/>
  <c r="D18" i="5"/>
  <c r="D18" i="6"/>
  <c r="B14" i="5"/>
  <c r="B14" i="6"/>
  <c r="C5" i="4"/>
  <c r="B500" i="6"/>
  <c r="B500" i="5"/>
  <c r="B493" i="6"/>
  <c r="B493" i="5"/>
  <c r="D473" i="6"/>
  <c r="D473" i="5"/>
  <c r="B469" i="6"/>
  <c r="B469" i="5"/>
  <c r="D445" i="6"/>
  <c r="D445" i="5"/>
  <c r="D313" i="6"/>
  <c r="D313" i="5"/>
  <c r="B192" i="5"/>
  <c r="B180" i="6"/>
  <c r="B180" i="5"/>
  <c r="B164" i="6"/>
  <c r="B164" i="5"/>
  <c r="B148" i="6"/>
  <c r="B148" i="5"/>
  <c r="D142" i="6"/>
  <c r="D142" i="5"/>
  <c r="D129" i="6"/>
  <c r="D129" i="5"/>
  <c r="D113" i="6"/>
  <c r="D113" i="5"/>
  <c r="B40" i="5"/>
  <c r="B40" i="6"/>
  <c r="C515" i="5"/>
  <c r="C496" i="5"/>
  <c r="C491" i="5"/>
  <c r="C477" i="5"/>
  <c r="C468" i="5"/>
  <c r="C459" i="5"/>
  <c r="C455" i="4"/>
  <c r="C445" i="5"/>
  <c r="C436" i="5"/>
  <c r="B527" i="5"/>
  <c r="B521" i="5"/>
  <c r="B509" i="5"/>
  <c r="B503" i="6"/>
  <c r="B503" i="5"/>
  <c r="D493" i="5"/>
  <c r="B472" i="6"/>
  <c r="B472" i="5"/>
  <c r="B444" i="6"/>
  <c r="B444" i="5"/>
  <c r="D438" i="5"/>
  <c r="B397" i="5"/>
  <c r="B326" i="6"/>
  <c r="B326" i="5"/>
  <c r="D323" i="6"/>
  <c r="D323" i="5"/>
  <c r="B312" i="6"/>
  <c r="B312" i="5"/>
  <c r="B292" i="5"/>
  <c r="B274" i="6"/>
  <c r="B274" i="5"/>
  <c r="B264" i="6"/>
  <c r="B264" i="5"/>
  <c r="B224" i="6"/>
  <c r="B224" i="5"/>
  <c r="B186" i="6"/>
  <c r="B186" i="5"/>
  <c r="B170" i="6"/>
  <c r="B170" i="5"/>
  <c r="B154" i="6"/>
  <c r="B154" i="5"/>
  <c r="D119" i="6"/>
  <c r="D119" i="5"/>
  <c r="B24" i="5"/>
  <c r="B24" i="6"/>
  <c r="C412" i="4"/>
  <c r="B478" i="6"/>
  <c r="B478" i="5"/>
  <c r="D416" i="6"/>
  <c r="D416" i="5"/>
  <c r="AH337" i="4"/>
  <c r="B337" i="4" s="1"/>
  <c r="D337" i="4"/>
  <c r="D305" i="6"/>
  <c r="D305" i="5"/>
  <c r="B295" i="6"/>
  <c r="B295" i="5"/>
  <c r="B197" i="6"/>
  <c r="B197" i="5"/>
  <c r="B176" i="6"/>
  <c r="B176" i="5"/>
  <c r="B160" i="6"/>
  <c r="B160" i="5"/>
  <c r="D138" i="6"/>
  <c r="D138" i="5"/>
  <c r="D125" i="6"/>
  <c r="D125" i="5"/>
  <c r="B99" i="6"/>
  <c r="B99" i="5"/>
  <c r="B75" i="6"/>
  <c r="B75" i="5"/>
  <c r="C507" i="5"/>
  <c r="C495" i="5"/>
  <c r="C485" i="5"/>
  <c r="C476" i="5"/>
  <c r="C467" i="5"/>
  <c r="C453" i="5"/>
  <c r="C444" i="5"/>
  <c r="C435" i="5"/>
  <c r="C418" i="4"/>
  <c r="C396" i="5"/>
  <c r="C127" i="4"/>
  <c r="C127" i="6" s="1"/>
  <c r="B517" i="5"/>
  <c r="D509" i="6"/>
  <c r="D509" i="5"/>
  <c r="D499" i="6"/>
  <c r="D499" i="5"/>
  <c r="B492" i="6"/>
  <c r="B492" i="5"/>
  <c r="B471" i="5"/>
  <c r="D465" i="6"/>
  <c r="D465" i="5"/>
  <c r="B452" i="6"/>
  <c r="B452" i="5"/>
  <c r="B449" i="5"/>
  <c r="B446" i="5"/>
  <c r="B409" i="6"/>
  <c r="B409" i="5"/>
  <c r="B336" i="6"/>
  <c r="B336" i="5"/>
  <c r="B318" i="6"/>
  <c r="B318" i="5"/>
  <c r="D315" i="6"/>
  <c r="D315" i="5"/>
  <c r="B304" i="6"/>
  <c r="B304" i="5"/>
  <c r="B273" i="5"/>
  <c r="B270" i="5"/>
  <c r="B237" i="6"/>
  <c r="B237" i="5"/>
  <c r="B233" i="5"/>
  <c r="B182" i="6"/>
  <c r="B182" i="5"/>
  <c r="B166" i="6"/>
  <c r="B166" i="5"/>
  <c r="B150" i="6"/>
  <c r="B150" i="5"/>
  <c r="D144" i="6"/>
  <c r="D144" i="5"/>
  <c r="D115" i="6"/>
  <c r="D115" i="5"/>
  <c r="D49" i="6"/>
  <c r="D49" i="5"/>
  <c r="C526" i="4"/>
  <c r="C526" i="6" s="1"/>
  <c r="C519" i="5"/>
  <c r="C489" i="5"/>
  <c r="C480" i="5"/>
  <c r="C471" i="5"/>
  <c r="C457" i="5"/>
  <c r="C448" i="5"/>
  <c r="C439" i="5"/>
  <c r="C424" i="4"/>
  <c r="B523" i="5"/>
  <c r="B508" i="6"/>
  <c r="B508" i="5"/>
  <c r="B461" i="6"/>
  <c r="B461" i="5"/>
  <c r="B455" i="6"/>
  <c r="B455" i="5"/>
  <c r="D412" i="5"/>
  <c r="B383" i="6"/>
  <c r="B383" i="5"/>
  <c r="D329" i="6"/>
  <c r="D329" i="5"/>
  <c r="B253" i="6"/>
  <c r="B253" i="5"/>
  <c r="B188" i="6"/>
  <c r="B188" i="5"/>
  <c r="B172" i="6"/>
  <c r="B172" i="5"/>
  <c r="B156" i="6"/>
  <c r="B156" i="5"/>
  <c r="D134" i="6"/>
  <c r="D134" i="5"/>
  <c r="D121" i="6"/>
  <c r="D121" i="5"/>
  <c r="D35" i="6"/>
  <c r="D35" i="5"/>
  <c r="D27" i="5"/>
  <c r="D14" i="5"/>
  <c r="B25" i="6"/>
  <c r="B34" i="6"/>
  <c r="D38" i="6"/>
  <c r="B52" i="6"/>
  <c r="B425" i="5"/>
  <c r="D408" i="5"/>
  <c r="D393" i="5"/>
  <c r="D335" i="5"/>
  <c r="B332" i="5"/>
  <c r="D327" i="5"/>
  <c r="B324" i="5"/>
  <c r="D319" i="5"/>
  <c r="B316" i="5"/>
  <c r="D311" i="5"/>
  <c r="B308" i="5"/>
  <c r="D289" i="5"/>
  <c r="B283" i="5"/>
  <c r="B280" i="5"/>
  <c r="D275" i="5"/>
  <c r="B269" i="5"/>
  <c r="B241" i="5"/>
  <c r="B232" i="5"/>
  <c r="B219" i="5"/>
  <c r="B210" i="5"/>
  <c r="B201" i="5"/>
  <c r="D194" i="5"/>
  <c r="B189" i="5"/>
  <c r="B187" i="5"/>
  <c r="B185" i="5"/>
  <c r="B183" i="5"/>
  <c r="B181" i="5"/>
  <c r="B179" i="5"/>
  <c r="B177" i="5"/>
  <c r="B175" i="5"/>
  <c r="B173" i="5"/>
  <c r="B171" i="5"/>
  <c r="B169" i="5"/>
  <c r="B167" i="5"/>
  <c r="B165" i="5"/>
  <c r="B163" i="5"/>
  <c r="B161" i="5"/>
  <c r="B159" i="5"/>
  <c r="B157" i="5"/>
  <c r="B155" i="5"/>
  <c r="B153" i="5"/>
  <c r="B151" i="5"/>
  <c r="B149" i="5"/>
  <c r="B147" i="5"/>
  <c r="D145" i="5"/>
  <c r="D143" i="5"/>
  <c r="D141" i="5"/>
  <c r="D139" i="5"/>
  <c r="D137" i="5"/>
  <c r="D135" i="5"/>
  <c r="D133" i="5"/>
  <c r="D130" i="5"/>
  <c r="D128" i="5"/>
  <c r="D126" i="5"/>
  <c r="D124" i="5"/>
  <c r="D122" i="5"/>
  <c r="D120" i="5"/>
  <c r="D118" i="5"/>
  <c r="D116" i="5"/>
  <c r="D114" i="5"/>
  <c r="D112" i="5"/>
  <c r="D110" i="5"/>
  <c r="D108" i="5"/>
  <c r="D106" i="5"/>
  <c r="D104" i="5"/>
  <c r="D80" i="5"/>
  <c r="B71" i="5"/>
  <c r="D42" i="5"/>
  <c r="D34" i="5"/>
  <c r="D4" i="5"/>
  <c r="B4" i="6"/>
  <c r="B7" i="6"/>
  <c r="D25" i="6"/>
  <c r="B48" i="6"/>
  <c r="B58" i="6"/>
  <c r="B100" i="5"/>
  <c r="D7" i="5"/>
  <c r="B10" i="6"/>
  <c r="B18" i="6"/>
  <c r="B44" i="6"/>
  <c r="B203" i="5"/>
  <c r="D198" i="5"/>
  <c r="B193" i="5"/>
  <c r="D189" i="5"/>
  <c r="D187" i="5"/>
  <c r="D185" i="5"/>
  <c r="D183" i="5"/>
  <c r="D181" i="5"/>
  <c r="D179" i="5"/>
  <c r="D177" i="5"/>
  <c r="D175" i="5"/>
  <c r="D173" i="5"/>
  <c r="D171" i="5"/>
  <c r="D169" i="5"/>
  <c r="D167" i="5"/>
  <c r="D165" i="5"/>
  <c r="D163" i="5"/>
  <c r="D161" i="5"/>
  <c r="D159" i="5"/>
  <c r="D157" i="5"/>
  <c r="D155" i="5"/>
  <c r="D153" i="5"/>
  <c r="D151" i="5"/>
  <c r="D149" i="5"/>
  <c r="D147" i="5"/>
  <c r="B144" i="5"/>
  <c r="B142" i="5"/>
  <c r="B140" i="5"/>
  <c r="B138" i="5"/>
  <c r="B136" i="5"/>
  <c r="B134" i="5"/>
  <c r="B129" i="5"/>
  <c r="B127" i="5"/>
  <c r="B125" i="5"/>
  <c r="B123" i="5"/>
  <c r="B121" i="5"/>
  <c r="B119" i="5"/>
  <c r="B117" i="5"/>
  <c r="B115" i="5"/>
  <c r="B113" i="5"/>
  <c r="B111" i="5"/>
  <c r="B109" i="5"/>
  <c r="B107" i="5"/>
  <c r="B105" i="5"/>
  <c r="D88" i="5"/>
  <c r="B79" i="5"/>
  <c r="D71" i="5"/>
  <c r="D56" i="5"/>
  <c r="B26" i="6"/>
  <c r="B54" i="6"/>
  <c r="B35" i="5"/>
  <c r="B5" i="6"/>
  <c r="B8" i="6"/>
  <c r="B11" i="6"/>
  <c r="B36" i="6"/>
  <c r="B50" i="6"/>
  <c r="D111" i="5"/>
  <c r="D109" i="5"/>
  <c r="D107" i="5"/>
  <c r="D105" i="5"/>
  <c r="B96" i="5"/>
  <c r="B87" i="5"/>
  <c r="D79" i="5"/>
  <c r="D64" i="5"/>
  <c r="B55" i="5"/>
  <c r="B43" i="5"/>
  <c r="D41" i="5"/>
  <c r="B19" i="6"/>
  <c r="C428" i="5"/>
  <c r="C423" i="6"/>
  <c r="C423" i="5"/>
  <c r="C416" i="5"/>
  <c r="C410" i="6"/>
  <c r="C410" i="5"/>
  <c r="C397" i="6"/>
  <c r="C397" i="5"/>
  <c r="C391" i="6"/>
  <c r="C391" i="5"/>
  <c r="C384" i="5"/>
  <c r="C377" i="6"/>
  <c r="C377" i="5"/>
  <c r="C369" i="6"/>
  <c r="C369" i="5"/>
  <c r="C361" i="6"/>
  <c r="C361" i="5"/>
  <c r="C353" i="6"/>
  <c r="C353" i="5"/>
  <c r="C345" i="6"/>
  <c r="C345" i="5"/>
  <c r="C329" i="6"/>
  <c r="C329" i="5"/>
  <c r="C321" i="6"/>
  <c r="C321" i="5"/>
  <c r="C313" i="6"/>
  <c r="C313" i="5"/>
  <c r="C305" i="6"/>
  <c r="C305" i="5"/>
  <c r="C297" i="6"/>
  <c r="C297" i="5"/>
  <c r="C289" i="6"/>
  <c r="C289" i="5"/>
  <c r="C281" i="6"/>
  <c r="C281" i="5"/>
  <c r="C273" i="6"/>
  <c r="C273" i="5"/>
  <c r="C265" i="6"/>
  <c r="C265" i="5"/>
  <c r="C257" i="6"/>
  <c r="C257" i="5"/>
  <c r="C249" i="6"/>
  <c r="C249" i="5"/>
  <c r="C241" i="6"/>
  <c r="C241" i="5"/>
  <c r="C233" i="6"/>
  <c r="C233" i="5"/>
  <c r="C225" i="6"/>
  <c r="C225" i="5"/>
  <c r="C217" i="6"/>
  <c r="C217" i="5"/>
  <c r="C209" i="6"/>
  <c r="C209" i="5"/>
  <c r="C201" i="6"/>
  <c r="C201" i="5"/>
  <c r="C185" i="6"/>
  <c r="C185" i="5"/>
  <c r="C169" i="6"/>
  <c r="C169" i="5"/>
  <c r="C153" i="6"/>
  <c r="C153" i="5"/>
  <c r="C528" i="5"/>
  <c r="C524" i="5"/>
  <c r="C520" i="5"/>
  <c r="C516" i="5"/>
  <c r="C512" i="5"/>
  <c r="C508" i="5"/>
  <c r="C504" i="5"/>
  <c r="C500" i="5"/>
  <c r="C422" i="6"/>
  <c r="C422" i="5"/>
  <c r="C409" i="6"/>
  <c r="C409" i="5"/>
  <c r="C403" i="6"/>
  <c r="C403" i="5"/>
  <c r="C390" i="6"/>
  <c r="C390" i="5"/>
  <c r="C376" i="6"/>
  <c r="C376" i="5"/>
  <c r="C368" i="6"/>
  <c r="C368" i="5"/>
  <c r="C360" i="6"/>
  <c r="C360" i="5"/>
  <c r="C352" i="6"/>
  <c r="C352" i="5"/>
  <c r="C344" i="6"/>
  <c r="C344" i="5"/>
  <c r="C336" i="6"/>
  <c r="C336" i="5"/>
  <c r="C328" i="6"/>
  <c r="C328" i="5"/>
  <c r="C320" i="6"/>
  <c r="C320" i="5"/>
  <c r="C312" i="6"/>
  <c r="C312" i="5"/>
  <c r="C304" i="6"/>
  <c r="C304" i="5"/>
  <c r="C296" i="6"/>
  <c r="C296" i="5"/>
  <c r="C288" i="6"/>
  <c r="C288" i="5"/>
  <c r="C280" i="6"/>
  <c r="C272" i="6"/>
  <c r="C272" i="5"/>
  <c r="C264" i="6"/>
  <c r="C264" i="5"/>
  <c r="C256" i="6"/>
  <c r="C256" i="5"/>
  <c r="C248" i="6"/>
  <c r="C248" i="5"/>
  <c r="C240" i="6"/>
  <c r="C240" i="5"/>
  <c r="C232" i="6"/>
  <c r="C232" i="5"/>
  <c r="C224" i="6"/>
  <c r="C224" i="5"/>
  <c r="C216" i="6"/>
  <c r="C216" i="5"/>
  <c r="C208" i="6"/>
  <c r="C208" i="5"/>
  <c r="C200" i="6"/>
  <c r="C200" i="5"/>
  <c r="C184" i="6"/>
  <c r="C184" i="5"/>
  <c r="C168" i="6"/>
  <c r="C168" i="5"/>
  <c r="C152" i="6"/>
  <c r="C152" i="5"/>
  <c r="C136" i="6"/>
  <c r="C136" i="5"/>
  <c r="C427" i="5"/>
  <c r="C421" i="6"/>
  <c r="C421" i="5"/>
  <c r="C415" i="6"/>
  <c r="C415" i="5"/>
  <c r="C408" i="5"/>
  <c r="C402" i="6"/>
  <c r="C402" i="5"/>
  <c r="C389" i="6"/>
  <c r="C389" i="5"/>
  <c r="C383" i="6"/>
  <c r="C383" i="5"/>
  <c r="C375" i="6"/>
  <c r="C375" i="5"/>
  <c r="C367" i="6"/>
  <c r="C367" i="5"/>
  <c r="C359" i="6"/>
  <c r="C359" i="5"/>
  <c r="C351" i="6"/>
  <c r="C351" i="5"/>
  <c r="C343" i="6"/>
  <c r="C343" i="5"/>
  <c r="C335" i="6"/>
  <c r="C335" i="5"/>
  <c r="C327" i="6"/>
  <c r="C327" i="5"/>
  <c r="C319" i="6"/>
  <c r="C319" i="5"/>
  <c r="C311" i="6"/>
  <c r="C311" i="5"/>
  <c r="C303" i="6"/>
  <c r="C303" i="5"/>
  <c r="C295" i="6"/>
  <c r="C295" i="5"/>
  <c r="C287" i="6"/>
  <c r="C287" i="5"/>
  <c r="C279" i="6"/>
  <c r="C279" i="5"/>
  <c r="C271" i="6"/>
  <c r="C271" i="5"/>
  <c r="C263" i="6"/>
  <c r="C263" i="5"/>
  <c r="C255" i="6"/>
  <c r="C255" i="5"/>
  <c r="C247" i="6"/>
  <c r="C247" i="5"/>
  <c r="C239" i="6"/>
  <c r="C239" i="5"/>
  <c r="C231" i="6"/>
  <c r="C231" i="5"/>
  <c r="C223" i="6"/>
  <c r="C223" i="5"/>
  <c r="C215" i="6"/>
  <c r="C215" i="5"/>
  <c r="C207" i="6"/>
  <c r="C207" i="5"/>
  <c r="C191" i="6"/>
  <c r="C191" i="5"/>
  <c r="C175" i="6"/>
  <c r="C175" i="5"/>
  <c r="C159" i="6"/>
  <c r="C159" i="5"/>
  <c r="C414" i="6"/>
  <c r="C414" i="5"/>
  <c r="C401" i="6"/>
  <c r="C401" i="5"/>
  <c r="C395" i="6"/>
  <c r="C395" i="5"/>
  <c r="C382" i="6"/>
  <c r="C382" i="5"/>
  <c r="C374" i="6"/>
  <c r="C374" i="5"/>
  <c r="C366" i="6"/>
  <c r="C366" i="5"/>
  <c r="C358" i="6"/>
  <c r="C358" i="5"/>
  <c r="C350" i="6"/>
  <c r="C350" i="5"/>
  <c r="C342" i="6"/>
  <c r="C342" i="5"/>
  <c r="C334" i="6"/>
  <c r="C334" i="5"/>
  <c r="C326" i="6"/>
  <c r="C326" i="5"/>
  <c r="C318" i="6"/>
  <c r="C318" i="5"/>
  <c r="C310" i="6"/>
  <c r="C310" i="5"/>
  <c r="C302" i="6"/>
  <c r="C302" i="5"/>
  <c r="C294" i="6"/>
  <c r="C294" i="5"/>
  <c r="C286" i="6"/>
  <c r="C286" i="5"/>
  <c r="C278" i="6"/>
  <c r="C278" i="5"/>
  <c r="C270" i="6"/>
  <c r="C270" i="5"/>
  <c r="C262" i="6"/>
  <c r="C262" i="5"/>
  <c r="C254" i="6"/>
  <c r="C254" i="5"/>
  <c r="C246" i="6"/>
  <c r="C246" i="5"/>
  <c r="C238" i="6"/>
  <c r="C238" i="5"/>
  <c r="C426" i="6"/>
  <c r="C426" i="5"/>
  <c r="C413" i="6"/>
  <c r="C413" i="5"/>
  <c r="C407" i="6"/>
  <c r="C407" i="5"/>
  <c r="C400" i="5"/>
  <c r="C394" i="6"/>
  <c r="C394" i="5"/>
  <c r="C381" i="6"/>
  <c r="C381" i="5"/>
  <c r="C373" i="6"/>
  <c r="C373" i="5"/>
  <c r="C365" i="6"/>
  <c r="C365" i="5"/>
  <c r="C357" i="6"/>
  <c r="C357" i="5"/>
  <c r="C349" i="6"/>
  <c r="C349" i="5"/>
  <c r="C341" i="6"/>
  <c r="C341" i="5"/>
  <c r="C333" i="6"/>
  <c r="C333" i="5"/>
  <c r="C325" i="6"/>
  <c r="C325" i="5"/>
  <c r="C317" i="6"/>
  <c r="C317" i="5"/>
  <c r="C309" i="6"/>
  <c r="C309" i="5"/>
  <c r="C301" i="6"/>
  <c r="C301" i="5"/>
  <c r="C293" i="6"/>
  <c r="C293" i="5"/>
  <c r="C285" i="6"/>
  <c r="C285" i="5"/>
  <c r="C277" i="6"/>
  <c r="C277" i="5"/>
  <c r="C269" i="6"/>
  <c r="C269" i="5"/>
  <c r="C261" i="6"/>
  <c r="C261" i="5"/>
  <c r="C253" i="6"/>
  <c r="C253" i="5"/>
  <c r="C245" i="6"/>
  <c r="C245" i="5"/>
  <c r="C237" i="6"/>
  <c r="C237" i="5"/>
  <c r="C229" i="6"/>
  <c r="C229" i="5"/>
  <c r="C221" i="6"/>
  <c r="C221" i="5"/>
  <c r="C213" i="6"/>
  <c r="C213" i="5"/>
  <c r="C205" i="6"/>
  <c r="C205" i="5"/>
  <c r="C189" i="6"/>
  <c r="C189" i="5"/>
  <c r="C173" i="6"/>
  <c r="C173" i="5"/>
  <c r="C157" i="6"/>
  <c r="C157" i="5"/>
  <c r="C141" i="6"/>
  <c r="C141" i="5"/>
  <c r="C526" i="5"/>
  <c r="C522" i="5"/>
  <c r="C518" i="5"/>
  <c r="C514" i="5"/>
  <c r="C510" i="5"/>
  <c r="C506" i="5"/>
  <c r="C502" i="5"/>
  <c r="C498" i="5"/>
  <c r="C494" i="5"/>
  <c r="C490" i="5"/>
  <c r="C486" i="5"/>
  <c r="C482" i="5"/>
  <c r="C478" i="5"/>
  <c r="C474" i="5"/>
  <c r="C470" i="5"/>
  <c r="C466" i="5"/>
  <c r="C462" i="5"/>
  <c r="C458" i="5"/>
  <c r="C454" i="5"/>
  <c r="C450" i="5"/>
  <c r="C446" i="5"/>
  <c r="C442" i="5"/>
  <c r="C438" i="5"/>
  <c r="C434" i="5"/>
  <c r="C430" i="6"/>
  <c r="C430" i="5"/>
  <c r="C425" i="6"/>
  <c r="C425" i="5"/>
  <c r="C419" i="6"/>
  <c r="C419" i="5"/>
  <c r="C406" i="6"/>
  <c r="C406" i="5"/>
  <c r="C393" i="6"/>
  <c r="C393" i="5"/>
  <c r="C387" i="6"/>
  <c r="C387" i="5"/>
  <c r="C380" i="6"/>
  <c r="C380" i="5"/>
  <c r="C372" i="6"/>
  <c r="C372" i="5"/>
  <c r="C364" i="6"/>
  <c r="C364" i="5"/>
  <c r="C356" i="6"/>
  <c r="C356" i="5"/>
  <c r="C348" i="6"/>
  <c r="C348" i="5"/>
  <c r="C340" i="6"/>
  <c r="C340" i="5"/>
  <c r="C332" i="6"/>
  <c r="C332" i="5"/>
  <c r="C324" i="6"/>
  <c r="C324" i="5"/>
  <c r="C316" i="6"/>
  <c r="C316" i="5"/>
  <c r="C308" i="6"/>
  <c r="C308" i="5"/>
  <c r="C300" i="6"/>
  <c r="C300" i="5"/>
  <c r="C292" i="6"/>
  <c r="C292" i="5"/>
  <c r="C284" i="6"/>
  <c r="C284" i="5"/>
  <c r="C276" i="6"/>
  <c r="C276" i="5"/>
  <c r="C268" i="6"/>
  <c r="C268" i="5"/>
  <c r="C260" i="6"/>
  <c r="C260" i="5"/>
  <c r="C252" i="6"/>
  <c r="C252" i="5"/>
  <c r="C244" i="6"/>
  <c r="C244" i="5"/>
  <c r="C236" i="6"/>
  <c r="C236" i="5"/>
  <c r="C228" i="6"/>
  <c r="C228" i="5"/>
  <c r="C220" i="6"/>
  <c r="C220" i="5"/>
  <c r="C212" i="6"/>
  <c r="C212" i="5"/>
  <c r="C196" i="6"/>
  <c r="C196" i="5"/>
  <c r="C180" i="6"/>
  <c r="C180" i="5"/>
  <c r="C164" i="6"/>
  <c r="C164" i="5"/>
  <c r="C418" i="6"/>
  <c r="C418" i="5"/>
  <c r="C405" i="6"/>
  <c r="C405" i="5"/>
  <c r="C399" i="6"/>
  <c r="C399" i="5"/>
  <c r="C386" i="6"/>
  <c r="C386" i="5"/>
  <c r="C379" i="6"/>
  <c r="C379" i="5"/>
  <c r="C371" i="6"/>
  <c r="C371" i="5"/>
  <c r="C363" i="6"/>
  <c r="C363" i="5"/>
  <c r="C355" i="6"/>
  <c r="C355" i="5"/>
  <c r="C347" i="6"/>
  <c r="C347" i="5"/>
  <c r="C339" i="6"/>
  <c r="C339" i="5"/>
  <c r="C331" i="6"/>
  <c r="C331" i="5"/>
  <c r="C323" i="6"/>
  <c r="C323" i="5"/>
  <c r="C315" i="6"/>
  <c r="C315" i="5"/>
  <c r="C307" i="6"/>
  <c r="C307" i="5"/>
  <c r="C299" i="6"/>
  <c r="C299" i="5"/>
  <c r="C291" i="6"/>
  <c r="C291" i="5"/>
  <c r="C283" i="6"/>
  <c r="C283" i="5"/>
  <c r="C275" i="6"/>
  <c r="C275" i="5"/>
  <c r="C267" i="6"/>
  <c r="C267" i="5"/>
  <c r="C259" i="6"/>
  <c r="C259" i="5"/>
  <c r="C251" i="6"/>
  <c r="C251" i="5"/>
  <c r="C243" i="6"/>
  <c r="C243" i="5"/>
  <c r="C235" i="6"/>
  <c r="C235" i="5"/>
  <c r="C227" i="6"/>
  <c r="C227" i="5"/>
  <c r="C219" i="6"/>
  <c r="C219" i="5"/>
  <c r="C211" i="6"/>
  <c r="C211" i="5"/>
  <c r="C195" i="6"/>
  <c r="C195" i="5"/>
  <c r="C179" i="6"/>
  <c r="C179" i="5"/>
  <c r="C163" i="6"/>
  <c r="C163" i="5"/>
  <c r="C147" i="6"/>
  <c r="C147" i="5"/>
  <c r="C2" i="5"/>
  <c r="C525" i="5"/>
  <c r="C521" i="5"/>
  <c r="C517" i="5"/>
  <c r="C513" i="5"/>
  <c r="C509" i="5"/>
  <c r="C505" i="5"/>
  <c r="C501" i="5"/>
  <c r="C497" i="5"/>
  <c r="C493" i="5"/>
  <c r="C417" i="6"/>
  <c r="C417" i="5"/>
  <c r="C411" i="6"/>
  <c r="C411" i="5"/>
  <c r="C398" i="6"/>
  <c r="C398" i="5"/>
  <c r="C385" i="6"/>
  <c r="C385" i="5"/>
  <c r="C378" i="6"/>
  <c r="C378" i="5"/>
  <c r="C370" i="6"/>
  <c r="C370" i="5"/>
  <c r="C362" i="6"/>
  <c r="C354" i="6"/>
  <c r="C354" i="5"/>
  <c r="C346" i="6"/>
  <c r="C346" i="5"/>
  <c r="C338" i="6"/>
  <c r="C338" i="5"/>
  <c r="C330" i="6"/>
  <c r="C330" i="5"/>
  <c r="C322" i="6"/>
  <c r="C322" i="5"/>
  <c r="C314" i="6"/>
  <c r="C314" i="5"/>
  <c r="C306" i="6"/>
  <c r="C306" i="5"/>
  <c r="C298" i="6"/>
  <c r="C298" i="5"/>
  <c r="C290" i="6"/>
  <c r="C290" i="5"/>
  <c r="C282" i="6"/>
  <c r="C282" i="5"/>
  <c r="C274" i="6"/>
  <c r="C274" i="5"/>
  <c r="C266" i="6"/>
  <c r="C266" i="5"/>
  <c r="C258" i="6"/>
  <c r="C258" i="5"/>
  <c r="C250" i="6"/>
  <c r="C250" i="5"/>
  <c r="C242" i="6"/>
  <c r="C242" i="5"/>
  <c r="C234" i="6"/>
  <c r="C234" i="5"/>
  <c r="C222" i="6"/>
  <c r="C222" i="5"/>
  <c r="C206" i="6"/>
  <c r="C206" i="5"/>
  <c r="C190" i="6"/>
  <c r="C190" i="5"/>
  <c r="C174" i="6"/>
  <c r="C174" i="5"/>
  <c r="C158" i="6"/>
  <c r="C158" i="5"/>
  <c r="C142" i="6"/>
  <c r="C142" i="5"/>
  <c r="C131" i="5"/>
  <c r="C126" i="6"/>
  <c r="C126" i="5"/>
  <c r="C120" i="5"/>
  <c r="C115" i="5"/>
  <c r="C110" i="6"/>
  <c r="C110" i="5"/>
  <c r="C104" i="5"/>
  <c r="C99" i="5"/>
  <c r="C94" i="6"/>
  <c r="C94" i="5"/>
  <c r="C88" i="5"/>
  <c r="C83" i="5"/>
  <c r="C78" i="6"/>
  <c r="C78" i="5"/>
  <c r="C72" i="5"/>
  <c r="C67" i="5"/>
  <c r="C62" i="6"/>
  <c r="C62" i="5"/>
  <c r="C56" i="5"/>
  <c r="C51" i="5"/>
  <c r="C46" i="6"/>
  <c r="C46" i="5"/>
  <c r="C40" i="5"/>
  <c r="C35" i="5"/>
  <c r="C30" i="6"/>
  <c r="C30" i="5"/>
  <c r="C24" i="5"/>
  <c r="C19" i="5"/>
  <c r="C14" i="6"/>
  <c r="C14" i="5"/>
  <c r="C8" i="5"/>
  <c r="B524" i="6"/>
  <c r="B524" i="5"/>
  <c r="B518" i="6"/>
  <c r="B518" i="5"/>
  <c r="D507" i="6"/>
  <c r="D507" i="5"/>
  <c r="B498" i="6"/>
  <c r="B498" i="5"/>
  <c r="B495" i="6"/>
  <c r="B495" i="5"/>
  <c r="D452" i="6"/>
  <c r="D452" i="5"/>
  <c r="D409" i="6"/>
  <c r="D409" i="5"/>
  <c r="D336" i="6"/>
  <c r="D336" i="5"/>
  <c r="D328" i="6"/>
  <c r="D328" i="5"/>
  <c r="D320" i="6"/>
  <c r="D320" i="5"/>
  <c r="D312" i="6"/>
  <c r="D312" i="5"/>
  <c r="D304" i="6"/>
  <c r="D304" i="5"/>
  <c r="B297" i="6"/>
  <c r="B297" i="5"/>
  <c r="C125" i="6"/>
  <c r="C125" i="5"/>
  <c r="C109" i="6"/>
  <c r="C109" i="5"/>
  <c r="C93" i="6"/>
  <c r="C93" i="5"/>
  <c r="C77" i="6"/>
  <c r="C77" i="5"/>
  <c r="C61" i="6"/>
  <c r="C61" i="5"/>
  <c r="C45" i="6"/>
  <c r="C45" i="5"/>
  <c r="C29" i="6"/>
  <c r="C29" i="5"/>
  <c r="C13" i="6"/>
  <c r="C13" i="5"/>
  <c r="D527" i="6"/>
  <c r="D527" i="5"/>
  <c r="D468" i="6"/>
  <c r="D468" i="5"/>
  <c r="B454" i="6"/>
  <c r="B454" i="5"/>
  <c r="B376" i="6"/>
  <c r="B376" i="5"/>
  <c r="B368" i="6"/>
  <c r="B368" i="5"/>
  <c r="B360" i="6"/>
  <c r="B360" i="5"/>
  <c r="B351" i="6"/>
  <c r="B351" i="5"/>
  <c r="B343" i="6"/>
  <c r="B343" i="5"/>
  <c r="C226" i="6"/>
  <c r="C226" i="5"/>
  <c r="C210" i="6"/>
  <c r="C210" i="5"/>
  <c r="C204" i="5"/>
  <c r="C199" i="5"/>
  <c r="C194" i="6"/>
  <c r="C194" i="5"/>
  <c r="C188" i="5"/>
  <c r="C183" i="5"/>
  <c r="C178" i="6"/>
  <c r="C178" i="5"/>
  <c r="C172" i="5"/>
  <c r="C167" i="5"/>
  <c r="C162" i="6"/>
  <c r="C162" i="5"/>
  <c r="C156" i="5"/>
  <c r="C151" i="5"/>
  <c r="C146" i="6"/>
  <c r="C146" i="5"/>
  <c r="C140" i="5"/>
  <c r="C135" i="5"/>
  <c r="C130" i="6"/>
  <c r="C130" i="5"/>
  <c r="C124" i="5"/>
  <c r="C119" i="5"/>
  <c r="C114" i="6"/>
  <c r="C114" i="5"/>
  <c r="C108" i="5"/>
  <c r="C103" i="5"/>
  <c r="C98" i="6"/>
  <c r="C98" i="5"/>
  <c r="C92" i="5"/>
  <c r="C87" i="5"/>
  <c r="C82" i="6"/>
  <c r="C82" i="5"/>
  <c r="C76" i="5"/>
  <c r="C71" i="5"/>
  <c r="C66" i="6"/>
  <c r="C66" i="5"/>
  <c r="C60" i="5"/>
  <c r="C55" i="5"/>
  <c r="C50" i="6"/>
  <c r="C50" i="5"/>
  <c r="C44" i="5"/>
  <c r="C39" i="5"/>
  <c r="C34" i="6"/>
  <c r="C28" i="5"/>
  <c r="C23" i="5"/>
  <c r="C18" i="6"/>
  <c r="C18" i="5"/>
  <c r="B526" i="6"/>
  <c r="B526" i="5"/>
  <c r="D521" i="6"/>
  <c r="D521" i="5"/>
  <c r="D512" i="6"/>
  <c r="D512" i="5"/>
  <c r="D484" i="6"/>
  <c r="D484" i="5"/>
  <c r="B470" i="6"/>
  <c r="B470" i="5"/>
  <c r="D440" i="6"/>
  <c r="D440" i="5"/>
  <c r="D417" i="6"/>
  <c r="D417" i="5"/>
  <c r="B384" i="6"/>
  <c r="B384" i="5"/>
  <c r="C193" i="6"/>
  <c r="C193" i="5"/>
  <c r="C177" i="6"/>
  <c r="C177" i="5"/>
  <c r="C161" i="6"/>
  <c r="C161" i="5"/>
  <c r="C145" i="6"/>
  <c r="C145" i="5"/>
  <c r="C129" i="6"/>
  <c r="C129" i="5"/>
  <c r="C113" i="6"/>
  <c r="C113" i="5"/>
  <c r="C97" i="6"/>
  <c r="C97" i="5"/>
  <c r="C81" i="6"/>
  <c r="C81" i="5"/>
  <c r="C65" i="6"/>
  <c r="C65" i="5"/>
  <c r="C49" i="6"/>
  <c r="C49" i="5"/>
  <c r="C33" i="6"/>
  <c r="C33" i="5"/>
  <c r="C17" i="6"/>
  <c r="C17" i="5"/>
  <c r="D526" i="5"/>
  <c r="B520" i="6"/>
  <c r="B520" i="5"/>
  <c r="B514" i="6"/>
  <c r="B514" i="5"/>
  <c r="B511" i="6"/>
  <c r="B511" i="5"/>
  <c r="B486" i="6"/>
  <c r="B486" i="5"/>
  <c r="C230" i="6"/>
  <c r="C230" i="5"/>
  <c r="C214" i="6"/>
  <c r="C214" i="5"/>
  <c r="C203" i="5"/>
  <c r="C198" i="6"/>
  <c r="C198" i="5"/>
  <c r="C192" i="5"/>
  <c r="C187" i="5"/>
  <c r="C182" i="6"/>
  <c r="C182" i="5"/>
  <c r="C176" i="5"/>
  <c r="C171" i="5"/>
  <c r="C166" i="6"/>
  <c r="C166" i="5"/>
  <c r="C160" i="5"/>
  <c r="C155" i="5"/>
  <c r="C150" i="6"/>
  <c r="C150" i="5"/>
  <c r="C144" i="5"/>
  <c r="C139" i="5"/>
  <c r="C134" i="6"/>
  <c r="C134" i="5"/>
  <c r="C128" i="5"/>
  <c r="C123" i="5"/>
  <c r="C118" i="6"/>
  <c r="C118" i="5"/>
  <c r="C112" i="5"/>
  <c r="C107" i="5"/>
  <c r="C102" i="6"/>
  <c r="C102" i="5"/>
  <c r="C96" i="5"/>
  <c r="C91" i="5"/>
  <c r="C86" i="6"/>
  <c r="C86" i="5"/>
  <c r="C80" i="5"/>
  <c r="C75" i="5"/>
  <c r="C70" i="6"/>
  <c r="C70" i="5"/>
  <c r="C64" i="5"/>
  <c r="C59" i="5"/>
  <c r="C54" i="6"/>
  <c r="C54" i="5"/>
  <c r="C48" i="5"/>
  <c r="C43" i="5"/>
  <c r="C38" i="6"/>
  <c r="C38" i="5"/>
  <c r="C32" i="5"/>
  <c r="C27" i="5"/>
  <c r="C22" i="6"/>
  <c r="C22" i="5"/>
  <c r="C16" i="5"/>
  <c r="C6" i="6"/>
  <c r="C6" i="5"/>
  <c r="B528" i="6"/>
  <c r="B528" i="5"/>
  <c r="D520" i="6"/>
  <c r="D520" i="5"/>
  <c r="D503" i="6"/>
  <c r="D503" i="5"/>
  <c r="D500" i="6"/>
  <c r="D500" i="5"/>
  <c r="D459" i="6"/>
  <c r="D459" i="5"/>
  <c r="B442" i="6"/>
  <c r="B442" i="5"/>
  <c r="D425" i="6"/>
  <c r="D425" i="5"/>
  <c r="B392" i="6"/>
  <c r="B392" i="5"/>
  <c r="C197" i="6"/>
  <c r="C197" i="5"/>
  <c r="C181" i="6"/>
  <c r="C181" i="5"/>
  <c r="C165" i="6"/>
  <c r="C165" i="5"/>
  <c r="C149" i="6"/>
  <c r="C149" i="5"/>
  <c r="C133" i="6"/>
  <c r="C133" i="5"/>
  <c r="C117" i="6"/>
  <c r="C117" i="5"/>
  <c r="C101" i="6"/>
  <c r="C101" i="5"/>
  <c r="C85" i="6"/>
  <c r="C85" i="5"/>
  <c r="C69" i="6"/>
  <c r="C69" i="5"/>
  <c r="C53" i="6"/>
  <c r="C53" i="5"/>
  <c r="C37" i="6"/>
  <c r="C37" i="5"/>
  <c r="C21" i="6"/>
  <c r="C21" i="5"/>
  <c r="C5" i="6"/>
  <c r="C5" i="5"/>
  <c r="D523" i="6"/>
  <c r="D523" i="5"/>
  <c r="B502" i="6"/>
  <c r="B502" i="5"/>
  <c r="B491" i="6"/>
  <c r="B491" i="5"/>
  <c r="D475" i="6"/>
  <c r="D475" i="5"/>
  <c r="C218" i="6"/>
  <c r="C218" i="5"/>
  <c r="C202" i="6"/>
  <c r="C202" i="5"/>
  <c r="C186" i="6"/>
  <c r="C186" i="5"/>
  <c r="C170" i="6"/>
  <c r="C170" i="5"/>
  <c r="C154" i="6"/>
  <c r="C154" i="5"/>
  <c r="C148" i="5"/>
  <c r="C143" i="5"/>
  <c r="C138" i="6"/>
  <c r="C138" i="5"/>
  <c r="C132" i="5"/>
  <c r="C127" i="5"/>
  <c r="C122" i="6"/>
  <c r="C122" i="5"/>
  <c r="C116" i="5"/>
  <c r="C111" i="5"/>
  <c r="C106" i="6"/>
  <c r="C106" i="5"/>
  <c r="C100" i="5"/>
  <c r="C95" i="5"/>
  <c r="C90" i="6"/>
  <c r="C90" i="5"/>
  <c r="C84" i="5"/>
  <c r="C79" i="5"/>
  <c r="C74" i="6"/>
  <c r="C74" i="5"/>
  <c r="C68" i="5"/>
  <c r="C63" i="5"/>
  <c r="C58" i="6"/>
  <c r="C58" i="5"/>
  <c r="C52" i="5"/>
  <c r="C47" i="5"/>
  <c r="C42" i="6"/>
  <c r="C42" i="5"/>
  <c r="C36" i="5"/>
  <c r="C31" i="5"/>
  <c r="C26" i="6"/>
  <c r="C26" i="5"/>
  <c r="C20" i="5"/>
  <c r="C15" i="5"/>
  <c r="C10" i="6"/>
  <c r="C10" i="5"/>
  <c r="C4" i="5"/>
  <c r="B522" i="6"/>
  <c r="B522" i="5"/>
  <c r="D491" i="6"/>
  <c r="D491" i="5"/>
  <c r="B463" i="6"/>
  <c r="B463" i="5"/>
  <c r="D433" i="6"/>
  <c r="D433" i="5"/>
  <c r="D401" i="6"/>
  <c r="D401" i="5"/>
  <c r="C137" i="6"/>
  <c r="C137" i="5"/>
  <c r="C121" i="6"/>
  <c r="C121" i="5"/>
  <c r="C105" i="6"/>
  <c r="C105" i="5"/>
  <c r="C89" i="6"/>
  <c r="C89" i="5"/>
  <c r="C73" i="6"/>
  <c r="C73" i="5"/>
  <c r="C57" i="6"/>
  <c r="C57" i="5"/>
  <c r="C41" i="6"/>
  <c r="C41" i="5"/>
  <c r="C25" i="6"/>
  <c r="C25" i="5"/>
  <c r="C9" i="6"/>
  <c r="C9" i="5"/>
  <c r="D525" i="6"/>
  <c r="D525" i="5"/>
  <c r="D522" i="6"/>
  <c r="D522" i="5"/>
  <c r="D519" i="6"/>
  <c r="D519" i="5"/>
  <c r="D516" i="6"/>
  <c r="D516" i="5"/>
  <c r="B507" i="6"/>
  <c r="B507" i="5"/>
  <c r="D496" i="6"/>
  <c r="D496" i="5"/>
  <c r="B479" i="6"/>
  <c r="B479" i="5"/>
  <c r="B435" i="6"/>
  <c r="B435" i="5"/>
  <c r="D518" i="6"/>
  <c r="D518" i="5"/>
  <c r="B515" i="5"/>
  <c r="D511" i="5"/>
  <c r="D502" i="6"/>
  <c r="D502" i="5"/>
  <c r="B499" i="5"/>
  <c r="D486" i="6"/>
  <c r="D486" i="5"/>
  <c r="D470" i="6"/>
  <c r="D470" i="5"/>
  <c r="D454" i="6"/>
  <c r="D454" i="5"/>
  <c r="D435" i="6"/>
  <c r="D435" i="5"/>
  <c r="B432" i="6"/>
  <c r="B432" i="5"/>
  <c r="B424" i="6"/>
  <c r="B424" i="5"/>
  <c r="B416" i="6"/>
  <c r="B416" i="5"/>
  <c r="B408" i="6"/>
  <c r="B408" i="5"/>
  <c r="B400" i="6"/>
  <c r="B400" i="5"/>
  <c r="D392" i="6"/>
  <c r="D392" i="5"/>
  <c r="D384" i="6"/>
  <c r="D384" i="5"/>
  <c r="D376" i="6"/>
  <c r="D376" i="5"/>
  <c r="D368" i="6"/>
  <c r="D368" i="5"/>
  <c r="D360" i="6"/>
  <c r="D360" i="5"/>
  <c r="D351" i="6"/>
  <c r="D351" i="5"/>
  <c r="D343" i="6"/>
  <c r="D343" i="5"/>
  <c r="B335" i="6"/>
  <c r="B335" i="5"/>
  <c r="B327" i="6"/>
  <c r="B327" i="5"/>
  <c r="B319" i="6"/>
  <c r="B319" i="5"/>
  <c r="B311" i="6"/>
  <c r="B311" i="5"/>
  <c r="D504" i="6"/>
  <c r="D504" i="5"/>
  <c r="D488" i="6"/>
  <c r="D488" i="5"/>
  <c r="D472" i="6"/>
  <c r="D472" i="5"/>
  <c r="D456" i="6"/>
  <c r="D456" i="5"/>
  <c r="D437" i="6"/>
  <c r="D437" i="5"/>
  <c r="D427" i="6"/>
  <c r="D427" i="5"/>
  <c r="D419" i="6"/>
  <c r="D419" i="5"/>
  <c r="D411" i="6"/>
  <c r="D411" i="5"/>
  <c r="D403" i="6"/>
  <c r="D403" i="5"/>
  <c r="B394" i="6"/>
  <c r="B394" i="5"/>
  <c r="B386" i="6"/>
  <c r="B386" i="5"/>
  <c r="B378" i="6"/>
  <c r="B378" i="5"/>
  <c r="B370" i="6"/>
  <c r="B370" i="5"/>
  <c r="B362" i="6"/>
  <c r="D354" i="6"/>
  <c r="D354" i="5"/>
  <c r="B345" i="6"/>
  <c r="B345" i="5"/>
  <c r="B337" i="6"/>
  <c r="B337" i="5"/>
  <c r="D330" i="6"/>
  <c r="D330" i="5"/>
  <c r="D322" i="6"/>
  <c r="D322" i="5"/>
  <c r="D314" i="6"/>
  <c r="D314" i="5"/>
  <c r="D306" i="6"/>
  <c r="D306" i="5"/>
  <c r="D286" i="6"/>
  <c r="D286" i="5"/>
  <c r="D506" i="6"/>
  <c r="D506" i="5"/>
  <c r="D490" i="6"/>
  <c r="D490" i="5"/>
  <c r="D474" i="6"/>
  <c r="D474" i="5"/>
  <c r="D458" i="6"/>
  <c r="D458" i="5"/>
  <c r="D439" i="6"/>
  <c r="D439" i="5"/>
  <c r="B426" i="6"/>
  <c r="B426" i="5"/>
  <c r="B418" i="6"/>
  <c r="B418" i="5"/>
  <c r="B410" i="6"/>
  <c r="B410" i="5"/>
  <c r="B402" i="6"/>
  <c r="B402" i="5"/>
  <c r="D394" i="6"/>
  <c r="D394" i="5"/>
  <c r="D386" i="6"/>
  <c r="D386" i="5"/>
  <c r="D378" i="6"/>
  <c r="D378" i="5"/>
  <c r="D370" i="6"/>
  <c r="D370" i="5"/>
  <c r="D362" i="6"/>
  <c r="B353" i="6"/>
  <c r="B353" i="5"/>
  <c r="D345" i="6"/>
  <c r="D345" i="5"/>
  <c r="D337" i="5"/>
  <c r="B329" i="6"/>
  <c r="B329" i="5"/>
  <c r="B321" i="6"/>
  <c r="B321" i="5"/>
  <c r="B313" i="6"/>
  <c r="B313" i="5"/>
  <c r="B305" i="6"/>
  <c r="B305" i="5"/>
  <c r="D517" i="5"/>
  <c r="B512" i="5"/>
  <c r="D508" i="6"/>
  <c r="D508" i="5"/>
  <c r="B505" i="5"/>
  <c r="D501" i="5"/>
  <c r="B496" i="5"/>
  <c r="D492" i="6"/>
  <c r="D492" i="5"/>
  <c r="B489" i="5"/>
  <c r="D485" i="5"/>
  <c r="B480" i="5"/>
  <c r="D476" i="6"/>
  <c r="D476" i="5"/>
  <c r="B473" i="5"/>
  <c r="D469" i="5"/>
  <c r="B464" i="5"/>
  <c r="D460" i="6"/>
  <c r="D460" i="5"/>
  <c r="B457" i="5"/>
  <c r="D453" i="5"/>
  <c r="B448" i="5"/>
  <c r="B443" i="6"/>
  <c r="B443" i="5"/>
  <c r="B438" i="5"/>
  <c r="D434" i="5"/>
  <c r="B431" i="5"/>
  <c r="D429" i="6"/>
  <c r="D429" i="5"/>
  <c r="D426" i="5"/>
  <c r="B423" i="5"/>
  <c r="D421" i="6"/>
  <c r="D421" i="5"/>
  <c r="D418" i="5"/>
  <c r="B415" i="5"/>
  <c r="D413" i="6"/>
  <c r="D413" i="5"/>
  <c r="D410" i="5"/>
  <c r="B407" i="5"/>
  <c r="D405" i="6"/>
  <c r="D405" i="5"/>
  <c r="D402" i="5"/>
  <c r="B399" i="5"/>
  <c r="D397" i="6"/>
  <c r="D397" i="5"/>
  <c r="B393" i="5"/>
  <c r="D391" i="5"/>
  <c r="B388" i="6"/>
  <c r="B388" i="5"/>
  <c r="B385" i="5"/>
  <c r="D383" i="5"/>
  <c r="B380" i="6"/>
  <c r="B380" i="5"/>
  <c r="B372" i="6"/>
  <c r="B372" i="5"/>
  <c r="B364" i="6"/>
  <c r="B364" i="5"/>
  <c r="D356" i="6"/>
  <c r="D356" i="5"/>
  <c r="B347" i="6"/>
  <c r="B347" i="5"/>
  <c r="B339" i="6"/>
  <c r="B339" i="5"/>
  <c r="D332" i="6"/>
  <c r="D332" i="5"/>
  <c r="D324" i="6"/>
  <c r="D324" i="5"/>
  <c r="D316" i="6"/>
  <c r="D316" i="5"/>
  <c r="D308" i="6"/>
  <c r="D308" i="5"/>
  <c r="B288" i="6"/>
  <c r="B288" i="5"/>
  <c r="D2" i="5"/>
  <c r="D2" i="6"/>
  <c r="D510" i="6"/>
  <c r="D510" i="5"/>
  <c r="D494" i="6"/>
  <c r="D494" i="5"/>
  <c r="D487" i="5"/>
  <c r="B482" i="5"/>
  <c r="D478" i="6"/>
  <c r="D478" i="5"/>
  <c r="B475" i="5"/>
  <c r="D471" i="5"/>
  <c r="B466" i="5"/>
  <c r="D462" i="6"/>
  <c r="D462" i="5"/>
  <c r="B459" i="5"/>
  <c r="D455" i="5"/>
  <c r="B450" i="5"/>
  <c r="B445" i="6"/>
  <c r="B445" i="5"/>
  <c r="D443" i="5"/>
  <c r="B440" i="5"/>
  <c r="D436" i="5"/>
  <c r="B428" i="6"/>
  <c r="B428" i="5"/>
  <c r="B420" i="6"/>
  <c r="B420" i="5"/>
  <c r="B412" i="6"/>
  <c r="B412" i="5"/>
  <c r="B404" i="6"/>
  <c r="B404" i="5"/>
  <c r="B396" i="6"/>
  <c r="B396" i="5"/>
  <c r="D388" i="6"/>
  <c r="D388" i="5"/>
  <c r="D380" i="6"/>
  <c r="D380" i="5"/>
  <c r="D372" i="6"/>
  <c r="D372" i="5"/>
  <c r="D364" i="6"/>
  <c r="D364" i="5"/>
  <c r="B355" i="6"/>
  <c r="B355" i="5"/>
  <c r="D347" i="6"/>
  <c r="D347" i="5"/>
  <c r="D339" i="6"/>
  <c r="D339" i="5"/>
  <c r="B331" i="6"/>
  <c r="B331" i="5"/>
  <c r="B323" i="6"/>
  <c r="B323" i="5"/>
  <c r="B315" i="6"/>
  <c r="B315" i="5"/>
  <c r="B307" i="6"/>
  <c r="B307" i="5"/>
  <c r="D480" i="6"/>
  <c r="D480" i="5"/>
  <c r="D464" i="6"/>
  <c r="D464" i="5"/>
  <c r="D448" i="6"/>
  <c r="D448" i="5"/>
  <c r="D431" i="6"/>
  <c r="D431" i="5"/>
  <c r="D423" i="6"/>
  <c r="D423" i="5"/>
  <c r="D415" i="6"/>
  <c r="D415" i="5"/>
  <c r="D407" i="6"/>
  <c r="D407" i="5"/>
  <c r="D399" i="6"/>
  <c r="D399" i="5"/>
  <c r="B390" i="6"/>
  <c r="B390" i="5"/>
  <c r="B382" i="6"/>
  <c r="B382" i="5"/>
  <c r="B374" i="6"/>
  <c r="B374" i="5"/>
  <c r="B366" i="6"/>
  <c r="B366" i="5"/>
  <c r="D358" i="6"/>
  <c r="D358" i="5"/>
  <c r="B349" i="6"/>
  <c r="B349" i="5"/>
  <c r="B341" i="6"/>
  <c r="B341" i="5"/>
  <c r="D334" i="6"/>
  <c r="D334" i="5"/>
  <c r="D326" i="6"/>
  <c r="D326" i="5"/>
  <c r="D318" i="6"/>
  <c r="D318" i="5"/>
  <c r="D310" i="6"/>
  <c r="D310" i="5"/>
  <c r="D293" i="6"/>
  <c r="D293" i="5"/>
  <c r="D514" i="6"/>
  <c r="D514" i="5"/>
  <c r="D498" i="6"/>
  <c r="D498" i="5"/>
  <c r="D482" i="6"/>
  <c r="D482" i="5"/>
  <c r="D466" i="6"/>
  <c r="D466" i="5"/>
  <c r="D450" i="6"/>
  <c r="D450" i="5"/>
  <c r="B430" i="6"/>
  <c r="B430" i="5"/>
  <c r="B422" i="6"/>
  <c r="B422" i="5"/>
  <c r="B414" i="6"/>
  <c r="B414" i="5"/>
  <c r="B406" i="6"/>
  <c r="B406" i="5"/>
  <c r="B398" i="6"/>
  <c r="B398" i="5"/>
  <c r="D390" i="6"/>
  <c r="D390" i="5"/>
  <c r="D382" i="6"/>
  <c r="D382" i="5"/>
  <c r="D374" i="6"/>
  <c r="D374" i="5"/>
  <c r="D366" i="6"/>
  <c r="D366" i="5"/>
  <c r="B357" i="6"/>
  <c r="B357" i="5"/>
  <c r="D349" i="6"/>
  <c r="D349" i="5"/>
  <c r="D341" i="6"/>
  <c r="D341" i="5"/>
  <c r="B333" i="6"/>
  <c r="B333" i="5"/>
  <c r="B325" i="6"/>
  <c r="B325" i="5"/>
  <c r="B317" i="6"/>
  <c r="B317" i="5"/>
  <c r="B309" i="6"/>
  <c r="B309" i="5"/>
  <c r="D301" i="5"/>
  <c r="D299" i="5"/>
  <c r="B294" i="5"/>
  <c r="D290" i="6"/>
  <c r="D290" i="5"/>
  <c r="B287" i="5"/>
  <c r="D283" i="5"/>
  <c r="B278" i="5"/>
  <c r="D274" i="6"/>
  <c r="D274" i="5"/>
  <c r="B271" i="5"/>
  <c r="B266" i="5"/>
  <c r="D264" i="6"/>
  <c r="D264" i="5"/>
  <c r="B258" i="5"/>
  <c r="D256" i="6"/>
  <c r="D256" i="5"/>
  <c r="B250" i="5"/>
  <c r="D248" i="6"/>
  <c r="D248" i="5"/>
  <c r="B242" i="5"/>
  <c r="D240" i="6"/>
  <c r="D240" i="5"/>
  <c r="B234" i="5"/>
  <c r="D232" i="6"/>
  <c r="D232" i="5"/>
  <c r="B228" i="5"/>
  <c r="D226" i="6"/>
  <c r="D226" i="5"/>
  <c r="B220" i="5"/>
  <c r="D218" i="6"/>
  <c r="D218" i="5"/>
  <c r="B212" i="5"/>
  <c r="B204" i="5"/>
  <c r="D292" i="6"/>
  <c r="D292" i="5"/>
  <c r="D276" i="6"/>
  <c r="D276" i="5"/>
  <c r="D269" i="6"/>
  <c r="D269" i="5"/>
  <c r="D261" i="6"/>
  <c r="D261" i="5"/>
  <c r="D253" i="6"/>
  <c r="D253" i="5"/>
  <c r="D245" i="6"/>
  <c r="D245" i="5"/>
  <c r="D237" i="6"/>
  <c r="D237" i="5"/>
  <c r="D223" i="6"/>
  <c r="D223" i="5"/>
  <c r="B300" i="5"/>
  <c r="B298" i="5"/>
  <c r="D294" i="6"/>
  <c r="D294" i="5"/>
  <c r="B291" i="5"/>
  <c r="D287" i="5"/>
  <c r="B282" i="5"/>
  <c r="D278" i="6"/>
  <c r="D278" i="5"/>
  <c r="B275" i="5"/>
  <c r="D271" i="5"/>
  <c r="B268" i="5"/>
  <c r="D266" i="6"/>
  <c r="D266" i="5"/>
  <c r="B260" i="5"/>
  <c r="D258" i="6"/>
  <c r="D258" i="5"/>
  <c r="B252" i="5"/>
  <c r="D250" i="6"/>
  <c r="D250" i="5"/>
  <c r="B244" i="5"/>
  <c r="D242" i="6"/>
  <c r="D242" i="5"/>
  <c r="B236" i="5"/>
  <c r="D234" i="6"/>
  <c r="D234" i="5"/>
  <c r="D228" i="6"/>
  <c r="D228" i="5"/>
  <c r="B222" i="5"/>
  <c r="D220" i="6"/>
  <c r="D220" i="5"/>
  <c r="B214" i="5"/>
  <c r="B206" i="5"/>
  <c r="B198" i="5"/>
  <c r="B98" i="6"/>
  <c r="B98" i="5"/>
  <c r="D89" i="5"/>
  <c r="D89" i="6"/>
  <c r="B86" i="5"/>
  <c r="B86" i="6"/>
  <c r="B77" i="5"/>
  <c r="B77" i="6"/>
  <c r="D66" i="6"/>
  <c r="D66" i="5"/>
  <c r="D296" i="6"/>
  <c r="D296" i="5"/>
  <c r="D280" i="6"/>
  <c r="D280" i="5"/>
  <c r="D263" i="6"/>
  <c r="D263" i="5"/>
  <c r="D255" i="6"/>
  <c r="D255" i="5"/>
  <c r="D247" i="6"/>
  <c r="D247" i="5"/>
  <c r="D239" i="6"/>
  <c r="D239" i="5"/>
  <c r="D225" i="6"/>
  <c r="D225" i="5"/>
  <c r="D298" i="6"/>
  <c r="D298" i="5"/>
  <c r="D282" i="6"/>
  <c r="D282" i="5"/>
  <c r="D268" i="6"/>
  <c r="D268" i="5"/>
  <c r="D260" i="6"/>
  <c r="D260" i="5"/>
  <c r="D252" i="6"/>
  <c r="D252" i="5"/>
  <c r="D244" i="6"/>
  <c r="D244" i="5"/>
  <c r="D236" i="6"/>
  <c r="D236" i="5"/>
  <c r="D222" i="6"/>
  <c r="D222" i="5"/>
  <c r="D284" i="6"/>
  <c r="D284" i="5"/>
  <c r="B281" i="5"/>
  <c r="D277" i="5"/>
  <c r="B272" i="5"/>
  <c r="B267" i="5"/>
  <c r="D265" i="6"/>
  <c r="D265" i="5"/>
  <c r="B259" i="5"/>
  <c r="D257" i="6"/>
  <c r="D257" i="5"/>
  <c r="B251" i="5"/>
  <c r="D249" i="6"/>
  <c r="D249" i="5"/>
  <c r="B243" i="5"/>
  <c r="D241" i="6"/>
  <c r="D241" i="5"/>
  <c r="B235" i="5"/>
  <c r="D233" i="6"/>
  <c r="D233" i="5"/>
  <c r="B229" i="5"/>
  <c r="D227" i="6"/>
  <c r="D227" i="5"/>
  <c r="B221" i="5"/>
  <c r="D219" i="6"/>
  <c r="D219" i="5"/>
  <c r="B213" i="5"/>
  <c r="B205" i="5"/>
  <c r="D270" i="6"/>
  <c r="D270" i="5"/>
  <c r="D262" i="6"/>
  <c r="D262" i="5"/>
  <c r="D254" i="6"/>
  <c r="D254" i="5"/>
  <c r="D246" i="6"/>
  <c r="D246" i="5"/>
  <c r="D238" i="6"/>
  <c r="D238" i="5"/>
  <c r="D224" i="6"/>
  <c r="D224" i="5"/>
  <c r="D216" i="6"/>
  <c r="D216" i="5"/>
  <c r="D103" i="5"/>
  <c r="D103" i="6"/>
  <c r="B93" i="5"/>
  <c r="B93" i="6"/>
  <c r="D82" i="6"/>
  <c r="D82" i="5"/>
  <c r="D73" i="5"/>
  <c r="D73" i="6"/>
  <c r="B70" i="5"/>
  <c r="B70" i="6"/>
  <c r="D288" i="6"/>
  <c r="D288" i="5"/>
  <c r="D272" i="6"/>
  <c r="D272" i="5"/>
  <c r="D267" i="6"/>
  <c r="D267" i="5"/>
  <c r="D259" i="6"/>
  <c r="D259" i="5"/>
  <c r="D251" i="6"/>
  <c r="D251" i="5"/>
  <c r="D243" i="6"/>
  <c r="D243" i="5"/>
  <c r="D235" i="6"/>
  <c r="D235" i="5"/>
  <c r="D229" i="6"/>
  <c r="D229" i="5"/>
  <c r="D221" i="6"/>
  <c r="D221" i="5"/>
  <c r="B22" i="6"/>
  <c r="D65" i="6"/>
  <c r="B69" i="6"/>
  <c r="D81" i="6"/>
  <c r="B85" i="6"/>
  <c r="B102" i="5"/>
  <c r="D98" i="5"/>
  <c r="D93" i="5"/>
  <c r="B88" i="5"/>
  <c r="B88" i="6"/>
  <c r="D86" i="5"/>
  <c r="B81" i="5"/>
  <c r="D77" i="5"/>
  <c r="B72" i="5"/>
  <c r="B72" i="6"/>
  <c r="D70" i="5"/>
  <c r="B65" i="5"/>
  <c r="D61" i="5"/>
  <c r="D54" i="5"/>
  <c r="B51" i="5"/>
  <c r="B39" i="5"/>
  <c r="D10" i="5"/>
  <c r="B101" i="6"/>
  <c r="D214" i="5"/>
  <c r="D212" i="5"/>
  <c r="D210" i="5"/>
  <c r="D208" i="5"/>
  <c r="D206" i="5"/>
  <c r="D204" i="5"/>
  <c r="D202" i="5"/>
  <c r="D200" i="5"/>
  <c r="B90" i="5"/>
  <c r="B90" i="6"/>
  <c r="B74" i="5"/>
  <c r="B74" i="6"/>
  <c r="D12" i="6"/>
  <c r="D20" i="6"/>
  <c r="D22" i="6"/>
  <c r="D26" i="6"/>
  <c r="D36" i="6"/>
  <c r="D40" i="6"/>
  <c r="D46" i="6"/>
  <c r="D48" i="6"/>
  <c r="D52" i="6"/>
  <c r="D58" i="6"/>
  <c r="B61" i="6"/>
  <c r="D69" i="6"/>
  <c r="B73" i="6"/>
  <c r="D85" i="6"/>
  <c r="B89" i="6"/>
  <c r="D102" i="5"/>
  <c r="B97" i="5"/>
  <c r="B92" i="5"/>
  <c r="B92" i="6"/>
  <c r="D90" i="5"/>
  <c r="B76" i="5"/>
  <c r="B76" i="6"/>
  <c r="D74" i="5"/>
  <c r="B53" i="5"/>
  <c r="D51" i="5"/>
  <c r="D39" i="5"/>
  <c r="D15" i="5"/>
  <c r="B94" i="5"/>
  <c r="B94" i="6"/>
  <c r="B78" i="5"/>
  <c r="B78" i="6"/>
  <c r="B3" i="6"/>
  <c r="B13" i="6"/>
  <c r="B15" i="6"/>
  <c r="B17" i="6"/>
  <c r="B21" i="6"/>
  <c r="B23" i="6"/>
  <c r="B27" i="6"/>
  <c r="B47" i="6"/>
  <c r="B57" i="6"/>
  <c r="B64" i="6"/>
  <c r="D97" i="5"/>
  <c r="D97" i="6"/>
  <c r="D94" i="5"/>
  <c r="B80" i="5"/>
  <c r="B80" i="6"/>
  <c r="D78" i="5"/>
  <c r="D62" i="5"/>
  <c r="D53" i="5"/>
  <c r="D17" i="5"/>
  <c r="D3" i="5"/>
  <c r="D217" i="5"/>
  <c r="D215" i="5"/>
  <c r="D213" i="5"/>
  <c r="D211" i="5"/>
  <c r="D209" i="5"/>
  <c r="D207" i="5"/>
  <c r="D205" i="5"/>
  <c r="D203" i="5"/>
  <c r="D201" i="5"/>
  <c r="D199" i="5"/>
  <c r="D197" i="5"/>
  <c r="D195" i="5"/>
  <c r="D193" i="5"/>
  <c r="D191" i="5"/>
  <c r="D99" i="5"/>
  <c r="D99" i="6"/>
  <c r="B82" i="5"/>
  <c r="B82" i="6"/>
  <c r="B66" i="5"/>
  <c r="B66" i="6"/>
  <c r="D5" i="6"/>
  <c r="D13" i="6"/>
  <c r="D19" i="6"/>
  <c r="D21" i="6"/>
  <c r="D43" i="6"/>
  <c r="D45" i="6"/>
  <c r="D57" i="6"/>
  <c r="B62" i="6"/>
  <c r="D101" i="5"/>
  <c r="D101" i="6"/>
  <c r="B84" i="5"/>
  <c r="B84" i="6"/>
  <c r="B68" i="5"/>
  <c r="B68" i="6"/>
  <c r="D337" i="6" l="1"/>
  <c r="C337" i="4"/>
  <c r="C424" i="6"/>
  <c r="C424" i="5"/>
  <c r="C455" i="6"/>
  <c r="C455" i="5"/>
  <c r="C461" i="6"/>
  <c r="C461" i="5"/>
  <c r="C412" i="6"/>
  <c r="C412" i="5"/>
  <c r="C511" i="6"/>
  <c r="C511" i="5"/>
  <c r="C337" i="5" l="1"/>
  <c r="C3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Olaf Jahn</author>
  </authors>
  <commentList>
    <comment ref="I52" authorId="0" shapeId="0" xr:uid="{E63E0C32-CF56-430D-BF20-E06ECC10B31F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0" shapeId="0" xr:uid="{774A2063-160D-4C89-A765-184233692FB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0" shapeId="0" xr:uid="{5273C87A-FC71-428E-A7C0-A646726D87CD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N411" authorId="0" shapeId="0" xr:uid="{7F5BB247-46A3-44FD-BFC7-ED1795E1541D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0" shapeId="0" xr:uid="{B2E5B4F3-90F8-4F83-9928-53B5BB2543E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  <author>Olaf Jahn</author>
  </authors>
  <commentList>
    <comment ref="Q1" authorId="0" shapeId="0" xr:uid="{2F6A8575-6CA4-43E6-944B-BC5BAB3754B9}">
      <text>
        <r>
          <rPr>
            <b/>
            <sz val="9"/>
            <color indexed="81"/>
            <rFont val="Segoe UI"/>
            <family val="2"/>
          </rPr>
          <t xml:space="preserve">AMMOD-Standort Britz
</t>
        </r>
        <r>
          <rPr>
            <sz val="9"/>
            <color indexed="81"/>
            <rFont val="Segoe UI"/>
            <family val="2"/>
          </rPr>
          <t>1= möglicher Brutvogel innerhalb 500m Radius
2= möglicher Brutvogel innerhalb 1000m Radius
3= möglicherr Nahrungsgast oder Überflug von umherstreifenden Exemplaren und Durchzüglern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NULL= Vorkommen unwahrscheinlich</t>
        </r>
      </text>
    </comment>
    <comment ref="R1" authorId="1" shapeId="0" xr:uid="{F13B684E-19A1-45DC-A336-E2B65193D6DA}">
      <text>
        <r>
          <rPr>
            <b/>
            <sz val="9"/>
            <color indexed="81"/>
            <rFont val="Segoe UI"/>
            <charset val="1"/>
          </rPr>
          <t>Nachweis in Tonaufnahmen vom Standort Britz (März bis August 2019)</t>
        </r>
        <r>
          <rPr>
            <sz val="9"/>
            <color indexed="81"/>
            <rFont val="Segoe UI"/>
            <charset val="1"/>
          </rPr>
          <t xml:space="preserve">
1= sicher (&gt;99%)
2= wahrscheinlich (&gt;75%)
3= unsicher (25-75%)
4= Nachahmung durch andere Arten
NULL = bisher noch kein Nachweis</t>
        </r>
      </text>
    </comment>
    <comment ref="S1" authorId="1" shapeId="0" xr:uid="{48D92616-2C40-4C9E-A331-C638ACABA28E}">
      <text>
        <r>
          <rPr>
            <b/>
            <sz val="9"/>
            <color indexed="81"/>
            <rFont val="Segoe UI"/>
            <charset val="1"/>
          </rPr>
          <t xml:space="preserve">Visueller Nachweis am Standort Britz
</t>
        </r>
        <r>
          <rPr>
            <sz val="9"/>
            <color indexed="81"/>
            <rFont val="Segoe UI"/>
            <family val="2"/>
          </rPr>
          <t>1= sichere Beobachtung innerhalb 500m Radius
2= sichere Beobachtung innerhalb 1000m Radius
3= wahrscheinliche Beobachtung innerhalb 500m Radius
4= wahrscheinliche Beobachtung innerhalb 1000m Radius
5= Beobachtung Dritter
NULL = bisher noch kein Nachweis</t>
        </r>
      </text>
    </comment>
    <comment ref="T1" authorId="1" shapeId="0" xr:uid="{C4A796D4-9EB8-4FAF-A1A9-B932B4F2EA3C}">
      <text>
        <r>
          <rPr>
            <b/>
            <sz val="9"/>
            <color indexed="81"/>
            <rFont val="Segoe UI"/>
            <charset val="1"/>
          </rPr>
          <t>Nachweishäufigkeit in Tonaufnahmen vom Standort Britz (März bis August 2019)*</t>
        </r>
        <r>
          <rPr>
            <sz val="9"/>
            <color indexed="81"/>
            <rFont val="Segoe UI"/>
            <charset val="1"/>
          </rPr>
          <t xml:space="preserve">
1= sehr häufig (&gt;5 Nachweise pro Tag)
2= häufig (1-5 Nachweise pro Tag)
3= regelmäßig (1 bis mehrere Nachweise pro Woche)
4= unregelmäßig (1 bis mehrere Nachweise pro Monat)
5= selten (&gt;3 Nachweise pro Jahr)
6= Ausnahmeerscheinung (≤ 3 Nachweise pro Jahr)
NULL = noch kein Audionachweis
</t>
        </r>
        <r>
          <rPr>
            <b/>
            <sz val="9"/>
            <color indexed="81"/>
            <rFont val="Segoe UI"/>
            <family val="2"/>
          </rPr>
          <t>* in Bezug auf artspezifische tages- und jahreszeitliche Aktivitätsphasen sowie bei geeigneter Witterung</t>
        </r>
      </text>
    </comment>
    <comment ref="U1" authorId="1" shapeId="0" xr:uid="{E34AADD2-6711-4925-A5C9-4D2A8BCDF00A}">
      <text>
        <r>
          <rPr>
            <b/>
            <sz val="9"/>
            <color indexed="81"/>
            <rFont val="Segoe UI"/>
            <charset val="1"/>
          </rPr>
          <t>Kummulative Artenliste für das Training des Neuronalen Netzwerks für die AMMOD-Standorte Britz und Melbgarten</t>
        </r>
        <r>
          <rPr>
            <sz val="9"/>
            <color indexed="81"/>
            <rFont val="Segoe UI"/>
            <charset val="1"/>
          </rPr>
          <t xml:space="preserve">
1= Arten für die 1. CNN-Version
2= zusätzliche Arten für die 2. CNN-Version
3= zusätzliche Arten für die 3. CNN-Version
4= zusätzliche Arten für die 4. CNN-Version</t>
        </r>
      </text>
    </comment>
    <comment ref="I52" authorId="1" shapeId="0" xr:uid="{55192940-8F4F-4E11-8ACA-324D64D21F64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1" shapeId="0" xr:uid="{3C6DBEFE-D0D9-4B18-B387-93455E500D5F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1" shapeId="0" xr:uid="{253B5B88-3B5D-4A17-84C0-FE98EAFBCDCA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O411" authorId="1" shapeId="0" xr:uid="{2AFC0550-4B65-40A6-AEEB-5BF924F70C5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1" shapeId="0" xr:uid="{32E07AA3-C9BC-422F-9F22-A4AE4729BDF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Olaf Jahn</author>
  </authors>
  <commentList>
    <comment ref="B1" authorId="0" shapeId="0" xr:uid="{E7C0C4AA-77E9-4CF3-B7CE-99812AAFC5ED}">
      <text>
        <r>
          <rPr>
            <b/>
            <sz val="9"/>
            <color indexed="81"/>
            <rFont val="Segoe UI"/>
            <family val="2"/>
          </rPr>
          <t xml:space="preserve">Nachweis in Tonaufnahmen vom Standort Britz (März bis August 2019)
</t>
        </r>
        <r>
          <rPr>
            <sz val="9"/>
            <color indexed="81"/>
            <rFont val="Segoe UI"/>
            <family val="2"/>
          </rPr>
          <t>1= sicher
2= wahrscheinlich (&gt;75%)
3= unsicher (25-75%)
4= Nachahmung durch andere Arten
NULL = bisher noch kein Nachweis</t>
        </r>
      </text>
    </comment>
    <comment ref="J1" authorId="0" shapeId="0" xr:uid="{B2BEBC51-B50B-49A3-B974-720B08EB5DF8}">
      <text>
        <r>
          <rPr>
            <b/>
            <sz val="9"/>
            <color indexed="81"/>
            <rFont val="Segoe UI"/>
            <family val="2"/>
          </rPr>
          <t>Nachweis in Tonaufnahmen vom Standort Britz (März bis August 2019)</t>
        </r>
        <r>
          <rPr>
            <sz val="9"/>
            <color indexed="81"/>
            <rFont val="Segoe UI"/>
            <family val="2"/>
          </rPr>
          <t xml:space="preserve">
1= sicher
2= wahrscheinlich (&gt;75%)
3= unsicher (25-75%)
4= Nachahmung durch andere Arten
NULL = bisher noch kein Nachweis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  <author>Olaf Jahn</author>
  </authors>
  <commentList>
    <comment ref="Q1" authorId="0" shapeId="0" xr:uid="{6A5DCF23-E63D-4E84-B8BF-E02D9408598C}">
      <text>
        <r>
          <rPr>
            <b/>
            <sz val="9"/>
            <color indexed="81"/>
            <rFont val="Segoe UI"/>
            <family val="2"/>
          </rPr>
          <t xml:space="preserve">AMMOD-Standort Bonn (Melbgarten)
</t>
        </r>
        <r>
          <rPr>
            <sz val="9"/>
            <color indexed="81"/>
            <rFont val="Segoe UI"/>
            <family val="2"/>
          </rPr>
          <t>1= möglicher Brutvogel innerhalb 500m Radius
2= möglicher Brutvogel innerhalb 1000m Radius
3= möglicherr Nahrungsgast oder Überflug von umherstreifenden Exemplaren und Durchzüglern
NULL= Vorkommen unwahrscheinlich</t>
        </r>
      </text>
    </comment>
    <comment ref="R1" authorId="1" shapeId="0" xr:uid="{D5295502-625F-46C4-9F44-2A750CADB4A9}">
      <text>
        <r>
          <rPr>
            <b/>
            <sz val="9"/>
            <color indexed="81"/>
            <rFont val="Segoe UI"/>
            <charset val="1"/>
          </rPr>
          <t>Nachweis in Tonaufnahmen vom Standort Bonn (Melbgarten)</t>
        </r>
        <r>
          <rPr>
            <sz val="9"/>
            <color indexed="81"/>
            <rFont val="Segoe UI"/>
            <charset val="1"/>
          </rPr>
          <t xml:space="preserve">
1= sicher
2= wahrscheinlich (&gt;75%)
3= unsicher (25-75%)
4= Nachahmung durch andere Arten
NULL = bisher noch kein Nachweis</t>
        </r>
      </text>
    </comment>
    <comment ref="S1" authorId="1" shapeId="0" xr:uid="{4E3B69C6-CB41-4DB3-A3F0-A59E495A0B07}">
      <text>
        <r>
          <rPr>
            <b/>
            <sz val="9"/>
            <color indexed="81"/>
            <rFont val="Segoe UI"/>
            <charset val="1"/>
          </rPr>
          <t xml:space="preserve">Visueller Nachweis am Standort Bonn (Melbgarten)
</t>
        </r>
        <r>
          <rPr>
            <sz val="9"/>
            <color indexed="81"/>
            <rFont val="Segoe UI"/>
            <family val="2"/>
          </rPr>
          <t>1= sichere Beobachtung innerhalb 500m Radius
2= sichere Beobachtung innerhalb 1000m Radius
3= wahrscheinliche Beobachtung innerhalb 500m Radius
4= wahrscheinliche Beobachtung innerhalb 1000m Radius
5= Beobachtung Dritter
NULL = bisher noch kein Nachweis</t>
        </r>
      </text>
    </comment>
    <comment ref="T1" authorId="1" shapeId="0" xr:uid="{BBDC21D0-A88B-4006-9BE6-D9D8B4786065}">
      <text>
        <r>
          <rPr>
            <b/>
            <sz val="9"/>
            <color indexed="81"/>
            <rFont val="Segoe UI"/>
            <charset val="1"/>
          </rPr>
          <t>Nachweishäufigkeit in Tonaufnahmen vom Standort Bonn (Melbgarten)*</t>
        </r>
        <r>
          <rPr>
            <sz val="9"/>
            <color indexed="81"/>
            <rFont val="Segoe UI"/>
            <charset val="1"/>
          </rPr>
          <t xml:space="preserve">
1= sehr häufig (&gt;5 Nachweise pro Tag)
2= häufig (1-5 Nachweise pro Tag)
3= regelmäßig (1 bis mehrere Nachweise pro Woche)
4= unregelmäßig (1 bis mehrere Nachweise pro Monat)
5= selten (&gt;3 Nachweise pro Jahr)
6= Ausnahmeerscheinung (1-3 Nachweise pro Jahr)
NULL = noch kein Audionachweis
</t>
        </r>
        <r>
          <rPr>
            <b/>
            <sz val="9"/>
            <color indexed="81"/>
            <rFont val="Segoe UI"/>
            <family val="2"/>
          </rPr>
          <t>* in Bezug auf artspezifische tages- und jahreszeitliche Aktivitätsphasen</t>
        </r>
      </text>
    </comment>
    <comment ref="U1" authorId="1" shapeId="0" xr:uid="{0C0673A6-6740-4D92-8099-20B4A3342333}">
      <text>
        <r>
          <rPr>
            <b/>
            <sz val="9"/>
            <color indexed="81"/>
            <rFont val="Segoe UI"/>
            <charset val="1"/>
          </rPr>
          <t>Kummulative Artenliste für das Training des Neuronalen Netzwerks</t>
        </r>
        <r>
          <rPr>
            <sz val="9"/>
            <color indexed="81"/>
            <rFont val="Segoe UI"/>
            <charset val="1"/>
          </rPr>
          <t xml:space="preserve">
1= 40 Arten für 1. CNN-Version
2= zusätzlich 40 Arten für 2. CNN-Version
3= zusätzlich 40 Arten für 3. CNN-Version
4= zusätzliche Arten für 4. CNN-Version</t>
        </r>
      </text>
    </comment>
    <comment ref="I52" authorId="1" shapeId="0" xr:uid="{0CF74845-5B6B-47A9-9931-4FC5EEB882C1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1" shapeId="0" xr:uid="{07199994-FFFD-451F-BBC4-4648442806DA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1" shapeId="0" xr:uid="{D87B92A2-D374-45F4-B6C8-C5C714012F8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O411" authorId="1" shapeId="0" xr:uid="{57B14C82-F07F-4486-A503-F8F387848118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1" shapeId="0" xr:uid="{7E163185-B87E-4056-BAC3-7A0081F8161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sharedStrings.xml><?xml version="1.0" encoding="utf-8"?>
<sst xmlns="http://schemas.openxmlformats.org/spreadsheetml/2006/main" count="32863" uniqueCount="4740">
  <si>
    <t>IOC 10.1 seq.</t>
  </si>
  <si>
    <t>FamilyScientificName_IOC 10.1</t>
  </si>
  <si>
    <t>ScientificName_IOC10.1</t>
  </si>
  <si>
    <t>Genus_IOC10.1</t>
  </si>
  <si>
    <t>SpeciesEpithet_IOC10.1</t>
  </si>
  <si>
    <t>FamilyScientificName_HBW_BLI4.1</t>
  </si>
  <si>
    <t>ScientificName_HBW_BLI4.1</t>
  </si>
  <si>
    <t>Genus_HBW_BLI4.1</t>
  </si>
  <si>
    <t>SpeciesEpithet_HBW_BLI4.1</t>
  </si>
  <si>
    <t>2019 IUCN Red List category</t>
  </si>
  <si>
    <t>IOC3.5seq_new</t>
  </si>
  <si>
    <t>ScientificName_IOC3.5</t>
  </si>
  <si>
    <t>Identic_IOC10.1?</t>
  </si>
  <si>
    <t>EnglishName_IOC3.5</t>
  </si>
  <si>
    <t>EnglishName_BLI5.1</t>
  </si>
  <si>
    <t>ClassScientificName</t>
  </si>
  <si>
    <t>ClassCode</t>
  </si>
  <si>
    <t>OrderScientificName_IOC3.5</t>
  </si>
  <si>
    <t>OrderCode_AllLists</t>
  </si>
  <si>
    <t>FamilyScientificName_IOC3.5</t>
  </si>
  <si>
    <t>FamilyCode_AllLists</t>
  </si>
  <si>
    <t>Genus_IOC3.5</t>
  </si>
  <si>
    <t>GenusCode_AllLists_IOC3.5</t>
  </si>
  <si>
    <t>SpeciesEpithet_IOC3.5</t>
  </si>
  <si>
    <t>SpeciesEpithetCode_IOC3.5_New</t>
  </si>
  <si>
    <t>6LetterCode_IOC3.5_New</t>
  </si>
  <si>
    <t>12LetterCode_IOC3.5_New</t>
  </si>
  <si>
    <t>Phasianidae</t>
  </si>
  <si>
    <t>Perdix perdix</t>
  </si>
  <si>
    <t>Perdix</t>
  </si>
  <si>
    <t>perdix</t>
  </si>
  <si>
    <t>LC</t>
  </si>
  <si>
    <t>Grey Partridge</t>
  </si>
  <si>
    <t>Aves</t>
  </si>
  <si>
    <t>AV</t>
  </si>
  <si>
    <t>Galliformes</t>
  </si>
  <si>
    <t>GA</t>
  </si>
  <si>
    <t>PH</t>
  </si>
  <si>
    <t>PX</t>
  </si>
  <si>
    <t>PE</t>
  </si>
  <si>
    <t>PHPXPE</t>
  </si>
  <si>
    <t>BIAVGAPHPXPE</t>
  </si>
  <si>
    <t>Coturnix coturnix</t>
  </si>
  <si>
    <t>Coturnix</t>
  </si>
  <si>
    <t>coturnix</t>
  </si>
  <si>
    <t>Common Quail</t>
  </si>
  <si>
    <t>CO</t>
  </si>
  <si>
    <t>PHCOCO</t>
  </si>
  <si>
    <t>BIAVGAPHCOCO</t>
  </si>
  <si>
    <t>Phasianus colchicus</t>
  </si>
  <si>
    <t>Phasianus</t>
  </si>
  <si>
    <t>colchicus</t>
  </si>
  <si>
    <t>Common Pheasant</t>
  </si>
  <si>
    <t>PHPHCO</t>
  </si>
  <si>
    <t>BIAVGAPHPHCO</t>
  </si>
  <si>
    <t>CC</t>
  </si>
  <si>
    <t>Anatidae</t>
  </si>
  <si>
    <t>Anser anser</t>
  </si>
  <si>
    <t>Anser</t>
  </si>
  <si>
    <t>anser</t>
  </si>
  <si>
    <t>Greylag Goose</t>
  </si>
  <si>
    <t>Anseriformes</t>
  </si>
  <si>
    <t>AN</t>
  </si>
  <si>
    <t>AR</t>
  </si>
  <si>
    <t>ANARAN</t>
  </si>
  <si>
    <t>BIAVANANARAN</t>
  </si>
  <si>
    <t>AS</t>
  </si>
  <si>
    <t>Anas platyrhynchos</t>
  </si>
  <si>
    <t>Anas</t>
  </si>
  <si>
    <t>platyrhynchos</t>
  </si>
  <si>
    <t>Mallard</t>
  </si>
  <si>
    <t>PL</t>
  </si>
  <si>
    <t>ANANPL</t>
  </si>
  <si>
    <t>BIAVANANANPL</t>
  </si>
  <si>
    <t>Caprimulgidae</t>
  </si>
  <si>
    <t>Caprimulgus europaeus</t>
  </si>
  <si>
    <t>Caprimulgus</t>
  </si>
  <si>
    <t>europaeus</t>
  </si>
  <si>
    <t>European Nightjar</t>
  </si>
  <si>
    <t>Eurasian Nightjar</t>
  </si>
  <si>
    <t>Caprimulgiformes</t>
  </si>
  <si>
    <t>CA</t>
  </si>
  <si>
    <t>EU</t>
  </si>
  <si>
    <t>CACAEU</t>
  </si>
  <si>
    <t>BIAVCACACAEU</t>
  </si>
  <si>
    <t>Strigiformes</t>
  </si>
  <si>
    <t>Apodidae</t>
  </si>
  <si>
    <t>Apus apus</t>
  </si>
  <si>
    <t>Apus</t>
  </si>
  <si>
    <t>apus</t>
  </si>
  <si>
    <t>Common Swift</t>
  </si>
  <si>
    <t>Apodiformes</t>
  </si>
  <si>
    <t>AP</t>
  </si>
  <si>
    <t>APAPAP</t>
  </si>
  <si>
    <t>BIAVAPAPAPAP</t>
  </si>
  <si>
    <t>Cuculidae</t>
  </si>
  <si>
    <t>Cuculus canorus</t>
  </si>
  <si>
    <t>Cuculus</t>
  </si>
  <si>
    <t>canorus</t>
  </si>
  <si>
    <t>Common Cuckoo</t>
  </si>
  <si>
    <t>Cuculiformes</t>
  </si>
  <si>
    <t>CU</t>
  </si>
  <si>
    <t>CUCUCA</t>
  </si>
  <si>
    <t>BIAVCUCUCUCA</t>
  </si>
  <si>
    <t>Columbidae</t>
  </si>
  <si>
    <t>Columba livia</t>
  </si>
  <si>
    <t>Columba</t>
  </si>
  <si>
    <t>livia</t>
  </si>
  <si>
    <t>Rock Dove</t>
  </si>
  <si>
    <t>Rock Pigeon</t>
  </si>
  <si>
    <t>Columbiformes</t>
  </si>
  <si>
    <t>LI</t>
  </si>
  <si>
    <t>COCOLI</t>
  </si>
  <si>
    <t>BIAVCOCOCOLI</t>
  </si>
  <si>
    <t>Columba oenas</t>
  </si>
  <si>
    <t>oenas</t>
  </si>
  <si>
    <t>Stock Dove</t>
  </si>
  <si>
    <t>OE</t>
  </si>
  <si>
    <t>COCOOE</t>
  </si>
  <si>
    <t>BIAVCOCOCOOE</t>
  </si>
  <si>
    <t>Columba palumbus</t>
  </si>
  <si>
    <t>palumbus</t>
  </si>
  <si>
    <t>Common Wood Pigeon</t>
  </si>
  <si>
    <t>Common Wood-pigeon</t>
  </si>
  <si>
    <t>PA</t>
  </si>
  <si>
    <t>COCOPA</t>
  </si>
  <si>
    <t>BIAVCOCOCOPA</t>
  </si>
  <si>
    <t>Streptopelia turtur</t>
  </si>
  <si>
    <t>Streptopelia</t>
  </si>
  <si>
    <t>turtur</t>
  </si>
  <si>
    <t>VU</t>
  </si>
  <si>
    <t>European Turtle Dove</t>
  </si>
  <si>
    <t>European Turtle-dove</t>
  </si>
  <si>
    <t>ST</t>
  </si>
  <si>
    <t>TU</t>
  </si>
  <si>
    <t>COSTTU</t>
  </si>
  <si>
    <t>BIAVCOCOSTTU</t>
  </si>
  <si>
    <t>Streptopelia decaocto</t>
  </si>
  <si>
    <t>decaocto</t>
  </si>
  <si>
    <t>Eurasian Collared Dove</t>
  </si>
  <si>
    <t>Eurasian Collared-dove</t>
  </si>
  <si>
    <t>DE</t>
  </si>
  <si>
    <t>COSTDE</t>
  </si>
  <si>
    <t>BIAVCOCOSTDE</t>
  </si>
  <si>
    <t>Rallidae</t>
  </si>
  <si>
    <t>Rallus aquaticus</t>
  </si>
  <si>
    <t>Rallus</t>
  </si>
  <si>
    <t>aquaticus</t>
  </si>
  <si>
    <t>Water Rail</t>
  </si>
  <si>
    <t>Gruiformes</t>
  </si>
  <si>
    <t>GR</t>
  </si>
  <si>
    <t>RA</t>
  </si>
  <si>
    <t>AQ</t>
  </si>
  <si>
    <t>RARAAQ</t>
  </si>
  <si>
    <t>BIAVGRRARAAQ</t>
  </si>
  <si>
    <t>Crex crex</t>
  </si>
  <si>
    <t>Crex</t>
  </si>
  <si>
    <t>crex</t>
  </si>
  <si>
    <t>Corn Crake</t>
  </si>
  <si>
    <t>Corncrake</t>
  </si>
  <si>
    <t>CR</t>
  </si>
  <si>
    <t>RACRCR</t>
  </si>
  <si>
    <t>BIAVGRRACRCR</t>
  </si>
  <si>
    <t>Gallinula chloropus</t>
  </si>
  <si>
    <t>Gallinula</t>
  </si>
  <si>
    <t>chloropus</t>
  </si>
  <si>
    <t>Common Moorhen</t>
  </si>
  <si>
    <t>CH</t>
  </si>
  <si>
    <t>RAGACH</t>
  </si>
  <si>
    <t>BIAVGRRAGACH</t>
  </si>
  <si>
    <t>NOT RECOGNIZED</t>
  </si>
  <si>
    <t>Fulica atra</t>
  </si>
  <si>
    <t>Fulica</t>
  </si>
  <si>
    <t>atra</t>
  </si>
  <si>
    <t>Eurasian Coot</t>
  </si>
  <si>
    <t>Common Coot</t>
  </si>
  <si>
    <t>FU</t>
  </si>
  <si>
    <t>AT</t>
  </si>
  <si>
    <t>RAFUAT</t>
  </si>
  <si>
    <t>BIAVGRRAFUAT</t>
  </si>
  <si>
    <t>Gruidae</t>
  </si>
  <si>
    <t>Grus grus</t>
  </si>
  <si>
    <t>Grus</t>
  </si>
  <si>
    <t>grus</t>
  </si>
  <si>
    <t>Common Crane</t>
  </si>
  <si>
    <t>GU</t>
  </si>
  <si>
    <t>GUGRGR</t>
  </si>
  <si>
    <t>BIAVGRGUGRGR</t>
  </si>
  <si>
    <t>Charadriidae</t>
  </si>
  <si>
    <t>Vanellus vanellus</t>
  </si>
  <si>
    <t>Vanellus</t>
  </si>
  <si>
    <t>vanellus</t>
  </si>
  <si>
    <t>NT</t>
  </si>
  <si>
    <t>Northern Lapwing</t>
  </si>
  <si>
    <t>Charadriiformes</t>
  </si>
  <si>
    <t>VA</t>
  </si>
  <si>
    <t>CHVAVA</t>
  </si>
  <si>
    <t>BIAVCHCHVAVA</t>
  </si>
  <si>
    <t>Scolopacidae</t>
  </si>
  <si>
    <t>Scolopax rusticola</t>
  </si>
  <si>
    <t>Scolopax</t>
  </si>
  <si>
    <t>rusticola</t>
  </si>
  <si>
    <t>Eurasian Woodcock</t>
  </si>
  <si>
    <t>SC</t>
  </si>
  <si>
    <t>RU</t>
  </si>
  <si>
    <t>SCSCRU</t>
  </si>
  <si>
    <t>BIAVCHSCSCRU</t>
  </si>
  <si>
    <t>Gallinago gallinago</t>
  </si>
  <si>
    <t>Gallinago</t>
  </si>
  <si>
    <t>gallinago</t>
  </si>
  <si>
    <t>Common Snipe</t>
  </si>
  <si>
    <t>SCGAGA</t>
  </si>
  <si>
    <t>BIAVCHSCGAGA</t>
  </si>
  <si>
    <t>Tringa ochropus</t>
  </si>
  <si>
    <t>Tringa</t>
  </si>
  <si>
    <t>ochropus</t>
  </si>
  <si>
    <t>Green Sandpiper</t>
  </si>
  <si>
    <t>TR</t>
  </si>
  <si>
    <t>OC</t>
  </si>
  <si>
    <t>SCTROC</t>
  </si>
  <si>
    <t>BIAVCHSCTROC</t>
  </si>
  <si>
    <t>Laridae</t>
  </si>
  <si>
    <t>Chroicocephalus ridibundus</t>
  </si>
  <si>
    <t>Chroicocephalus</t>
  </si>
  <si>
    <t>ridibundus</t>
  </si>
  <si>
    <t>Larus ridibundus</t>
  </si>
  <si>
    <t>Larus</t>
  </si>
  <si>
    <t>Black-headed Gull</t>
  </si>
  <si>
    <t>LA</t>
  </si>
  <si>
    <t>RI</t>
  </si>
  <si>
    <t>LACHRI</t>
  </si>
  <si>
    <t>BIAVCHLACHRI</t>
  </si>
  <si>
    <t>Sterna hirundo</t>
  </si>
  <si>
    <t>Sterna</t>
  </si>
  <si>
    <t>hirundo</t>
  </si>
  <si>
    <t>Common Tern</t>
  </si>
  <si>
    <t>HI</t>
  </si>
  <si>
    <t>LASTHI</t>
  </si>
  <si>
    <t>BIAVCHLASTHI</t>
  </si>
  <si>
    <t>Ardeidae</t>
  </si>
  <si>
    <t>Botaurus stellaris</t>
  </si>
  <si>
    <t>Botaurus</t>
  </si>
  <si>
    <t>stellaris</t>
  </si>
  <si>
    <t>Eurasian Bittern</t>
  </si>
  <si>
    <t>Great Bittern</t>
  </si>
  <si>
    <t>Pelecaniformes</t>
  </si>
  <si>
    <t>BO</t>
  </si>
  <si>
    <t>ARBOST</t>
  </si>
  <si>
    <t>BIAVPEARBOST</t>
  </si>
  <si>
    <t>Ardea cinerea</t>
  </si>
  <si>
    <t>Ardea</t>
  </si>
  <si>
    <t>cinerea</t>
  </si>
  <si>
    <t>Grey Heron</t>
  </si>
  <si>
    <t>CI</t>
  </si>
  <si>
    <t>ARARCI</t>
  </si>
  <si>
    <t>BIAVPEARARCI</t>
  </si>
  <si>
    <t>Pandionidae</t>
  </si>
  <si>
    <t>Pandion haliaetus</t>
  </si>
  <si>
    <t>Pandion</t>
  </si>
  <si>
    <t>haliaetus</t>
  </si>
  <si>
    <t>Western Osprey</t>
  </si>
  <si>
    <t>Osprey</t>
  </si>
  <si>
    <t>Accipitriformes</t>
  </si>
  <si>
    <t>AC</t>
  </si>
  <si>
    <t>HA</t>
  </si>
  <si>
    <t>PAPAHA</t>
  </si>
  <si>
    <t>BIAVACPAPAHA</t>
  </si>
  <si>
    <t>Falconiformes</t>
  </si>
  <si>
    <t>Accipitridae</t>
  </si>
  <si>
    <t>Pernis apivorus</t>
  </si>
  <si>
    <t>Pernis</t>
  </si>
  <si>
    <t>apivorus</t>
  </si>
  <si>
    <t>European Honey Buzzard</t>
  </si>
  <si>
    <t>European Honey-buzzard</t>
  </si>
  <si>
    <t>ACPEAP</t>
  </si>
  <si>
    <t>BIAVACACPEAP</t>
  </si>
  <si>
    <t>Clanga pomarina</t>
  </si>
  <si>
    <t>Clanga</t>
  </si>
  <si>
    <t>pomarina</t>
  </si>
  <si>
    <t>Lesser Spotted Eagle</t>
  </si>
  <si>
    <t>CL</t>
  </si>
  <si>
    <t>PO</t>
  </si>
  <si>
    <t>ACCLPO</t>
  </si>
  <si>
    <t>BIAVACACCLPO</t>
  </si>
  <si>
    <t>Accipiter nisus</t>
  </si>
  <si>
    <t>Accipiter</t>
  </si>
  <si>
    <t>nisus</t>
  </si>
  <si>
    <t>Eurasian Sparrowhawk</t>
  </si>
  <si>
    <t>NI</t>
  </si>
  <si>
    <t>ACACNI</t>
  </si>
  <si>
    <t>BIAVACACACNI</t>
  </si>
  <si>
    <t>Accipiter gentilis</t>
  </si>
  <si>
    <t>gentilis</t>
  </si>
  <si>
    <t>Northern Goshawk</t>
  </si>
  <si>
    <t>GE</t>
  </si>
  <si>
    <t>ACACGE</t>
  </si>
  <si>
    <t>BIAVACACACGE</t>
  </si>
  <si>
    <t>Circus aeruginosus</t>
  </si>
  <si>
    <t>Circus</t>
  </si>
  <si>
    <t>aeruginosus</t>
  </si>
  <si>
    <t>Western Marsh Harrier</t>
  </si>
  <si>
    <t>Western Marsh-harrier</t>
  </si>
  <si>
    <t>AE</t>
  </si>
  <si>
    <t>ACCIAE</t>
  </si>
  <si>
    <t>BIAVACACCIAE</t>
  </si>
  <si>
    <t>Milvus milvus</t>
  </si>
  <si>
    <t>Milvus</t>
  </si>
  <si>
    <t>milvus</t>
  </si>
  <si>
    <t>Red Kite</t>
  </si>
  <si>
    <t>MI</t>
  </si>
  <si>
    <t>MV</t>
  </si>
  <si>
    <t>ACMIMV</t>
  </si>
  <si>
    <t>BIAVACACMIMV</t>
  </si>
  <si>
    <t>Milvus migrans</t>
  </si>
  <si>
    <t>migrans</t>
  </si>
  <si>
    <t>Black Kite</t>
  </si>
  <si>
    <t>ACMIMI</t>
  </si>
  <si>
    <t>BIAVACACMIMI</t>
  </si>
  <si>
    <t>Haliaeetus albicilla</t>
  </si>
  <si>
    <t>Haliaeetus</t>
  </si>
  <si>
    <t>albicilla</t>
  </si>
  <si>
    <t>White-tailed Eagle</t>
  </si>
  <si>
    <t>AL</t>
  </si>
  <si>
    <t>ACHAAL</t>
  </si>
  <si>
    <t>BIAVACACHAAL</t>
  </si>
  <si>
    <t>Buteo buteo</t>
  </si>
  <si>
    <t>Buteo</t>
  </si>
  <si>
    <t>buteo</t>
  </si>
  <si>
    <t>Common Buzzard</t>
  </si>
  <si>
    <t>BU</t>
  </si>
  <si>
    <t>ACBUBU</t>
  </si>
  <si>
    <t>BIAVACACBUBU</t>
  </si>
  <si>
    <t>Tytonidae</t>
  </si>
  <si>
    <t>Tyto alba</t>
  </si>
  <si>
    <t>Tyto</t>
  </si>
  <si>
    <t>alba</t>
  </si>
  <si>
    <t>Western Barn Owl</t>
  </si>
  <si>
    <t>Barn Owl</t>
  </si>
  <si>
    <t>TD</t>
  </si>
  <si>
    <t>TY</t>
  </si>
  <si>
    <t>TDTYAL</t>
  </si>
  <si>
    <t>BIAVSTTDTYAL</t>
  </si>
  <si>
    <t>Strigidae</t>
  </si>
  <si>
    <t>Bubo bubo</t>
  </si>
  <si>
    <t>Bubo</t>
  </si>
  <si>
    <t>bubo</t>
  </si>
  <si>
    <t>Eurasian Eagle-Owl</t>
  </si>
  <si>
    <t>Eurasian Eagle-owl</t>
  </si>
  <si>
    <t>STBUBU</t>
  </si>
  <si>
    <t>BIAVSTSTBUBU</t>
  </si>
  <si>
    <t>Strix aluco</t>
  </si>
  <si>
    <t>Strix</t>
  </si>
  <si>
    <t>aluco</t>
  </si>
  <si>
    <t>Tawny Owl</t>
  </si>
  <si>
    <t>STSTAL</t>
  </si>
  <si>
    <t>BIAVSTSTSTAL</t>
  </si>
  <si>
    <t>Asio otus</t>
  </si>
  <si>
    <t>Asio</t>
  </si>
  <si>
    <t>otus</t>
  </si>
  <si>
    <t>Long-eared Owl</t>
  </si>
  <si>
    <t>OT</t>
  </si>
  <si>
    <t>STASOT</t>
  </si>
  <si>
    <t>BIAVSTSTASOT</t>
  </si>
  <si>
    <t>Upupidae</t>
  </si>
  <si>
    <t>Upupa epops</t>
  </si>
  <si>
    <t>Upupa</t>
  </si>
  <si>
    <t>epops</t>
  </si>
  <si>
    <t>Eurasian Hoopoe</t>
  </si>
  <si>
    <t>Bucerotiformes</t>
  </si>
  <si>
    <t>UP</t>
  </si>
  <si>
    <t>EP</t>
  </si>
  <si>
    <t>UPUPEP</t>
  </si>
  <si>
    <t>BIAVBUUPUPEP</t>
  </si>
  <si>
    <t>Alcedinidae</t>
  </si>
  <si>
    <t>Alcedo</t>
  </si>
  <si>
    <t>Coraciiformes</t>
  </si>
  <si>
    <t>ME</t>
  </si>
  <si>
    <t>Picidae</t>
  </si>
  <si>
    <t>Jynx torquilla</t>
  </si>
  <si>
    <t>Jynx</t>
  </si>
  <si>
    <t>torquilla</t>
  </si>
  <si>
    <t>Eurasian Wryneck</t>
  </si>
  <si>
    <t>Piciformes</t>
  </si>
  <si>
    <t>PI</t>
  </si>
  <si>
    <t>JY</t>
  </si>
  <si>
    <t>TO</t>
  </si>
  <si>
    <t>PIJYTO</t>
  </si>
  <si>
    <t>BIAVPIPIJYTO</t>
  </si>
  <si>
    <t>Dendrocoptes medius</t>
  </si>
  <si>
    <t>Dendrocoptes</t>
  </si>
  <si>
    <t>medius</t>
  </si>
  <si>
    <t>Leiopicus medius</t>
  </si>
  <si>
    <t>Leiopicus</t>
  </si>
  <si>
    <t>Dendrocopos medius</t>
  </si>
  <si>
    <t>Middle Spotted Woodpecker</t>
  </si>
  <si>
    <t>Dendrocopos</t>
  </si>
  <si>
    <t>PIDEME</t>
  </si>
  <si>
    <t>BIAVPIPIDEME</t>
  </si>
  <si>
    <t>Dryobates minor</t>
  </si>
  <si>
    <t>Dryobates</t>
  </si>
  <si>
    <t>minor</t>
  </si>
  <si>
    <t>Dendrocopos minor</t>
  </si>
  <si>
    <t>Lesser Spotted Woodpecker</t>
  </si>
  <si>
    <t>PIDEMI</t>
  </si>
  <si>
    <t>BIAVPIPIDEMI</t>
  </si>
  <si>
    <t>Dendrocopos major</t>
  </si>
  <si>
    <t>major</t>
  </si>
  <si>
    <t>Great Spotted Woodpecker</t>
  </si>
  <si>
    <t>MA</t>
  </si>
  <si>
    <t>PIDEMA</t>
  </si>
  <si>
    <t>BIAVPIPIDEMA</t>
  </si>
  <si>
    <t>Dryocopus martius</t>
  </si>
  <si>
    <t>Dryocopus</t>
  </si>
  <si>
    <t>martius</t>
  </si>
  <si>
    <t>Black Woodpecker</t>
  </si>
  <si>
    <t>DR</t>
  </si>
  <si>
    <t>PIDRMA</t>
  </si>
  <si>
    <t>BIAVPIPIDRMA</t>
  </si>
  <si>
    <t>Picus viridis</t>
  </si>
  <si>
    <t>Picus</t>
  </si>
  <si>
    <t>viridis</t>
  </si>
  <si>
    <t>European Green Woodpecker</t>
  </si>
  <si>
    <t>Eurasian Green Woodpecker</t>
  </si>
  <si>
    <t>PC</t>
  </si>
  <si>
    <t>VI</t>
  </si>
  <si>
    <t>PIPCVI</t>
  </si>
  <si>
    <t>BIAVPIPIPCVI</t>
  </si>
  <si>
    <t>Falconidae</t>
  </si>
  <si>
    <t>Falco tinnunculus</t>
  </si>
  <si>
    <t>Falco</t>
  </si>
  <si>
    <t>tinnunculus</t>
  </si>
  <si>
    <t>Common Kestrel</t>
  </si>
  <si>
    <t>FA</t>
  </si>
  <si>
    <t>TI</t>
  </si>
  <si>
    <t>FAFATI</t>
  </si>
  <si>
    <t>BIAVFAFAFATI</t>
  </si>
  <si>
    <t>Falco subbuteo</t>
  </si>
  <si>
    <t>subbuteo</t>
  </si>
  <si>
    <t>Eurasian Hobby</t>
  </si>
  <si>
    <t>SU</t>
  </si>
  <si>
    <t>FAFASU</t>
  </si>
  <si>
    <t>BIAVFAFAFASU</t>
  </si>
  <si>
    <t>SB</t>
  </si>
  <si>
    <t>Falco peregrinus</t>
  </si>
  <si>
    <t>peregrinus</t>
  </si>
  <si>
    <t>Peregrine Falcon</t>
  </si>
  <si>
    <t>FAFAPE</t>
  </si>
  <si>
    <t>BIAVFAFAFAPE</t>
  </si>
  <si>
    <t>Psittaculidae</t>
  </si>
  <si>
    <t>Psittacula krameri</t>
  </si>
  <si>
    <t>Psittacula</t>
  </si>
  <si>
    <t>krameri</t>
  </si>
  <si>
    <t>Psittacidae</t>
  </si>
  <si>
    <t>Rose-ringed Parakeet</t>
  </si>
  <si>
    <t>Psittaciformes</t>
  </si>
  <si>
    <t>PS</t>
  </si>
  <si>
    <t>KR</t>
  </si>
  <si>
    <t>PSPSKR</t>
  </si>
  <si>
    <t>BIAVPSPSPSKR</t>
  </si>
  <si>
    <t>Laniidae</t>
  </si>
  <si>
    <t>Lanius collurio</t>
  </si>
  <si>
    <t>Lanius</t>
  </si>
  <si>
    <t>collurio</t>
  </si>
  <si>
    <t>Red-backed Shrike</t>
  </si>
  <si>
    <t>Passeriformes</t>
  </si>
  <si>
    <t>LN</t>
  </si>
  <si>
    <t>LNLACO</t>
  </si>
  <si>
    <t>BIAVPALNLACO</t>
  </si>
  <si>
    <t>Lanius excubitor</t>
  </si>
  <si>
    <t>excubitor</t>
  </si>
  <si>
    <t>Great Grey Shrike</t>
  </si>
  <si>
    <t>EX</t>
  </si>
  <si>
    <t>LNLAEX</t>
  </si>
  <si>
    <t>BIAVPALNLAEX</t>
  </si>
  <si>
    <t>Oriolidae</t>
  </si>
  <si>
    <t>Oriolus oriolus</t>
  </si>
  <si>
    <t>Oriolus</t>
  </si>
  <si>
    <t>oriolus</t>
  </si>
  <si>
    <t>Eurasian Golden Oriole</t>
  </si>
  <si>
    <t>OR</t>
  </si>
  <si>
    <t>OROROR</t>
  </si>
  <si>
    <t>BIAVPAOROROR</t>
  </si>
  <si>
    <t>Corvidae</t>
  </si>
  <si>
    <t>Garrulus glandarius</t>
  </si>
  <si>
    <t>Garrulus</t>
  </si>
  <si>
    <t>glandarius</t>
  </si>
  <si>
    <t>Eurasian Jay</t>
  </si>
  <si>
    <t>CV</t>
  </si>
  <si>
    <t>GL</t>
  </si>
  <si>
    <t>CVGAGL</t>
  </si>
  <si>
    <t>BIAVPACVGAGL</t>
  </si>
  <si>
    <t>Pica pica</t>
  </si>
  <si>
    <t>Pica</t>
  </si>
  <si>
    <t>pica</t>
  </si>
  <si>
    <t>Eurasian Magpie</t>
  </si>
  <si>
    <t>Black-billed Magpie</t>
  </si>
  <si>
    <t>CVPIPI</t>
  </si>
  <si>
    <t>BIAVPACVPIPI</t>
  </si>
  <si>
    <t>Coloeus monedula</t>
  </si>
  <si>
    <t>Coloeus</t>
  </si>
  <si>
    <t>monedula</t>
  </si>
  <si>
    <t>Corvus monedula</t>
  </si>
  <si>
    <t>Corvus</t>
  </si>
  <si>
    <t>Western Jackdaw</t>
  </si>
  <si>
    <t>Eurasian Jackdaw</t>
  </si>
  <si>
    <t>CE</t>
  </si>
  <si>
    <t>MO</t>
  </si>
  <si>
    <t>CVCEMO</t>
  </si>
  <si>
    <t>BIAVPACVCEMO</t>
  </si>
  <si>
    <t>Corvus corone</t>
  </si>
  <si>
    <t>corone</t>
  </si>
  <si>
    <t>Carrion Crow</t>
  </si>
  <si>
    <t>CVCOCE</t>
  </si>
  <si>
    <t>CVCOCO</t>
  </si>
  <si>
    <t>BIAVPACVCOCE</t>
  </si>
  <si>
    <t>Corvus cornix</t>
  </si>
  <si>
    <t>cornix</t>
  </si>
  <si>
    <t>Hooded Crow</t>
  </si>
  <si>
    <t>CX</t>
  </si>
  <si>
    <t>CVCOCX</t>
  </si>
  <si>
    <t>BIAVPACVCOCX</t>
  </si>
  <si>
    <t>Corvus corax</t>
  </si>
  <si>
    <t>corax</t>
  </si>
  <si>
    <t>Northern Raven</t>
  </si>
  <si>
    <t>Common Raven</t>
  </si>
  <si>
    <t>BIAVPACVCOCO</t>
  </si>
  <si>
    <t>Paridae</t>
  </si>
  <si>
    <t>Periparus ater</t>
  </si>
  <si>
    <t>Periparus</t>
  </si>
  <si>
    <t>ater</t>
  </si>
  <si>
    <t>Coal Tit</t>
  </si>
  <si>
    <t>PD</t>
  </si>
  <si>
    <t>PDPEAT</t>
  </si>
  <si>
    <t>BIAVPAPDPEAT</t>
  </si>
  <si>
    <t>Parus</t>
  </si>
  <si>
    <t>Lophophanes cristatus</t>
  </si>
  <si>
    <t>Lophophanes</t>
  </si>
  <si>
    <t>cristatus</t>
  </si>
  <si>
    <t>European Crested Tit</t>
  </si>
  <si>
    <t>Crested Tit</t>
  </si>
  <si>
    <t>LO</t>
  </si>
  <si>
    <t>PDLOCR</t>
  </si>
  <si>
    <t>BIAVPAPDLOCR</t>
  </si>
  <si>
    <t>Poecile palustris</t>
  </si>
  <si>
    <t>Poecile</t>
  </si>
  <si>
    <t>palustris</t>
  </si>
  <si>
    <t>Marsh Tit</t>
  </si>
  <si>
    <t>PDPOPA</t>
  </si>
  <si>
    <t>BIAVPAPDPOPA</t>
  </si>
  <si>
    <t>Poecile montanus</t>
  </si>
  <si>
    <t>montanus</t>
  </si>
  <si>
    <t>Willow Tit</t>
  </si>
  <si>
    <t>PDPOMO</t>
  </si>
  <si>
    <t>BIAVPAPDPOMO</t>
  </si>
  <si>
    <t>MT</t>
  </si>
  <si>
    <t>Cyanistes caeruleus</t>
  </si>
  <si>
    <t>Cyanistes</t>
  </si>
  <si>
    <t>caeruleus</t>
  </si>
  <si>
    <t>Eurasian Blue Tit</t>
  </si>
  <si>
    <t>Blue Tit</t>
  </si>
  <si>
    <t>CY</t>
  </si>
  <si>
    <t>PDCYCA</t>
  </si>
  <si>
    <t>BIAVPAPDCYCA</t>
  </si>
  <si>
    <t>Parus major</t>
  </si>
  <si>
    <t>Great Tit</t>
  </si>
  <si>
    <t>PDPAMA</t>
  </si>
  <si>
    <t>BIAVPAPDPAMA</t>
  </si>
  <si>
    <t>Remizidae</t>
  </si>
  <si>
    <t>Remiz pendulinus</t>
  </si>
  <si>
    <t>Remiz</t>
  </si>
  <si>
    <t>pendulinus</t>
  </si>
  <si>
    <t>Eurasian Penduline Tit</t>
  </si>
  <si>
    <t>Eurasian Penduline-tit</t>
  </si>
  <si>
    <t>RE</t>
  </si>
  <si>
    <t>REREPE</t>
  </si>
  <si>
    <t>BIAVPAREREPE</t>
  </si>
  <si>
    <t>Panuridae</t>
  </si>
  <si>
    <t>Panurus biarmicus</t>
  </si>
  <si>
    <t>Panurus</t>
  </si>
  <si>
    <t>biarmicus</t>
  </si>
  <si>
    <t>Bearded Reedling</t>
  </si>
  <si>
    <t>Bearded Parrotbill</t>
  </si>
  <si>
    <t>PU</t>
  </si>
  <si>
    <t>PR</t>
  </si>
  <si>
    <t>BI</t>
  </si>
  <si>
    <t>PUPABI</t>
  </si>
  <si>
    <t>BIAVPAPUPABI</t>
  </si>
  <si>
    <t>Sylviidae</t>
  </si>
  <si>
    <t>Alaudidae</t>
  </si>
  <si>
    <t>Lullula arborea</t>
  </si>
  <si>
    <t>Lullula</t>
  </si>
  <si>
    <t>arborea</t>
  </si>
  <si>
    <t>Woodlark</t>
  </si>
  <si>
    <t>Wood Lark</t>
  </si>
  <si>
    <t>AU</t>
  </si>
  <si>
    <t>LU</t>
  </si>
  <si>
    <t>AULUAR</t>
  </si>
  <si>
    <t>BIAVPAAULUAR</t>
  </si>
  <si>
    <t>Alauda arvensis</t>
  </si>
  <si>
    <t>Alauda</t>
  </si>
  <si>
    <t>arvensis</t>
  </si>
  <si>
    <t>Eurasian Skylark</t>
  </si>
  <si>
    <t>AUALAR</t>
  </si>
  <si>
    <t>BIAVPAAUALAR</t>
  </si>
  <si>
    <t>Galerida cristata</t>
  </si>
  <si>
    <t>Galerida</t>
  </si>
  <si>
    <t>cristata</t>
  </si>
  <si>
    <t>Crested Lark</t>
  </si>
  <si>
    <t>AUGACR</t>
  </si>
  <si>
    <t>BIAVPAAUGACR</t>
  </si>
  <si>
    <t>Hirundinidae</t>
  </si>
  <si>
    <t>Riparia riparia</t>
  </si>
  <si>
    <t>Riparia</t>
  </si>
  <si>
    <t>riparia</t>
  </si>
  <si>
    <t>Sand Martin</t>
  </si>
  <si>
    <t>HIRIRI</t>
  </si>
  <si>
    <t>BIAVPAHIRIRI</t>
  </si>
  <si>
    <t>Hirundo rustica</t>
  </si>
  <si>
    <t>Hirundo</t>
  </si>
  <si>
    <t>rustica</t>
  </si>
  <si>
    <t>Barn Swallow</t>
  </si>
  <si>
    <t>HIHIRU</t>
  </si>
  <si>
    <t>BIAVPAHIHIRU</t>
  </si>
  <si>
    <t>Delichon urbicum</t>
  </si>
  <si>
    <t>Delichon</t>
  </si>
  <si>
    <t>urbicum</t>
  </si>
  <si>
    <t>Common House Martin</t>
  </si>
  <si>
    <t>Northern House-martin</t>
  </si>
  <si>
    <t>UR</t>
  </si>
  <si>
    <t>HIDEUR</t>
  </si>
  <si>
    <t>BIAVPAHIDEUR</t>
  </si>
  <si>
    <t>Aegithalidae</t>
  </si>
  <si>
    <t>Aegithalos caudatus</t>
  </si>
  <si>
    <t>Aegithalos</t>
  </si>
  <si>
    <t>caudatus</t>
  </si>
  <si>
    <t>Long-tailed Tit</t>
  </si>
  <si>
    <t>AEAECA</t>
  </si>
  <si>
    <t>BIAVPAAEAECA</t>
  </si>
  <si>
    <t>Phylloscopidae</t>
  </si>
  <si>
    <t>Phylloscopus sibilatrix</t>
  </si>
  <si>
    <t>Phylloscopus</t>
  </si>
  <si>
    <t>sibilatrix</t>
  </si>
  <si>
    <t>Wood Warbler</t>
  </si>
  <si>
    <t>SI</t>
  </si>
  <si>
    <t>PCPHSI</t>
  </si>
  <si>
    <t>BIAVPAPCPHSI</t>
  </si>
  <si>
    <t>SY</t>
  </si>
  <si>
    <t>Phylloscopus trochilus</t>
  </si>
  <si>
    <t>trochilus</t>
  </si>
  <si>
    <t>Willow Warbler</t>
  </si>
  <si>
    <t>PCPHTR</t>
  </si>
  <si>
    <t>BIAVPAPCPHTR</t>
  </si>
  <si>
    <t>Phylloscopus collybita</t>
  </si>
  <si>
    <t>collybita</t>
  </si>
  <si>
    <t>Common Chiffchaff</t>
  </si>
  <si>
    <t>PCPHCO</t>
  </si>
  <si>
    <t>BIAVPAPCPHCO</t>
  </si>
  <si>
    <t>Acrocephalidae</t>
  </si>
  <si>
    <t>Acrocephalus arundinaceus</t>
  </si>
  <si>
    <t>Acrocephalus</t>
  </si>
  <si>
    <t>arundinaceus</t>
  </si>
  <si>
    <t>Great Reed Warbler</t>
  </si>
  <si>
    <t>Great Reed-warbler</t>
  </si>
  <si>
    <t>AO</t>
  </si>
  <si>
    <t>AOACAR</t>
  </si>
  <si>
    <t>BIAVPAAOACAR</t>
  </si>
  <si>
    <t>Acrocephalus schoenobaenus</t>
  </si>
  <si>
    <t>schoenobaenus</t>
  </si>
  <si>
    <t>Sedge Warbler</t>
  </si>
  <si>
    <t>AOACSB</t>
  </si>
  <si>
    <t>BIAVPAAOACSB</t>
  </si>
  <si>
    <t>Acrocephalus scirpaceus</t>
  </si>
  <si>
    <t>scirpaceus</t>
  </si>
  <si>
    <t>Eurasian Reed Warbler</t>
  </si>
  <si>
    <t>Eurasian Reed-warbler</t>
  </si>
  <si>
    <t>AOACSC</t>
  </si>
  <si>
    <t>BIAVPAAOACSC</t>
  </si>
  <si>
    <t>Acrocephalus palustris</t>
  </si>
  <si>
    <t>Marsh Warbler</t>
  </si>
  <si>
    <t>AOACPA</t>
  </si>
  <si>
    <t>BIAVPAAOACPA</t>
  </si>
  <si>
    <t>Hippolais polyglotta</t>
  </si>
  <si>
    <t>Hippolais</t>
  </si>
  <si>
    <t>polyglotta</t>
  </si>
  <si>
    <t>Melodious Warbler</t>
  </si>
  <si>
    <t>AOHIPO</t>
  </si>
  <si>
    <t>BIAVPAAOHIPO</t>
  </si>
  <si>
    <t>Hippolais icterina</t>
  </si>
  <si>
    <t>icterina</t>
  </si>
  <si>
    <t>Icterine Warbler</t>
  </si>
  <si>
    <t>IC</t>
  </si>
  <si>
    <t>AOHIIC</t>
  </si>
  <si>
    <t>BIAVPAAOHIIC</t>
  </si>
  <si>
    <t>Locustellidae</t>
  </si>
  <si>
    <t>Locustella naevia</t>
  </si>
  <si>
    <t>Locustella</t>
  </si>
  <si>
    <t>naevia</t>
  </si>
  <si>
    <t>Common Grasshopper Warbler</t>
  </si>
  <si>
    <t>Common Grasshopper-warbler</t>
  </si>
  <si>
    <t>NA</t>
  </si>
  <si>
    <t>LOLONA</t>
  </si>
  <si>
    <t>BIAVPALOLONA</t>
  </si>
  <si>
    <t>Locustella fluviatilis</t>
  </si>
  <si>
    <t>fluviatilis</t>
  </si>
  <si>
    <t>River Warbler</t>
  </si>
  <si>
    <t>Eurasian River Warbler</t>
  </si>
  <si>
    <t>FL</t>
  </si>
  <si>
    <t>LOLOFL</t>
  </si>
  <si>
    <t>BIAVPALOLOFL</t>
  </si>
  <si>
    <t>Locustella luscinioides</t>
  </si>
  <si>
    <t>luscinioides</t>
  </si>
  <si>
    <t>Savi's Warbler</t>
  </si>
  <si>
    <t>LOLOLU</t>
  </si>
  <si>
    <t>BIAVPALOLOLU</t>
  </si>
  <si>
    <t>Sylvia atricapilla</t>
  </si>
  <si>
    <t>Sylvia</t>
  </si>
  <si>
    <t>atricapilla</t>
  </si>
  <si>
    <t>Eurasian Blackcap</t>
  </si>
  <si>
    <t>Blackcap</t>
  </si>
  <si>
    <t>SYSYAT</t>
  </si>
  <si>
    <t>BIAVPASYSYAT</t>
  </si>
  <si>
    <t>Sylvia borin</t>
  </si>
  <si>
    <t>borin</t>
  </si>
  <si>
    <t>Garden Warbler</t>
  </si>
  <si>
    <t>SYSYBO</t>
  </si>
  <si>
    <t>BIAVPASYSYBO</t>
  </si>
  <si>
    <t>Sylvia nisoria</t>
  </si>
  <si>
    <t>nisoria</t>
  </si>
  <si>
    <t>Barred Warbler</t>
  </si>
  <si>
    <t>SYSYNI</t>
  </si>
  <si>
    <t>BIAVPASYSYNI</t>
  </si>
  <si>
    <t>Sylvia curruca</t>
  </si>
  <si>
    <t>curruca</t>
  </si>
  <si>
    <t>Lesser Whitethroat</t>
  </si>
  <si>
    <t>SYSYCU</t>
  </si>
  <si>
    <t>BIAVPASYSYCU</t>
  </si>
  <si>
    <t>Sylvia communis</t>
  </si>
  <si>
    <t>communis</t>
  </si>
  <si>
    <t>Common Whitethroat</t>
  </si>
  <si>
    <t>SYSYCO</t>
  </si>
  <si>
    <t>BIAVPASYSYCO</t>
  </si>
  <si>
    <t>Regulidae</t>
  </si>
  <si>
    <t>Regulus ignicapilla</t>
  </si>
  <si>
    <t>Regulus</t>
  </si>
  <si>
    <t>ignicapilla</t>
  </si>
  <si>
    <t>Common Firecrest</t>
  </si>
  <si>
    <t>Firecrest</t>
  </si>
  <si>
    <t>RG</t>
  </si>
  <si>
    <t>IG</t>
  </si>
  <si>
    <t>RGREIG</t>
  </si>
  <si>
    <t>BIAVPARGREIG</t>
  </si>
  <si>
    <t>Regulus regulus</t>
  </si>
  <si>
    <t>regulus</t>
  </si>
  <si>
    <t>Goldcrest</t>
  </si>
  <si>
    <t>RGRERE</t>
  </si>
  <si>
    <t>BIAVPARGRERE</t>
  </si>
  <si>
    <t>Troglodytidae</t>
  </si>
  <si>
    <t>Troglodytes troglodytes</t>
  </si>
  <si>
    <t>Troglodytes</t>
  </si>
  <si>
    <t>troglodytes</t>
  </si>
  <si>
    <t>Eurasian Wren</t>
  </si>
  <si>
    <t>Winter Wren</t>
  </si>
  <si>
    <t>TG</t>
  </si>
  <si>
    <t>TGTRTR</t>
  </si>
  <si>
    <t>BIAVPATGTRTR</t>
  </si>
  <si>
    <t>Sittidae</t>
  </si>
  <si>
    <t>Sitta europaea</t>
  </si>
  <si>
    <t>Sitta</t>
  </si>
  <si>
    <t>europaea</t>
  </si>
  <si>
    <t>Eurasian Nuthatch</t>
  </si>
  <si>
    <t>Wood Nuthatch</t>
  </si>
  <si>
    <t>SISIEU</t>
  </si>
  <si>
    <t>BIAVPASISIEU</t>
  </si>
  <si>
    <t>Certhiidae</t>
  </si>
  <si>
    <t>Certhia familiaris</t>
  </si>
  <si>
    <t>Certhia</t>
  </si>
  <si>
    <t>familiaris</t>
  </si>
  <si>
    <t>Eurasian Treecreeper</t>
  </si>
  <si>
    <t>CECEFA</t>
  </si>
  <si>
    <t>BIAVPACECEFA</t>
  </si>
  <si>
    <t>Certhia brachydactyla</t>
  </si>
  <si>
    <t>brachydactyla</t>
  </si>
  <si>
    <t>Short-toed Treecreeper</t>
  </si>
  <si>
    <t>BR</t>
  </si>
  <si>
    <t>CECEBR</t>
  </si>
  <si>
    <t>BIAVPACECEBR</t>
  </si>
  <si>
    <t>Sturnidae</t>
  </si>
  <si>
    <t>Sturnus vulgaris</t>
  </si>
  <si>
    <t>Sturnus</t>
  </si>
  <si>
    <t>vulgaris</t>
  </si>
  <si>
    <t>Common Starling</t>
  </si>
  <si>
    <t>SR</t>
  </si>
  <si>
    <t>SRSTVU</t>
  </si>
  <si>
    <t>BIAVPASRSTVU</t>
  </si>
  <si>
    <t>Turdidae</t>
  </si>
  <si>
    <t>Turdus merula</t>
  </si>
  <si>
    <t>Turdus</t>
  </si>
  <si>
    <t>merula</t>
  </si>
  <si>
    <t>Common Blackbird</t>
  </si>
  <si>
    <t>Eurasian Blackbird</t>
  </si>
  <si>
    <t>TUTUME</t>
  </si>
  <si>
    <t>BIAVPATUTUME</t>
  </si>
  <si>
    <t>Turdus pilaris</t>
  </si>
  <si>
    <t>pilaris</t>
  </si>
  <si>
    <t>Fieldfare</t>
  </si>
  <si>
    <t>TUTUPI</t>
  </si>
  <si>
    <t>BIAVPATUTUPI</t>
  </si>
  <si>
    <t>Turdus iliacus</t>
  </si>
  <si>
    <t>iliacus</t>
  </si>
  <si>
    <t>Redwing</t>
  </si>
  <si>
    <t>IL</t>
  </si>
  <si>
    <t>TUTUIL</t>
  </si>
  <si>
    <t>BIAVPATUTUIL</t>
  </si>
  <si>
    <t>Turdus philomelos</t>
  </si>
  <si>
    <t>philomelos</t>
  </si>
  <si>
    <t>Song Thrush</t>
  </si>
  <si>
    <t>TUTUPH</t>
  </si>
  <si>
    <t>BIAVPATUTUPH</t>
  </si>
  <si>
    <t>Turdus viscivorus</t>
  </si>
  <si>
    <t>viscivorus</t>
  </si>
  <si>
    <t>Mistle Thrush</t>
  </si>
  <si>
    <t>TUTUVI</t>
  </si>
  <si>
    <t>BIAVPATUTUVI</t>
  </si>
  <si>
    <t>Muscicapidae</t>
  </si>
  <si>
    <t>Muscicapa striata</t>
  </si>
  <si>
    <t>Muscicapa</t>
  </si>
  <si>
    <t>striata</t>
  </si>
  <si>
    <t>Spotted Flycatcher</t>
  </si>
  <si>
    <t>MU</t>
  </si>
  <si>
    <t>MUMUST</t>
  </si>
  <si>
    <t>BIAVPAMUMUST</t>
  </si>
  <si>
    <t>Erithacus rubecula</t>
  </si>
  <si>
    <t>Erithacus</t>
  </si>
  <si>
    <t>rubecula</t>
  </si>
  <si>
    <t>European Robin</t>
  </si>
  <si>
    <t>ER</t>
  </si>
  <si>
    <t>MUERRU</t>
  </si>
  <si>
    <t>BIAVPAMUERRU</t>
  </si>
  <si>
    <t>Luscinia svecica</t>
  </si>
  <si>
    <t>Luscinia</t>
  </si>
  <si>
    <t>svecica</t>
  </si>
  <si>
    <t>Cyanecula svecica</t>
  </si>
  <si>
    <t>Cyanecula</t>
  </si>
  <si>
    <t>Bluethroat</t>
  </si>
  <si>
    <t>SV</t>
  </si>
  <si>
    <t>MULUSV</t>
  </si>
  <si>
    <t>BIAVPAMULUSV</t>
  </si>
  <si>
    <t>Luscinia luscinia</t>
  </si>
  <si>
    <t>luscinia</t>
  </si>
  <si>
    <t>Thrush Nightingale</t>
  </si>
  <si>
    <t>MULULU</t>
  </si>
  <si>
    <t>BIAVPAMULULU</t>
  </si>
  <si>
    <t>Luscinia megarhynchos</t>
  </si>
  <si>
    <t>megarhynchos</t>
  </si>
  <si>
    <t>Common Nightingale</t>
  </si>
  <si>
    <t>MULUME</t>
  </si>
  <si>
    <t>BIAVPAMULUME</t>
  </si>
  <si>
    <t>Ficedula hypoleuca</t>
  </si>
  <si>
    <t>Ficedula</t>
  </si>
  <si>
    <t>hypoleuca</t>
  </si>
  <si>
    <t>European Pied Flycatcher</t>
  </si>
  <si>
    <t>FI</t>
  </si>
  <si>
    <t>HY</t>
  </si>
  <si>
    <t>MUFIHY</t>
  </si>
  <si>
    <t>BIAVPAMUFIHY</t>
  </si>
  <si>
    <t>Ficedula parva</t>
  </si>
  <si>
    <t>parva</t>
  </si>
  <si>
    <t>Red-breasted Flycatcher</t>
  </si>
  <si>
    <t>MUFIPA</t>
  </si>
  <si>
    <t>BIAVPAMUFIPA</t>
  </si>
  <si>
    <t>Phoenicurus ochruros</t>
  </si>
  <si>
    <t>Phoenicurus</t>
  </si>
  <si>
    <t>ochruros</t>
  </si>
  <si>
    <t>Black Redstart</t>
  </si>
  <si>
    <t>MUPHOC</t>
  </si>
  <si>
    <t>BIAVPAMUPHOC</t>
  </si>
  <si>
    <t>Phoenicurus phoenicurus</t>
  </si>
  <si>
    <t>phoenicurus</t>
  </si>
  <si>
    <t>Common Redstart</t>
  </si>
  <si>
    <t>MUPHPH</t>
  </si>
  <si>
    <t>BIAVPAMUPHPH</t>
  </si>
  <si>
    <t>Saxicola rubetra</t>
  </si>
  <si>
    <t>Saxicola</t>
  </si>
  <si>
    <t>rubetra</t>
  </si>
  <si>
    <t>Whinchat</t>
  </si>
  <si>
    <t>SA</t>
  </si>
  <si>
    <t>MUSARU</t>
  </si>
  <si>
    <t>BIAVPAMUSARU</t>
  </si>
  <si>
    <t>Saxicola rubicola</t>
  </si>
  <si>
    <t>rubicola</t>
  </si>
  <si>
    <t>European Stonechat</t>
  </si>
  <si>
    <t>RC</t>
  </si>
  <si>
    <t>MUSARC</t>
  </si>
  <si>
    <t>BIAVPAMUSARC</t>
  </si>
  <si>
    <t>Oenanthe oenanthe</t>
  </si>
  <si>
    <t>Oenanthe</t>
  </si>
  <si>
    <t>oenanthe</t>
  </si>
  <si>
    <t>Northern Wheatear</t>
  </si>
  <si>
    <t>MUOEOE</t>
  </si>
  <si>
    <t>BIAVPAMUOEOE</t>
  </si>
  <si>
    <t>Passeridae</t>
  </si>
  <si>
    <t>Passer domesticus</t>
  </si>
  <si>
    <t>Passer</t>
  </si>
  <si>
    <t>domesticus</t>
  </si>
  <si>
    <t>House Sparrow</t>
  </si>
  <si>
    <t>DO</t>
  </si>
  <si>
    <t>PAPADO</t>
  </si>
  <si>
    <t>BIAVPAPAPADO</t>
  </si>
  <si>
    <t>Passer montanus</t>
  </si>
  <si>
    <t>Eurasian Tree Sparrow</t>
  </si>
  <si>
    <t>PAPAMO</t>
  </si>
  <si>
    <t>BIAVPAPAPAMO</t>
  </si>
  <si>
    <t>Prunellidae</t>
  </si>
  <si>
    <t>Prunella modularis</t>
  </si>
  <si>
    <t>Prunella</t>
  </si>
  <si>
    <t>modularis</t>
  </si>
  <si>
    <t>Dunnock</t>
  </si>
  <si>
    <t>Hedge Accentor</t>
  </si>
  <si>
    <t>PRPRMO</t>
  </si>
  <si>
    <t>BIAVPAPRPRMO</t>
  </si>
  <si>
    <t>Motacillidae</t>
  </si>
  <si>
    <t>Motacilla flava</t>
  </si>
  <si>
    <t>Motacilla</t>
  </si>
  <si>
    <t>flava</t>
  </si>
  <si>
    <t>Western Yellow Wagtail</t>
  </si>
  <si>
    <t>Yellow Wagtail</t>
  </si>
  <si>
    <t>MTMOFL</t>
  </si>
  <si>
    <t>BIAVPAMTMOFL</t>
  </si>
  <si>
    <t>Motacilla cinerea</t>
  </si>
  <si>
    <t>Grey Wagtail</t>
  </si>
  <si>
    <t>MTMOCI</t>
  </si>
  <si>
    <t>BIAVPAMTMOCI</t>
  </si>
  <si>
    <t>Motacilla alba</t>
  </si>
  <si>
    <t>White Wagtail</t>
  </si>
  <si>
    <t>MTMOAL</t>
  </si>
  <si>
    <t>BIAVPAMTMOAL</t>
  </si>
  <si>
    <t>Anthus campestris</t>
  </si>
  <si>
    <t>Anthus</t>
  </si>
  <si>
    <t>campestris</t>
  </si>
  <si>
    <t>Tawny Pipit</t>
  </si>
  <si>
    <t>MTANCA</t>
  </si>
  <si>
    <t>BIAVPAMTANCA</t>
  </si>
  <si>
    <t>Anthus pratensis</t>
  </si>
  <si>
    <t>pratensis</t>
  </si>
  <si>
    <t>Meadow Pipit</t>
  </si>
  <si>
    <t>MTANPR</t>
  </si>
  <si>
    <t>BIAVPAMTANPR</t>
  </si>
  <si>
    <t>Anthus trivialis</t>
  </si>
  <si>
    <t>trivialis</t>
  </si>
  <si>
    <t>Tree Pipit</t>
  </si>
  <si>
    <t>MTANTR</t>
  </si>
  <si>
    <t>BIAVPAMTANTR</t>
  </si>
  <si>
    <t>Fringillidae</t>
  </si>
  <si>
    <t>Fringilla coelebs</t>
  </si>
  <si>
    <t>Fringilla</t>
  </si>
  <si>
    <t>coelebs</t>
  </si>
  <si>
    <t>Common Chaffinch</t>
  </si>
  <si>
    <t>Eurasian Chaffinch</t>
  </si>
  <si>
    <t>FR</t>
  </si>
  <si>
    <t>FRFRCO</t>
  </si>
  <si>
    <t>BIAVPAFRFRCO</t>
  </si>
  <si>
    <t>Fringilla montifringilla</t>
  </si>
  <si>
    <t>montifringilla</t>
  </si>
  <si>
    <t>Brambling</t>
  </si>
  <si>
    <t>FRFRMO</t>
  </si>
  <si>
    <t>BIAVPAFRFRMO</t>
  </si>
  <si>
    <t>Coccothraustes coccothraustes</t>
  </si>
  <si>
    <t>Coccothraustes</t>
  </si>
  <si>
    <t>coccothraustes</t>
  </si>
  <si>
    <t>Hawfinch</t>
  </si>
  <si>
    <t>FRCOCO</t>
  </si>
  <si>
    <t>BIAVPAFRCOCO</t>
  </si>
  <si>
    <t>Pyrrhula pyrrhula</t>
  </si>
  <si>
    <t>Pyrrhula</t>
  </si>
  <si>
    <t>pyrrhula</t>
  </si>
  <si>
    <t>Eurasian Bullfinch</t>
  </si>
  <si>
    <t>PY</t>
  </si>
  <si>
    <t>FRPYPY</t>
  </si>
  <si>
    <t>BIAVPAFRPYPY</t>
  </si>
  <si>
    <t>Carpodacus erythrinus</t>
  </si>
  <si>
    <t>Carpodacus</t>
  </si>
  <si>
    <t>erythrinus</t>
  </si>
  <si>
    <t>Common Rosefinch</t>
  </si>
  <si>
    <t>CP</t>
  </si>
  <si>
    <t>FRCPER</t>
  </si>
  <si>
    <t>BIAVPAFRCPER</t>
  </si>
  <si>
    <t>Chloris chloris</t>
  </si>
  <si>
    <t>Chloris</t>
  </si>
  <si>
    <t>chloris</t>
  </si>
  <si>
    <t>European Greenfinch</t>
  </si>
  <si>
    <t>FRCHCH</t>
  </si>
  <si>
    <t>BIAVPAFRCHCH</t>
  </si>
  <si>
    <t>Carduelis</t>
  </si>
  <si>
    <t>Linaria cannabina</t>
  </si>
  <si>
    <t>Linaria</t>
  </si>
  <si>
    <t>cannabina</t>
  </si>
  <si>
    <t>Common Linnet</t>
  </si>
  <si>
    <t>Eurasian Linnet</t>
  </si>
  <si>
    <t>FRLICA</t>
  </si>
  <si>
    <t>BIAVPAFRLICA</t>
  </si>
  <si>
    <t>FRCACA</t>
  </si>
  <si>
    <t>Acanthis flammea</t>
  </si>
  <si>
    <t>Acanthis</t>
  </si>
  <si>
    <t>flammea</t>
  </si>
  <si>
    <t>Common Redpoll</t>
  </si>
  <si>
    <t>FRACFL</t>
  </si>
  <si>
    <t>BIAVPAFRACFL</t>
  </si>
  <si>
    <t>Acanthis hornemanni</t>
  </si>
  <si>
    <t>hornemanni</t>
  </si>
  <si>
    <t>Arctic Redpoll</t>
  </si>
  <si>
    <t>HO</t>
  </si>
  <si>
    <t>FRACHO</t>
  </si>
  <si>
    <t>BIAVPAFRACHO</t>
  </si>
  <si>
    <t>Loxia curvirostra</t>
  </si>
  <si>
    <t>Loxia</t>
  </si>
  <si>
    <t>curvirostra</t>
  </si>
  <si>
    <t>Red Crossbill</t>
  </si>
  <si>
    <t>FRLOCU</t>
  </si>
  <si>
    <t>BIAVPAFRLOCU</t>
  </si>
  <si>
    <t>Carduelis carduelis</t>
  </si>
  <si>
    <t>carduelis</t>
  </si>
  <si>
    <t>European Goldfinch</t>
  </si>
  <si>
    <t>BIAVPAFRCACA</t>
  </si>
  <si>
    <t>Serinus serinus</t>
  </si>
  <si>
    <t>Serinus</t>
  </si>
  <si>
    <t>serinus</t>
  </si>
  <si>
    <t>European Serin</t>
  </si>
  <si>
    <t>SE</t>
  </si>
  <si>
    <t>FRSESE</t>
  </si>
  <si>
    <t>BIAVPAFRSESE</t>
  </si>
  <si>
    <t>Spinus spinus</t>
  </si>
  <si>
    <t>Spinus</t>
  </si>
  <si>
    <t>spinus</t>
  </si>
  <si>
    <t>Eurasian Siskin</t>
  </si>
  <si>
    <t>SP</t>
  </si>
  <si>
    <t>FRSPSP</t>
  </si>
  <si>
    <t>BIAVPAFRSPSP</t>
  </si>
  <si>
    <t>Emberizidae</t>
  </si>
  <si>
    <t>Emberiza calandra</t>
  </si>
  <si>
    <t>Emberiza</t>
  </si>
  <si>
    <t>calandra</t>
  </si>
  <si>
    <t>Corn Bunting</t>
  </si>
  <si>
    <t>EM</t>
  </si>
  <si>
    <t>EMEMCA</t>
  </si>
  <si>
    <t>BIAVPAEMEMCA</t>
  </si>
  <si>
    <t>Emberiza citrinella</t>
  </si>
  <si>
    <t>citrinella</t>
  </si>
  <si>
    <t>Yellowhammer</t>
  </si>
  <si>
    <t>CT</t>
  </si>
  <si>
    <t>EMEMCT</t>
  </si>
  <si>
    <t>BIAVPAEMEMCT</t>
  </si>
  <si>
    <t>Emberiza hortulana</t>
  </si>
  <si>
    <t>hortulana</t>
  </si>
  <si>
    <t>Ortolan Bunting</t>
  </si>
  <si>
    <t>EMEMHO</t>
  </si>
  <si>
    <t>BIAVPAEMEMHO</t>
  </si>
  <si>
    <t>Emberiza schoeniclus</t>
  </si>
  <si>
    <t>schoeniclus</t>
  </si>
  <si>
    <t>Common Reed Bunting</t>
  </si>
  <si>
    <t>Reed Bunting</t>
  </si>
  <si>
    <t>EMEMSC</t>
  </si>
  <si>
    <t>BIAVPAEMEMSC</t>
  </si>
  <si>
    <t>6LetterCode_IOC10.1_New</t>
  </si>
  <si>
    <t>12LetterCode_IOC10.1_New</t>
  </si>
  <si>
    <t>8LetterCode_IOC10.1_New</t>
  </si>
  <si>
    <t>PIDTME</t>
  </si>
  <si>
    <t>PIDBMI</t>
  </si>
  <si>
    <t>BIAVPIPIDTME</t>
  </si>
  <si>
    <t>BIAVPIPIDBMI</t>
  </si>
  <si>
    <t>NULL</t>
  </si>
  <si>
    <t>Alcedo atthis</t>
  </si>
  <si>
    <t>atthis</t>
  </si>
  <si>
    <t>Common Kingfisher</t>
  </si>
  <si>
    <t>BIAVCCALALAT</t>
  </si>
  <si>
    <t>ALALAT</t>
  </si>
  <si>
    <t>Corvus frugilegus</t>
  </si>
  <si>
    <t>frugilegus</t>
  </si>
  <si>
    <t>Rook</t>
  </si>
  <si>
    <t>Tetrastes bonasia</t>
  </si>
  <si>
    <t>Tetrastes</t>
  </si>
  <si>
    <t>bonasia</t>
  </si>
  <si>
    <t>Bonasa bonasia</t>
  </si>
  <si>
    <t>Bonasa</t>
  </si>
  <si>
    <t>Hazel Grouse</t>
  </si>
  <si>
    <t>TS</t>
  </si>
  <si>
    <t>PHTSBO</t>
  </si>
  <si>
    <t>BIAVGAPHTSBO</t>
  </si>
  <si>
    <t>Tetrao urogallus</t>
  </si>
  <si>
    <t>Tetrao</t>
  </si>
  <si>
    <t>urogallus</t>
  </si>
  <si>
    <t>Western Capercaillie</t>
  </si>
  <si>
    <t>PHTOUR</t>
  </si>
  <si>
    <t>BIAVGAPHTOUR</t>
  </si>
  <si>
    <t>TE</t>
  </si>
  <si>
    <t>Lyrurus tetrix</t>
  </si>
  <si>
    <t>Lyrurus</t>
  </si>
  <si>
    <t>tetrix</t>
  </si>
  <si>
    <t>Black Grouse</t>
  </si>
  <si>
    <t>LY</t>
  </si>
  <si>
    <t>PHLYTE</t>
  </si>
  <si>
    <t>BIAVGAPHLYTE</t>
  </si>
  <si>
    <t>Lagopus muta</t>
  </si>
  <si>
    <t>Lagopus</t>
  </si>
  <si>
    <t>muta</t>
  </si>
  <si>
    <t>Rock Ptarmigan</t>
  </si>
  <si>
    <t>PHLAMU</t>
  </si>
  <si>
    <t>BIAVGAPHLAMU</t>
  </si>
  <si>
    <t>Alectoris graeca</t>
  </si>
  <si>
    <t>Alectoris</t>
  </si>
  <si>
    <t>graeca</t>
  </si>
  <si>
    <t>Rock Partridge</t>
  </si>
  <si>
    <t>PHALGR</t>
  </si>
  <si>
    <t>BIAVGAPHALGR</t>
  </si>
  <si>
    <t>Branta bernicla</t>
  </si>
  <si>
    <t>Branta</t>
  </si>
  <si>
    <t>bernicla</t>
  </si>
  <si>
    <t>Brant Goose</t>
  </si>
  <si>
    <t>Brent Goose</t>
  </si>
  <si>
    <t>BE</t>
  </si>
  <si>
    <t>ANBRBE</t>
  </si>
  <si>
    <t>BIAVANANBRBE</t>
  </si>
  <si>
    <t>Branta ruficollis</t>
  </si>
  <si>
    <t>ruficollis</t>
  </si>
  <si>
    <t>Red-breasted Goose</t>
  </si>
  <si>
    <t>ANBRRU</t>
  </si>
  <si>
    <t>BIAVANANBRRU</t>
  </si>
  <si>
    <t>Branta canadensis</t>
  </si>
  <si>
    <t>canadensis</t>
  </si>
  <si>
    <t>Canada Goose</t>
  </si>
  <si>
    <t>ANBRCA</t>
  </si>
  <si>
    <t>BIAVANANBRCA</t>
  </si>
  <si>
    <t>Branta leucopsis</t>
  </si>
  <si>
    <t>leucopsis</t>
  </si>
  <si>
    <t>Barnacle Goose</t>
  </si>
  <si>
    <t>LE</t>
  </si>
  <si>
    <t>ANBRLE</t>
  </si>
  <si>
    <t>BIAVANANBRLE</t>
  </si>
  <si>
    <t>Anser indicus</t>
  </si>
  <si>
    <t>indicus</t>
  </si>
  <si>
    <t>Bar-headed Goose</t>
  </si>
  <si>
    <t>IN</t>
  </si>
  <si>
    <t>ANARIN</t>
  </si>
  <si>
    <t>BIAVANANARIN</t>
  </si>
  <si>
    <t>Anser fabalis</t>
  </si>
  <si>
    <t>fabalis</t>
  </si>
  <si>
    <t>Taiga Bean Goose</t>
  </si>
  <si>
    <t>Bean Goose</t>
  </si>
  <si>
    <t>ANARFA</t>
  </si>
  <si>
    <t>BIAVANANARFA</t>
  </si>
  <si>
    <t>Anser brachyrhynchus</t>
  </si>
  <si>
    <t>brachyrhynchus</t>
  </si>
  <si>
    <t>Pink-footed Goose</t>
  </si>
  <si>
    <t>ANARBR</t>
  </si>
  <si>
    <t>BIAVANANARBR</t>
  </si>
  <si>
    <t>Anser serrirostris</t>
  </si>
  <si>
    <t>serrirostris</t>
  </si>
  <si>
    <t>Tundra Bean Goose</t>
  </si>
  <si>
    <t>ANARSE</t>
  </si>
  <si>
    <t>BIAVANANARSE</t>
  </si>
  <si>
    <t>Anser albifrons</t>
  </si>
  <si>
    <t>albifrons</t>
  </si>
  <si>
    <t>Greater White-fronted Goose</t>
  </si>
  <si>
    <t>ANARAL</t>
  </si>
  <si>
    <t>BIAVANANARAL</t>
  </si>
  <si>
    <t>Anser erythropus</t>
  </si>
  <si>
    <t>erythropus</t>
  </si>
  <si>
    <t>Lesser White-fronted Goose</t>
  </si>
  <si>
    <t>ANARER</t>
  </si>
  <si>
    <t>BIAVANANARER</t>
  </si>
  <si>
    <t>Cygnus olor</t>
  </si>
  <si>
    <t>Cygnus</t>
  </si>
  <si>
    <t>olor</t>
  </si>
  <si>
    <t>Mute Swan</t>
  </si>
  <si>
    <t>OL</t>
  </si>
  <si>
    <t>ANCYOL</t>
  </si>
  <si>
    <t>BIAVANANCYOL</t>
  </si>
  <si>
    <t>Cygnus columbianus</t>
  </si>
  <si>
    <t>columbianus</t>
  </si>
  <si>
    <t>Tundra Swan</t>
  </si>
  <si>
    <t>ANCYCO</t>
  </si>
  <si>
    <t>BIAVANANCYCO</t>
  </si>
  <si>
    <t>Cygnus cygnus</t>
  </si>
  <si>
    <t>cygnus</t>
  </si>
  <si>
    <t>Whooper Swan</t>
  </si>
  <si>
    <t>ANCYCY</t>
  </si>
  <si>
    <t>BIAVANANCYCY</t>
  </si>
  <si>
    <t>Alopochen aegyptiaca</t>
  </si>
  <si>
    <t>Alopochen</t>
  </si>
  <si>
    <t>aegyptiaca</t>
  </si>
  <si>
    <t>Egyptian Goose</t>
  </si>
  <si>
    <t>ANALAE</t>
  </si>
  <si>
    <t>BIAVANANALAE</t>
  </si>
  <si>
    <t>Tadorna tadorna</t>
  </si>
  <si>
    <t>Tadorna</t>
  </si>
  <si>
    <t>tadorna</t>
  </si>
  <si>
    <t>Common Shelduck</t>
  </si>
  <si>
    <t>TA</t>
  </si>
  <si>
    <t>ANTATA</t>
  </si>
  <si>
    <t>BIAVANANTATA</t>
  </si>
  <si>
    <t>Tadorna ferruginea</t>
  </si>
  <si>
    <t>ferruginea</t>
  </si>
  <si>
    <t>Ruddy Shelduck</t>
  </si>
  <si>
    <t>FE</t>
  </si>
  <si>
    <t>ANTAFE</t>
  </si>
  <si>
    <t>BIAVANANTAFE</t>
  </si>
  <si>
    <t>Aix galericulata</t>
  </si>
  <si>
    <t>Aix</t>
  </si>
  <si>
    <t>galericulata</t>
  </si>
  <si>
    <t>Mandarin Duck</t>
  </si>
  <si>
    <t>AI</t>
  </si>
  <si>
    <t>ANAIGA</t>
  </si>
  <si>
    <t>BIAVANANAIGA</t>
  </si>
  <si>
    <t>Spatula querquedula</t>
  </si>
  <si>
    <t>Spatula</t>
  </si>
  <si>
    <t>querquedula</t>
  </si>
  <si>
    <t>Anas querquedula</t>
  </si>
  <si>
    <t>Garganey</t>
  </si>
  <si>
    <t>QU</t>
  </si>
  <si>
    <t>ANANQU</t>
  </si>
  <si>
    <t>BIAVANANANQU</t>
  </si>
  <si>
    <t>Spatula discors</t>
  </si>
  <si>
    <t>discors</t>
  </si>
  <si>
    <t>Anas discors</t>
  </si>
  <si>
    <t>Blue-winged Teal</t>
  </si>
  <si>
    <t>DI</t>
  </si>
  <si>
    <t>ANANDI</t>
  </si>
  <si>
    <t>BIAVANANANDI</t>
  </si>
  <si>
    <t>Spatula clypeata</t>
  </si>
  <si>
    <t>clypeata</t>
  </si>
  <si>
    <t>Anas clypeata</t>
  </si>
  <si>
    <t>Northern Shoveler</t>
  </si>
  <si>
    <t>ANANCL</t>
  </si>
  <si>
    <t>BIAVANANANCL</t>
  </si>
  <si>
    <t>Mareca strepera</t>
  </si>
  <si>
    <t>Mareca</t>
  </si>
  <si>
    <t>strepera</t>
  </si>
  <si>
    <t>Anas strepera</t>
  </si>
  <si>
    <t>Gadwall</t>
  </si>
  <si>
    <t>ANANST</t>
  </si>
  <si>
    <t>BIAVANANANST</t>
  </si>
  <si>
    <t>Mareca penelope</t>
  </si>
  <si>
    <t>penelope</t>
  </si>
  <si>
    <t>Anas penelope</t>
  </si>
  <si>
    <t>Eurasian Wigeon</t>
  </si>
  <si>
    <t>ANANPE</t>
  </si>
  <si>
    <t>BIAVANANANPE</t>
  </si>
  <si>
    <t>Mareca americana</t>
  </si>
  <si>
    <t>americana</t>
  </si>
  <si>
    <t>Anas americana</t>
  </si>
  <si>
    <t>American Wigeon</t>
  </si>
  <si>
    <t>AM</t>
  </si>
  <si>
    <t>ANANAM</t>
  </si>
  <si>
    <t>BIAVANANANAM</t>
  </si>
  <si>
    <t>Anas acuta</t>
  </si>
  <si>
    <t>acuta</t>
  </si>
  <si>
    <t>Northern Pintail</t>
  </si>
  <si>
    <t>ANANAC</t>
  </si>
  <si>
    <t>BIAVANANANAC</t>
  </si>
  <si>
    <t>Anas crecca</t>
  </si>
  <si>
    <t>crecca</t>
  </si>
  <si>
    <t>Eurasian Teal</t>
  </si>
  <si>
    <t>Common Teal</t>
  </si>
  <si>
    <t>ANANCR</t>
  </si>
  <si>
    <t>BIAVANANANCR</t>
  </si>
  <si>
    <t>Anas carolinensis</t>
  </si>
  <si>
    <t>carolinensis</t>
  </si>
  <si>
    <t>Green-winged Teal</t>
  </si>
  <si>
    <t>ANANCA</t>
  </si>
  <si>
    <t>BIAVANANANCA</t>
  </si>
  <si>
    <t>Marmaronetta angustirostris</t>
  </si>
  <si>
    <t>Marmaronetta</t>
  </si>
  <si>
    <t>angustirostris</t>
  </si>
  <si>
    <t>Marbled Duck</t>
  </si>
  <si>
    <t>Marbled Teal</t>
  </si>
  <si>
    <t>ANMAAN</t>
  </si>
  <si>
    <t>BIAVANANMAAN</t>
  </si>
  <si>
    <t>Netta rufina</t>
  </si>
  <si>
    <t>Netta</t>
  </si>
  <si>
    <t>rufina</t>
  </si>
  <si>
    <t>Red-crested Pochard</t>
  </si>
  <si>
    <t>NE</t>
  </si>
  <si>
    <t>ANNERU</t>
  </si>
  <si>
    <t>BIAVANANNERU</t>
  </si>
  <si>
    <t>Aythya ferina</t>
  </si>
  <si>
    <t>Aythya</t>
  </si>
  <si>
    <t>ferina</t>
  </si>
  <si>
    <t>Common Pochard</t>
  </si>
  <si>
    <t>AY</t>
  </si>
  <si>
    <t>ANAYFE</t>
  </si>
  <si>
    <t>BIAVANANAYFE</t>
  </si>
  <si>
    <t>Aythya nyroca</t>
  </si>
  <si>
    <t>nyroca</t>
  </si>
  <si>
    <t>Ferruginous Duck</t>
  </si>
  <si>
    <t>NY</t>
  </si>
  <si>
    <t>ANAYNY</t>
  </si>
  <si>
    <t>BIAVANANAYNY</t>
  </si>
  <si>
    <t>Aythya collaris</t>
  </si>
  <si>
    <t>collaris</t>
  </si>
  <si>
    <t>Ring-necked Duck</t>
  </si>
  <si>
    <t>ANAYCO</t>
  </si>
  <si>
    <t>BIAVANANAYCO</t>
  </si>
  <si>
    <t>Aythya fuligula</t>
  </si>
  <si>
    <t>fuligula</t>
  </si>
  <si>
    <t>Tufted Duck</t>
  </si>
  <si>
    <t>ANAYFU</t>
  </si>
  <si>
    <t>BIAVANANAYFU</t>
  </si>
  <si>
    <t>Aythya marila</t>
  </si>
  <si>
    <t>marila</t>
  </si>
  <si>
    <t>Greater Scaup</t>
  </si>
  <si>
    <t>ANAYMA</t>
  </si>
  <si>
    <t>BIAVANANAYMA</t>
  </si>
  <si>
    <t>Aythya affinis</t>
  </si>
  <si>
    <t>affinis</t>
  </si>
  <si>
    <t>Lesser Scaup</t>
  </si>
  <si>
    <t>AF</t>
  </si>
  <si>
    <t>ANAYAF</t>
  </si>
  <si>
    <t>BIAVANANAYAF</t>
  </si>
  <si>
    <t>Polysticta stelleri</t>
  </si>
  <si>
    <t>Polysticta</t>
  </si>
  <si>
    <t>stelleri</t>
  </si>
  <si>
    <t>Steller's Eider</t>
  </si>
  <si>
    <t>ANPOST</t>
  </si>
  <si>
    <t>BIAVANANPOST</t>
  </si>
  <si>
    <t>Somateria spectabilis</t>
  </si>
  <si>
    <t>Somateria</t>
  </si>
  <si>
    <t>spectabilis</t>
  </si>
  <si>
    <t>King Eider</t>
  </si>
  <si>
    <t>SO</t>
  </si>
  <si>
    <t>ANSOSP</t>
  </si>
  <si>
    <t>BIAVANANSOSP</t>
  </si>
  <si>
    <t>Somateria mollissima</t>
  </si>
  <si>
    <t>mollissima</t>
  </si>
  <si>
    <t>Common Eider</t>
  </si>
  <si>
    <t>ANSOMO</t>
  </si>
  <si>
    <t>BIAVANANSOMO</t>
  </si>
  <si>
    <t>Histrionicus histrionicus</t>
  </si>
  <si>
    <t>Histrionicus</t>
  </si>
  <si>
    <t>histrionicus</t>
  </si>
  <si>
    <t>Harlequin Duck</t>
  </si>
  <si>
    <t>ANHIHI</t>
  </si>
  <si>
    <t>BIAVANANHIHI</t>
  </si>
  <si>
    <t>Melanitta perspicillata</t>
  </si>
  <si>
    <t>Melanitta</t>
  </si>
  <si>
    <t>perspicillata</t>
  </si>
  <si>
    <t>Surf Scoter</t>
  </si>
  <si>
    <t>MN</t>
  </si>
  <si>
    <t>ANMNPE</t>
  </si>
  <si>
    <t>BIAVANANMNPE</t>
  </si>
  <si>
    <t>Melanitta fusca</t>
  </si>
  <si>
    <t>fusca</t>
  </si>
  <si>
    <t>Velvet Scoter</t>
  </si>
  <si>
    <t>ANMNFU</t>
  </si>
  <si>
    <t>BIAVANANMNFU</t>
  </si>
  <si>
    <t>Melanitta stejnegeri</t>
  </si>
  <si>
    <t>stejnegeri</t>
  </si>
  <si>
    <t>Asian White-winged Scoter</t>
  </si>
  <si>
    <t>ANMNST</t>
  </si>
  <si>
    <t>BIAVANANMNST</t>
  </si>
  <si>
    <t>Melanitta nigra</t>
  </si>
  <si>
    <t>nigra</t>
  </si>
  <si>
    <t>Common Scoter</t>
  </si>
  <si>
    <t>ANMNNI</t>
  </si>
  <si>
    <t>BIAVANANMNNI</t>
  </si>
  <si>
    <t>Melanitta americana</t>
  </si>
  <si>
    <t>Black Scoter</t>
  </si>
  <si>
    <t>ANMNAM</t>
  </si>
  <si>
    <t>BIAVANANMNAM</t>
  </si>
  <si>
    <t>Clangula hyemalis</t>
  </si>
  <si>
    <t>Clangula</t>
  </si>
  <si>
    <t>hyemalis</t>
  </si>
  <si>
    <t>Long-tailed Duck</t>
  </si>
  <si>
    <t>ANCLHY</t>
  </si>
  <si>
    <t>BIAVANANCLHY</t>
  </si>
  <si>
    <t>Bucephala clangula</t>
  </si>
  <si>
    <t>Bucephala</t>
  </si>
  <si>
    <t>clangula</t>
  </si>
  <si>
    <t>Common Goldeneye</t>
  </si>
  <si>
    <t>ANBUCL</t>
  </si>
  <si>
    <t>BIAVANANBUCL</t>
  </si>
  <si>
    <t>Bucephala islandica</t>
  </si>
  <si>
    <t>islandica</t>
  </si>
  <si>
    <t>Barrow's Goldeneye</t>
  </si>
  <si>
    <t>IS</t>
  </si>
  <si>
    <t>ANBUIS</t>
  </si>
  <si>
    <t>BIAVANANBUIS</t>
  </si>
  <si>
    <t>Mergellus albellus</t>
  </si>
  <si>
    <t>Mergellus</t>
  </si>
  <si>
    <t>albellus</t>
  </si>
  <si>
    <t>Smew</t>
  </si>
  <si>
    <t>ML</t>
  </si>
  <si>
    <t>ANMLAL</t>
  </si>
  <si>
    <t>BIAVANANMLAL</t>
  </si>
  <si>
    <t>Mergus merganser</t>
  </si>
  <si>
    <t>Mergus</t>
  </si>
  <si>
    <t>merganser</t>
  </si>
  <si>
    <t>Common Merganser</t>
  </si>
  <si>
    <t>ANMEME</t>
  </si>
  <si>
    <t>BIAVANANMEME</t>
  </si>
  <si>
    <t>Mergus serrator</t>
  </si>
  <si>
    <t>serrator</t>
  </si>
  <si>
    <t>Red-breasted Merganser</t>
  </si>
  <si>
    <t>ANMESE</t>
  </si>
  <si>
    <t>BIAVANANMESE</t>
  </si>
  <si>
    <t>Oxyura jamaicensis</t>
  </si>
  <si>
    <t>Oxyura</t>
  </si>
  <si>
    <t>jamaicensis</t>
  </si>
  <si>
    <t>Ruddy Duck</t>
  </si>
  <si>
    <t>OX</t>
  </si>
  <si>
    <t>JA</t>
  </si>
  <si>
    <t>ANOXJA</t>
  </si>
  <si>
    <t>BIAVANANOXJA</t>
  </si>
  <si>
    <t>Oxyura leucocephala</t>
  </si>
  <si>
    <t>leucocephala</t>
  </si>
  <si>
    <t>EN</t>
  </si>
  <si>
    <t>White-headed Duck</t>
  </si>
  <si>
    <t>ANOXLE</t>
  </si>
  <si>
    <t>BIAVANANOXLE</t>
  </si>
  <si>
    <t>Caprimulgus aegyptius</t>
  </si>
  <si>
    <t>aegyptius</t>
  </si>
  <si>
    <t>Egyptian Nightjar</t>
  </si>
  <si>
    <t>CACAAE</t>
  </si>
  <si>
    <t>BIAVCACACAAE</t>
  </si>
  <si>
    <t>Tachymarptis melba</t>
  </si>
  <si>
    <t>Tachymarptis</t>
  </si>
  <si>
    <t>melba</t>
  </si>
  <si>
    <t>Alpine Swift</t>
  </si>
  <si>
    <t>TM</t>
  </si>
  <si>
    <t>APTMME</t>
  </si>
  <si>
    <t>BIAVAPAPTMME</t>
  </si>
  <si>
    <t>Apus pallidus</t>
  </si>
  <si>
    <t>pallidus</t>
  </si>
  <si>
    <t>Pallid Swift</t>
  </si>
  <si>
    <t>APAPPL</t>
  </si>
  <si>
    <t>APAPPA</t>
  </si>
  <si>
    <t>BIAVAPAPAPPL</t>
  </si>
  <si>
    <t>Apus pacificus</t>
  </si>
  <si>
    <t>pacificus</t>
  </si>
  <si>
    <t>Pacific Swift</t>
  </si>
  <si>
    <t>Fork-tailed Swift</t>
  </si>
  <si>
    <t>BIAVAPAPAPPA</t>
  </si>
  <si>
    <t>Apus affinis</t>
  </si>
  <si>
    <t>Little Swift</t>
  </si>
  <si>
    <t>APAPAF</t>
  </si>
  <si>
    <t>BIAVAPAPAPAF</t>
  </si>
  <si>
    <t>Otididae</t>
  </si>
  <si>
    <t>Otis tarda</t>
  </si>
  <si>
    <t>Otis</t>
  </si>
  <si>
    <t>tarda</t>
  </si>
  <si>
    <t>Great Bustard</t>
  </si>
  <si>
    <t>Otidiformes</t>
  </si>
  <si>
    <t>OTOTTA</t>
  </si>
  <si>
    <t>BIAVOTOTOTTA</t>
  </si>
  <si>
    <t>Chlamydotis macqueenii</t>
  </si>
  <si>
    <t>Chlamydotis</t>
  </si>
  <si>
    <t>macqueenii</t>
  </si>
  <si>
    <t>Macqueen's Bustard</t>
  </si>
  <si>
    <t>OTCHMA</t>
  </si>
  <si>
    <t>BIAVOTOTCHMA</t>
  </si>
  <si>
    <t>Tetrax tetrax</t>
  </si>
  <si>
    <t>Tetrax</t>
  </si>
  <si>
    <t>tetrax</t>
  </si>
  <si>
    <t>Little Bustard</t>
  </si>
  <si>
    <t>OTTETE</t>
  </si>
  <si>
    <t>BIAVOTOTTETE</t>
  </si>
  <si>
    <t>Clamator glandarius</t>
  </si>
  <si>
    <t>Clamator</t>
  </si>
  <si>
    <t>Great Spotted Cuckoo</t>
  </si>
  <si>
    <t>CUCLGL</t>
  </si>
  <si>
    <t>BIAVCUCUCLGL</t>
  </si>
  <si>
    <t>Coccyzus erythropthalmus</t>
  </si>
  <si>
    <t>Coccyzus</t>
  </si>
  <si>
    <t>erythropthalmus</t>
  </si>
  <si>
    <t>Black-billed Cuckoo</t>
  </si>
  <si>
    <t>CUCOER</t>
  </si>
  <si>
    <t>BIAVCUCUCOER</t>
  </si>
  <si>
    <t>Pteroclidae</t>
  </si>
  <si>
    <t>Syrrhaptes paradoxus</t>
  </si>
  <si>
    <t>Syrrhaptes</t>
  </si>
  <si>
    <t>paradoxus</t>
  </si>
  <si>
    <t>Pallas's Sandgrouse</t>
  </si>
  <si>
    <t>Pterocliformes</t>
  </si>
  <si>
    <t>PT</t>
  </si>
  <si>
    <t>PTSYPA</t>
  </si>
  <si>
    <t>BIAVPTPTSYPA</t>
  </si>
  <si>
    <t>Pterocles orientalis</t>
  </si>
  <si>
    <t>Pterocles</t>
  </si>
  <si>
    <t>orientalis</t>
  </si>
  <si>
    <t>Black-bellied Sandgrouse</t>
  </si>
  <si>
    <t>PTPTOR</t>
  </si>
  <si>
    <t>BIAVPTPTPTOR</t>
  </si>
  <si>
    <t>Streptopelia orientalis</t>
  </si>
  <si>
    <t>Oriental Turtle Dove</t>
  </si>
  <si>
    <t>Oriental Turtle-dove</t>
  </si>
  <si>
    <t>COSTOR</t>
  </si>
  <si>
    <t>BIAVCOCOSTOR</t>
  </si>
  <si>
    <t>Zenaida macroura</t>
  </si>
  <si>
    <t>Zenaida</t>
  </si>
  <si>
    <t>macroura</t>
  </si>
  <si>
    <t>Mourning Dove</t>
  </si>
  <si>
    <t>ZE</t>
  </si>
  <si>
    <t>COZEMA</t>
  </si>
  <si>
    <t>BIAVCOCOZEMA</t>
  </si>
  <si>
    <t>Porzana parva</t>
  </si>
  <si>
    <t>Porzana</t>
  </si>
  <si>
    <t>Zapornia parva</t>
  </si>
  <si>
    <t>Zapornia</t>
  </si>
  <si>
    <t>Little Crake</t>
  </si>
  <si>
    <t>RAPOPA</t>
  </si>
  <si>
    <t>BIAVGRRAPOPA</t>
  </si>
  <si>
    <t>Porzana pusilla</t>
  </si>
  <si>
    <t>pusilla</t>
  </si>
  <si>
    <t>Zapornia pusilla</t>
  </si>
  <si>
    <t>Baillon's Crake</t>
  </si>
  <si>
    <t>RAPOPU</t>
  </si>
  <si>
    <t>BIAVGRRAPOPU</t>
  </si>
  <si>
    <t>Porzana porzana</t>
  </si>
  <si>
    <t>porzana</t>
  </si>
  <si>
    <t>Spotted Crake</t>
  </si>
  <si>
    <t>RAPOPO</t>
  </si>
  <si>
    <t>BIAVGRRAPOPO</t>
  </si>
  <si>
    <t>Porphyrio porphyrio</t>
  </si>
  <si>
    <t>Porphyrio</t>
  </si>
  <si>
    <t>porphyrio</t>
  </si>
  <si>
    <t>Purple Swamphen</t>
  </si>
  <si>
    <t>PP</t>
  </si>
  <si>
    <t>RAPPPO</t>
  </si>
  <si>
    <t>BIAVGRRAPPPO</t>
  </si>
  <si>
    <t>Porphyrio poliocephalus</t>
  </si>
  <si>
    <t>poliocephalus</t>
  </si>
  <si>
    <t>Porphyrio alleni</t>
  </si>
  <si>
    <t>alleni</t>
  </si>
  <si>
    <t>Allen's Gallinule</t>
  </si>
  <si>
    <t>RAPPAL</t>
  </si>
  <si>
    <t>BIAVGRRAPPAL</t>
  </si>
  <si>
    <t>Antigone canadensis</t>
  </si>
  <si>
    <t>Antigone</t>
  </si>
  <si>
    <t>Grus canadensis</t>
  </si>
  <si>
    <t>Sandhill Crane</t>
  </si>
  <si>
    <t>GUGRCA</t>
  </si>
  <si>
    <t>BIAVGRGUGRCA</t>
  </si>
  <si>
    <t>Grus virgo</t>
  </si>
  <si>
    <t>virgo</t>
  </si>
  <si>
    <t>Anthropoides virgo</t>
  </si>
  <si>
    <t>Anthropoides</t>
  </si>
  <si>
    <t>Demoiselle Crane</t>
  </si>
  <si>
    <t>GUGRVI</t>
  </si>
  <si>
    <t>BIAVGRGUGRVI</t>
  </si>
  <si>
    <t>Podicipedidae</t>
  </si>
  <si>
    <t>Tachybaptus ruficollis</t>
  </si>
  <si>
    <t>Tachybaptus</t>
  </si>
  <si>
    <t>Little Grebe</t>
  </si>
  <si>
    <t>Podicipediformes</t>
  </si>
  <si>
    <t>POTARU</t>
  </si>
  <si>
    <t>BIAVPOPOTARU</t>
  </si>
  <si>
    <t>Ciconiiformes</t>
  </si>
  <si>
    <t>Podilymbus podiceps</t>
  </si>
  <si>
    <t>Podilymbus</t>
  </si>
  <si>
    <t>podiceps</t>
  </si>
  <si>
    <t>Pied-billed Grebe</t>
  </si>
  <si>
    <t>PB</t>
  </si>
  <si>
    <t>POPBPO</t>
  </si>
  <si>
    <t>BIAVPOPOPBPO</t>
  </si>
  <si>
    <t>Podiceps grisegena</t>
  </si>
  <si>
    <t>Podiceps</t>
  </si>
  <si>
    <t>grisegena</t>
  </si>
  <si>
    <t>Red-necked Grebe</t>
  </si>
  <si>
    <t>POPOGR</t>
  </si>
  <si>
    <t>BIAVPOPOPOGR</t>
  </si>
  <si>
    <t>Podiceps cristatus</t>
  </si>
  <si>
    <t>Great Crested Grebe</t>
  </si>
  <si>
    <t>POPOCR</t>
  </si>
  <si>
    <t>BIAVPOPOPOCR</t>
  </si>
  <si>
    <t>Podiceps auritus</t>
  </si>
  <si>
    <t>auritus</t>
  </si>
  <si>
    <t>Horned Grebe</t>
  </si>
  <si>
    <t>POPOAU</t>
  </si>
  <si>
    <t>BIAVPOPOPOAU</t>
  </si>
  <si>
    <t>Podiceps nigricollis</t>
  </si>
  <si>
    <t>nigricollis</t>
  </si>
  <si>
    <t>Black-necked Grebe</t>
  </si>
  <si>
    <t>POPONI</t>
  </si>
  <si>
    <t>BIAVPOPOPONI</t>
  </si>
  <si>
    <t>Phoenicopteridae</t>
  </si>
  <si>
    <t>Phoenicopterus roseus</t>
  </si>
  <si>
    <t>Phoenicopterus</t>
  </si>
  <si>
    <t>roseus</t>
  </si>
  <si>
    <t>Greater Flamingo</t>
  </si>
  <si>
    <t>Phoenicopteriformes</t>
  </si>
  <si>
    <t>RO</t>
  </si>
  <si>
    <t>PPPHRO</t>
  </si>
  <si>
    <t>BIAVPHPPPHRO</t>
  </si>
  <si>
    <t>Burhinidae</t>
  </si>
  <si>
    <t>Burhinus oedicnemus</t>
  </si>
  <si>
    <t>Burhinus</t>
  </si>
  <si>
    <t>oedicnemus</t>
  </si>
  <si>
    <t>Eurasian Stone-curlew</t>
  </si>
  <si>
    <t>Eurasian Thick-knee</t>
  </si>
  <si>
    <t>BH</t>
  </si>
  <si>
    <t>BHBUOE</t>
  </si>
  <si>
    <t>BIAVCHBHBUOE</t>
  </si>
  <si>
    <t>Haematopodidae</t>
  </si>
  <si>
    <t>Haematopus ostralegus</t>
  </si>
  <si>
    <t>Haematopus</t>
  </si>
  <si>
    <t>ostralegus</t>
  </si>
  <si>
    <t>Eurasian Oystercatcher</t>
  </si>
  <si>
    <t>OS</t>
  </si>
  <si>
    <t>HAHAOS</t>
  </si>
  <si>
    <t>BIAVCHHAHAOS</t>
  </si>
  <si>
    <t>Recurvirostridae</t>
  </si>
  <si>
    <t>Himantopus himantopus</t>
  </si>
  <si>
    <t>Himantopus</t>
  </si>
  <si>
    <t>himantopus</t>
  </si>
  <si>
    <t>Black-winged Stilt</t>
  </si>
  <si>
    <t>RV</t>
  </si>
  <si>
    <t>RVHIHI</t>
  </si>
  <si>
    <t>BIAVCHRVHIHI</t>
  </si>
  <si>
    <t>Recurvirostra avosetta</t>
  </si>
  <si>
    <t>Recurvirostra</t>
  </si>
  <si>
    <t>avosetta</t>
  </si>
  <si>
    <t>Pied Avocet</t>
  </si>
  <si>
    <t>RVREAV</t>
  </si>
  <si>
    <t>BIAVCHRVREAV</t>
  </si>
  <si>
    <t>Vanellus gregarius</t>
  </si>
  <si>
    <t>gregarius</t>
  </si>
  <si>
    <t>Sociable Lapwing</t>
  </si>
  <si>
    <t>CHVAGR</t>
  </si>
  <si>
    <t>BIAVCHCHVAGR</t>
  </si>
  <si>
    <t>Vanellus leucurus</t>
  </si>
  <si>
    <t>leucurus</t>
  </si>
  <si>
    <t>White-tailed Lapwing</t>
  </si>
  <si>
    <t>CHVALE</t>
  </si>
  <si>
    <t>BIAVCHCHVALE</t>
  </si>
  <si>
    <t>Pluvialis apricaria</t>
  </si>
  <si>
    <t>Pluvialis</t>
  </si>
  <si>
    <t>apricaria</t>
  </si>
  <si>
    <t>European Golden Plover</t>
  </si>
  <si>
    <t>Eurasian Golden Plover</t>
  </si>
  <si>
    <t>CHPLAP</t>
  </si>
  <si>
    <t>BIAVCHCHPLAP</t>
  </si>
  <si>
    <t>Pluvialis fulva</t>
  </si>
  <si>
    <t>fulva</t>
  </si>
  <si>
    <t>Pacific Golden Plover</t>
  </si>
  <si>
    <t>CHPLFU</t>
  </si>
  <si>
    <t>BIAVCHCHPLFU</t>
  </si>
  <si>
    <t>Pluvialis dominica</t>
  </si>
  <si>
    <t>dominica</t>
  </si>
  <si>
    <t>American Golden Plover</t>
  </si>
  <si>
    <t>CHPLDO</t>
  </si>
  <si>
    <t>BIAVCHCHPLDO</t>
  </si>
  <si>
    <t>Pluvialis squatarola</t>
  </si>
  <si>
    <t>squatarola</t>
  </si>
  <si>
    <t>Grey Plover</t>
  </si>
  <si>
    <t>SQ</t>
  </si>
  <si>
    <t>CHPLSQ</t>
  </si>
  <si>
    <t>BIAVCHCHPLSQ</t>
  </si>
  <si>
    <t>Charadrius hiaticula</t>
  </si>
  <si>
    <t>Charadrius</t>
  </si>
  <si>
    <t>hiaticula</t>
  </si>
  <si>
    <t>Common Ringed Plover</t>
  </si>
  <si>
    <t>CHCHHI</t>
  </si>
  <si>
    <t>BIAVCHCHCHHI</t>
  </si>
  <si>
    <t>Charadrius dubius</t>
  </si>
  <si>
    <t>dubius</t>
  </si>
  <si>
    <t>Little Ringed Plover</t>
  </si>
  <si>
    <t>DU</t>
  </si>
  <si>
    <t>CHCHDU</t>
  </si>
  <si>
    <t>BIAVCHCHCHDU</t>
  </si>
  <si>
    <t>Charadrius alexandrinus</t>
  </si>
  <si>
    <t>alexandrinus</t>
  </si>
  <si>
    <t>Kentish Plover</t>
  </si>
  <si>
    <t>CHCHAL</t>
  </si>
  <si>
    <t>BIAVCHCHCHAL</t>
  </si>
  <si>
    <t>Charadrius leschenaultii</t>
  </si>
  <si>
    <t>leschenaultii</t>
  </si>
  <si>
    <t>Greater Sand Plover</t>
  </si>
  <si>
    <t>CHCHLE</t>
  </si>
  <si>
    <t>BIAVCHCHCHLE</t>
  </si>
  <si>
    <t>Charadrius asiaticus</t>
  </si>
  <si>
    <t>asiaticus</t>
  </si>
  <si>
    <t>Caspian Plover</t>
  </si>
  <si>
    <t>CHCHAS</t>
  </si>
  <si>
    <t>BIAVCHCHCHAS</t>
  </si>
  <si>
    <t>Charadrius morinellus</t>
  </si>
  <si>
    <t>morinellus</t>
  </si>
  <si>
    <t>Eudromias morinellus</t>
  </si>
  <si>
    <t>Eudromias</t>
  </si>
  <si>
    <t>Eurasian Dotterel</t>
  </si>
  <si>
    <t>CHCHMN</t>
  </si>
  <si>
    <t>BIAVCHCHCHMN</t>
  </si>
  <si>
    <t>Bartramia longicauda</t>
  </si>
  <si>
    <t>Bartramia</t>
  </si>
  <si>
    <t>longicauda</t>
  </si>
  <si>
    <t>Upland Sandpiper</t>
  </si>
  <si>
    <t>BA</t>
  </si>
  <si>
    <t>SCBALO</t>
  </si>
  <si>
    <t>BIAVCHSCBALO</t>
  </si>
  <si>
    <t>Numenius phaeopus</t>
  </si>
  <si>
    <t>Numenius</t>
  </si>
  <si>
    <t>phaeopus</t>
  </si>
  <si>
    <t>Whimbrel</t>
  </si>
  <si>
    <t>NU</t>
  </si>
  <si>
    <t>SCNUPH</t>
  </si>
  <si>
    <t>BIAVCHSCNUPH</t>
  </si>
  <si>
    <t>Numenius tenuirostris</t>
  </si>
  <si>
    <t>tenuirostris</t>
  </si>
  <si>
    <t>Slender-billed Curlew</t>
  </si>
  <si>
    <t>SCNUTE</t>
  </si>
  <si>
    <t>BIAVCHSCNUTE</t>
  </si>
  <si>
    <t>Numenius arquata</t>
  </si>
  <si>
    <t>arquata</t>
  </si>
  <si>
    <t>Eurasian Curlew</t>
  </si>
  <si>
    <t>SCNUAR</t>
  </si>
  <si>
    <t>BIAVCHSCNUAR</t>
  </si>
  <si>
    <t>Limosa lapponica</t>
  </si>
  <si>
    <t>Limosa</t>
  </si>
  <si>
    <t>lapponica</t>
  </si>
  <si>
    <t>Bar-tailed Godwit</t>
  </si>
  <si>
    <t>SCLILA</t>
  </si>
  <si>
    <t>BIAVCHSCLILA</t>
  </si>
  <si>
    <t>Limosa limosa</t>
  </si>
  <si>
    <t>limosa</t>
  </si>
  <si>
    <t>Black-tailed Godwit</t>
  </si>
  <si>
    <t>SCLILI</t>
  </si>
  <si>
    <t>BIAVCHSCLILI</t>
  </si>
  <si>
    <t>Arenaria interpres</t>
  </si>
  <si>
    <t>Arenaria</t>
  </si>
  <si>
    <t>interpres</t>
  </si>
  <si>
    <t>Ruddy Turnstone</t>
  </si>
  <si>
    <t>SCARIN</t>
  </si>
  <si>
    <t>BIAVCHSCARIN</t>
  </si>
  <si>
    <t>Calidris tenuirostris</t>
  </si>
  <si>
    <t>Calidris</t>
  </si>
  <si>
    <t>Great Knot</t>
  </si>
  <si>
    <t>SCCATR</t>
  </si>
  <si>
    <t>BIAVCHSCCATR</t>
  </si>
  <si>
    <t>Calidris canutus</t>
  </si>
  <si>
    <t>canutus</t>
  </si>
  <si>
    <t>Red Knot</t>
  </si>
  <si>
    <t>SCCACA</t>
  </si>
  <si>
    <t>BIAVCHSCCACA</t>
  </si>
  <si>
    <t>Calidris pugnax</t>
  </si>
  <si>
    <t>pugnax</t>
  </si>
  <si>
    <t>Philomachus pugnax</t>
  </si>
  <si>
    <t>Ruff</t>
  </si>
  <si>
    <t>Philomachus</t>
  </si>
  <si>
    <t>PM</t>
  </si>
  <si>
    <t>SCPMPU</t>
  </si>
  <si>
    <t>BIAVCHSCPMPU</t>
  </si>
  <si>
    <t>Calidris falcinellus</t>
  </si>
  <si>
    <t>falcinellus</t>
  </si>
  <si>
    <t>Limicola falcinellus</t>
  </si>
  <si>
    <t>Broad-billed Sandpiper</t>
  </si>
  <si>
    <t>Limicola</t>
  </si>
  <si>
    <t>SCLCFA</t>
  </si>
  <si>
    <t>BIAVCHSCLCFA</t>
  </si>
  <si>
    <t>Calidris acuminata</t>
  </si>
  <si>
    <t>acuminata</t>
  </si>
  <si>
    <t>Sharp-tailed Sandpiper</t>
  </si>
  <si>
    <t>SCCAAC</t>
  </si>
  <si>
    <t>BIAVCHSCCAAC</t>
  </si>
  <si>
    <t>Calidris himantopus</t>
  </si>
  <si>
    <t>Stilt Sandpiper</t>
  </si>
  <si>
    <t>SCCAHI</t>
  </si>
  <si>
    <t>BIAVCHSCCAHI</t>
  </si>
  <si>
    <t>Calidris ferruginea</t>
  </si>
  <si>
    <t>Curlew Sandpiper</t>
  </si>
  <si>
    <t>SCCAFE</t>
  </si>
  <si>
    <t>BIAVCHSCCAFE</t>
  </si>
  <si>
    <t>Calidris temminckii</t>
  </si>
  <si>
    <t>temminckii</t>
  </si>
  <si>
    <t>Temminck's Stint</t>
  </si>
  <si>
    <t>SCCATE</t>
  </si>
  <si>
    <t>BIAVCHSCCATE</t>
  </si>
  <si>
    <t>Calidris subminuta</t>
  </si>
  <si>
    <t>subminuta</t>
  </si>
  <si>
    <t>Long-toed Stint</t>
  </si>
  <si>
    <t>SCCASU</t>
  </si>
  <si>
    <t>BIAVCHSCCASU</t>
  </si>
  <si>
    <t>Calidris ruficollis</t>
  </si>
  <si>
    <t>Red-necked Stint</t>
  </si>
  <si>
    <t>SCCARU</t>
  </si>
  <si>
    <t>BIAVCHSCCARU</t>
  </si>
  <si>
    <t>Calidris alba</t>
  </si>
  <si>
    <t>Sanderling</t>
  </si>
  <si>
    <t>SCCAAL</t>
  </si>
  <si>
    <t>BIAVCHSCCAAL</t>
  </si>
  <si>
    <t>Calidris alpina</t>
  </si>
  <si>
    <t>alpina</t>
  </si>
  <si>
    <t>Dunlin</t>
  </si>
  <si>
    <t>SCCAAP</t>
  </si>
  <si>
    <t>BIAVCHSCCAAP</t>
  </si>
  <si>
    <t>Calidris maritima</t>
  </si>
  <si>
    <t>maritima</t>
  </si>
  <si>
    <t>Purple Sandpiper</t>
  </si>
  <si>
    <t>SCCAMA</t>
  </si>
  <si>
    <t>BIAVCHSCCAMA</t>
  </si>
  <si>
    <t>Calidris bairdii</t>
  </si>
  <si>
    <t>bairdii</t>
  </si>
  <si>
    <t>Baird's Sandpiper</t>
  </si>
  <si>
    <t>SCCABA</t>
  </si>
  <si>
    <t>BIAVCHSCCABA</t>
  </si>
  <si>
    <t>Calidris minuta</t>
  </si>
  <si>
    <t>minuta</t>
  </si>
  <si>
    <t>Little Stint</t>
  </si>
  <si>
    <t>SCCAMN</t>
  </si>
  <si>
    <t>BIAVCHSCCAMN</t>
  </si>
  <si>
    <t>Calidris minutilla</t>
  </si>
  <si>
    <t>minutilla</t>
  </si>
  <si>
    <t>Least Sandpiper</t>
  </si>
  <si>
    <t>SCCAMI</t>
  </si>
  <si>
    <t>BIAVCHSCCAMI</t>
  </si>
  <si>
    <t>Calidris fuscicollis</t>
  </si>
  <si>
    <t>fuscicollis</t>
  </si>
  <si>
    <t>White-rumped Sandpiper</t>
  </si>
  <si>
    <t>SCCAFU</t>
  </si>
  <si>
    <t>BIAVCHSCCAFU</t>
  </si>
  <si>
    <t>Calidris subruficollis</t>
  </si>
  <si>
    <t>subruficollis</t>
  </si>
  <si>
    <t>Tryngites subruficollis</t>
  </si>
  <si>
    <t>Buff-breasted Sandpiper</t>
  </si>
  <si>
    <t>Tryngites</t>
  </si>
  <si>
    <t>SCTYSU</t>
  </si>
  <si>
    <t>BIAVCHSCTYSU</t>
  </si>
  <si>
    <t>Calidris melanotos</t>
  </si>
  <si>
    <t>melanotos</t>
  </si>
  <si>
    <t>Pectoral Sandpiper</t>
  </si>
  <si>
    <t>SCCAME</t>
  </si>
  <si>
    <t>BIAVCHSCCAME</t>
  </si>
  <si>
    <t>Calidris pusilla</t>
  </si>
  <si>
    <t>Semipalmated Sandpiper</t>
  </si>
  <si>
    <t>SCCAPU</t>
  </si>
  <si>
    <t>BIAVCHSCCAPU</t>
  </si>
  <si>
    <t>Limnodromus scolopaceus</t>
  </si>
  <si>
    <t>Limnodromus</t>
  </si>
  <si>
    <t>scolopaceus</t>
  </si>
  <si>
    <t>Long-billed Dowitcher</t>
  </si>
  <si>
    <t>LD</t>
  </si>
  <si>
    <t>SCLDSC</t>
  </si>
  <si>
    <t>BIAVCHSCLDSC</t>
  </si>
  <si>
    <t>Limnodromus griseus</t>
  </si>
  <si>
    <t>griseus</t>
  </si>
  <si>
    <t>Short-billed Dowitcher</t>
  </si>
  <si>
    <t>SCLDGR</t>
  </si>
  <si>
    <t>BIAVCHSCLDGR</t>
  </si>
  <si>
    <t>Lymnocryptes minimus</t>
  </si>
  <si>
    <t>Lymnocryptes</t>
  </si>
  <si>
    <t>minimus</t>
  </si>
  <si>
    <t>Jack Snipe</t>
  </si>
  <si>
    <t>SCLYMI</t>
  </si>
  <si>
    <t>BIAVCHSCLYMI</t>
  </si>
  <si>
    <t>Gallinago media</t>
  </si>
  <si>
    <t>media</t>
  </si>
  <si>
    <t>Great Snipe</t>
  </si>
  <si>
    <t>SCGAME</t>
  </si>
  <si>
    <t>BIAVCHSCGAME</t>
  </si>
  <si>
    <t>Xenus cinereus</t>
  </si>
  <si>
    <t>Xenus</t>
  </si>
  <si>
    <t>cinereus</t>
  </si>
  <si>
    <t>Terek Sandpiper</t>
  </si>
  <si>
    <t>XE</t>
  </si>
  <si>
    <t>SCXECI</t>
  </si>
  <si>
    <t>BIAVCHSCXECI</t>
  </si>
  <si>
    <t>Phalaropus tricolor</t>
  </si>
  <si>
    <t>Phalaropus</t>
  </si>
  <si>
    <t>tricolor</t>
  </si>
  <si>
    <t>Steganopus tricolor</t>
  </si>
  <si>
    <t>Steganopus</t>
  </si>
  <si>
    <t>Wilson's Phalarope</t>
  </si>
  <si>
    <t>SCPHTR</t>
  </si>
  <si>
    <t>BIAVCHSCPHTR</t>
  </si>
  <si>
    <t>Phalaropus lobatus</t>
  </si>
  <si>
    <t>lobatus</t>
  </si>
  <si>
    <t>Red-necked Phalarope</t>
  </si>
  <si>
    <t>SCPHLO</t>
  </si>
  <si>
    <t>BIAVCHSCPHLO</t>
  </si>
  <si>
    <t>Phalaropus fulicarius</t>
  </si>
  <si>
    <t>fulicarius</t>
  </si>
  <si>
    <t>Red Phalarope</t>
  </si>
  <si>
    <t>SCPHFU</t>
  </si>
  <si>
    <t>BIAVCHSCPHFU</t>
  </si>
  <si>
    <t>Actitis hypoleucos</t>
  </si>
  <si>
    <t>Actitis</t>
  </si>
  <si>
    <t>hypoleucos</t>
  </si>
  <si>
    <t>Common Sandpiper</t>
  </si>
  <si>
    <t>SCACHY</t>
  </si>
  <si>
    <t>BIAVCHSCACHY</t>
  </si>
  <si>
    <t>Actitis macularius</t>
  </si>
  <si>
    <t>macularius</t>
  </si>
  <si>
    <t>Spotted Sandpiper</t>
  </si>
  <si>
    <t>SCACMA</t>
  </si>
  <si>
    <t>BIAVCHSCACMA</t>
  </si>
  <si>
    <t>Tringa flavipes</t>
  </si>
  <si>
    <t>flavipes</t>
  </si>
  <si>
    <t>Lesser Yellowlegs</t>
  </si>
  <si>
    <t>SCTRFL</t>
  </si>
  <si>
    <t>BIAVCHSCTRFL</t>
  </si>
  <si>
    <t>Tringa totanus</t>
  </si>
  <si>
    <t>totanus</t>
  </si>
  <si>
    <t>Common Redshank</t>
  </si>
  <si>
    <t>SCTRTO</t>
  </si>
  <si>
    <t>BIAVCHSCTRTO</t>
  </si>
  <si>
    <t>Tringa stagnatilis</t>
  </si>
  <si>
    <t>stagnatilis</t>
  </si>
  <si>
    <t>Marsh Sandpiper</t>
  </si>
  <si>
    <t>SCTRST</t>
  </si>
  <si>
    <t>BIAVCHSCTRST</t>
  </si>
  <si>
    <t>Tringa glareola</t>
  </si>
  <si>
    <t>glareola</t>
  </si>
  <si>
    <t>Wood Sandpiper</t>
  </si>
  <si>
    <t>SCTRGL</t>
  </si>
  <si>
    <t>BIAVCHSCTRGL</t>
  </si>
  <si>
    <t>Tringa erythropus</t>
  </si>
  <si>
    <t>Spotted Redshank</t>
  </si>
  <si>
    <t>SCTRER</t>
  </si>
  <si>
    <t>BIAVCHSCTRER</t>
  </si>
  <si>
    <t>Tringa nebularia</t>
  </si>
  <si>
    <t>nebularia</t>
  </si>
  <si>
    <t>Common Greenshank</t>
  </si>
  <si>
    <t>SCTRNE</t>
  </si>
  <si>
    <t>BIAVCHSCTRNE</t>
  </si>
  <si>
    <t>Glareolidae</t>
  </si>
  <si>
    <t>Cursorius cursor</t>
  </si>
  <si>
    <t>Cursorius</t>
  </si>
  <si>
    <t>cursor</t>
  </si>
  <si>
    <t>Cream-colored Courser</t>
  </si>
  <si>
    <t>Cream-coloured Courser</t>
  </si>
  <si>
    <t>GLCUCU</t>
  </si>
  <si>
    <t>BIAVCHGLCUCU</t>
  </si>
  <si>
    <t>Glareola pratincola</t>
  </si>
  <si>
    <t>Glareola</t>
  </si>
  <si>
    <t>pratincola</t>
  </si>
  <si>
    <t>Collared Pratincole</t>
  </si>
  <si>
    <t>GLGLPR</t>
  </si>
  <si>
    <t>BIAVCHGLGLPR</t>
  </si>
  <si>
    <t>Glareola nordmanni</t>
  </si>
  <si>
    <t>nordmanni</t>
  </si>
  <si>
    <t>Black-winged Pratincole</t>
  </si>
  <si>
    <t>NO</t>
  </si>
  <si>
    <t>GLGLNO</t>
  </si>
  <si>
    <t>BIAVCHGLGLNO</t>
  </si>
  <si>
    <t>Anous stolidus</t>
  </si>
  <si>
    <t>Anous</t>
  </si>
  <si>
    <t>stolidus</t>
  </si>
  <si>
    <t>Brown Noddy</t>
  </si>
  <si>
    <t>LAANST</t>
  </si>
  <si>
    <t>BIAVCHLAANST</t>
  </si>
  <si>
    <t>Rissa tridactyla</t>
  </si>
  <si>
    <t>Rissa</t>
  </si>
  <si>
    <t>tridactyla</t>
  </si>
  <si>
    <t>Black-legged Kittiwake</t>
  </si>
  <si>
    <t>LARITR</t>
  </si>
  <si>
    <t>BIAVCHLARITR</t>
  </si>
  <si>
    <t>Pagophila eburnea</t>
  </si>
  <si>
    <t>Pagophila</t>
  </si>
  <si>
    <t>eburnea</t>
  </si>
  <si>
    <t>Ivory Gull</t>
  </si>
  <si>
    <t>EB</t>
  </si>
  <si>
    <t>LAPAEB</t>
  </si>
  <si>
    <t>BIAVCHLAPAEB</t>
  </si>
  <si>
    <t>Xema sabini</t>
  </si>
  <si>
    <t>Xema</t>
  </si>
  <si>
    <t>sabini</t>
  </si>
  <si>
    <t>Sabine's Gull</t>
  </si>
  <si>
    <t>LAXESA</t>
  </si>
  <si>
    <t>BIAVCHLAXESA</t>
  </si>
  <si>
    <t>Chroicocephalus genei</t>
  </si>
  <si>
    <t>genei</t>
  </si>
  <si>
    <t>Larus genei</t>
  </si>
  <si>
    <t>Slender-billed Gull</t>
  </si>
  <si>
    <t>LACHGE</t>
  </si>
  <si>
    <t>BIAVCHLACHGE</t>
  </si>
  <si>
    <t>Chroicocephalus philadelphia</t>
  </si>
  <si>
    <t>philadelphia</t>
  </si>
  <si>
    <t>Larus philadelphia</t>
  </si>
  <si>
    <t>Bonaparte's Gull</t>
  </si>
  <si>
    <t>LACHPH</t>
  </si>
  <si>
    <t>BIAVCHLACHPH</t>
  </si>
  <si>
    <t>Hydrocoloeus minutus</t>
  </si>
  <si>
    <t>Hydrocoloeus</t>
  </si>
  <si>
    <t>minutus</t>
  </si>
  <si>
    <t>Little Gull</t>
  </si>
  <si>
    <t>HC</t>
  </si>
  <si>
    <t>LAHCMI</t>
  </si>
  <si>
    <t>BIAVCHLAHCMI</t>
  </si>
  <si>
    <t>Rhodostethia rosea</t>
  </si>
  <si>
    <t>Rhodostethia</t>
  </si>
  <si>
    <t>rosea</t>
  </si>
  <si>
    <t>Ross's Gull</t>
  </si>
  <si>
    <t>RH</t>
  </si>
  <si>
    <t>LARHRO</t>
  </si>
  <si>
    <t>BIAVCHLARHRO</t>
  </si>
  <si>
    <t>Leucophaeus atricilla</t>
  </si>
  <si>
    <t>Leucophaeus</t>
  </si>
  <si>
    <t>atricilla</t>
  </si>
  <si>
    <t>Larus atricilla</t>
  </si>
  <si>
    <t>Laughing Gull</t>
  </si>
  <si>
    <t>LALEAT</t>
  </si>
  <si>
    <t>BIAVCHLALEAT</t>
  </si>
  <si>
    <t>Leucophaeus pipixcan</t>
  </si>
  <si>
    <t>pipixcan</t>
  </si>
  <si>
    <t>Larus pipixcan</t>
  </si>
  <si>
    <t>Franklin's Gull</t>
  </si>
  <si>
    <t>LALEPI</t>
  </si>
  <si>
    <t>BIAVCHLALEPI</t>
  </si>
  <si>
    <t>Ichthyaetus audouinii</t>
  </si>
  <si>
    <t>Ichthyaetus</t>
  </si>
  <si>
    <t>audouinii</t>
  </si>
  <si>
    <t>Larus audouinii</t>
  </si>
  <si>
    <t>Audouin's Gull</t>
  </si>
  <si>
    <t>LAICAU</t>
  </si>
  <si>
    <t>BIAVCHLAICAU</t>
  </si>
  <si>
    <t>Ichthyaetus melanocephalus</t>
  </si>
  <si>
    <t>melanocephalus</t>
  </si>
  <si>
    <t>Larus melanocephalus</t>
  </si>
  <si>
    <t>Mediterranean Gull</t>
  </si>
  <si>
    <t>LAICME</t>
  </si>
  <si>
    <t>BIAVCHLAICME</t>
  </si>
  <si>
    <t>Ichthyaetus ichthyaetus</t>
  </si>
  <si>
    <t>ichthyaetus</t>
  </si>
  <si>
    <t>Larus ichthyaetus</t>
  </si>
  <si>
    <t>Pallas's Gull</t>
  </si>
  <si>
    <t>LAICIC</t>
  </si>
  <si>
    <t>BIAVCHLAICIC</t>
  </si>
  <si>
    <t>Larus canus</t>
  </si>
  <si>
    <t>canus</t>
  </si>
  <si>
    <t>Mew Gull</t>
  </si>
  <si>
    <t>LALACA</t>
  </si>
  <si>
    <t>LALACN</t>
  </si>
  <si>
    <t>BIAVCHLALACA</t>
  </si>
  <si>
    <t>CN</t>
  </si>
  <si>
    <t>Larus delawarensis</t>
  </si>
  <si>
    <t>delawarensis</t>
  </si>
  <si>
    <t>Ring-billed Gull</t>
  </si>
  <si>
    <t>LALADE</t>
  </si>
  <si>
    <t>BIAVCHLALADE</t>
  </si>
  <si>
    <t>Larus marinus</t>
  </si>
  <si>
    <t>marinus</t>
  </si>
  <si>
    <t>Great Black-backed Gull</t>
  </si>
  <si>
    <t>LALAMA</t>
  </si>
  <si>
    <t>BIAVCHLALAMA</t>
  </si>
  <si>
    <t>Larus hyperboreus</t>
  </si>
  <si>
    <t>hyperboreus</t>
  </si>
  <si>
    <t>Glaucous Gull</t>
  </si>
  <si>
    <t>LALAHY</t>
  </si>
  <si>
    <t>BIAVCHLALAHY</t>
  </si>
  <si>
    <t>Larus glaucoides</t>
  </si>
  <si>
    <t>glaucoides</t>
  </si>
  <si>
    <t>Iceland Gull</t>
  </si>
  <si>
    <t>GD</t>
  </si>
  <si>
    <t>LALAGD</t>
  </si>
  <si>
    <t>BIAVCHLALAGD</t>
  </si>
  <si>
    <t>Larus argentatus</t>
  </si>
  <si>
    <t>argentatus</t>
  </si>
  <si>
    <t>European Herring Gull</t>
  </si>
  <si>
    <t>Herring Gull</t>
  </si>
  <si>
    <t>LALAAR</t>
  </si>
  <si>
    <t>BIAVCHLALAAR</t>
  </si>
  <si>
    <t>Larus smithsonianus</t>
  </si>
  <si>
    <t>smithsonianus</t>
  </si>
  <si>
    <t>American Herring Gull</t>
  </si>
  <si>
    <t>SM</t>
  </si>
  <si>
    <t>LALASM</t>
  </si>
  <si>
    <t>BIAVCHLALASM</t>
  </si>
  <si>
    <t>Larus cachinnans</t>
  </si>
  <si>
    <t>cachinnans</t>
  </si>
  <si>
    <t>Caspian Gull</t>
  </si>
  <si>
    <t>BIAVCHLALACN</t>
  </si>
  <si>
    <t>Larus michahellis</t>
  </si>
  <si>
    <t>michahellis</t>
  </si>
  <si>
    <t>Yellow-legged Gull</t>
  </si>
  <si>
    <t>MH</t>
  </si>
  <si>
    <t>LALAMH</t>
  </si>
  <si>
    <t>BIAVCHLALAMH</t>
  </si>
  <si>
    <t>Larus fuscus</t>
  </si>
  <si>
    <t>fuscus</t>
  </si>
  <si>
    <t>Lesser Black-backed Gull</t>
  </si>
  <si>
    <t>LALAFU</t>
  </si>
  <si>
    <t>BIAVCHLALAFU</t>
  </si>
  <si>
    <t>Gelochelidon nilotica</t>
  </si>
  <si>
    <t>Gelochelidon</t>
  </si>
  <si>
    <t>nilotica</t>
  </si>
  <si>
    <t>Gull-billed Tern</t>
  </si>
  <si>
    <t>LAGENI</t>
  </si>
  <si>
    <t>BIAVCHLAGENI</t>
  </si>
  <si>
    <t>Hydroprogne caspia</t>
  </si>
  <si>
    <t>Hydroprogne</t>
  </si>
  <si>
    <t>caspia</t>
  </si>
  <si>
    <t>Caspian Tern</t>
  </si>
  <si>
    <t>LAHYCA</t>
  </si>
  <si>
    <t>BIAVCHLAHYCA</t>
  </si>
  <si>
    <t>Thalasseus bengalensis</t>
  </si>
  <si>
    <t>Thalasseus</t>
  </si>
  <si>
    <t>bengalensis</t>
  </si>
  <si>
    <t>Lesser Crested Tern</t>
  </si>
  <si>
    <t>TH</t>
  </si>
  <si>
    <t>BL</t>
  </si>
  <si>
    <t>LATHBL</t>
  </si>
  <si>
    <t>BIAVCHLATHBL</t>
  </si>
  <si>
    <t>Thalasseus sandvicensis</t>
  </si>
  <si>
    <t>sandvicensis</t>
  </si>
  <si>
    <t>Sandwich Tern</t>
  </si>
  <si>
    <t>LATHSA</t>
  </si>
  <si>
    <t>BIAVCHLATHSA</t>
  </si>
  <si>
    <t>Thalasseus elegans</t>
  </si>
  <si>
    <t>elegans</t>
  </si>
  <si>
    <t>Elegant Tern</t>
  </si>
  <si>
    <t>EL</t>
  </si>
  <si>
    <t>LATHEL</t>
  </si>
  <si>
    <t>BIAVCHLATHEL</t>
  </si>
  <si>
    <t>Sternula albifrons</t>
  </si>
  <si>
    <t>Sternula</t>
  </si>
  <si>
    <t>Little Tern</t>
  </si>
  <si>
    <t>SL</t>
  </si>
  <si>
    <t>LASLAL</t>
  </si>
  <si>
    <t>BIAVCHLASLAL</t>
  </si>
  <si>
    <t>Onychoprion anaethetus</t>
  </si>
  <si>
    <t>Onychoprion</t>
  </si>
  <si>
    <t>anaethetus</t>
  </si>
  <si>
    <t>Bridled Tern</t>
  </si>
  <si>
    <t>ON</t>
  </si>
  <si>
    <t>LAONAN</t>
  </si>
  <si>
    <t>BIAVCHLAONAN</t>
  </si>
  <si>
    <t>Onychoprion fuscatus</t>
  </si>
  <si>
    <t>fuscatus</t>
  </si>
  <si>
    <t>Sooty Tern</t>
  </si>
  <si>
    <t>LAONFU</t>
  </si>
  <si>
    <t>BIAVCHLAONFU</t>
  </si>
  <si>
    <t>Sterna dougallii</t>
  </si>
  <si>
    <t>dougallii</t>
  </si>
  <si>
    <t>Roseate Tern</t>
  </si>
  <si>
    <t>LASTDO</t>
  </si>
  <si>
    <t>BIAVCHLASTDO</t>
  </si>
  <si>
    <t>Sterna paradisaea</t>
  </si>
  <si>
    <t>paradisaea</t>
  </si>
  <si>
    <t>Arctic Tern</t>
  </si>
  <si>
    <t>LASTPA</t>
  </si>
  <si>
    <t>BIAVCHLASTPA</t>
  </si>
  <si>
    <t>Chlidonias hybrida</t>
  </si>
  <si>
    <t>Chlidonias</t>
  </si>
  <si>
    <t>hybrida</t>
  </si>
  <si>
    <t>Whiskered Tern</t>
  </si>
  <si>
    <t>LACLHY</t>
  </si>
  <si>
    <t>BIAVCHLACLHY</t>
  </si>
  <si>
    <t>Chlidonias leucopterus</t>
  </si>
  <si>
    <t>leucopterus</t>
  </si>
  <si>
    <t>White-winged Tern</t>
  </si>
  <si>
    <t>LACLLE</t>
  </si>
  <si>
    <t>BIAVCHLACLLE</t>
  </si>
  <si>
    <t>Chlidonias niger</t>
  </si>
  <si>
    <t>niger</t>
  </si>
  <si>
    <t>Black Tern</t>
  </si>
  <si>
    <t>LACLNI</t>
  </si>
  <si>
    <t>BIAVCHLACLNI</t>
  </si>
  <si>
    <t>Stercorariidae</t>
  </si>
  <si>
    <t>Stercorarius skua</t>
  </si>
  <si>
    <t>Stercorarius</t>
  </si>
  <si>
    <t>skua</t>
  </si>
  <si>
    <t>Catharacta skua</t>
  </si>
  <si>
    <t>Catharacta</t>
  </si>
  <si>
    <t>Great Skua</t>
  </si>
  <si>
    <t>SK</t>
  </si>
  <si>
    <t>SESTSK</t>
  </si>
  <si>
    <t>BIAVCHSESTSK</t>
  </si>
  <si>
    <t>Stercorarius pomarinus</t>
  </si>
  <si>
    <t>pomarinus</t>
  </si>
  <si>
    <t>Pomarine Skua</t>
  </si>
  <si>
    <t>Pomarine Jaeger</t>
  </si>
  <si>
    <t>SESTPO</t>
  </si>
  <si>
    <t>BIAVCHSESTPO</t>
  </si>
  <si>
    <t>Stercorarius parasiticus</t>
  </si>
  <si>
    <t>parasiticus</t>
  </si>
  <si>
    <t>Parasitic Jaeger</t>
  </si>
  <si>
    <t>SESTPA</t>
  </si>
  <si>
    <t>BIAVCHSESTPA</t>
  </si>
  <si>
    <t>Stercorarius longicaudus</t>
  </si>
  <si>
    <t>longicaudus</t>
  </si>
  <si>
    <t>Long-tailed Jaeger</t>
  </si>
  <si>
    <t>SESTLO</t>
  </si>
  <si>
    <t>BIAVCHSESTLO</t>
  </si>
  <si>
    <t>Alcidae</t>
  </si>
  <si>
    <t>Alle alle</t>
  </si>
  <si>
    <t>Alle</t>
  </si>
  <si>
    <t>alle</t>
  </si>
  <si>
    <t>Little Auk</t>
  </si>
  <si>
    <t>AD</t>
  </si>
  <si>
    <t>ADALAL</t>
  </si>
  <si>
    <t>BIAVCHADALAL</t>
  </si>
  <si>
    <t>Uria lomvia</t>
  </si>
  <si>
    <t>Uria</t>
  </si>
  <si>
    <t>lomvia</t>
  </si>
  <si>
    <t>Thick-billed Murre</t>
  </si>
  <si>
    <t>Thick-billed Guillemot</t>
  </si>
  <si>
    <t>ADURLO</t>
  </si>
  <si>
    <t>BIAVCHADURLO</t>
  </si>
  <si>
    <t>Uria aalge</t>
  </si>
  <si>
    <t>aalge</t>
  </si>
  <si>
    <t>Common Murre</t>
  </si>
  <si>
    <t>Common Guillemot</t>
  </si>
  <si>
    <t>AA</t>
  </si>
  <si>
    <t>ADURAA</t>
  </si>
  <si>
    <t>BIAVCHADURAA</t>
  </si>
  <si>
    <t>Alca torda</t>
  </si>
  <si>
    <t>Alca</t>
  </si>
  <si>
    <t>torda</t>
  </si>
  <si>
    <t>Razorbill</t>
  </si>
  <si>
    <t>ADACTO</t>
  </si>
  <si>
    <t>BIAVCHADACTO</t>
  </si>
  <si>
    <t>Cepphus grylle</t>
  </si>
  <si>
    <t>Cepphus</t>
  </si>
  <si>
    <t>grylle</t>
  </si>
  <si>
    <t>Black Guillemot</t>
  </si>
  <si>
    <t>ADCEGR</t>
  </si>
  <si>
    <t>BIAVCHADCEGR</t>
  </si>
  <si>
    <t>Fratercula arctica</t>
  </si>
  <si>
    <t>Fratercula</t>
  </si>
  <si>
    <t>arctica</t>
  </si>
  <si>
    <t>Atlantic Puffin</t>
  </si>
  <si>
    <t>ADFRAR</t>
  </si>
  <si>
    <t>BIAVCHADFRAR</t>
  </si>
  <si>
    <t>Gaviidae</t>
  </si>
  <si>
    <t>Gavia stellata</t>
  </si>
  <si>
    <t>Gavia</t>
  </si>
  <si>
    <t>stellata</t>
  </si>
  <si>
    <t>Red-throated Loon</t>
  </si>
  <si>
    <t>Gaviiformes</t>
  </si>
  <si>
    <t>GV</t>
  </si>
  <si>
    <t>GVGAST</t>
  </si>
  <si>
    <t>BIAVGVGVGAST</t>
  </si>
  <si>
    <t>Gavia arctica</t>
  </si>
  <si>
    <t>Black-throated Loon</t>
  </si>
  <si>
    <t>Arctic Loon</t>
  </si>
  <si>
    <t>GVGAAR</t>
  </si>
  <si>
    <t>BIAVGVGVGAAR</t>
  </si>
  <si>
    <t>Gavia immer</t>
  </si>
  <si>
    <t>immer</t>
  </si>
  <si>
    <t>Great Northern Loon</t>
  </si>
  <si>
    <t>Common Loon</t>
  </si>
  <si>
    <t>IM</t>
  </si>
  <si>
    <t>GVGAIM</t>
  </si>
  <si>
    <t>BIAVGVGVGAIM</t>
  </si>
  <si>
    <t>Gavia adamsii</t>
  </si>
  <si>
    <t>adamsii</t>
  </si>
  <si>
    <t>Yellow-billed Loon</t>
  </si>
  <si>
    <t>GVGAAD</t>
  </si>
  <si>
    <t>BIAVGVGVGAAD</t>
  </si>
  <si>
    <t>Oceanitidae</t>
  </si>
  <si>
    <t>Oceanites oceanicus</t>
  </si>
  <si>
    <t>Oceanites</t>
  </si>
  <si>
    <t>oceanicus</t>
  </si>
  <si>
    <t>Wilson's Storm Petrel</t>
  </si>
  <si>
    <t>Wilson's Storm-petrel</t>
  </si>
  <si>
    <t>Procellariiformes</t>
  </si>
  <si>
    <t>Hydrobatidae</t>
  </si>
  <si>
    <t>HYOSOC</t>
  </si>
  <si>
    <t>BIAVPRHYOSOC</t>
  </si>
  <si>
    <t>Diomedeidae</t>
  </si>
  <si>
    <t>Thalassarche melanophris</t>
  </si>
  <si>
    <t>Thalassarche</t>
  </si>
  <si>
    <t>melanophris</t>
  </si>
  <si>
    <t>Black-browed Albatross</t>
  </si>
  <si>
    <t>DM</t>
  </si>
  <si>
    <t>DMTHME</t>
  </si>
  <si>
    <t>BIAVPRDMTHME</t>
  </si>
  <si>
    <t>Hydrobates pelagicus</t>
  </si>
  <si>
    <t>Hydrobates</t>
  </si>
  <si>
    <t>pelagicus</t>
  </si>
  <si>
    <t>European Storm Petrel</t>
  </si>
  <si>
    <t>European Storm-petrel</t>
  </si>
  <si>
    <t>HYHYPE</t>
  </si>
  <si>
    <t>BIAVPRHYHYPE</t>
  </si>
  <si>
    <t>Oceanodroma leucorhoa</t>
  </si>
  <si>
    <t>Oceanodroma</t>
  </si>
  <si>
    <t>leucorhoa</t>
  </si>
  <si>
    <t>Hydrobates leucorhous</t>
  </si>
  <si>
    <t>leucorhous</t>
  </si>
  <si>
    <t>Leach's Storm Petrel</t>
  </si>
  <si>
    <t>Leach's Storm-petrel</t>
  </si>
  <si>
    <t>HYOCLE</t>
  </si>
  <si>
    <t>BIAVPRHYOCLE</t>
  </si>
  <si>
    <t>Procellariidae</t>
  </si>
  <si>
    <t>Fulmarus glacialis</t>
  </si>
  <si>
    <t>Fulmarus</t>
  </si>
  <si>
    <t>glacialis</t>
  </si>
  <si>
    <t>Northern Fulmar</t>
  </si>
  <si>
    <t>GC</t>
  </si>
  <si>
    <t>PRFUGC</t>
  </si>
  <si>
    <t>BIAVPRPRFUGC</t>
  </si>
  <si>
    <t>Calonectris diomedea</t>
  </si>
  <si>
    <t>Calonectris</t>
  </si>
  <si>
    <t>diomedea</t>
  </si>
  <si>
    <t>Scopoli's Shearwater</t>
  </si>
  <si>
    <t>Cory's Shearwater</t>
  </si>
  <si>
    <t>PRCADI</t>
  </si>
  <si>
    <t>BIAVPRPRCADI</t>
  </si>
  <si>
    <t>Calonectris borealis</t>
  </si>
  <si>
    <t>borealis</t>
  </si>
  <si>
    <t>PRCABO</t>
  </si>
  <si>
    <t>BIAVPRPRCABO</t>
  </si>
  <si>
    <t>Ardenna grisea</t>
  </si>
  <si>
    <t>Ardenna</t>
  </si>
  <si>
    <t>grisea</t>
  </si>
  <si>
    <t>Puffinus griseus</t>
  </si>
  <si>
    <t>Sooty Shearwater</t>
  </si>
  <si>
    <t>Puffinus</t>
  </si>
  <si>
    <t>PRPUGR</t>
  </si>
  <si>
    <t>BIAVPRPRPUGR</t>
  </si>
  <si>
    <t>Ardenna gravis</t>
  </si>
  <si>
    <t>gravis</t>
  </si>
  <si>
    <t>Puffinus gravis</t>
  </si>
  <si>
    <t>Great Shearwater</t>
  </si>
  <si>
    <t>PRPUGV</t>
  </si>
  <si>
    <t>BIAVPRPRPUGV</t>
  </si>
  <si>
    <t>Puffinus puffinus</t>
  </si>
  <si>
    <t>puffinus</t>
  </si>
  <si>
    <t>Manx Shearwater</t>
  </si>
  <si>
    <t>PRPUPU</t>
  </si>
  <si>
    <t>BIAVPRPRPUPU</t>
  </si>
  <si>
    <t>Puffinus mauretanicus</t>
  </si>
  <si>
    <t>mauretanicus</t>
  </si>
  <si>
    <t>Balearic Shearwater</t>
  </si>
  <si>
    <t>PRPUMA</t>
  </si>
  <si>
    <t>BIAVPRPRPUMA</t>
  </si>
  <si>
    <t>Puffinus baroli</t>
  </si>
  <si>
    <t>baroli</t>
  </si>
  <si>
    <t>Barolo Shearwater</t>
  </si>
  <si>
    <t>PRPUBL</t>
  </si>
  <si>
    <t>BIAVPRPRPUBL</t>
  </si>
  <si>
    <t>Bulweria bulwerii</t>
  </si>
  <si>
    <t>Bulweria</t>
  </si>
  <si>
    <t>bulwerii</t>
  </si>
  <si>
    <t>Bulwer's Petrel</t>
  </si>
  <si>
    <t>PRBUBU</t>
  </si>
  <si>
    <t>BIAVPRPRBUBU</t>
  </si>
  <si>
    <t>Ciconiidae</t>
  </si>
  <si>
    <t>Ciconia nigra</t>
  </si>
  <si>
    <t>Ciconia</t>
  </si>
  <si>
    <t>Black Stork</t>
  </si>
  <si>
    <t>CNCINI</t>
  </si>
  <si>
    <t>BIAVCICNCINI</t>
  </si>
  <si>
    <t>Ciconia ciconia</t>
  </si>
  <si>
    <t>ciconia</t>
  </si>
  <si>
    <t>White Stork</t>
  </si>
  <si>
    <t>CNCICI</t>
  </si>
  <si>
    <t>BIAVCICNCICI</t>
  </si>
  <si>
    <t>Sulidae</t>
  </si>
  <si>
    <t>Morus bassanus</t>
  </si>
  <si>
    <t>Morus</t>
  </si>
  <si>
    <t>bassanus</t>
  </si>
  <si>
    <t>Northern Gannet</t>
  </si>
  <si>
    <t>Suliformes</t>
  </si>
  <si>
    <t>SUMOBA</t>
  </si>
  <si>
    <t>BIAVSUSUMOBA</t>
  </si>
  <si>
    <t>Sula leucogaster</t>
  </si>
  <si>
    <t>Sula</t>
  </si>
  <si>
    <t>leucogaster</t>
  </si>
  <si>
    <t>Brown Booby</t>
  </si>
  <si>
    <t>SUSULE</t>
  </si>
  <si>
    <t>BIAVSUSUSULE</t>
  </si>
  <si>
    <t>Phalacrocoracidae</t>
  </si>
  <si>
    <t>Microcarbo pygmaeus</t>
  </si>
  <si>
    <t>Microcarbo</t>
  </si>
  <si>
    <t>pygmaeus</t>
  </si>
  <si>
    <t>Microcarbo pygmeus</t>
  </si>
  <si>
    <t>Pygmy Cormorant</t>
  </si>
  <si>
    <t>pygmeus</t>
  </si>
  <si>
    <t>PXMIPY</t>
  </si>
  <si>
    <t>BIAVSUPXMIPY</t>
  </si>
  <si>
    <t>Phalacrocorax</t>
  </si>
  <si>
    <t>Phalacrocorax aristotelis</t>
  </si>
  <si>
    <t>aristotelis</t>
  </si>
  <si>
    <t>Gulosus aristotelis</t>
  </si>
  <si>
    <t>Gulosus</t>
  </si>
  <si>
    <t>European Shag</t>
  </si>
  <si>
    <t>PXPHAR</t>
  </si>
  <si>
    <t>BIAVSUPXPHAR</t>
  </si>
  <si>
    <t>Phalacrocorax carbo</t>
  </si>
  <si>
    <t>carbo</t>
  </si>
  <si>
    <t>Great Cormorant</t>
  </si>
  <si>
    <t>PXPHCA</t>
  </si>
  <si>
    <t>BIAVSUPXPHCA</t>
  </si>
  <si>
    <t>Threskiornithidae</t>
  </si>
  <si>
    <t>Plegadis falcinellus</t>
  </si>
  <si>
    <t>Plegadis</t>
  </si>
  <si>
    <t>Glossy Ibis</t>
  </si>
  <si>
    <t>TK</t>
  </si>
  <si>
    <t>PG</t>
  </si>
  <si>
    <t>TKPGFA</t>
  </si>
  <si>
    <t>BIAVPETKPGFA</t>
  </si>
  <si>
    <t>Platalea leucorodia</t>
  </si>
  <si>
    <t>Platalea</t>
  </si>
  <si>
    <t>leucorodia</t>
  </si>
  <si>
    <t>Eurasian Spoonbill</t>
  </si>
  <si>
    <t>TKPLLE</t>
  </si>
  <si>
    <t>BIAVPETKPLLE</t>
  </si>
  <si>
    <t>Ixobrychus minutus</t>
  </si>
  <si>
    <t>Ixobrychus</t>
  </si>
  <si>
    <t>Little Bittern</t>
  </si>
  <si>
    <t>IX</t>
  </si>
  <si>
    <t>ARIXMI</t>
  </si>
  <si>
    <t>BIAVPEARIXMI</t>
  </si>
  <si>
    <t>Nycticorax nycticorax</t>
  </si>
  <si>
    <t>Nycticorax</t>
  </si>
  <si>
    <t>nycticorax</t>
  </si>
  <si>
    <t>Black-crowned Night Heron</t>
  </si>
  <si>
    <t>Black-crowned Night-heron</t>
  </si>
  <si>
    <t>ARNYNY</t>
  </si>
  <si>
    <t>BIAVPEARNYNY</t>
  </si>
  <si>
    <t>Ardeola ralloides</t>
  </si>
  <si>
    <t>Ardeola</t>
  </si>
  <si>
    <t>ralloides</t>
  </si>
  <si>
    <t>Squacco Heron</t>
  </si>
  <si>
    <t>ARALRA</t>
  </si>
  <si>
    <t>BIAVPEARALRA</t>
  </si>
  <si>
    <t>Bubulcus ibis</t>
  </si>
  <si>
    <t>Bubulcus</t>
  </si>
  <si>
    <t>ibis</t>
  </si>
  <si>
    <t>Western Cattle Egret</t>
  </si>
  <si>
    <t>Cattle Egret</t>
  </si>
  <si>
    <t>BB</t>
  </si>
  <si>
    <t>IB</t>
  </si>
  <si>
    <t>ARBBIB</t>
  </si>
  <si>
    <t>BIAVPEARBBIB</t>
  </si>
  <si>
    <t>Ardea purpurea</t>
  </si>
  <si>
    <t>purpurea</t>
  </si>
  <si>
    <t>Purple Heron</t>
  </si>
  <si>
    <t>ARARPU</t>
  </si>
  <si>
    <t>BIAVPEARARPU</t>
  </si>
  <si>
    <t>Ardea alba</t>
  </si>
  <si>
    <t>Great Egret</t>
  </si>
  <si>
    <t>ARARAL</t>
  </si>
  <si>
    <t>BIAVPEARARAL</t>
  </si>
  <si>
    <t>Egretta garzetta</t>
  </si>
  <si>
    <t>Egretta</t>
  </si>
  <si>
    <t>garzetta</t>
  </si>
  <si>
    <t>Little Egret</t>
  </si>
  <si>
    <t>EG</t>
  </si>
  <si>
    <t>AREGGA</t>
  </si>
  <si>
    <t>BIAVPEAREGGA</t>
  </si>
  <si>
    <t>Pelecanidae</t>
  </si>
  <si>
    <t>Pelecanus onocrotalus</t>
  </si>
  <si>
    <t>Pelecanus</t>
  </si>
  <si>
    <t>onocrotalus</t>
  </si>
  <si>
    <t>Great White Pelican</t>
  </si>
  <si>
    <t>PN</t>
  </si>
  <si>
    <t>PNPEON</t>
  </si>
  <si>
    <t>BIAVPEPNPEON</t>
  </si>
  <si>
    <t>Pelecanus crispus</t>
  </si>
  <si>
    <t>crispus</t>
  </si>
  <si>
    <t>Dalmatian Pelican</t>
  </si>
  <si>
    <t>PNPECR</t>
  </si>
  <si>
    <t>BIAVPEPNPECR</t>
  </si>
  <si>
    <t>Elanus caeruleus</t>
  </si>
  <si>
    <t>Elanus</t>
  </si>
  <si>
    <t>Black-winged Kite</t>
  </si>
  <si>
    <t>ACELCA</t>
  </si>
  <si>
    <t>BIAVACACELCA</t>
  </si>
  <si>
    <t>Gypaetus barbatus</t>
  </si>
  <si>
    <t>Gypaetus</t>
  </si>
  <si>
    <t>barbatus</t>
  </si>
  <si>
    <t>Bearded Vulture</t>
  </si>
  <si>
    <t>Lammergeier</t>
  </si>
  <si>
    <t>GT</t>
  </si>
  <si>
    <t>ACGTBA</t>
  </si>
  <si>
    <t>BIAVACACGTBA</t>
  </si>
  <si>
    <t>GY</t>
  </si>
  <si>
    <t>Neophron percnopterus</t>
  </si>
  <si>
    <t>Neophron</t>
  </si>
  <si>
    <t>percnopterus</t>
  </si>
  <si>
    <t>Egyptian Vulture</t>
  </si>
  <si>
    <t>ACNEPE</t>
  </si>
  <si>
    <t>BIAVACACNEPE</t>
  </si>
  <si>
    <t>Gyps fulvus</t>
  </si>
  <si>
    <t>Gyps</t>
  </si>
  <si>
    <t>fulvus</t>
  </si>
  <si>
    <t>Griffon Vulture</t>
  </si>
  <si>
    <t>ACGYFU</t>
  </si>
  <si>
    <t>BIAVACACGYFU</t>
  </si>
  <si>
    <t>Aegypius monachus</t>
  </si>
  <si>
    <t>Aegypius</t>
  </si>
  <si>
    <t>monachus</t>
  </si>
  <si>
    <t>Cinereous Vulture</t>
  </si>
  <si>
    <t>ACAEMO</t>
  </si>
  <si>
    <t>BIAVACACAEMO</t>
  </si>
  <si>
    <t>Circaetus gallicus</t>
  </si>
  <si>
    <t>Circaetus</t>
  </si>
  <si>
    <t>gallicus</t>
  </si>
  <si>
    <t>Short-toed Snake Eagle</t>
  </si>
  <si>
    <t>Short-toed Snake-eagle</t>
  </si>
  <si>
    <t>ACCTGA</t>
  </si>
  <si>
    <t>BIAVACACCTGA</t>
  </si>
  <si>
    <t>Clanga clanga</t>
  </si>
  <si>
    <t>clanga</t>
  </si>
  <si>
    <t>Greater Spotted Eagle</t>
  </si>
  <si>
    <t>ACCLCL</t>
  </si>
  <si>
    <t>BIAVACACCLCL</t>
  </si>
  <si>
    <t>Aquila</t>
  </si>
  <si>
    <t>Hieraaetus pennatus</t>
  </si>
  <si>
    <t>Hieraaetus</t>
  </si>
  <si>
    <t>pennatus</t>
  </si>
  <si>
    <t>Booted Eagle</t>
  </si>
  <si>
    <t>ACHIPE</t>
  </si>
  <si>
    <t>BIAVACACHIPE</t>
  </si>
  <si>
    <t>Aquila nipalensis</t>
  </si>
  <si>
    <t>nipalensis</t>
  </si>
  <si>
    <t>Steppe Eagle</t>
  </si>
  <si>
    <t>ACAQNI</t>
  </si>
  <si>
    <t>BIAVACACAQNI</t>
  </si>
  <si>
    <t>Aquila heliaca</t>
  </si>
  <si>
    <t>heliaca</t>
  </si>
  <si>
    <t>Eastern Imperial Eagle</t>
  </si>
  <si>
    <t>HE</t>
  </si>
  <si>
    <t>ACAQHE</t>
  </si>
  <si>
    <t>BIAVACACAQHE</t>
  </si>
  <si>
    <t>Aquila chrysaetos</t>
  </si>
  <si>
    <t>chrysaetos</t>
  </si>
  <si>
    <t>Golden Eagle</t>
  </si>
  <si>
    <t>ACAQCH</t>
  </si>
  <si>
    <t>BIAVACACAQCH</t>
  </si>
  <si>
    <t>Aquila fasciata</t>
  </si>
  <si>
    <t>fasciata</t>
  </si>
  <si>
    <t>Bonelli's Eagle</t>
  </si>
  <si>
    <t>ACAQFA</t>
  </si>
  <si>
    <t>BIAVACACAQFA</t>
  </si>
  <si>
    <t>Circus cyaneus</t>
  </si>
  <si>
    <t>cyaneus</t>
  </si>
  <si>
    <t>Hen Harrier</t>
  </si>
  <si>
    <t>Northern Harrier</t>
  </si>
  <si>
    <t>ACCICY</t>
  </si>
  <si>
    <t>BIAVACACCICY</t>
  </si>
  <si>
    <t>Circus macrourus</t>
  </si>
  <si>
    <t>macrourus</t>
  </si>
  <si>
    <t>Pallid Harrier</t>
  </si>
  <si>
    <t>ACCIMA</t>
  </si>
  <si>
    <t>BIAVACACCIMA</t>
  </si>
  <si>
    <t>Circus pygargus</t>
  </si>
  <si>
    <t>pygargus</t>
  </si>
  <si>
    <t>Montagu's Harrier</t>
  </si>
  <si>
    <t>ACCIPY</t>
  </si>
  <si>
    <t>BIAVACACCIPY</t>
  </si>
  <si>
    <t>Buteo lagopus</t>
  </si>
  <si>
    <t>lagopus</t>
  </si>
  <si>
    <t>Rough-legged Buzzard</t>
  </si>
  <si>
    <t>Rough-legged Hawk</t>
  </si>
  <si>
    <t>ACBULA</t>
  </si>
  <si>
    <t>BIAVACACBULA</t>
  </si>
  <si>
    <t>Buteo rufinus</t>
  </si>
  <si>
    <t>rufinus</t>
  </si>
  <si>
    <t>Long-legged Buzzard</t>
  </si>
  <si>
    <t>ACBURU</t>
  </si>
  <si>
    <t>BIAVACACBURU</t>
  </si>
  <si>
    <t>Otus scops</t>
  </si>
  <si>
    <t>Otus</t>
  </si>
  <si>
    <t>scops</t>
  </si>
  <si>
    <t>Eurasian Scops Owl</t>
  </si>
  <si>
    <t>Common Scops-owl</t>
  </si>
  <si>
    <t>STOTSC</t>
  </si>
  <si>
    <t>BIAVSTSTOTSC</t>
  </si>
  <si>
    <t>Bubo scandiacus</t>
  </si>
  <si>
    <t>scandiacus</t>
  </si>
  <si>
    <t>Snowy Owl</t>
  </si>
  <si>
    <t>STBUSC</t>
  </si>
  <si>
    <t>BIAVSTSTBUSC</t>
  </si>
  <si>
    <t>Strix uralensis</t>
  </si>
  <si>
    <t>uralensis</t>
  </si>
  <si>
    <t>Ural Owl</t>
  </si>
  <si>
    <t>STSTUR</t>
  </si>
  <si>
    <t>BIAVSTSTSTUR</t>
  </si>
  <si>
    <t>Surnia ulula</t>
  </si>
  <si>
    <t>Surnia</t>
  </si>
  <si>
    <t>ulula</t>
  </si>
  <si>
    <t>Northern Hawk-Owl</t>
  </si>
  <si>
    <t>Northern Hawk Owl</t>
  </si>
  <si>
    <t>UL</t>
  </si>
  <si>
    <t>STSUUL</t>
  </si>
  <si>
    <t>BIAVSTSTSUUL</t>
  </si>
  <si>
    <t>Glaucidium passerinum</t>
  </si>
  <si>
    <t>Glaucidium</t>
  </si>
  <si>
    <t>passerinum</t>
  </si>
  <si>
    <t>Eurasian Pygmy Owl</t>
  </si>
  <si>
    <t>Eurasian Pygmy-owl</t>
  </si>
  <si>
    <t>STGLPA</t>
  </si>
  <si>
    <t>BIAVSTSTGLPA</t>
  </si>
  <si>
    <t>Athene noctua</t>
  </si>
  <si>
    <t>Athene</t>
  </si>
  <si>
    <t>noctua</t>
  </si>
  <si>
    <t>Little Owl</t>
  </si>
  <si>
    <t>STATNO</t>
  </si>
  <si>
    <t>BIAVSTSTATNO</t>
  </si>
  <si>
    <t>Aegolius funereus</t>
  </si>
  <si>
    <t>Aegolius</t>
  </si>
  <si>
    <t>funereus</t>
  </si>
  <si>
    <t>Boreal Owl</t>
  </si>
  <si>
    <t>STAEFU</t>
  </si>
  <si>
    <t>BIAVSTSTAEFU</t>
  </si>
  <si>
    <t>Asio flammeus</t>
  </si>
  <si>
    <t>flammeus</t>
  </si>
  <si>
    <t>Short-eared Owl</t>
  </si>
  <si>
    <t>STASFL</t>
  </si>
  <si>
    <t>BIAVSTSTASFL</t>
  </si>
  <si>
    <t>Coraciidae</t>
  </si>
  <si>
    <t>Coracias garrulus</t>
  </si>
  <si>
    <t>Coracias</t>
  </si>
  <si>
    <t>garrulus</t>
  </si>
  <si>
    <t>European Roller</t>
  </si>
  <si>
    <t>CCCOGA</t>
  </si>
  <si>
    <t>BIAVCCCCCOGA</t>
  </si>
  <si>
    <t>Meropidae</t>
  </si>
  <si>
    <t>Merops persicus</t>
  </si>
  <si>
    <t>Merops</t>
  </si>
  <si>
    <t>persicus</t>
  </si>
  <si>
    <t>Blue-cheeked Bee-eater</t>
  </si>
  <si>
    <t>MP</t>
  </si>
  <si>
    <t>MPMEPE</t>
  </si>
  <si>
    <t>BIAVCCMPMEPE</t>
  </si>
  <si>
    <t>Merops apiaster</t>
  </si>
  <si>
    <t>apiaster</t>
  </si>
  <si>
    <t>European Bee-eater</t>
  </si>
  <si>
    <t>MPMEAP</t>
  </si>
  <si>
    <t>BIAVCCMPMEAP</t>
  </si>
  <si>
    <t>Picoides tridactylus</t>
  </si>
  <si>
    <t>Picoides</t>
  </si>
  <si>
    <t>tridactylus</t>
  </si>
  <si>
    <t>Eurasian Three-toed Woodpecker</t>
  </si>
  <si>
    <t>PIPDTR</t>
  </si>
  <si>
    <t>BIAVPIPIPDTR</t>
  </si>
  <si>
    <t>Dendrocopos syriacus</t>
  </si>
  <si>
    <t>syriacus</t>
  </si>
  <si>
    <t>Syrian Woodpecker</t>
  </si>
  <si>
    <t>PIDESY</t>
  </si>
  <si>
    <t>BIAVPIPIDESY</t>
  </si>
  <si>
    <t>Dendrocopos leucotos</t>
  </si>
  <si>
    <t>leucotos</t>
  </si>
  <si>
    <t>White-backed Woodpecker</t>
  </si>
  <si>
    <t>PIDELE</t>
  </si>
  <si>
    <t>BIAVPIPIDELE</t>
  </si>
  <si>
    <t>Picus canus</t>
  </si>
  <si>
    <t>Grey-headed Woodpecker</t>
  </si>
  <si>
    <t>Grey-faced Woodpecker</t>
  </si>
  <si>
    <t>PIPCCA</t>
  </si>
  <si>
    <t>BIAVPIPIPCCA</t>
  </si>
  <si>
    <t>Falco naumanni</t>
  </si>
  <si>
    <t>naumanni</t>
  </si>
  <si>
    <t>Lesser Kestrel</t>
  </si>
  <si>
    <t>FAFANA</t>
  </si>
  <si>
    <t>BIAVFAFAFANA</t>
  </si>
  <si>
    <t>Falco vespertinus</t>
  </si>
  <si>
    <t>vespertinus</t>
  </si>
  <si>
    <t>Red-footed Falcon</t>
  </si>
  <si>
    <t>VE</t>
  </si>
  <si>
    <t>FAFAVE</t>
  </si>
  <si>
    <t>BIAVFAFAFAVE</t>
  </si>
  <si>
    <t>Falco eleonorae</t>
  </si>
  <si>
    <t>eleonorae</t>
  </si>
  <si>
    <t>Eleonora's Falcon</t>
  </si>
  <si>
    <t>FAFAEL</t>
  </si>
  <si>
    <t>BIAVFAFAFAEL</t>
  </si>
  <si>
    <t>Falco columbarius</t>
  </si>
  <si>
    <t>columbarius</t>
  </si>
  <si>
    <t>Merlin</t>
  </si>
  <si>
    <t>FAFACO</t>
  </si>
  <si>
    <t>BIAVFAFAFACO</t>
  </si>
  <si>
    <t>Falco cherrug</t>
  </si>
  <si>
    <t>cherrug</t>
  </si>
  <si>
    <t>Saker Falcon</t>
  </si>
  <si>
    <t>FAFACH</t>
  </si>
  <si>
    <t>BIAVFAFAFACH</t>
  </si>
  <si>
    <t>Falco rusticolus</t>
  </si>
  <si>
    <t>rusticolus</t>
  </si>
  <si>
    <t>Gyrfalcon</t>
  </si>
  <si>
    <t>Gyr Falcon</t>
  </si>
  <si>
    <t>RT</t>
  </si>
  <si>
    <t>FAFART</t>
  </si>
  <si>
    <t>BIAVFAFAFART</t>
  </si>
  <si>
    <t>Lanius cristatus</t>
  </si>
  <si>
    <t>Brown Shrike</t>
  </si>
  <si>
    <t>LNLACR</t>
  </si>
  <si>
    <t>BIAVPALNLACR</t>
  </si>
  <si>
    <t>Lanius isabellinus</t>
  </si>
  <si>
    <t>isabellinus</t>
  </si>
  <si>
    <t>Isabelline Shrike</t>
  </si>
  <si>
    <t>Rufous-tailed Shrike</t>
  </si>
  <si>
    <t>LNLAIS</t>
  </si>
  <si>
    <t>BIAVPALNLAIS</t>
  </si>
  <si>
    <t>Lanius phoenicuroides</t>
  </si>
  <si>
    <t>phoenicuroides</t>
  </si>
  <si>
    <t>Red-tailed Shrike</t>
  </si>
  <si>
    <t>LNLAPH</t>
  </si>
  <si>
    <t>BIAVPALNLAPH</t>
  </si>
  <si>
    <t>Lanius minor</t>
  </si>
  <si>
    <t>Lesser Grey Shrike</t>
  </si>
  <si>
    <t>LNLAMI</t>
  </si>
  <si>
    <t>BIAVPALNLAMI</t>
  </si>
  <si>
    <t>Lanius senator</t>
  </si>
  <si>
    <t>senator</t>
  </si>
  <si>
    <t>Woodchat Shrike</t>
  </si>
  <si>
    <t>LNLASE</t>
  </si>
  <si>
    <t>BIAVPALNLASE</t>
  </si>
  <si>
    <t>Lanius nubicus</t>
  </si>
  <si>
    <t>nubicus</t>
  </si>
  <si>
    <t>Masked Shrike</t>
  </si>
  <si>
    <t>LNLANU</t>
  </si>
  <si>
    <t>BIAVPALNLANU</t>
  </si>
  <si>
    <t>Vireonidae</t>
  </si>
  <si>
    <t>Vireo flavifrons</t>
  </si>
  <si>
    <t>Vireo</t>
  </si>
  <si>
    <t>flavifrons</t>
  </si>
  <si>
    <t>Yellow-throated Vireo</t>
  </si>
  <si>
    <t>FF</t>
  </si>
  <si>
    <t>VIVIFF</t>
  </si>
  <si>
    <t>BIAVPAVIVIFF</t>
  </si>
  <si>
    <t>Vireo olivaceus</t>
  </si>
  <si>
    <t>olivaceus</t>
  </si>
  <si>
    <t>Red-eyed Vireo</t>
  </si>
  <si>
    <t>VIVIOL</t>
  </si>
  <si>
    <t>BIAVPAVIVIOL</t>
  </si>
  <si>
    <t>Nucifraga caryocatactes</t>
  </si>
  <si>
    <t>Nucifraga</t>
  </si>
  <si>
    <t>caryocatactes</t>
  </si>
  <si>
    <t>Spotted Nutcracker</t>
  </si>
  <si>
    <t>CVNUCA</t>
  </si>
  <si>
    <t>BIAVPACVNUCA</t>
  </si>
  <si>
    <t>Pyrrhocorax pyrrhocorax</t>
  </si>
  <si>
    <t>Pyrrhocorax</t>
  </si>
  <si>
    <t>pyrrhocorax</t>
  </si>
  <si>
    <t>Red-billed Chough</t>
  </si>
  <si>
    <t>CVPYPY</t>
  </si>
  <si>
    <t>BIAVPACVPYPY</t>
  </si>
  <si>
    <t>Pyrrhocorax graculus</t>
  </si>
  <si>
    <t>graculus</t>
  </si>
  <si>
    <t>Alpine Chough</t>
  </si>
  <si>
    <t>Yellow-billed Chough</t>
  </si>
  <si>
    <t>CVPYGR</t>
  </si>
  <si>
    <t>BIAVPACVPYGR</t>
  </si>
  <si>
    <t>Bombycillidae</t>
  </si>
  <si>
    <t>Bombycilla garrulus</t>
  </si>
  <si>
    <t>Bombycilla</t>
  </si>
  <si>
    <t>Bohemian Waxwing</t>
  </si>
  <si>
    <t>BOBOGA</t>
  </si>
  <si>
    <t>BIAVPABOBOGA</t>
  </si>
  <si>
    <t>Cyanistes cyanus</t>
  </si>
  <si>
    <t>cyanus</t>
  </si>
  <si>
    <t>Azure Tit</t>
  </si>
  <si>
    <t>PDCYCY</t>
  </si>
  <si>
    <t>BIAVPAPDCYCY</t>
  </si>
  <si>
    <t>Alauda leucoptera</t>
  </si>
  <si>
    <t>leucoptera</t>
  </si>
  <si>
    <t>Melanocorypha leucoptera</t>
  </si>
  <si>
    <t>White-winged Lark</t>
  </si>
  <si>
    <t>Melanocorypha</t>
  </si>
  <si>
    <t>AUMELE</t>
  </si>
  <si>
    <t>BIAVPAAUMELE</t>
  </si>
  <si>
    <t>Eremophila alpestris</t>
  </si>
  <si>
    <t>Eremophila</t>
  </si>
  <si>
    <t>alpestris</t>
  </si>
  <si>
    <t>Horned Lark</t>
  </si>
  <si>
    <t>AUEMAL</t>
  </si>
  <si>
    <t>BIAVPAAUEMAL</t>
  </si>
  <si>
    <t>Calandrella brachydactyla</t>
  </si>
  <si>
    <t>Calandrella</t>
  </si>
  <si>
    <t>Greater Short-toed Lark</t>
  </si>
  <si>
    <t>AUCABR</t>
  </si>
  <si>
    <t>BIAVPAAUCABR</t>
  </si>
  <si>
    <t>Melanocorypha calandra</t>
  </si>
  <si>
    <t>Calandra Lark</t>
  </si>
  <si>
    <t>AUMECA</t>
  </si>
  <si>
    <t>BIAVPAAUMECA</t>
  </si>
  <si>
    <t>Melanocorypha yeltoniensis</t>
  </si>
  <si>
    <t>yeltoniensis</t>
  </si>
  <si>
    <t>Black Lark</t>
  </si>
  <si>
    <t>YE</t>
  </si>
  <si>
    <t>AUMEYE</t>
  </si>
  <si>
    <t>BIAVPAAUMEYE</t>
  </si>
  <si>
    <t>Alaudala rufescens</t>
  </si>
  <si>
    <t>Alaudala</t>
  </si>
  <si>
    <t>rufescens</t>
  </si>
  <si>
    <t>Calandrella rufescens</t>
  </si>
  <si>
    <t>Lesser Short-toed Lark</t>
  </si>
  <si>
    <t>AUCARU</t>
  </si>
  <si>
    <t>BIAVPAAUCARU</t>
  </si>
  <si>
    <t>Ptyonoprogne</t>
  </si>
  <si>
    <t>Cecropis daurica</t>
  </si>
  <si>
    <t>Cecropis</t>
  </si>
  <si>
    <t>daurica</t>
  </si>
  <si>
    <t>Red-rumped Swallow</t>
  </si>
  <si>
    <t>DA</t>
  </si>
  <si>
    <t>HICEDA</t>
  </si>
  <si>
    <t>BIAVPAHICEDA</t>
  </si>
  <si>
    <t>Cettiidae</t>
  </si>
  <si>
    <t>Cettia cetti</t>
  </si>
  <si>
    <t>Cettia</t>
  </si>
  <si>
    <t>cetti</t>
  </si>
  <si>
    <t>Scotocercidae</t>
  </si>
  <si>
    <t>Cetti's Warbler</t>
  </si>
  <si>
    <t>CECECE</t>
  </si>
  <si>
    <t>BIAVPACECECE</t>
  </si>
  <si>
    <t>Phylloscopus bonelli</t>
  </si>
  <si>
    <t>bonelli</t>
  </si>
  <si>
    <t>Western Bonelli's Warbler</t>
  </si>
  <si>
    <t>Bonelli's Warbler</t>
  </si>
  <si>
    <t>BN</t>
  </si>
  <si>
    <t>PCPHBN</t>
  </si>
  <si>
    <t>PCPHBO</t>
  </si>
  <si>
    <t>BIAVPAPCPHBN</t>
  </si>
  <si>
    <t>Phylloscopus humei</t>
  </si>
  <si>
    <t>humei</t>
  </si>
  <si>
    <t>Hume's Leaf Warbler</t>
  </si>
  <si>
    <t>Hume's Leaf-warbler</t>
  </si>
  <si>
    <t>HU</t>
  </si>
  <si>
    <t>PCPHHU</t>
  </si>
  <si>
    <t>BIAVPAPCPHHU</t>
  </si>
  <si>
    <t>Phylloscopus inornatus</t>
  </si>
  <si>
    <t>inornatus</t>
  </si>
  <si>
    <t>Yellow-browed Warbler</t>
  </si>
  <si>
    <t>Inornate Warbler</t>
  </si>
  <si>
    <t>PCPHIN</t>
  </si>
  <si>
    <t>BIAVPAPCPHIN</t>
  </si>
  <si>
    <t>Phylloscopus proregulus</t>
  </si>
  <si>
    <t>proregulus</t>
  </si>
  <si>
    <t>Pallas's Leaf Warbler</t>
  </si>
  <si>
    <t>Lemon-rumped Warbler</t>
  </si>
  <si>
    <t>PCPHPR</t>
  </si>
  <si>
    <t>BIAVPAPCPHPR</t>
  </si>
  <si>
    <t>Phylloscopus schwarzi</t>
  </si>
  <si>
    <t>schwarzi</t>
  </si>
  <si>
    <t>Radde's Warbler</t>
  </si>
  <si>
    <t>PCPHSC</t>
  </si>
  <si>
    <t>BIAVPAPCPHSC</t>
  </si>
  <si>
    <t>Phylloscopus fuscatus</t>
  </si>
  <si>
    <t>Dusky Warbler</t>
  </si>
  <si>
    <t>PCPHFU</t>
  </si>
  <si>
    <t>BIAVPAPCPHFU</t>
  </si>
  <si>
    <t>Phylloscopus ibericus</t>
  </si>
  <si>
    <t>ibericus</t>
  </si>
  <si>
    <t>Iberian Chiffchaff</t>
  </si>
  <si>
    <t>PCPHIB</t>
  </si>
  <si>
    <t>BIAVPAPCPHIB</t>
  </si>
  <si>
    <t>Phylloscopus coronatus</t>
  </si>
  <si>
    <t>coronatus</t>
  </si>
  <si>
    <t>Eastern Crowned Warbler</t>
  </si>
  <si>
    <t>CS</t>
  </si>
  <si>
    <t>PCPHCS</t>
  </si>
  <si>
    <t>BIAVPAPCPHCS</t>
  </si>
  <si>
    <t>Phylloscopus nitidus</t>
  </si>
  <si>
    <t>nitidus</t>
  </si>
  <si>
    <t>Green Warbler</t>
  </si>
  <si>
    <t>PCPHNI</t>
  </si>
  <si>
    <t>BIAVPAPCPHNI</t>
  </si>
  <si>
    <t>Phylloscopus plumbeitarsus</t>
  </si>
  <si>
    <t>plumbeitarsus</t>
  </si>
  <si>
    <t>Two-barred Warbler</t>
  </si>
  <si>
    <t>PCPHPL</t>
  </si>
  <si>
    <t>BIAVPAPCPHPL</t>
  </si>
  <si>
    <t>Phylloscopus trochiloides</t>
  </si>
  <si>
    <t>trochiloides</t>
  </si>
  <si>
    <t>Greenish Warbler</t>
  </si>
  <si>
    <t>PCPHTD</t>
  </si>
  <si>
    <t>BIAVPAPCPHTD</t>
  </si>
  <si>
    <t>Phylloscopus borealis</t>
  </si>
  <si>
    <t>Arctic Warbler</t>
  </si>
  <si>
    <t>BIAVPAPCPHBO</t>
  </si>
  <si>
    <t>Acrocephalus melanopogon</t>
  </si>
  <si>
    <t>melanopogon</t>
  </si>
  <si>
    <t>Moustached Warbler</t>
  </si>
  <si>
    <t>AOACME</t>
  </si>
  <si>
    <t>BIAVPAAOACME</t>
  </si>
  <si>
    <t>Acrocephalus paludicola</t>
  </si>
  <si>
    <t>paludicola</t>
  </si>
  <si>
    <t>Aquatic Warbler</t>
  </si>
  <si>
    <t>AOACPD</t>
  </si>
  <si>
    <t>BIAVPAAOACPD</t>
  </si>
  <si>
    <t>Acrocephalus agricola</t>
  </si>
  <si>
    <t>agricola</t>
  </si>
  <si>
    <t>Paddyfield Warbler</t>
  </si>
  <si>
    <t>AG</t>
  </si>
  <si>
    <t>AOACAG</t>
  </si>
  <si>
    <t>BIAVPAAOACAG</t>
  </si>
  <si>
    <t>Acrocephalus dumetorum</t>
  </si>
  <si>
    <t>dumetorum</t>
  </si>
  <si>
    <t>Blyth's Reed Warbler</t>
  </si>
  <si>
    <t>Blyth's Reed-warbler</t>
  </si>
  <si>
    <t>AOACDU</t>
  </si>
  <si>
    <t>BIAVPAAOACDU</t>
  </si>
  <si>
    <t>Iduna caligata</t>
  </si>
  <si>
    <t>Iduna</t>
  </si>
  <si>
    <t>caligata</t>
  </si>
  <si>
    <t>Booted Warbler</t>
  </si>
  <si>
    <t>ID</t>
  </si>
  <si>
    <t>AOIDCA</t>
  </si>
  <si>
    <t>BIAVPAAOIDCA</t>
  </si>
  <si>
    <t>Iduna rama</t>
  </si>
  <si>
    <t>rama</t>
  </si>
  <si>
    <t>Sykes's Warbler</t>
  </si>
  <si>
    <t>AOIDRA</t>
  </si>
  <si>
    <t>BIAVPAAOIDRA</t>
  </si>
  <si>
    <t>Iduna pallida</t>
  </si>
  <si>
    <t>pallida</t>
  </si>
  <si>
    <t>Eastern Olivaceous Warbler</t>
  </si>
  <si>
    <t>AOIDPA</t>
  </si>
  <si>
    <t>BIAVPAAOIDPA</t>
  </si>
  <si>
    <t>Helopsaltes certhiola</t>
  </si>
  <si>
    <t>Helopsaltes</t>
  </si>
  <si>
    <t>certhiola</t>
  </si>
  <si>
    <t>Locustella certhiola</t>
  </si>
  <si>
    <t>Pallas's Grasshopper Warbler</t>
  </si>
  <si>
    <t>Pallas's Grasshopper-warbler</t>
  </si>
  <si>
    <t>LOLOCE</t>
  </si>
  <si>
    <t>BIAVPALOLOCE</t>
  </si>
  <si>
    <t>Locustella lanceolata</t>
  </si>
  <si>
    <t>lanceolata</t>
  </si>
  <si>
    <t>Lanceolated Warbler</t>
  </si>
  <si>
    <t>LOLOLA</t>
  </si>
  <si>
    <t>BIAVPALOLOLA</t>
  </si>
  <si>
    <t>Cisticolidae</t>
  </si>
  <si>
    <t>Cisticola juncidis</t>
  </si>
  <si>
    <t>Cisticola</t>
  </si>
  <si>
    <t>juncidis</t>
  </si>
  <si>
    <t>Zitting Cisticola</t>
  </si>
  <si>
    <t>JU</t>
  </si>
  <si>
    <t>CICIJU</t>
  </si>
  <si>
    <t>BIAVPACICIJU</t>
  </si>
  <si>
    <t>Sylvia hortensis</t>
  </si>
  <si>
    <t>hortensis</t>
  </si>
  <si>
    <t>Western Orphean Warbler</t>
  </si>
  <si>
    <t>Orphean Warbler</t>
  </si>
  <si>
    <t>SYSYHO</t>
  </si>
  <si>
    <t>BIAVPASYSYHO</t>
  </si>
  <si>
    <t>Sylvia nana</t>
  </si>
  <si>
    <t>nana</t>
  </si>
  <si>
    <t>Asian Desert Warbler</t>
  </si>
  <si>
    <t>Desert Warbler</t>
  </si>
  <si>
    <t>SYSYNA</t>
  </si>
  <si>
    <t>BIAVPASYSYNA</t>
  </si>
  <si>
    <t>Sylvia undata</t>
  </si>
  <si>
    <t>undata</t>
  </si>
  <si>
    <t>Dartford Warbler</t>
  </si>
  <si>
    <t>UN</t>
  </si>
  <si>
    <t>SYSYUN</t>
  </si>
  <si>
    <t>BIAVPASYSYUN</t>
  </si>
  <si>
    <t>Sylvia conspicillata</t>
  </si>
  <si>
    <t>conspicillata</t>
  </si>
  <si>
    <t>Spectacled Warbler</t>
  </si>
  <si>
    <t>SYSYCS</t>
  </si>
  <si>
    <t>BIAVPASYSYCS</t>
  </si>
  <si>
    <t>Sylvia cantillans</t>
  </si>
  <si>
    <t>cantillans</t>
  </si>
  <si>
    <t>Subalpine Warbler</t>
  </si>
  <si>
    <t>SYSYCA</t>
  </si>
  <si>
    <t>BIAVPASYSYCA</t>
  </si>
  <si>
    <t>Sylvia subalpina</t>
  </si>
  <si>
    <t>subalpina</t>
  </si>
  <si>
    <t>Sylvia melanocephala</t>
  </si>
  <si>
    <t>melanocephala</t>
  </si>
  <si>
    <t>Sardinian Warbler</t>
  </si>
  <si>
    <t>SYSYME</t>
  </si>
  <si>
    <t>BIAVPASYSYME</t>
  </si>
  <si>
    <t>Tichodromidae</t>
  </si>
  <si>
    <t>Tichodroma muraria</t>
  </si>
  <si>
    <t>Tichodroma</t>
  </si>
  <si>
    <t>muraria</t>
  </si>
  <si>
    <t>Wallcreeper</t>
  </si>
  <si>
    <t>TITIMU</t>
  </si>
  <si>
    <t>BIAVPATITIMU</t>
  </si>
  <si>
    <t>Mimidae</t>
  </si>
  <si>
    <t>Dumetella carolinensis</t>
  </si>
  <si>
    <t>Dumetella</t>
  </si>
  <si>
    <t>Grey Catbird</t>
  </si>
  <si>
    <t>MIDUCA</t>
  </si>
  <si>
    <t>BIAVPAMIDUCA</t>
  </si>
  <si>
    <t>Pastor roseus</t>
  </si>
  <si>
    <t>Pastor</t>
  </si>
  <si>
    <t>Rosy Starling</t>
  </si>
  <si>
    <t>SRPARO</t>
  </si>
  <si>
    <t>BIAVPASRPARO</t>
  </si>
  <si>
    <t>Geokichla sibirica</t>
  </si>
  <si>
    <t>Geokichla</t>
  </si>
  <si>
    <t>sibirica</t>
  </si>
  <si>
    <t>Siberian Thrush</t>
  </si>
  <si>
    <t>TUGESI</t>
  </si>
  <si>
    <t>BIAVPATUGESI</t>
  </si>
  <si>
    <t>Zoothera</t>
  </si>
  <si>
    <t>ZO</t>
  </si>
  <si>
    <t>Zoothera aurea</t>
  </si>
  <si>
    <t>aurea</t>
  </si>
  <si>
    <t>White's Thrush</t>
  </si>
  <si>
    <t>TUZOAU</t>
  </si>
  <si>
    <t>BIAVPATUZOAU</t>
  </si>
  <si>
    <t>Catharus minimus</t>
  </si>
  <si>
    <t>Catharus</t>
  </si>
  <si>
    <t>Grey-cheeked Thrush</t>
  </si>
  <si>
    <t>TUCAMI</t>
  </si>
  <si>
    <t>BIAVPATUCAMI</t>
  </si>
  <si>
    <t>Catharus ustulatus</t>
  </si>
  <si>
    <t>ustulatus</t>
  </si>
  <si>
    <t>Swainson's Thrush</t>
  </si>
  <si>
    <t>US</t>
  </si>
  <si>
    <t>TUCAUS</t>
  </si>
  <si>
    <t>BIAVPATUCAUS</t>
  </si>
  <si>
    <t>Catharus guttatus</t>
  </si>
  <si>
    <t>guttatus</t>
  </si>
  <si>
    <t>Hermit Thrush</t>
  </si>
  <si>
    <t>TUCAGU</t>
  </si>
  <si>
    <t>BIAVPATUCAGU</t>
  </si>
  <si>
    <t>Turdus unicolor</t>
  </si>
  <si>
    <t>unicolor</t>
  </si>
  <si>
    <t>Tickell's Thrush</t>
  </si>
  <si>
    <t>TUTUUN</t>
  </si>
  <si>
    <t>BIAVPATUTUUN</t>
  </si>
  <si>
    <t>Turdus torquatus</t>
  </si>
  <si>
    <t>torquatus</t>
  </si>
  <si>
    <t>Ring Ouzel</t>
  </si>
  <si>
    <t>TUTUTO</t>
  </si>
  <si>
    <t>BIAVPATUTUTO</t>
  </si>
  <si>
    <t>Turdus obscurus</t>
  </si>
  <si>
    <t>obscurus</t>
  </si>
  <si>
    <t>Eyebrowed Thrush</t>
  </si>
  <si>
    <t>TUTUOS</t>
  </si>
  <si>
    <t>BIAVPATUTUOS</t>
  </si>
  <si>
    <t>Turdus atrogularis</t>
  </si>
  <si>
    <t>atrogularis</t>
  </si>
  <si>
    <t>Black-throated Thrush</t>
  </si>
  <si>
    <t>TUTUAT</t>
  </si>
  <si>
    <t>BIAVPATUTUAT</t>
  </si>
  <si>
    <t>Turdus ruficollis</t>
  </si>
  <si>
    <t>Red-throated Thrush</t>
  </si>
  <si>
    <t>Dark-throated Thrush</t>
  </si>
  <si>
    <t>TUTURC</t>
  </si>
  <si>
    <t>BIAVPATUTURC</t>
  </si>
  <si>
    <t>Turdus naumanni</t>
  </si>
  <si>
    <t>Naumann's Thrush</t>
  </si>
  <si>
    <t>Dusky Thrush</t>
  </si>
  <si>
    <t>TUTUNA</t>
  </si>
  <si>
    <t>BIAVPATUTUNA</t>
  </si>
  <si>
    <t>Turdus eunomus</t>
  </si>
  <si>
    <t>eunomus</t>
  </si>
  <si>
    <t>TUTUEU</t>
  </si>
  <si>
    <t>BIAVPATUTUEU</t>
  </si>
  <si>
    <t>Turdus migratorius</t>
  </si>
  <si>
    <t>migratorius</t>
  </si>
  <si>
    <t>American Robin</t>
  </si>
  <si>
    <t>TUTUMI</t>
  </si>
  <si>
    <t>BIAVPATUTUMI</t>
  </si>
  <si>
    <t>Cercotrichas galactotes</t>
  </si>
  <si>
    <t>Cercotrichas</t>
  </si>
  <si>
    <t>galactotes</t>
  </si>
  <si>
    <t>Erythropygia galactotes</t>
  </si>
  <si>
    <t>Rufous-tailed Scrub Robin</t>
  </si>
  <si>
    <t>Rufous-tailed Scrub-robin</t>
  </si>
  <si>
    <t>Erythropygia</t>
  </si>
  <si>
    <t>MUEGGA</t>
  </si>
  <si>
    <t>BIAVPAMUEGGA</t>
  </si>
  <si>
    <t>MUCEGA</t>
  </si>
  <si>
    <t>Calliope calliope</t>
  </si>
  <si>
    <t>Calliope</t>
  </si>
  <si>
    <t>calliope</t>
  </si>
  <si>
    <t>Luscinia calliope</t>
  </si>
  <si>
    <t>Siberian Rubythroat</t>
  </si>
  <si>
    <t>MULUCA</t>
  </si>
  <si>
    <t>BIAVPAMULUCA</t>
  </si>
  <si>
    <t>Tarsiger cyanurus</t>
  </si>
  <si>
    <t>Tarsiger</t>
  </si>
  <si>
    <t>cyanurus</t>
  </si>
  <si>
    <t>Red-flanked Bluetail</t>
  </si>
  <si>
    <t>Orange-flanked Bush-robin</t>
  </si>
  <si>
    <t>MUTACY</t>
  </si>
  <si>
    <t>BIAVPAMUTACY</t>
  </si>
  <si>
    <t>Ficedula albicollis</t>
  </si>
  <si>
    <t>albicollis</t>
  </si>
  <si>
    <t>Collared Flycatcher</t>
  </si>
  <si>
    <t>AB</t>
  </si>
  <si>
    <t>MUFIAB</t>
  </si>
  <si>
    <t>BIAVPAMUFIAB</t>
  </si>
  <si>
    <t>Monticola saxatilis</t>
  </si>
  <si>
    <t>Monticola</t>
  </si>
  <si>
    <t>saxatilis</t>
  </si>
  <si>
    <t>Common Rock Thrush</t>
  </si>
  <si>
    <t>Rufous-tailed Rock-thrush</t>
  </si>
  <si>
    <t>MUMOSA</t>
  </si>
  <si>
    <t>BIAVPAMUMOSA</t>
  </si>
  <si>
    <t>Monticola solitarius</t>
  </si>
  <si>
    <t>solitarius</t>
  </si>
  <si>
    <t>Blue Rock Thrush</t>
  </si>
  <si>
    <t>Blue Rock-thrush</t>
  </si>
  <si>
    <t>MUMOSO</t>
  </si>
  <si>
    <t>BIAVPAMUMOSO</t>
  </si>
  <si>
    <t>Saxicola maurus</t>
  </si>
  <si>
    <t>maurus</t>
  </si>
  <si>
    <t>Siberian Stonechat</t>
  </si>
  <si>
    <t>MR</t>
  </si>
  <si>
    <t>MUSAMR</t>
  </si>
  <si>
    <t>BIAVPAMUSAMR</t>
  </si>
  <si>
    <t>Oenanthe isabellina</t>
  </si>
  <si>
    <t>isabellina</t>
  </si>
  <si>
    <t>Isabelline Wheatear</t>
  </si>
  <si>
    <t>MUOEIS</t>
  </si>
  <si>
    <t>BIAVPAMUOEIS</t>
  </si>
  <si>
    <t>Oenanthe deserti</t>
  </si>
  <si>
    <t>deserti</t>
  </si>
  <si>
    <t>Desert Wheatear</t>
  </si>
  <si>
    <t>MUOEDE</t>
  </si>
  <si>
    <t>BIAVPAMUOEDE</t>
  </si>
  <si>
    <t>Oenanthe hispanica</t>
  </si>
  <si>
    <t>hispanica</t>
  </si>
  <si>
    <t>Black-eared Wheatear</t>
  </si>
  <si>
    <t>MUOEHI</t>
  </si>
  <si>
    <t>BIAVPAMUOEHI</t>
  </si>
  <si>
    <t>Oenanthe cypriaca</t>
  </si>
  <si>
    <t>cypriaca</t>
  </si>
  <si>
    <t>Cyprus Wheatear</t>
  </si>
  <si>
    <t>MUOECY</t>
  </si>
  <si>
    <t>BIAVPAMUOECY</t>
  </si>
  <si>
    <t>Oenanthe pleschanka</t>
  </si>
  <si>
    <t>pleschanka</t>
  </si>
  <si>
    <t>Pied Wheatear</t>
  </si>
  <si>
    <t>MUOEPL</t>
  </si>
  <si>
    <t>BIAVPAMUOEPL</t>
  </si>
  <si>
    <t>Cinclidae</t>
  </si>
  <si>
    <t>Cinclus cinclus</t>
  </si>
  <si>
    <t>Cinclus</t>
  </si>
  <si>
    <t>cinclus</t>
  </si>
  <si>
    <t>White-throated Dipper</t>
  </si>
  <si>
    <t>CCCICI</t>
  </si>
  <si>
    <t>BIAVPACCCICI</t>
  </si>
  <si>
    <t>Petronia petronia</t>
  </si>
  <si>
    <t>Petronia</t>
  </si>
  <si>
    <t>petronia</t>
  </si>
  <si>
    <t>Rock Sparrow</t>
  </si>
  <si>
    <t>PAPEPE</t>
  </si>
  <si>
    <t>BIAVPAPAPEPE</t>
  </si>
  <si>
    <t>Montifringilla nivalis</t>
  </si>
  <si>
    <t>Montifringilla</t>
  </si>
  <si>
    <t>nivalis</t>
  </si>
  <si>
    <t>White-winged Snowfinch</t>
  </si>
  <si>
    <t>PAMONI</t>
  </si>
  <si>
    <t>BIAVPAPAMONI</t>
  </si>
  <si>
    <t>Prunella collaris</t>
  </si>
  <si>
    <t>Alpine Accentor</t>
  </si>
  <si>
    <t>PRPRCO</t>
  </si>
  <si>
    <t>BIAVPAPRPRCO</t>
  </si>
  <si>
    <t>Prunella montanella</t>
  </si>
  <si>
    <t>montanella</t>
  </si>
  <si>
    <t>Siberian Accentor</t>
  </si>
  <si>
    <t>PRPRMN</t>
  </si>
  <si>
    <t>BIAVPAPRPRMN</t>
  </si>
  <si>
    <t>Prunella atrogularis</t>
  </si>
  <si>
    <t>Black-throated Accentor</t>
  </si>
  <si>
    <t>PRPRAT</t>
  </si>
  <si>
    <t>BIAVPAPRPRAT</t>
  </si>
  <si>
    <t>Motacilla citreola</t>
  </si>
  <si>
    <t>citreola</t>
  </si>
  <si>
    <t>Citrine Wagtail</t>
  </si>
  <si>
    <t>MTMOCT</t>
  </si>
  <si>
    <t>BIAVPAMTMOCT</t>
  </si>
  <si>
    <t>Anthus richardi</t>
  </si>
  <si>
    <t>richardi</t>
  </si>
  <si>
    <t>Richard's Pipit</t>
  </si>
  <si>
    <t>MTANRI</t>
  </si>
  <si>
    <t>BIAVPAMTANRI</t>
  </si>
  <si>
    <t>Anthus godlewskii</t>
  </si>
  <si>
    <t>godlewskii</t>
  </si>
  <si>
    <t>Blyth's Pipit</t>
  </si>
  <si>
    <t>GO</t>
  </si>
  <si>
    <t>MTANGO</t>
  </si>
  <si>
    <t>BIAVPAMTANGO</t>
  </si>
  <si>
    <t>Anthus hodgsoni</t>
  </si>
  <si>
    <t>hodgsoni</t>
  </si>
  <si>
    <t>Olive-backed Pipit</t>
  </si>
  <si>
    <t>MTANHO</t>
  </si>
  <si>
    <t>BIAVPAMTANHO</t>
  </si>
  <si>
    <t>Anthus gustavi</t>
  </si>
  <si>
    <t>gustavi</t>
  </si>
  <si>
    <t>Pechora Pipit</t>
  </si>
  <si>
    <t>MTANGU</t>
  </si>
  <si>
    <t>BIAVPAMTANGU</t>
  </si>
  <si>
    <t>Anthus cervinus</t>
  </si>
  <si>
    <t>cervinus</t>
  </si>
  <si>
    <t>Red-throated Pipit</t>
  </si>
  <si>
    <t>MTANCE</t>
  </si>
  <si>
    <t>BIAVPAMTANCE</t>
  </si>
  <si>
    <t>Anthus rubescens</t>
  </si>
  <si>
    <t>rubescens</t>
  </si>
  <si>
    <t>Buff-bellied Pipit</t>
  </si>
  <si>
    <t>American Pipit</t>
  </si>
  <si>
    <t>MTANRU</t>
  </si>
  <si>
    <t>BIAVPAMTANRU</t>
  </si>
  <si>
    <t>Anthus spinoletta</t>
  </si>
  <si>
    <t>spinoletta</t>
  </si>
  <si>
    <t>Water Pipit</t>
  </si>
  <si>
    <t>MTANSP</t>
  </si>
  <si>
    <t>BIAVPAMTANSP</t>
  </si>
  <si>
    <t>Anthus petrosus</t>
  </si>
  <si>
    <t>petrosus</t>
  </si>
  <si>
    <t>Eurasian Rock Pipit</t>
  </si>
  <si>
    <t>Rock Pipit</t>
  </si>
  <si>
    <t>MTANPE</t>
  </si>
  <si>
    <t>BIAVPAMTANPE</t>
  </si>
  <si>
    <t>Pinicola enucleator</t>
  </si>
  <si>
    <t>Pinicola</t>
  </si>
  <si>
    <t>enucleator</t>
  </si>
  <si>
    <t>Pine Grosbeak</t>
  </si>
  <si>
    <t>FRPIEN</t>
  </si>
  <si>
    <t>BIAVPAFRPIEN</t>
  </si>
  <si>
    <t>Bucanetes githagineus</t>
  </si>
  <si>
    <t>Bucanetes</t>
  </si>
  <si>
    <t>githagineus</t>
  </si>
  <si>
    <t>Trumpeter Finch</t>
  </si>
  <si>
    <t>GI</t>
  </si>
  <si>
    <t>FRBUGI</t>
  </si>
  <si>
    <t>BIAVPAFRBUGI</t>
  </si>
  <si>
    <t>Linaria flavirostris</t>
  </si>
  <si>
    <t>flavirostris</t>
  </si>
  <si>
    <t>Twite</t>
  </si>
  <si>
    <t>FRLIFL</t>
  </si>
  <si>
    <t>BIAVPAFRLIFL</t>
  </si>
  <si>
    <t>Acanthis cabaret</t>
  </si>
  <si>
    <t>cabaret</t>
  </si>
  <si>
    <t>Loxia pytyopsittacus</t>
  </si>
  <si>
    <t>pytyopsittacus</t>
  </si>
  <si>
    <t>Parrot Crossbill</t>
  </si>
  <si>
    <t>FRLOPY</t>
  </si>
  <si>
    <t>BIAVPAFRLOPY</t>
  </si>
  <si>
    <t>Loxia leucoptera</t>
  </si>
  <si>
    <t>Two-barred Crossbill</t>
  </si>
  <si>
    <t>White-winged Crossbill</t>
  </si>
  <si>
    <t>FRLOLE</t>
  </si>
  <si>
    <t>BIAVPAFRLOLE</t>
  </si>
  <si>
    <t>Carduelis citrinella</t>
  </si>
  <si>
    <t>Citril Finch</t>
  </si>
  <si>
    <t>Alpine Citril Finch</t>
  </si>
  <si>
    <t>FRCACI</t>
  </si>
  <si>
    <t>BIAVPAFRCACI</t>
  </si>
  <si>
    <t>Calcariidae</t>
  </si>
  <si>
    <t>Calcarius lapponicus</t>
  </si>
  <si>
    <t>Calcarius</t>
  </si>
  <si>
    <t>lapponicus</t>
  </si>
  <si>
    <t>Lapland Longspur</t>
  </si>
  <si>
    <t>CLCALA</t>
  </si>
  <si>
    <t>BIAVPACLCALA</t>
  </si>
  <si>
    <t>Plectrophenax nivalis</t>
  </si>
  <si>
    <t>Plectrophenax</t>
  </si>
  <si>
    <t>Snow Bunting</t>
  </si>
  <si>
    <t>CLPLNI</t>
  </si>
  <si>
    <t>BIAVPACLPLNI</t>
  </si>
  <si>
    <t>Emberiza leucocephalos</t>
  </si>
  <si>
    <t>leucocephalos</t>
  </si>
  <si>
    <t>Pine Bunting</t>
  </si>
  <si>
    <t>EMEMLE</t>
  </si>
  <si>
    <t>BIAVPAEMEMLE</t>
  </si>
  <si>
    <t>Emberiza cia</t>
  </si>
  <si>
    <t>cia</t>
  </si>
  <si>
    <t>Rock Bunting</t>
  </si>
  <si>
    <t>EMEMCI</t>
  </si>
  <si>
    <t>BIAVPAEMEMCI</t>
  </si>
  <si>
    <t>Emberiza buchanani</t>
  </si>
  <si>
    <t>buchanani</t>
  </si>
  <si>
    <t>Grey-necked Bunting</t>
  </si>
  <si>
    <t>EMEMBU</t>
  </si>
  <si>
    <t>BIAVPAEMEMBU</t>
  </si>
  <si>
    <t>Emberiza cineracea</t>
  </si>
  <si>
    <t>cineracea</t>
  </si>
  <si>
    <t>Cinereous Bunting</t>
  </si>
  <si>
    <t>EMEMCC</t>
  </si>
  <si>
    <t>BIAVPAEMEMCC</t>
  </si>
  <si>
    <t>Emberiza caesia</t>
  </si>
  <si>
    <t>caesia</t>
  </si>
  <si>
    <t>Cretzschmar's Bunting</t>
  </si>
  <si>
    <t>EMEMCS</t>
  </si>
  <si>
    <t>BIAVPAEMEMCS</t>
  </si>
  <si>
    <t>Emberiza cirlus</t>
  </si>
  <si>
    <t>cirlus</t>
  </si>
  <si>
    <t>Cirl Bunting</t>
  </si>
  <si>
    <t>EMEMCR</t>
  </si>
  <si>
    <t>BIAVPAEMEMCR</t>
  </si>
  <si>
    <t>Emberiza pusilla</t>
  </si>
  <si>
    <t>Little Bunting</t>
  </si>
  <si>
    <t>EMEMPU</t>
  </si>
  <si>
    <t>BIAVPAEMEMPU</t>
  </si>
  <si>
    <t>Emberiza rustica</t>
  </si>
  <si>
    <t>Rustic Bunting</t>
  </si>
  <si>
    <t>EMEMRU</t>
  </si>
  <si>
    <t>BIAVPAEMEMRU</t>
  </si>
  <si>
    <t>Emberiza aureola</t>
  </si>
  <si>
    <t>aureola</t>
  </si>
  <si>
    <t>Yellow-breasted Bunting</t>
  </si>
  <si>
    <t>EMEMAU</t>
  </si>
  <si>
    <t>BIAVPAEMEMAU</t>
  </si>
  <si>
    <t>Emberiza melanocephala</t>
  </si>
  <si>
    <t>Black-headed Bunting</t>
  </si>
  <si>
    <t>EMEMME</t>
  </si>
  <si>
    <t>BIAVPAEMEMME</t>
  </si>
  <si>
    <t>Emberiza bruniceps</t>
  </si>
  <si>
    <t>bruniceps</t>
  </si>
  <si>
    <t>Red-headed Bunting</t>
  </si>
  <si>
    <t>EMEMBR</t>
  </si>
  <si>
    <t>BIAVPAEMEMBR</t>
  </si>
  <si>
    <t>Emberiza spodocephala</t>
  </si>
  <si>
    <t>spodocephala</t>
  </si>
  <si>
    <t>Black-faced Bunting</t>
  </si>
  <si>
    <t>EMEMSP</t>
  </si>
  <si>
    <t>BIAVPAEMEMSP</t>
  </si>
  <si>
    <t>Parulidae</t>
  </si>
  <si>
    <t>Setophaga americana</t>
  </si>
  <si>
    <t>Setophaga</t>
  </si>
  <si>
    <t>Northern Parula</t>
  </si>
  <si>
    <t>PASEAM</t>
  </si>
  <si>
    <t>BIAVPAPASEAM</t>
  </si>
  <si>
    <t>Setophaga virens</t>
  </si>
  <si>
    <t>virens</t>
  </si>
  <si>
    <t>Black-throated Green Warbler</t>
  </si>
  <si>
    <t>PASEVI</t>
  </si>
  <si>
    <t>BIAVPAPASEVI</t>
  </si>
  <si>
    <t>Stejneger's Scoter</t>
  </si>
  <si>
    <t>Grey-headed Swamphen</t>
  </si>
  <si>
    <t>Moltoni's Warbler</t>
  </si>
  <si>
    <t>Lesser Redpoll</t>
  </si>
  <si>
    <t>FRACCA</t>
  </si>
  <si>
    <t>BIAVPAFRACCA</t>
  </si>
  <si>
    <t>SYSYSP</t>
  </si>
  <si>
    <t>BIAVPASYSYSP</t>
  </si>
  <si>
    <t>RAPPPC</t>
  </si>
  <si>
    <t>BIAVGRRAPPPC</t>
  </si>
  <si>
    <t>BIAVANANSLQU</t>
  </si>
  <si>
    <t>ANSLQU</t>
  </si>
  <si>
    <t>ANSLDI</t>
  </si>
  <si>
    <t>ANSLCL</t>
  </si>
  <si>
    <t>BIAVANANSLDI</t>
  </si>
  <si>
    <t>BIAVANANSLCL</t>
  </si>
  <si>
    <t>ANMCST</t>
  </si>
  <si>
    <t>ANMCPE</t>
  </si>
  <si>
    <t>ANMCAM</t>
  </si>
  <si>
    <t>BIAVANANMCST</t>
  </si>
  <si>
    <t>BIAVANANMCPE</t>
  </si>
  <si>
    <t>BIAVANANMCAM</t>
  </si>
  <si>
    <t>GUAGCA</t>
  </si>
  <si>
    <t>BIAVGRGUAGCA</t>
  </si>
  <si>
    <t>SCCAPX</t>
  </si>
  <si>
    <t>BIAVCHSCCAPX</t>
  </si>
  <si>
    <t>SCCAFA</t>
  </si>
  <si>
    <t>BIAVCHSCCAFA</t>
  </si>
  <si>
    <t>SCCASF</t>
  </si>
  <si>
    <t>BIAVCHSCCASF</t>
  </si>
  <si>
    <t>PRARGR</t>
  </si>
  <si>
    <t>PRARGV</t>
  </si>
  <si>
    <t>BIAVPRPRARGR</t>
  </si>
  <si>
    <t>BIAVPRPRARGV</t>
  </si>
  <si>
    <t>AUALLE</t>
  </si>
  <si>
    <t>BIAVPAAUALLE</t>
  </si>
  <si>
    <t>AUADRU</t>
  </si>
  <si>
    <t>BIAVPAAUADRU</t>
  </si>
  <si>
    <t>LOHECE</t>
  </si>
  <si>
    <t>BIAVPALOHECE</t>
  </si>
  <si>
    <t>BIAVPAMUCEGA</t>
  </si>
  <si>
    <t>MUCACA</t>
  </si>
  <si>
    <t>BIAVPAMUCACA</t>
  </si>
  <si>
    <t>Asian Houbara</t>
  </si>
  <si>
    <t>Arctic Herring Gull</t>
  </si>
  <si>
    <t>BRITZ_20190525_020000.wav</t>
  </si>
  <si>
    <t>01:32.661</t>
  </si>
  <si>
    <t>01:37.082</t>
  </si>
  <si>
    <t>BRITZ_20190406_054500.wav</t>
  </si>
  <si>
    <t>BRITZ_20190519_191500.wav</t>
  </si>
  <si>
    <t>BRITZ_20190405_064500.wav</t>
  </si>
  <si>
    <t>00:01.360</t>
  </si>
  <si>
    <t>00:50.191</t>
  </si>
  <si>
    <t>00:55.461</t>
  </si>
  <si>
    <t>01:07.413</t>
  </si>
  <si>
    <t>BRITZ_20190527_183000.wav</t>
  </si>
  <si>
    <t>03:49.569</t>
  </si>
  <si>
    <t>BRITZ_20190519_120000.wav</t>
  </si>
  <si>
    <t>00:00.712</t>
  </si>
  <si>
    <t>00:09.138</t>
  </si>
  <si>
    <t>02:05.915</t>
  </si>
  <si>
    <t>03:14.111</t>
  </si>
  <si>
    <t>BRITZ_20190525_063000.wav</t>
  </si>
  <si>
    <t>01:02.756</t>
  </si>
  <si>
    <t>01:13.377</t>
  </si>
  <si>
    <t>BRITZ_20190315_080000.wav</t>
  </si>
  <si>
    <t>BRITZ_20190519_181500.wav</t>
  </si>
  <si>
    <t>00:00.000</t>
  </si>
  <si>
    <t>00:16.768</t>
  </si>
  <si>
    <t>BRITZ_20190427_060000.wav</t>
  </si>
  <si>
    <t>01:46.302</t>
  </si>
  <si>
    <t>01:56.634</t>
  </si>
  <si>
    <t>BRITZ_20190406_181500.wav</t>
  </si>
  <si>
    <t>BRITZ_20190328_054500.wav</t>
  </si>
  <si>
    <t>01:42.531</t>
  </si>
  <si>
    <t>00:48.539</t>
  </si>
  <si>
    <t>01:49.216</t>
  </si>
  <si>
    <t>02:17.702</t>
  </si>
  <si>
    <t>BRITZ_20190525_084500.wav</t>
  </si>
  <si>
    <t>03:17.222</t>
  </si>
  <si>
    <t>03:49.685</t>
  </si>
  <si>
    <t>BRITZ_20190406_041500.wav</t>
  </si>
  <si>
    <t>01:42.474</t>
  </si>
  <si>
    <t>01:50.818</t>
  </si>
  <si>
    <t>BRITZ_20190527_074500.wav</t>
  </si>
  <si>
    <t>03:30.000</t>
  </si>
  <si>
    <t>03:33.291</t>
  </si>
  <si>
    <t>Ruf (tc)</t>
  </si>
  <si>
    <t>BRITZ_20190526_144500.wav</t>
  </si>
  <si>
    <t>03:22.408</t>
  </si>
  <si>
    <t>04:06.628</t>
  </si>
  <si>
    <t>BRITZ_20190419_063000.wav</t>
  </si>
  <si>
    <t>02:02.483</t>
  </si>
  <si>
    <t>01:10.000</t>
  </si>
  <si>
    <t>BRITZ_20190327_163000.wav</t>
  </si>
  <si>
    <t>03:11.125</t>
  </si>
  <si>
    <t>03:16.000</t>
  </si>
  <si>
    <t>Gesang (ts)</t>
  </si>
  <si>
    <t>Rufe (agc) und Gesang (ts)</t>
  </si>
  <si>
    <t>Flugrufe (flc)</t>
  </si>
  <si>
    <t>Flugrufe (flc), auch vor dem Zeitstempel</t>
  </si>
  <si>
    <t>Gesang (ts) und Rufe (tc)</t>
  </si>
  <si>
    <t>Balzgesang (dps)</t>
  </si>
  <si>
    <t>Flugrufe (tc)</t>
  </si>
  <si>
    <t>BRITZ_20190519_063000.wav</t>
  </si>
  <si>
    <t>BRITZ_20190519_070000.wav</t>
  </si>
  <si>
    <t>02:23.342</t>
  </si>
  <si>
    <t>02:20.165</t>
  </si>
  <si>
    <t>04:26.000</t>
  </si>
  <si>
    <t>04:22.000</t>
  </si>
  <si>
    <t>Alarmruf (ac)</t>
  </si>
  <si>
    <t>Trommeln (dr)</t>
  </si>
  <si>
    <t>BRITZ_20190404_171500.wav</t>
  </si>
  <si>
    <t>BRITZ_20190518_153000.wav</t>
  </si>
  <si>
    <t>BRITZ_20190519_041500.wav</t>
  </si>
  <si>
    <t>01:06.680</t>
  </si>
  <si>
    <t>01:16.580</t>
  </si>
  <si>
    <t>03:41.000</t>
  </si>
  <si>
    <t>03:44.288</t>
  </si>
  <si>
    <t>01:56.788</t>
  </si>
  <si>
    <t>BRITZ_20190505_180000.wav</t>
  </si>
  <si>
    <t>BRITZ_20190512_053000.wav</t>
  </si>
  <si>
    <t>00:15.784</t>
  </si>
  <si>
    <t>03:41.886</t>
  </si>
  <si>
    <t>05:00.000</t>
  </si>
  <si>
    <t>02:40.855</t>
  </si>
  <si>
    <t>02:42.360</t>
  </si>
  <si>
    <t>02:44.605</t>
  </si>
  <si>
    <t>01:21.571</t>
  </si>
  <si>
    <t>01:23.316</t>
  </si>
  <si>
    <t>04:15.000</t>
  </si>
  <si>
    <t>04:20.000</t>
  </si>
  <si>
    <t>04:01.572</t>
  </si>
  <si>
    <t>04:52.307</t>
  </si>
  <si>
    <t>04:04.369</t>
  </si>
  <si>
    <t>02:43.261</t>
  </si>
  <si>
    <t>02:32.245</t>
  </si>
  <si>
    <t>BRITZ_20190321_163000.wav</t>
  </si>
  <si>
    <t>BRITZ_20190427_061500.wav</t>
  </si>
  <si>
    <t>BRITZ_20190406_044500.wav</t>
  </si>
  <si>
    <t>BRITZ_20190412_180000.wav</t>
  </si>
  <si>
    <t>Gesang (ts, ags)</t>
  </si>
  <si>
    <t>Rufe (cc,ac), Gesang (ags)</t>
  </si>
  <si>
    <t>02:38.856</t>
  </si>
  <si>
    <t>02:50.832</t>
  </si>
  <si>
    <t>04:45.382</t>
  </si>
  <si>
    <t>04:35.029</t>
  </si>
  <si>
    <t>04:59.125</t>
  </si>
  <si>
    <t>04:34.000</t>
  </si>
  <si>
    <t>02:42.312</t>
  </si>
  <si>
    <t>02:21.209</t>
  </si>
  <si>
    <t>BRITZ_20190518_131500.wav</t>
  </si>
  <si>
    <t>00:03.701</t>
  </si>
  <si>
    <t>00:07.224</t>
  </si>
  <si>
    <t>BRITZ_20190518_084500.wav</t>
  </si>
  <si>
    <t>02:04.000</t>
  </si>
  <si>
    <t>02:24.537</t>
  </si>
  <si>
    <t>BRITZ_20190314_080000.wav</t>
  </si>
  <si>
    <t>BRITZ_20190322_170000.wav</t>
  </si>
  <si>
    <t>BRITZ_20190405_164500.wav</t>
  </si>
  <si>
    <t>03:46.031</t>
  </si>
  <si>
    <t>04:14.461</t>
  </si>
  <si>
    <t>Flugruf (flc): 1x</t>
  </si>
  <si>
    <t>Gesang (ts): 2x</t>
  </si>
  <si>
    <t>BRITZ_20190525_081500.wav</t>
  </si>
  <si>
    <t>BRITZ_20190525_021500.wav</t>
  </si>
  <si>
    <t>BRITZ_20190406_063000.wav</t>
  </si>
  <si>
    <t>BRITZ_20190405_070000.wav</t>
  </si>
  <si>
    <t>04:49.201</t>
  </si>
  <si>
    <t>04:53.556</t>
  </si>
  <si>
    <t>01:48.656</t>
  </si>
  <si>
    <t>02:08.428</t>
  </si>
  <si>
    <t>00:53.604</t>
  </si>
  <si>
    <t>00:58.354</t>
  </si>
  <si>
    <t>00:09.405</t>
  </si>
  <si>
    <t>01:04.770</t>
  </si>
  <si>
    <t>01:00.209</t>
  </si>
  <si>
    <t>01:28.663</t>
  </si>
  <si>
    <t>Flugruf (flc), Subsong (sus)</t>
  </si>
  <si>
    <t>BRITZ_20190427_183000.wav</t>
  </si>
  <si>
    <t>Balzgesang im Flug (fls)</t>
  </si>
  <si>
    <t>BRITZ_20190519_183000.wav</t>
  </si>
  <si>
    <t>02:38.119</t>
  </si>
  <si>
    <t>03:46.858</t>
  </si>
  <si>
    <t>04:02.254</t>
  </si>
  <si>
    <t>02:25.000</t>
  </si>
  <si>
    <t>02:40.513</t>
  </si>
  <si>
    <t>02:43.526</t>
  </si>
  <si>
    <t>Flugruf (flc)</t>
  </si>
  <si>
    <t>BRITZ_20190526_160000.wav</t>
  </si>
  <si>
    <t>BRITZ_20190525_104500.wav</t>
  </si>
  <si>
    <t>00:52.000</t>
  </si>
  <si>
    <t>00:50.182</t>
  </si>
  <si>
    <t>04:03.324</t>
  </si>
  <si>
    <t>04:08.000</t>
  </si>
  <si>
    <t>BRITZ_20190525_083000.wav</t>
  </si>
  <si>
    <t>Gesang (ts01)</t>
  </si>
  <si>
    <t>Gesang (ts02)</t>
  </si>
  <si>
    <t>BRITZ_20190527_133000.wav</t>
  </si>
  <si>
    <t>04:48.764</t>
  </si>
  <si>
    <t>04:53.000</t>
  </si>
  <si>
    <t>01:48.000</t>
  </si>
  <si>
    <t>01:53.175</t>
  </si>
  <si>
    <t>BRITZ_20190518_181500.wav</t>
  </si>
  <si>
    <t>02:02.191</t>
  </si>
  <si>
    <t>02:47.000</t>
  </si>
  <si>
    <t>BRITZ_20190525_180000.wav</t>
  </si>
  <si>
    <t>01:02.291</t>
  </si>
  <si>
    <t>01:07.484</t>
  </si>
  <si>
    <t>BRITZ_20190406_171500.wav</t>
  </si>
  <si>
    <t>00:53.603</t>
  </si>
  <si>
    <t>00:59.000</t>
  </si>
  <si>
    <t>BRITZ_20190513_194500.wav</t>
  </si>
  <si>
    <t>04:05.835</t>
  </si>
  <si>
    <t>04:01.489</t>
  </si>
  <si>
    <t>BRITZ_20190517_174500.wav</t>
  </si>
  <si>
    <t>03:50.000</t>
  </si>
  <si>
    <t>04:01.563</t>
  </si>
  <si>
    <t>BRITZ_20190526_053000.wav</t>
  </si>
  <si>
    <t>Balzgesang (dps) mit Imitationen von AOACPA-, AOHIIC-, TUTUPH-, and MULUME; ID= 2, da SYSYAT offensichtlich ebenfalls präsent; Zielgesang endet abrupt nach einer lauten (typischen) Gesangsstrophe von SYSYAT, worauf sich der Sänger entfernt; da auch SYSYAT danach nicht mehr zu hören ist, bleibt die Quelle des Zielgesangs unsicher!</t>
  </si>
  <si>
    <t>BRITZ_20190320_073000.wav</t>
  </si>
  <si>
    <t>BRITZ_20190411_053000.wav</t>
  </si>
  <si>
    <t>00:41.497</t>
  </si>
  <si>
    <t>00:45.601</t>
  </si>
  <si>
    <t>BRITZ_20190418_063000.wav</t>
  </si>
  <si>
    <t>02:32.814</t>
  </si>
  <si>
    <t>04:37.249</t>
  </si>
  <si>
    <t>01:39.490</t>
  </si>
  <si>
    <t>01:42.834</t>
  </si>
  <si>
    <t>04:37.674</t>
  </si>
  <si>
    <t>04:16.149</t>
  </si>
  <si>
    <t>BRITZ_20190314_060000.wav</t>
  </si>
  <si>
    <t>Gesang (sus,ts)</t>
  </si>
  <si>
    <t>Alarmruf (ac), Gesang (ts)</t>
  </si>
  <si>
    <t>03:23.268</t>
  </si>
  <si>
    <t>03:13.076</t>
  </si>
  <si>
    <t>01:25.127</t>
  </si>
  <si>
    <t>00:09.146</t>
  </si>
  <si>
    <t>3:44.800</t>
  </si>
  <si>
    <t>3:46.962</t>
  </si>
  <si>
    <t>Bettelruf (bc) eines flüggen Jungvogels</t>
  </si>
  <si>
    <t>BRITZ_20190506_051500.wav</t>
  </si>
  <si>
    <t>0:11.389</t>
  </si>
  <si>
    <t>0:14.122</t>
  </si>
  <si>
    <t>BRITZ_20190406_070000.wav</t>
  </si>
  <si>
    <t>03:01.740</t>
  </si>
  <si>
    <t>02:27.000</t>
  </si>
  <si>
    <t>Ruf (tc), Gesang (ts)</t>
  </si>
  <si>
    <t>Rufe (tc,cc)</t>
  </si>
  <si>
    <t>BRITZ_20190527_160000.wav</t>
  </si>
  <si>
    <t>Rufe (cc,ac,agc)</t>
  </si>
  <si>
    <t>1:48.312</t>
  </si>
  <si>
    <t>2:34.927</t>
  </si>
  <si>
    <t>BRITZ_20190327_171500.wav</t>
  </si>
  <si>
    <t>1:44.218</t>
  </si>
  <si>
    <t>2:13.034</t>
  </si>
  <si>
    <t>BRITZ_20190428_181500.wav</t>
  </si>
  <si>
    <t>3:16.176</t>
  </si>
  <si>
    <t>3:26.000</t>
  </si>
  <si>
    <t>Gesang (ts); Rufe (tc01,tc02)</t>
  </si>
  <si>
    <t>BRITZ_20190427_041500.wav</t>
  </si>
  <si>
    <t>4:44.213</t>
  </si>
  <si>
    <t>4:52.526</t>
  </si>
  <si>
    <t>Gesang (sus, ts)</t>
  </si>
  <si>
    <t>Rufe (cc,ac)</t>
  </si>
  <si>
    <t>Rufe (tc)</t>
  </si>
  <si>
    <t>BRITZ_20190527_224500.wav</t>
  </si>
  <si>
    <t>3:34.946</t>
  </si>
  <si>
    <t>3:40.000</t>
  </si>
  <si>
    <t>3:59.520</t>
  </si>
  <si>
    <t>4:02.206</t>
  </si>
  <si>
    <t>BRITZ_20190527_203000.wav</t>
  </si>
  <si>
    <t>Alarmruf (aga)</t>
  </si>
  <si>
    <t>BRITZ_20190328_170000.wav</t>
  </si>
  <si>
    <t>01:30.000</t>
  </si>
  <si>
    <t>02:16.175</t>
  </si>
  <si>
    <t>03:54.847</t>
  </si>
  <si>
    <t>04:00.801</t>
  </si>
  <si>
    <t>BRITZ_20190313_170000.wav</t>
  </si>
  <si>
    <t>BRITZ_20190404_180000.wav</t>
  </si>
  <si>
    <t>1:35.622</t>
  </si>
  <si>
    <t>2:27.019</t>
  </si>
  <si>
    <t>Alarmrufe (ac01, aga) mit FRFRCO(ts); "aga" sehr leicht mit TGTRTR(ac) zu verwechseln</t>
  </si>
  <si>
    <t>3:06.785</t>
  </si>
  <si>
    <t>3:48.397</t>
  </si>
  <si>
    <t>BRITZ_20190322_181500.wav</t>
  </si>
  <si>
    <t>Gesang (ts) mit TUTUME(ts)</t>
  </si>
  <si>
    <t>BRITZ_20190329_051500.wav</t>
  </si>
  <si>
    <t>1:08.359</t>
  </si>
  <si>
    <t>1:21.188</t>
  </si>
  <si>
    <t>Gesang (ts) mit TUTUME(ts:2x) und TUTUPH(ac:3x)</t>
  </si>
  <si>
    <t>BRITZ_20190321_053000.wav</t>
  </si>
  <si>
    <t>1:19.210</t>
  </si>
  <si>
    <t>1:33.884</t>
  </si>
  <si>
    <t>Alarmrufe (ac01, aga); mit TUTUME(ts) u. TUTUPH(ts)</t>
  </si>
  <si>
    <t>BRITZ_20190506_053000.wav</t>
  </si>
  <si>
    <t>2:10.306</t>
  </si>
  <si>
    <t>Ruf (tc) u. Gesang (tc)</t>
  </si>
  <si>
    <t>2:46.768</t>
  </si>
  <si>
    <t>BRITZ_20190525_120000.wav</t>
  </si>
  <si>
    <t>2:46.643</t>
  </si>
  <si>
    <t>2:57.877</t>
  </si>
  <si>
    <t>BRITZ_20190320_054500.wav</t>
  </si>
  <si>
    <t>Rufe (ac01,ac02) u. Gesang (ts)</t>
  </si>
  <si>
    <t>3:11.945</t>
  </si>
  <si>
    <t>4:58.548</t>
  </si>
  <si>
    <t>BRITZ_20190511_193000.wav</t>
  </si>
  <si>
    <t>0:19.395</t>
  </si>
  <si>
    <t>0:30.629</t>
  </si>
  <si>
    <t>BRITZ_20190519_123000.wav</t>
  </si>
  <si>
    <t>1:17.653</t>
  </si>
  <si>
    <t>1:20.909</t>
  </si>
  <si>
    <t>BRITZ_20190519_073000.wav</t>
  </si>
  <si>
    <t>0:25.487</t>
  </si>
  <si>
    <t>0:30.166</t>
  </si>
  <si>
    <t>BRITZ_20190527_014500.wav</t>
  </si>
  <si>
    <t>0:30.000</t>
  </si>
  <si>
    <t>1:33.790</t>
  </si>
  <si>
    <t>BRITZ_20190527_011500.wav</t>
  </si>
  <si>
    <t>04:43.430</t>
  </si>
  <si>
    <t>04:45.747</t>
  </si>
  <si>
    <t>BRITZ_20190519_110000.wav</t>
  </si>
  <si>
    <t>0:45.355</t>
  </si>
  <si>
    <t>0:46.722</t>
  </si>
  <si>
    <t>Alarmruf (tc01); ID=2, da TGTRTR eine ähnliche Rufvariante hat</t>
  </si>
  <si>
    <t>BRITZ_20190504_031500.wav</t>
  </si>
  <si>
    <t>0:36.630</t>
  </si>
  <si>
    <t>1:51.343</t>
  </si>
  <si>
    <t>Alarmrufe (ac)</t>
  </si>
  <si>
    <t>BRITZ_20190320_061500.wav</t>
  </si>
  <si>
    <t>0:56.364</t>
  </si>
  <si>
    <t>1:01.840</t>
  </si>
  <si>
    <t>Gesang (sus)</t>
  </si>
  <si>
    <t>BRITZ_20190518_170000.wav</t>
  </si>
  <si>
    <t>3:10.733</t>
  </si>
  <si>
    <t>3:13.094</t>
  </si>
  <si>
    <t>BRITZ_20190525_070000.wav</t>
  </si>
  <si>
    <t>2:01.656</t>
  </si>
  <si>
    <t>2:03.301</t>
  </si>
  <si>
    <t>BRITZ_20190525_160000.wav</t>
  </si>
  <si>
    <t>4:40.351</t>
  </si>
  <si>
    <t>4:48.223</t>
  </si>
  <si>
    <t>Flugruf (flc), 4x</t>
  </si>
  <si>
    <t>Flugruf (flc), 1x</t>
  </si>
  <si>
    <t>BRITZ_20190525_173000.wav</t>
  </si>
  <si>
    <t>4:35.501</t>
  </si>
  <si>
    <t>4:41.855</t>
  </si>
  <si>
    <t>BRITZ_20190525_184500.wav</t>
  </si>
  <si>
    <t>0:14.618</t>
  </si>
  <si>
    <t>1:30.708</t>
  </si>
  <si>
    <t>BRITZ_20190526_233000.wav</t>
  </si>
  <si>
    <t>BRITZ_20190314_061500.wav</t>
  </si>
  <si>
    <t>0:51.416</t>
  </si>
  <si>
    <t>Gesang (ts,sus), Flugrufe (flc), Rufe (tc01,tc02)</t>
  </si>
  <si>
    <t>1:37.955</t>
  </si>
  <si>
    <t>2:50.000</t>
  </si>
  <si>
    <t>3:21.021</t>
  </si>
  <si>
    <t>Rufe (tc01,tc02)</t>
  </si>
  <si>
    <t>BRITZ_20190320_164500.wav</t>
  </si>
  <si>
    <t>3:02.347</t>
  </si>
  <si>
    <t>3:23.134</t>
  </si>
  <si>
    <t>BRITZ_20190428_173000.wav</t>
  </si>
  <si>
    <t>3:08.250</t>
  </si>
  <si>
    <t>3:36.303</t>
  </si>
  <si>
    <t>Flugrufe (flc), Alarmrufe (ac)</t>
  </si>
  <si>
    <t>BRITZ_20190504_181500.wav</t>
  </si>
  <si>
    <t>4:34.079</t>
  </si>
  <si>
    <t>4:52.102</t>
  </si>
  <si>
    <t>BRITZ_20190504_183000.wav</t>
  </si>
  <si>
    <t>Ruf (tc01)</t>
  </si>
  <si>
    <t>4:08.076</t>
  </si>
  <si>
    <t>4:29.688</t>
  </si>
  <si>
    <t>BRITZ_20190518_081500.wav</t>
  </si>
  <si>
    <t>4:00.172</t>
  </si>
  <si>
    <t>4:59.295</t>
  </si>
  <si>
    <t>1:12.475</t>
  </si>
  <si>
    <t>1:42.839</t>
  </si>
  <si>
    <t>00:28.484</t>
  </si>
  <si>
    <t>00:31.115</t>
  </si>
  <si>
    <t>00:23.880</t>
  </si>
  <si>
    <t>00:26.511</t>
  </si>
  <si>
    <t>04:45.297</t>
  </si>
  <si>
    <t>04:51.169</t>
  </si>
  <si>
    <t>BRITZ_20190517_143000.wav</t>
  </si>
  <si>
    <t>4:22.154</t>
  </si>
  <si>
    <t>4:29.479</t>
  </si>
  <si>
    <t>Flugruf (flc): 3x; wg. schlechter Aufnahmequalität ID=2</t>
  </si>
  <si>
    <t>0:00.000</t>
  </si>
  <si>
    <t>0:04.154</t>
  </si>
  <si>
    <t>BRITZ_20190411_061500.wav</t>
  </si>
  <si>
    <t>0:10.205</t>
  </si>
  <si>
    <t>0:20.607</t>
  </si>
  <si>
    <t>3:41.511</t>
  </si>
  <si>
    <t>3:49.837</t>
  </si>
  <si>
    <t>Flugrufe (flc); Signale mit sehr geringe Amplitude und überlagert von FRFRCO und anderen Artem</t>
  </si>
  <si>
    <t>Alarmruf (ac), ID=2; sitzendes Exemplar?; weitere Rufreihen in der gesamten Aufnahme</t>
  </si>
  <si>
    <t>BRITZ_20190322_074500.wav</t>
  </si>
  <si>
    <t>1:37.830</t>
  </si>
  <si>
    <t>1:41.422</t>
  </si>
  <si>
    <t>BRITZ_20190513_180000.wav</t>
  </si>
  <si>
    <t>0:06.000</t>
  </si>
  <si>
    <t>0:15.786</t>
  </si>
  <si>
    <t>Singflug (fls)</t>
  </si>
  <si>
    <t>BRITZ_20190518_093000.wav</t>
  </si>
  <si>
    <t>0:53.107</t>
  </si>
  <si>
    <t>0:57.000</t>
  </si>
  <si>
    <t>BRITZ_20190525_151500.wav</t>
  </si>
  <si>
    <t>1:10.550</t>
  </si>
  <si>
    <t>1:13.135</t>
  </si>
  <si>
    <t>Gesang (sus); ID unsicher (ID=3), möglicherweise FRFRCO(sus). Neuen Voucher suchen!</t>
  </si>
  <si>
    <t>Ruf (ac); ID=2, da möglicherweise CECEBR?</t>
  </si>
  <si>
    <t>Britz_Voucher_1</t>
  </si>
  <si>
    <t>Britz_Voucher_2</t>
  </si>
  <si>
    <t>Ruf (tc); ID unsicher (ID=3), möglicherweise PRPRMO(flc). Neuen Voucher suchen!</t>
  </si>
  <si>
    <t>BRITZ_20190411_071500.wav</t>
  </si>
  <si>
    <t>3:21.081</t>
  </si>
  <si>
    <t>3:29.333</t>
  </si>
  <si>
    <t>3:00.602</t>
  </si>
  <si>
    <t>3:14.947</t>
  </si>
  <si>
    <t>4:23.810</t>
  </si>
  <si>
    <t>4:49.331</t>
  </si>
  <si>
    <t>3:16.000</t>
  </si>
  <si>
    <t>3:21.012</t>
  </si>
  <si>
    <t>BRITZ_20190517_190000.wav</t>
  </si>
  <si>
    <t xml:space="preserve"> </t>
  </si>
  <si>
    <t>bisher nur als Nachahmung durch AULUAR (BRITZ_20190406_063000.wav: 0:37.285-0:38.817), MUPHPH (BRITZ_20190518_180000.wav: z.B. 3:04.000-3:21.639) und FRCHCH (BRITZ_20190519_113000.wav: 2:03.494-2:06.082)</t>
  </si>
  <si>
    <t>Gesang (ts) u. Flugrufe (flc), sehr geringe Signalstärke</t>
  </si>
  <si>
    <t>Gesang (ts); geringe Signalstärke</t>
  </si>
  <si>
    <t>Gesang (ts); sehr geringe Signalstärke</t>
  </si>
  <si>
    <t>Flugrufe (flc02), geringe Signalstärke</t>
  </si>
  <si>
    <t>Alarmruf (ac): sehr geringe Signalstärke</t>
  </si>
  <si>
    <t>Flugruf (fls), geringe Signalstärke</t>
  </si>
  <si>
    <t>Gesang (ts), sehr geringe Signalstärke</t>
  </si>
  <si>
    <t>Flugruf (flc); geringe Signalstärke</t>
  </si>
  <si>
    <t>Flugruf (flc); sehr geringe Signalstärke</t>
  </si>
  <si>
    <t>Gesang (ts);  geringe Signalstärke</t>
  </si>
  <si>
    <t>Flugrufe (flc03), geringe Signalstärke</t>
  </si>
  <si>
    <t>Kontaktruf (cc); sehr geringe Signalstärke</t>
  </si>
  <si>
    <t>Flugruf (flc), geringe Signalstärke</t>
  </si>
  <si>
    <t>Flugruf (flc:3x); geringe Signalstärke</t>
  </si>
  <si>
    <t>Gesang (ts), mit FRFRCO und SYSYAT; geringe Signalstärke</t>
  </si>
  <si>
    <t>3:53.046</t>
  </si>
  <si>
    <t>4:45.912</t>
  </si>
  <si>
    <t>BRITZ_20190526_014500.wav</t>
  </si>
  <si>
    <t>2:46.773</t>
  </si>
  <si>
    <t>5:00.000</t>
  </si>
  <si>
    <t>Gesang(ts)</t>
  </si>
  <si>
    <t>BRITZ_20190526_013000.wav</t>
  </si>
  <si>
    <t>2:22.915</t>
  </si>
  <si>
    <t>2:29.066</t>
  </si>
  <si>
    <t>BRITZ_20190526_011500.wav</t>
  </si>
  <si>
    <t>1:35.782</t>
  </si>
  <si>
    <t>2:09.491</t>
  </si>
  <si>
    <t>Singflug (fls), 2x</t>
  </si>
  <si>
    <t>GermanName_DOG2019</t>
  </si>
  <si>
    <t>ScientificName_DOG2019</t>
  </si>
  <si>
    <t>StatusDE_DOG2019</t>
  </si>
  <si>
    <t>Haselhuhn</t>
  </si>
  <si>
    <t>A</t>
  </si>
  <si>
    <t>Auerhuhn</t>
  </si>
  <si>
    <t>Birkhuhn</t>
  </si>
  <si>
    <t>Alpenschneehuhn</t>
  </si>
  <si>
    <t>Steinhuhn</t>
  </si>
  <si>
    <t>Rebhuhn</t>
  </si>
  <si>
    <t>Wachtel</t>
  </si>
  <si>
    <t>Jagdfasan</t>
  </si>
  <si>
    <t>C1</t>
  </si>
  <si>
    <t>Ringelgans</t>
  </si>
  <si>
    <t>Rothalsgans</t>
  </si>
  <si>
    <t>Kanadagans</t>
  </si>
  <si>
    <t>Weißwangengans</t>
  </si>
  <si>
    <t>Streifengans</t>
  </si>
  <si>
    <t>C5</t>
  </si>
  <si>
    <t>Graugans</t>
  </si>
  <si>
    <t>Waldsaatgans</t>
  </si>
  <si>
    <t>Kurzschnabelgans</t>
  </si>
  <si>
    <t>Tundrasaatgans</t>
  </si>
  <si>
    <t>Blässgans</t>
  </si>
  <si>
    <t>Zwerggans</t>
  </si>
  <si>
    <t>Höckerschwan</t>
  </si>
  <si>
    <t>Zwergschwan</t>
  </si>
  <si>
    <t>Singschwan</t>
  </si>
  <si>
    <t>Nilgans</t>
  </si>
  <si>
    <t>Brandgans</t>
  </si>
  <si>
    <t>Rostgans</t>
  </si>
  <si>
    <t>BC1</t>
  </si>
  <si>
    <t>Mandarinente</t>
  </si>
  <si>
    <t>Knäkente</t>
  </si>
  <si>
    <t>Blauflügelente</t>
  </si>
  <si>
    <t>Löffelente</t>
  </si>
  <si>
    <t>Schnatterente</t>
  </si>
  <si>
    <t>Pfeifente</t>
  </si>
  <si>
    <t>Kanadapfeifente</t>
  </si>
  <si>
    <t>Stockente</t>
  </si>
  <si>
    <t>Spießente</t>
  </si>
  <si>
    <t>Krickente</t>
  </si>
  <si>
    <t>Carolinakrickente</t>
  </si>
  <si>
    <t>Marmelente</t>
  </si>
  <si>
    <t>Kolbenente</t>
  </si>
  <si>
    <t>Tafelente</t>
  </si>
  <si>
    <t>Moorente</t>
  </si>
  <si>
    <t>Ringschnabelente</t>
  </si>
  <si>
    <t>Reiherente</t>
  </si>
  <si>
    <t>Bergente</t>
  </si>
  <si>
    <t>Kanadabergente</t>
  </si>
  <si>
    <t>Scheckente</t>
  </si>
  <si>
    <t>Prachteiderente</t>
  </si>
  <si>
    <t>Eiderente</t>
  </si>
  <si>
    <t>Kragenente</t>
  </si>
  <si>
    <t>BD</t>
  </si>
  <si>
    <t>Brillenente</t>
  </si>
  <si>
    <t>Samtente</t>
  </si>
  <si>
    <t>Kamtschatkasamtente</t>
  </si>
  <si>
    <t>Trauerente</t>
  </si>
  <si>
    <t>Pazifiktrauerente</t>
  </si>
  <si>
    <t>Eisente</t>
  </si>
  <si>
    <t>Schellente</t>
  </si>
  <si>
    <t>Spatelente</t>
  </si>
  <si>
    <t>Zwergsäger</t>
  </si>
  <si>
    <t>Gänsesäger</t>
  </si>
  <si>
    <t>Mittelsäger</t>
  </si>
  <si>
    <t>Schwarzkopf-Ruderente</t>
  </si>
  <si>
    <t>Weißkopf-Ruderente</t>
  </si>
  <si>
    <t>Nachtschwalbe</t>
  </si>
  <si>
    <t>Pharaonennachtschwalbe</t>
  </si>
  <si>
    <t>B</t>
  </si>
  <si>
    <t>Alpensegler</t>
  </si>
  <si>
    <t>Mauersegler</t>
  </si>
  <si>
    <t>Fahlsegler</t>
  </si>
  <si>
    <t>Pazifiksegler</t>
  </si>
  <si>
    <t>Haussegler</t>
  </si>
  <si>
    <t>Großtrappe</t>
  </si>
  <si>
    <t>Steppenkragentrappe</t>
  </si>
  <si>
    <t>Zwergtrappe</t>
  </si>
  <si>
    <t>Häherkuckuck</t>
  </si>
  <si>
    <t>Schwarzschnabelkuckuck</t>
  </si>
  <si>
    <t>Kuckuck</t>
  </si>
  <si>
    <t>Steppenflughuhn</t>
  </si>
  <si>
    <t>Sandflughuhn</t>
  </si>
  <si>
    <t>Straßentaube</t>
  </si>
  <si>
    <t>Columba livia f. domestica</t>
  </si>
  <si>
    <t>C4</t>
  </si>
  <si>
    <t>Hohltaube</t>
  </si>
  <si>
    <t>Ringeltaube</t>
  </si>
  <si>
    <t>Turteltaube</t>
  </si>
  <si>
    <t>Orientturteltaube</t>
  </si>
  <si>
    <t>Türkentaube</t>
  </si>
  <si>
    <t>Carolinataube</t>
  </si>
  <si>
    <t>Wasserralle</t>
  </si>
  <si>
    <t>Wachtelkönig</t>
  </si>
  <si>
    <t>Kleinsumpfhuhn</t>
  </si>
  <si>
    <t>Zwergsumpfhuhn</t>
  </si>
  <si>
    <t>Tüpfelsumpfhuhn</t>
  </si>
  <si>
    <t>Purpurhuhn</t>
  </si>
  <si>
    <t>Graukopf-Purpurhuhn</t>
  </si>
  <si>
    <t>Bronzesultanshuhn</t>
  </si>
  <si>
    <t>Teichhuhn</t>
  </si>
  <si>
    <t>Blässhuhn</t>
  </si>
  <si>
    <t>Kanadakranich</t>
  </si>
  <si>
    <t>Jungfernkranich</t>
  </si>
  <si>
    <t>Kranich</t>
  </si>
  <si>
    <t>Zwergtaucher</t>
  </si>
  <si>
    <t>Bindentaucher</t>
  </si>
  <si>
    <t>Rothalstaucher</t>
  </si>
  <si>
    <t>Haubentaucher</t>
  </si>
  <si>
    <t>Ohrentaucher</t>
  </si>
  <si>
    <t>Schwarzhalstaucher</t>
  </si>
  <si>
    <t>Rosaflamingo</t>
  </si>
  <si>
    <t>Triel</t>
  </si>
  <si>
    <t>Austernfischer</t>
  </si>
  <si>
    <t>Stelzenläufer</t>
  </si>
  <si>
    <t>Säbelschnäbler</t>
  </si>
  <si>
    <t>Kiebitz</t>
  </si>
  <si>
    <t>Steppenkiebitz</t>
  </si>
  <si>
    <t>Weißschwanzkiebitz</t>
  </si>
  <si>
    <t>Goldregenpfeifer</t>
  </si>
  <si>
    <t>Tundra-Goldregenpfeifer</t>
  </si>
  <si>
    <t>Prärie-Goldregenpfeifer</t>
  </si>
  <si>
    <t>Kiebitzregenpfeifer</t>
  </si>
  <si>
    <t>Sandregenpfeifer</t>
  </si>
  <si>
    <t>Flussregenpfeifer</t>
  </si>
  <si>
    <t>Seeregenpfeifer</t>
  </si>
  <si>
    <t>Wüstenregenpfeifer</t>
  </si>
  <si>
    <t>Wermutregenpfeifer</t>
  </si>
  <si>
    <t>Mornellregenpfeifer</t>
  </si>
  <si>
    <t>Prärieläufer</t>
  </si>
  <si>
    <t>Regenbrachvogel</t>
  </si>
  <si>
    <t>Dünnschnabel-Brachvogel</t>
  </si>
  <si>
    <t>Brachvogel</t>
  </si>
  <si>
    <t>Pfuhlschnepfe</t>
  </si>
  <si>
    <t>Uferschnepfe</t>
  </si>
  <si>
    <t>Steinwälzer</t>
  </si>
  <si>
    <t>Anadyrknutt</t>
  </si>
  <si>
    <t>Ao</t>
  </si>
  <si>
    <t>Knutt</t>
  </si>
  <si>
    <t>Kampfläufer</t>
  </si>
  <si>
    <t>Sumpfläufer</t>
  </si>
  <si>
    <t>Spitzschwanz-Strandläufer</t>
  </si>
  <si>
    <t>Bindenstrandläufer</t>
  </si>
  <si>
    <t>Sichelstrandläufer</t>
  </si>
  <si>
    <t>Temminckstrandläufer</t>
  </si>
  <si>
    <t>Langzehen-Strandläufer</t>
  </si>
  <si>
    <t>Rotkehl-Strandläufer</t>
  </si>
  <si>
    <t>Alpenstrandläufer</t>
  </si>
  <si>
    <t>Meerstrandläufer</t>
  </si>
  <si>
    <t>Bairdstrandläufer</t>
  </si>
  <si>
    <t>Zwergstrandläufer</t>
  </si>
  <si>
    <t>Wiesenstrandläufer</t>
  </si>
  <si>
    <t>Weißbürzel-Strandläufer</t>
  </si>
  <si>
    <t>Grasläufer</t>
  </si>
  <si>
    <t>Graubrust-Strandläufer</t>
  </si>
  <si>
    <t>Sandstrandläufer</t>
  </si>
  <si>
    <t>Tundraschlammläufer</t>
  </si>
  <si>
    <t>Moorschlammläufer</t>
  </si>
  <si>
    <t>Waldschnepfe</t>
  </si>
  <si>
    <t>Zwergschnepfe</t>
  </si>
  <si>
    <t>Doppelschnepfe</t>
  </si>
  <si>
    <t>Bekassine</t>
  </si>
  <si>
    <t>Terekwasserläufer</t>
  </si>
  <si>
    <t>Wilsonwassertreter</t>
  </si>
  <si>
    <t>Odinshühnchen</t>
  </si>
  <si>
    <t>Thorshühnchen</t>
  </si>
  <si>
    <t>Flussuferläufer</t>
  </si>
  <si>
    <t>Drosseluferläufer</t>
  </si>
  <si>
    <t>Waldwasserläufer</t>
  </si>
  <si>
    <t>Gelbschenkel</t>
  </si>
  <si>
    <t>Rotschenkel</t>
  </si>
  <si>
    <t>Teichwasserläufer</t>
  </si>
  <si>
    <t>Bruchwasserläufer</t>
  </si>
  <si>
    <t>Dunkelwasserläufer</t>
  </si>
  <si>
    <t>Grünschenkel</t>
  </si>
  <si>
    <t>Rennvogel</t>
  </si>
  <si>
    <t>Rotflügel-Brachschwalbe</t>
  </si>
  <si>
    <t>Schwarzflügel-Brachschwalbe</t>
  </si>
  <si>
    <t>Noddi</t>
  </si>
  <si>
    <t>Dreizehenmöwe</t>
  </si>
  <si>
    <t>Elfenbeinmöwe</t>
  </si>
  <si>
    <t>Schwalbenmöwe</t>
  </si>
  <si>
    <t>Dünnschnabelmöwe</t>
  </si>
  <si>
    <t>Bonapartemöwe</t>
  </si>
  <si>
    <t>Lachmöwe</t>
  </si>
  <si>
    <t>Zwergmöwe</t>
  </si>
  <si>
    <t>Rosenmöwe</t>
  </si>
  <si>
    <t>Aztekenmöwe</t>
  </si>
  <si>
    <t>Präriemöwe</t>
  </si>
  <si>
    <t>Korallenmöwe</t>
  </si>
  <si>
    <t>Schwarzkopfmöwe</t>
  </si>
  <si>
    <t>Fischmöwe</t>
  </si>
  <si>
    <t>Sturmmöwe</t>
  </si>
  <si>
    <t>Ringschnabelmöwe</t>
  </si>
  <si>
    <t>Mantelmöwe</t>
  </si>
  <si>
    <t>Eismöwe</t>
  </si>
  <si>
    <t>Polarmöwe</t>
  </si>
  <si>
    <t>Silbermöwe</t>
  </si>
  <si>
    <t>Kanadamöwe</t>
  </si>
  <si>
    <t>Steppenmöwe</t>
  </si>
  <si>
    <t>Mittelmeermöwe</t>
  </si>
  <si>
    <t>Heringsmöwe</t>
  </si>
  <si>
    <t>Lachseeschwalbe</t>
  </si>
  <si>
    <t>Raubseeschwalbe</t>
  </si>
  <si>
    <t>Rüppellseeschwalbe</t>
  </si>
  <si>
    <t>Brandseeschwalbe</t>
  </si>
  <si>
    <t>Schmuckseeschwalbe</t>
  </si>
  <si>
    <t>Zwergseeschwalbe</t>
  </si>
  <si>
    <t>Zügelseeschwalbe</t>
  </si>
  <si>
    <t>Rußseeschwalbe</t>
  </si>
  <si>
    <t>Rosenseeschwalbe</t>
  </si>
  <si>
    <t>Flussseeschwalbe</t>
  </si>
  <si>
    <t>Küstenseeschwalbe</t>
  </si>
  <si>
    <t>Weißbart-Seeschwalbe</t>
  </si>
  <si>
    <t>Weißflügel-Seeschwalbe</t>
  </si>
  <si>
    <t>Trauerseeschwalbe</t>
  </si>
  <si>
    <t>Skua</t>
  </si>
  <si>
    <t>Spatelraubmöwe</t>
  </si>
  <si>
    <t>Schmarotzerraubmöwe</t>
  </si>
  <si>
    <t>Falkenraubmöwe</t>
  </si>
  <si>
    <t>Krabbentaucher</t>
  </si>
  <si>
    <t>Dickschnabellumme</t>
  </si>
  <si>
    <t>Trottellumme</t>
  </si>
  <si>
    <t>Tordalk</t>
  </si>
  <si>
    <t>Gryllteiste</t>
  </si>
  <si>
    <t>Papageitaucher</t>
  </si>
  <si>
    <t>Sterntaucher</t>
  </si>
  <si>
    <t>Prachttaucher</t>
  </si>
  <si>
    <t>Eistaucher</t>
  </si>
  <si>
    <t>Gelbschnabeltaucher</t>
  </si>
  <si>
    <t>Buntfuß-Sturmschwalbe</t>
  </si>
  <si>
    <t>Schwarzbrauenalbatros</t>
  </si>
  <si>
    <t>Sturmwellenläufer</t>
  </si>
  <si>
    <t>Wellenläufer</t>
  </si>
  <si>
    <t>Eissturmvogel</t>
  </si>
  <si>
    <t>Sepiasturmtaucher</t>
  </si>
  <si>
    <t>Corysturmtaucher</t>
  </si>
  <si>
    <t>Dunkelsturmtaucher</t>
  </si>
  <si>
    <t>Kappensturmtaucher</t>
  </si>
  <si>
    <t>Atlantiksturmtaucher</t>
  </si>
  <si>
    <t>Balearensturmtaucher</t>
  </si>
  <si>
    <t>Barolosturmtaucher</t>
  </si>
  <si>
    <t>Bulwersturmvogel</t>
  </si>
  <si>
    <t>Schwarzstorch</t>
  </si>
  <si>
    <t>Weißstorch</t>
  </si>
  <si>
    <t>Basstölpel</t>
  </si>
  <si>
    <t>Weißbauchtölpel</t>
  </si>
  <si>
    <t>Zwergscharbe</t>
  </si>
  <si>
    <t>Krähenscharbe</t>
  </si>
  <si>
    <t>Kormoran</t>
  </si>
  <si>
    <t>Sichler</t>
  </si>
  <si>
    <t>Löffler</t>
  </si>
  <si>
    <t>Rohrdommel</t>
  </si>
  <si>
    <t>Zwergdommel</t>
  </si>
  <si>
    <t>Nachtreiher</t>
  </si>
  <si>
    <t>Rallenreiher</t>
  </si>
  <si>
    <t>Kuhreiher</t>
  </si>
  <si>
    <t>Graureiher</t>
  </si>
  <si>
    <t>Purpurreiher</t>
  </si>
  <si>
    <t>Silberreiher</t>
  </si>
  <si>
    <t>Seidenreiher</t>
  </si>
  <si>
    <t>Rosapelikan</t>
  </si>
  <si>
    <t>Krauskopfpelikan</t>
  </si>
  <si>
    <t>Fischadler</t>
  </si>
  <si>
    <t>Gleitaar</t>
  </si>
  <si>
    <t>Bartgeier</t>
  </si>
  <si>
    <t>Schmutzgeier</t>
  </si>
  <si>
    <t>Wespenbussard</t>
  </si>
  <si>
    <t>Gänsegeier</t>
  </si>
  <si>
    <t>Mönchsgeier</t>
  </si>
  <si>
    <t>Schlangenadler</t>
  </si>
  <si>
    <t>Schreiadler</t>
  </si>
  <si>
    <t>Schelladler</t>
  </si>
  <si>
    <t>Zwergadler</t>
  </si>
  <si>
    <t>Steppenadler</t>
  </si>
  <si>
    <t>Kaiseradler</t>
  </si>
  <si>
    <t>Steinadler</t>
  </si>
  <si>
    <t>Habichtsadler</t>
  </si>
  <si>
    <t>Sperber</t>
  </si>
  <si>
    <t>Habicht</t>
  </si>
  <si>
    <t>Rohrweihe</t>
  </si>
  <si>
    <t>Kornweihe</t>
  </si>
  <si>
    <t>Steppenweihe</t>
  </si>
  <si>
    <t>Wiesenweihe</t>
  </si>
  <si>
    <t>Rotmilan</t>
  </si>
  <si>
    <t>Schwarzmilan</t>
  </si>
  <si>
    <t>Seeadler</t>
  </si>
  <si>
    <t>Raufußbussard</t>
  </si>
  <si>
    <t>Adlerbussard</t>
  </si>
  <si>
    <t>Mäusebussard</t>
  </si>
  <si>
    <t>Schleiereule</t>
  </si>
  <si>
    <t>Zwergohreule</t>
  </si>
  <si>
    <t>Schneeeule</t>
  </si>
  <si>
    <t>Uhu</t>
  </si>
  <si>
    <t>Waldkauz</t>
  </si>
  <si>
    <t>Habichtskauz</t>
  </si>
  <si>
    <t>Sperbereule</t>
  </si>
  <si>
    <t>Sperlingskauz</t>
  </si>
  <si>
    <t>Steinkauz</t>
  </si>
  <si>
    <t>Raufußkauz</t>
  </si>
  <si>
    <t>Waldohreule</t>
  </si>
  <si>
    <t>Sumpfohreule</t>
  </si>
  <si>
    <t>Wiedehopf</t>
  </si>
  <si>
    <t>Blauracke</t>
  </si>
  <si>
    <t>Eisvogel</t>
  </si>
  <si>
    <t>Blauwangenspint</t>
  </si>
  <si>
    <t>Bienenfresser</t>
  </si>
  <si>
    <t>Wendehals</t>
  </si>
  <si>
    <t>Dreizehenspecht</t>
  </si>
  <si>
    <t>Mittelspecht</t>
  </si>
  <si>
    <t>Kleinspecht</t>
  </si>
  <si>
    <t>Blutspecht</t>
  </si>
  <si>
    <t>Buntspecht</t>
  </si>
  <si>
    <t>Weißrückenspecht</t>
  </si>
  <si>
    <t>Schwarzspecht</t>
  </si>
  <si>
    <t>Grünspecht</t>
  </si>
  <si>
    <t>Grauspecht</t>
  </si>
  <si>
    <t>Rötelfalke</t>
  </si>
  <si>
    <t>Turmfalke</t>
  </si>
  <si>
    <t>Rotfußfalke</t>
  </si>
  <si>
    <t>Eleonorenfalke</t>
  </si>
  <si>
    <t>Baumfalke</t>
  </si>
  <si>
    <t>Würgfalke</t>
  </si>
  <si>
    <t>Gerfalke</t>
  </si>
  <si>
    <t>Wanderfalke</t>
  </si>
  <si>
    <t>Halsbandsittich</t>
  </si>
  <si>
    <t>Braunwürger</t>
  </si>
  <si>
    <t>Neuntöter</t>
  </si>
  <si>
    <t>Isabellwürger</t>
  </si>
  <si>
    <t>Rotschwanzwürger</t>
  </si>
  <si>
    <t>Schwarzstirnwürger</t>
  </si>
  <si>
    <t>Raubwürger</t>
  </si>
  <si>
    <t>Rotkopfwürger</t>
  </si>
  <si>
    <t>Maskenwürger</t>
  </si>
  <si>
    <t>Gelbkehlvireo</t>
  </si>
  <si>
    <t>Rotaugenvireo</t>
  </si>
  <si>
    <t>Pirol</t>
  </si>
  <si>
    <t>Eichelhäher</t>
  </si>
  <si>
    <t>Elster</t>
  </si>
  <si>
    <t>Tannenhäher</t>
  </si>
  <si>
    <t>Alpenkrähe</t>
  </si>
  <si>
    <t>Alpendohle</t>
  </si>
  <si>
    <t>Dohle</t>
  </si>
  <si>
    <t>Saatkrähe</t>
  </si>
  <si>
    <t>Rabenkrähe</t>
  </si>
  <si>
    <t>Nebelkrähe</t>
  </si>
  <si>
    <t>Kolkrabe</t>
  </si>
  <si>
    <t>Seidenschwanz</t>
  </si>
  <si>
    <t>Tannenmeise</t>
  </si>
  <si>
    <t>Haubenmeise</t>
  </si>
  <si>
    <t>Sumpfmeise</t>
  </si>
  <si>
    <t>Weidenmeise</t>
  </si>
  <si>
    <t>Blaumeise</t>
  </si>
  <si>
    <t>Lasurmeise</t>
  </si>
  <si>
    <t>Kohlmeise</t>
  </si>
  <si>
    <t>Control_J_vs_O</t>
  </si>
  <si>
    <t>Beutelmeise</t>
  </si>
  <si>
    <t>Bartmeise</t>
  </si>
  <si>
    <t>Heidelerche</t>
  </si>
  <si>
    <t>Weißflügellerche</t>
  </si>
  <si>
    <t>Feldlerche</t>
  </si>
  <si>
    <t>Haubenlerche</t>
  </si>
  <si>
    <t>Ohrenlerche</t>
  </si>
  <si>
    <t>Kurzzehenlerche</t>
  </si>
  <si>
    <t>Kalanderlerche</t>
  </si>
  <si>
    <t>Schwarzsteppenlerche</t>
  </si>
  <si>
    <t>Stummellerche</t>
  </si>
  <si>
    <t>Uferschwalbe</t>
  </si>
  <si>
    <t>Rauchschwalbe</t>
  </si>
  <si>
    <t>Felsenschwalbe</t>
  </si>
  <si>
    <t>Ptyonoprogne rupestris</t>
  </si>
  <si>
    <t>Mehlschwalbe</t>
  </si>
  <si>
    <t>Rötelschwalbe</t>
  </si>
  <si>
    <t>Seidensänger</t>
  </si>
  <si>
    <t>Schwanzmeise</t>
  </si>
  <si>
    <t>Waldlaubsänger</t>
  </si>
  <si>
    <t>Berglaubsänger</t>
  </si>
  <si>
    <t>Tienschan-Laubsänger</t>
  </si>
  <si>
    <t>Gelbbrauen-Laubsänger</t>
  </si>
  <si>
    <t>Goldhähnchen-Laubsänger</t>
  </si>
  <si>
    <t>Bartlaubsänger</t>
  </si>
  <si>
    <t>Dunkellaubsänger</t>
  </si>
  <si>
    <t>Fitis</t>
  </si>
  <si>
    <t>Zilpzalp</t>
  </si>
  <si>
    <t>Iberienzilpzalp</t>
  </si>
  <si>
    <t>Kronenlaubsänger</t>
  </si>
  <si>
    <t>Wacholderlaubsänger</t>
  </si>
  <si>
    <t>Middendorff-Laubsänger</t>
  </si>
  <si>
    <t>Grünlaubsänger</t>
  </si>
  <si>
    <t>Wanderlaubsänger</t>
  </si>
  <si>
    <t>Drosselrohrsänger</t>
  </si>
  <si>
    <t>Mariskenrohrsänger</t>
  </si>
  <si>
    <t>Seggenrohrsänger</t>
  </si>
  <si>
    <t>Schilfrohrsänger</t>
  </si>
  <si>
    <t>Feldrohrsänger</t>
  </si>
  <si>
    <t>Buschrohrsänger</t>
  </si>
  <si>
    <t>Teichrohrsänger</t>
  </si>
  <si>
    <t>Sumpfrohrsänger</t>
  </si>
  <si>
    <t>Buschspötter</t>
  </si>
  <si>
    <t>Steppenspötter</t>
  </si>
  <si>
    <t>Blassspötter</t>
  </si>
  <si>
    <t>Orpheusspötter</t>
  </si>
  <si>
    <t>Gelbspötter</t>
  </si>
  <si>
    <t>Streifenschwirl</t>
  </si>
  <si>
    <t>Strichelschwirl</t>
  </si>
  <si>
    <t>Feldschwirl</t>
  </si>
  <si>
    <t>Schlagschwirl</t>
  </si>
  <si>
    <t>Rohrschwirl</t>
  </si>
  <si>
    <t>Zistensänger</t>
  </si>
  <si>
    <t>Mönchsgrasmücke</t>
  </si>
  <si>
    <t>Gartengrasmücke</t>
  </si>
  <si>
    <t>Sperbergrasmücke</t>
  </si>
  <si>
    <t>Klappergrasmücke</t>
  </si>
  <si>
    <t>Orpheusgrasmücke</t>
  </si>
  <si>
    <t>Wüstengrasmücke</t>
  </si>
  <si>
    <t>Dorngrasmücke</t>
  </si>
  <si>
    <t>Provencegrasmücke</t>
  </si>
  <si>
    <t>Brillengrasmücke</t>
  </si>
  <si>
    <t>Weißbart-Grasmücke</t>
  </si>
  <si>
    <t>Ligurien-Bartgrasmücke</t>
  </si>
  <si>
    <t>Samtkopf-Grasmücke</t>
  </si>
  <si>
    <t>Sommergoldhähnchen</t>
  </si>
  <si>
    <t>Wintergoldhähnchen</t>
  </si>
  <si>
    <t>Zaunkönig</t>
  </si>
  <si>
    <t>Kleiber</t>
  </si>
  <si>
    <t>Mauerläufer</t>
  </si>
  <si>
    <t>Waldbaumläufer</t>
  </si>
  <si>
    <t>Gartenbaumläufer</t>
  </si>
  <si>
    <t>Katzenspottdrossel</t>
  </si>
  <si>
    <t>Rosenstar</t>
  </si>
  <si>
    <t>Star</t>
  </si>
  <si>
    <t>Schieferdrossel</t>
  </si>
  <si>
    <t>Erddrossel</t>
  </si>
  <si>
    <t>Grauwangen-Musendrossel</t>
  </si>
  <si>
    <t>Zwergmusendrossel</t>
  </si>
  <si>
    <t>Einsiedler-Musendrossel</t>
  </si>
  <si>
    <t>Einfarbdrossel</t>
  </si>
  <si>
    <t>Ringdrossel</t>
  </si>
  <si>
    <t>Amsel</t>
  </si>
  <si>
    <t>Weißbrauendrossel</t>
  </si>
  <si>
    <t>Schwarzkehldrossel</t>
  </si>
  <si>
    <t>Rotkehldrossel</t>
  </si>
  <si>
    <t>Rostschwanzdrossel</t>
  </si>
  <si>
    <t>Rostflügeldrossel</t>
  </si>
  <si>
    <t>Wacholderdrossel</t>
  </si>
  <si>
    <t>Rotdrossel</t>
  </si>
  <si>
    <t>Singdrossel</t>
  </si>
  <si>
    <t>Misteldrossel</t>
  </si>
  <si>
    <t>Wanderdrossel</t>
  </si>
  <si>
    <t>Heckensänger</t>
  </si>
  <si>
    <t>Grauschnäpper</t>
  </si>
  <si>
    <t>Rotkehlchen</t>
  </si>
  <si>
    <t>Blaukehlchen</t>
  </si>
  <si>
    <t>Sprosser</t>
  </si>
  <si>
    <t>Nachtigall</t>
  </si>
  <si>
    <t>Rubinkehlchen</t>
  </si>
  <si>
    <t>Blauschwanz</t>
  </si>
  <si>
    <t>Trauerschnäpper</t>
  </si>
  <si>
    <t>Halsbandschnäpper</t>
  </si>
  <si>
    <t>Zwergschnäpper</t>
  </si>
  <si>
    <t>Hausrotschwanz</t>
  </si>
  <si>
    <t>Gartenrotschwanz</t>
  </si>
  <si>
    <t>Steinrötel</t>
  </si>
  <si>
    <t>Blaumerle</t>
  </si>
  <si>
    <t>Braunkehlchen</t>
  </si>
  <si>
    <t>Schwarzkehlchen</t>
  </si>
  <si>
    <t>Pallasschwarzkehlchen</t>
  </si>
  <si>
    <t>Steinschmätzer</t>
  </si>
  <si>
    <t>Isabellsteinschmätzer</t>
  </si>
  <si>
    <t>Wüstensteinschmätzer</t>
  </si>
  <si>
    <t>Mittelmeer-Steinschmätzer*</t>
  </si>
  <si>
    <t>Zypernsteinschmätzer</t>
  </si>
  <si>
    <t>Nonnensteinschmätzer</t>
  </si>
  <si>
    <t>Wasseramsel</t>
  </si>
  <si>
    <t>Haussperling</t>
  </si>
  <si>
    <t>Feldsperling</t>
  </si>
  <si>
    <t>Steinsperling</t>
  </si>
  <si>
    <t>Schneesperling</t>
  </si>
  <si>
    <t>Alpenbraunelle</t>
  </si>
  <si>
    <t>Bergbraunelle</t>
  </si>
  <si>
    <t>Schwarzkehlbraunelle</t>
  </si>
  <si>
    <t>Heckenbraunelle</t>
  </si>
  <si>
    <t>Schafstelze</t>
  </si>
  <si>
    <t>Zitronenstelze</t>
  </si>
  <si>
    <t>Gebirgsstelze</t>
  </si>
  <si>
    <t>Bachstelze</t>
  </si>
  <si>
    <t>Spornpieper</t>
  </si>
  <si>
    <t>Steppenpieper</t>
  </si>
  <si>
    <t>Brachpieper</t>
  </si>
  <si>
    <t>Wiesenpieper</t>
  </si>
  <si>
    <t>Baumpieper</t>
  </si>
  <si>
    <t>Waldpieper</t>
  </si>
  <si>
    <t>Petschorapieper</t>
  </si>
  <si>
    <t>Rotkehlpieper</t>
  </si>
  <si>
    <t>Pazifikpieper</t>
  </si>
  <si>
    <t>Bergpieper</t>
  </si>
  <si>
    <t>Strandpieper</t>
  </si>
  <si>
    <t>Buchfink</t>
  </si>
  <si>
    <t>Bergfink</t>
  </si>
  <si>
    <t>Kernbeißer</t>
  </si>
  <si>
    <t>Hakengimpel</t>
  </si>
  <si>
    <t>Gimpel</t>
  </si>
  <si>
    <t>Wüstengimpel</t>
  </si>
  <si>
    <t>Karmingimpel</t>
  </si>
  <si>
    <t>Grünfink</t>
  </si>
  <si>
    <t>Berghänfling</t>
  </si>
  <si>
    <t>Bluthänfling</t>
  </si>
  <si>
    <t>Taigabirkenzeisig</t>
  </si>
  <si>
    <t>Alpenbirkenzeisig</t>
  </si>
  <si>
    <t>Polarbirkenzeisig</t>
  </si>
  <si>
    <t>Kiefernkreuzschnabel</t>
  </si>
  <si>
    <t>Fichtenkreuzschnabel</t>
  </si>
  <si>
    <t>Bindenkreuzschnabel</t>
  </si>
  <si>
    <t>Stieglitz</t>
  </si>
  <si>
    <t>Zitronenzeisig</t>
  </si>
  <si>
    <t>Girlitz</t>
  </si>
  <si>
    <t>Erlenzeisig</t>
  </si>
  <si>
    <t>Spornammer</t>
  </si>
  <si>
    <t>Schneeammer</t>
  </si>
  <si>
    <t>Grauammer</t>
  </si>
  <si>
    <t>Goldammer</t>
  </si>
  <si>
    <t>Fichtenammer</t>
  </si>
  <si>
    <t>Zippammer</t>
  </si>
  <si>
    <t>Steinortolan</t>
  </si>
  <si>
    <t>Türkenammer</t>
  </si>
  <si>
    <t>Ortolan</t>
  </si>
  <si>
    <t>Grauortolan</t>
  </si>
  <si>
    <t>Zaunammer</t>
  </si>
  <si>
    <t>Zwergammer</t>
  </si>
  <si>
    <t>Waldammer</t>
  </si>
  <si>
    <t>Weidenammer</t>
  </si>
  <si>
    <t>Kappenammer</t>
  </si>
  <si>
    <t>Braunkopfammer</t>
  </si>
  <si>
    <t>Maskenammer</t>
  </si>
  <si>
    <t>Rohrammer</t>
  </si>
  <si>
    <t>Meisenwaldsänger</t>
  </si>
  <si>
    <t>Grünmantel-Waldsänger</t>
  </si>
  <si>
    <t>Bonn_Voucher_1</t>
  </si>
  <si>
    <t>Bonn_V1_Anmerkung</t>
  </si>
  <si>
    <t>Bonn_Voucher_2</t>
  </si>
  <si>
    <t>Bonn_V2_Start</t>
  </si>
  <si>
    <t>Bonn_V2_Ende</t>
  </si>
  <si>
    <t>Britz_V2_Anmerkung</t>
  </si>
  <si>
    <t>Bonn_V2_Anmerkung</t>
  </si>
  <si>
    <t>Bonn_V1_Ende</t>
  </si>
  <si>
    <t>Bonn_V1_Start</t>
  </si>
  <si>
    <t>Bonn_Audionachweis</t>
  </si>
  <si>
    <t>Bonn_erwartete_Arten</t>
  </si>
  <si>
    <t>Bonn_Nachweishäufigkeit</t>
  </si>
  <si>
    <t>Britz_erwartete_Arten</t>
  </si>
  <si>
    <t>Britz_Audionachweis</t>
  </si>
  <si>
    <t>Britz_Nachweishäufigkeit</t>
  </si>
  <si>
    <t>AMMOD_Kumulative_Trainingliste</t>
  </si>
  <si>
    <t>Britz_V1_Start</t>
  </si>
  <si>
    <t>Britz_V1_Ende</t>
  </si>
  <si>
    <t>Britz_V1_Anmerkung</t>
  </si>
  <si>
    <t>Britz_V2_Start</t>
  </si>
  <si>
    <t>Britz_V2_Ende</t>
  </si>
  <si>
    <t>ADD</t>
  </si>
  <si>
    <t>BRITZ_20190525_220000.wav</t>
  </si>
  <si>
    <t>2:53.487</t>
  </si>
  <si>
    <t>2:59.581</t>
  </si>
  <si>
    <t>BRITZ_20190525_221500.wav</t>
  </si>
  <si>
    <t>0:32.360</t>
  </si>
  <si>
    <t>0:36.888</t>
  </si>
  <si>
    <t>Britz_Voucher_3</t>
  </si>
  <si>
    <t>Britz_V3_Start</t>
  </si>
  <si>
    <t>Britz_V3_Ende</t>
  </si>
  <si>
    <t>Britz_V3_Anmerkung</t>
  </si>
  <si>
    <t>BRITZ_20190425_000000.wav</t>
  </si>
  <si>
    <t>0:24.528</t>
  </si>
  <si>
    <t>1:02.528</t>
  </si>
  <si>
    <t>Flugrufe (flc01)</t>
  </si>
  <si>
    <t>1:27.222</t>
  </si>
  <si>
    <t>1:59.249</t>
  </si>
  <si>
    <t>BRITZ_20190519_231500.wav</t>
  </si>
  <si>
    <t>1:54.602</t>
  </si>
  <si>
    <t>2:07.309</t>
  </si>
  <si>
    <t>BRITZ_20190519_234500.wav</t>
  </si>
  <si>
    <t>4:17.000</t>
  </si>
  <si>
    <t>4:26.249</t>
  </si>
  <si>
    <t>BRITZ_20190519_201500.wav</t>
  </si>
  <si>
    <t>0:18.000</t>
  </si>
  <si>
    <t>0:39.656</t>
  </si>
  <si>
    <t>BRITZ_20190519_200000.wav</t>
  </si>
  <si>
    <t>4:35.378</t>
  </si>
  <si>
    <t>4:57.413</t>
  </si>
  <si>
    <t>4x Gesang (ts)</t>
  </si>
  <si>
    <t>BRITZ_20190518_211500.wav</t>
  </si>
  <si>
    <t>1:11.411</t>
  </si>
  <si>
    <t>1:19.786</t>
  </si>
  <si>
    <t>BRITZ_20190518_213000.wav</t>
  </si>
  <si>
    <t>2:38.611</t>
  </si>
  <si>
    <t>3:07.504</t>
  </si>
  <si>
    <t>BRITZ_20190518_230000.wav</t>
  </si>
  <si>
    <t>1:50.000</t>
  </si>
  <si>
    <t>2:01.048</t>
  </si>
  <si>
    <t>Zeilenbeschriftungen</t>
  </si>
  <si>
    <t>Gesamtergebnis</t>
  </si>
  <si>
    <t>Spaltenbeschriftungen</t>
  </si>
  <si>
    <t>Anzahl von Britz_Audionachweis</t>
  </si>
  <si>
    <t>(Alle)</t>
  </si>
  <si>
    <t>(Mehrere Elemente)</t>
  </si>
  <si>
    <t>BRITZ_20190517_200000.wav</t>
  </si>
  <si>
    <t>1:47.264</t>
  </si>
  <si>
    <t>1:50.061</t>
  </si>
  <si>
    <t>Rufe (tc), "prrr" Ruf</t>
  </si>
  <si>
    <t>BRITZ_20190517_201500.wav</t>
  </si>
  <si>
    <t>3:01.132</t>
  </si>
  <si>
    <t>4:01.157</t>
  </si>
  <si>
    <t>Alarmrufe (ac), Gesang(ts); mit vereinzelten Rufen und Gesangsstrophen von MUERRU</t>
  </si>
  <si>
    <t>BRITZ_20190517_211500.wav</t>
  </si>
  <si>
    <t>4:50.000</t>
  </si>
  <si>
    <t>Wissenschaftliche Namen (alphabetisch)</t>
  </si>
  <si>
    <t>Deutsche Namen (alphabetisch)</t>
  </si>
  <si>
    <t>0:02.547</t>
  </si>
  <si>
    <t>BRITZ_20190602_003000.wav</t>
  </si>
  <si>
    <t>Flugruf (nfc): 3x</t>
  </si>
  <si>
    <t>BRITZ_20190602_004500.wav</t>
  </si>
  <si>
    <t>Flugruf (nfc)</t>
  </si>
  <si>
    <t>Flugrufe (nfc), überschneidet sich mit einer anderen Art</t>
  </si>
  <si>
    <t>Flugrufe (nfc), Musik im Hintergrund</t>
  </si>
  <si>
    <t>0:15.014</t>
  </si>
  <si>
    <t>0:59.301</t>
  </si>
  <si>
    <t>Control_F_vs_K</t>
  </si>
  <si>
    <t>rupestris</t>
  </si>
  <si>
    <t>Eurasian Crag Martin</t>
  </si>
  <si>
    <t>HIPTRU</t>
  </si>
  <si>
    <t>BIAVPAHIPTRU</t>
  </si>
  <si>
    <t>BRITZ_20190602_000000.wav</t>
  </si>
  <si>
    <t>4:54.085</t>
  </si>
  <si>
    <t>4:56.717</t>
  </si>
  <si>
    <t>BRITZ_20190602_013000.wav</t>
  </si>
  <si>
    <t>1:51.577</t>
  </si>
  <si>
    <t>1:54.000</t>
  </si>
  <si>
    <t>Flugruf (nfc), wohl eines ziehenden Vogels; ID=2</t>
  </si>
  <si>
    <t>BRITZ_20190602_220000.wav</t>
  </si>
  <si>
    <t>3:50.000</t>
  </si>
  <si>
    <t>3:55.188</t>
  </si>
  <si>
    <t>Ruf (tc) eines Weibchens</t>
  </si>
  <si>
    <t>4:02.847</t>
  </si>
  <si>
    <t>4:22.000</t>
  </si>
  <si>
    <t>Rufe (agc); 2 Rufreihen</t>
  </si>
  <si>
    <t>BRITZ_20190602_224500.wav</t>
  </si>
  <si>
    <t>1:36.000</t>
  </si>
  <si>
    <t>1:47.048</t>
  </si>
  <si>
    <t>BRITZ_20190602_234500.wav</t>
  </si>
  <si>
    <t>1:01.643</t>
  </si>
  <si>
    <t>1:05.054</t>
  </si>
  <si>
    <t>Flugrufe (flc): 2x; ID=2; neuen Voucher suchen!</t>
  </si>
  <si>
    <t>Flugrufe (flc): 1x; ID=2; neuen Voucher suchen!</t>
  </si>
  <si>
    <t>BRITZ_20190603_000000.wav</t>
  </si>
  <si>
    <t>3:13.195</t>
  </si>
  <si>
    <t>3:17.735</t>
  </si>
  <si>
    <t>BRITZ_20190603_220000.wav</t>
  </si>
  <si>
    <t>4:27.000</t>
  </si>
  <si>
    <t>Flugruf(nfc): 1x</t>
  </si>
  <si>
    <t>BRITZ_20190428_031500.wav</t>
  </si>
  <si>
    <t>0:20.000</t>
  </si>
  <si>
    <t>1:17.980</t>
  </si>
  <si>
    <t>Flugrufe (flc): 4x</t>
  </si>
  <si>
    <t>Flugruf (nfc), 1x, ID=3; sehr geringe Signalstärke; neuen Voucher suchen!</t>
  </si>
  <si>
    <t>BRITZ_20190604_004500.wav</t>
  </si>
  <si>
    <t>1:37.683</t>
  </si>
  <si>
    <t>4:10.000</t>
  </si>
  <si>
    <t>Gesang (ts), geringe Signalstärke</t>
  </si>
  <si>
    <t>BRITZ_20190616_021500.wav</t>
  </si>
  <si>
    <t>2:36.353</t>
  </si>
  <si>
    <t>4:02.690</t>
  </si>
  <si>
    <t>BRITZ_20190808_004500.wav</t>
  </si>
  <si>
    <t>3:11.812</t>
  </si>
  <si>
    <t>3:15.499</t>
  </si>
  <si>
    <t>BRITZ_20190808_043000.wav</t>
  </si>
  <si>
    <t>3:31.493</t>
  </si>
  <si>
    <t>4:12.010</t>
  </si>
  <si>
    <t>Flugruf (flc); ID=2, wegen Ähnlichkeit mit Rufen von STSTAL</t>
  </si>
  <si>
    <t>BRITZ_20190814_004500.wav</t>
  </si>
  <si>
    <t>1:27.459</t>
  </si>
  <si>
    <t>Bettelruf (bc) eines Jungvogels, ID=2 wg. geringer Signalstärke</t>
  </si>
  <si>
    <t>1:39.036</t>
  </si>
  <si>
    <t>BRITZ_20190814_040000.wav</t>
  </si>
  <si>
    <t>1:28.323</t>
  </si>
  <si>
    <t>1:31.760</t>
  </si>
  <si>
    <t>Flugrufe (nfc), geringe Signalstärke</t>
  </si>
  <si>
    <t>BRITZ_20190815_023000.wav</t>
  </si>
  <si>
    <t>2:48.586</t>
  </si>
  <si>
    <t>3:13.786</t>
  </si>
  <si>
    <t>Ruf (ts): 2x; ID=2, wg. sehr geringer Signalstärke</t>
  </si>
  <si>
    <t>BRITZ_20190816_044500.wav</t>
  </si>
  <si>
    <t>3:50.952</t>
  </si>
  <si>
    <t>4:00.657</t>
  </si>
  <si>
    <t>Schauflug mit Flügelklatschen (dpf,wc)</t>
  </si>
  <si>
    <t>BRITZ_20190822_050000.wav</t>
  </si>
  <si>
    <t>3:28.907</t>
  </si>
  <si>
    <t>3:51.343</t>
  </si>
  <si>
    <t>BRITZ_20190822_021500.wav</t>
  </si>
  <si>
    <t>1:51.074</t>
  </si>
  <si>
    <t>2:33.669</t>
  </si>
  <si>
    <t>Flugrufe (nfc), 2 oder mehr Individuen; geringe Signalstärke</t>
  </si>
  <si>
    <t>0:01.707</t>
  </si>
  <si>
    <t>0:04.500</t>
  </si>
  <si>
    <t>Flugruf (nfc), 1x, ID=3; wg. sehr geringer Signalstärke; neuen Voucher suchen!</t>
  </si>
  <si>
    <t>BRITZ_20190822_033000.wav</t>
  </si>
  <si>
    <t>1:41.888</t>
  </si>
  <si>
    <t>1:44.000</t>
  </si>
  <si>
    <t>Flugruf (nfc), 1x</t>
  </si>
  <si>
    <t xml:space="preserve">Nachweisstatus </t>
  </si>
  <si>
    <t>Sicher</t>
  </si>
  <si>
    <t>Wahrscheinlich</t>
  </si>
  <si>
    <t>Unsicher</t>
  </si>
  <si>
    <t>Anzahl Vogelarten</t>
  </si>
  <si>
    <t>Summe</t>
  </si>
  <si>
    <t>Reproduktionsstatus</t>
  </si>
  <si>
    <t>Brutvogel (500 m Radius)</t>
  </si>
  <si>
    <t>Brutvogel (1000 m Radius)</t>
  </si>
  <si>
    <t>Nahrungsgast u. Durchzügler</t>
  </si>
  <si>
    <t>Erwartete vs. nachgewiesene Arten</t>
  </si>
  <si>
    <t>Reproduktionsstatus nachgewiesener Arten</t>
  </si>
  <si>
    <t>Nachweisstatus</t>
  </si>
  <si>
    <t xml:space="preserve">Sicher </t>
  </si>
  <si>
    <t>Erwartet</t>
  </si>
  <si>
    <t>Sicher nachgewiesen [%]</t>
  </si>
  <si>
    <t>Sicher nachgewiesen (N)</t>
  </si>
  <si>
    <t>Imitation</t>
  </si>
  <si>
    <t>Nachweishäufigkeit: Häufigkeitskategorie der Audionachweise je Art</t>
  </si>
  <si>
    <t>1= sehr häufig</t>
  </si>
  <si>
    <t>2= häufig</t>
  </si>
  <si>
    <t>3= regelmäßig</t>
  </si>
  <si>
    <t>5= sehr selten</t>
  </si>
  <si>
    <t>6= Ausnahmeerscheinung</t>
  </si>
  <si>
    <t>Sehr häufig</t>
  </si>
  <si>
    <t>Nachweishäufigkeit</t>
  </si>
  <si>
    <t>Häufig</t>
  </si>
  <si>
    <t>Regelmäßig</t>
  </si>
  <si>
    <t>Selten</t>
  </si>
  <si>
    <t>Sehr selten</t>
  </si>
  <si>
    <t>Ausnahmeerscheinung</t>
  </si>
  <si>
    <t>Sicher nachgewiesen</t>
  </si>
  <si>
    <t>BRITZ_20190822_054500.wav</t>
  </si>
  <si>
    <t>1:55.833</t>
  </si>
  <si>
    <t>2:12.321</t>
  </si>
  <si>
    <t>0:00.848</t>
  </si>
  <si>
    <t>1:13.712</t>
  </si>
  <si>
    <t>Rufe(tc) und Gesang (ts,ags), teilweise mit Imitation von CECEFA(ts)</t>
  </si>
  <si>
    <t>3:21.000</t>
  </si>
  <si>
    <t>3:24.000</t>
  </si>
  <si>
    <t>BRITZ_20190823_024500.wav</t>
  </si>
  <si>
    <t>0:35.000</t>
  </si>
  <si>
    <t>4:30.000</t>
  </si>
  <si>
    <t>BRITZ_20190823_050000.wav</t>
  </si>
  <si>
    <t>4:21.602</t>
  </si>
  <si>
    <t>4:36.000</t>
  </si>
  <si>
    <t>3:58.000</t>
  </si>
  <si>
    <t>4:28.294</t>
  </si>
  <si>
    <t>Flugruf (flc): ca. 9x wohl eines durchziehenden Vogels</t>
  </si>
  <si>
    <t>BRITZ_20190823_053000.wav</t>
  </si>
  <si>
    <t>0:05.230</t>
  </si>
  <si>
    <t>0:36.767</t>
  </si>
  <si>
    <t>Flugruf (flc): ca. 17x, wohl eines durchziehenden Vogels</t>
  </si>
  <si>
    <t>BRITZ_20190823_061500.wav</t>
  </si>
  <si>
    <t>1:18.897</t>
  </si>
  <si>
    <t>2:53.446</t>
  </si>
  <si>
    <t>BRITZ_20190823_070000.wav</t>
  </si>
  <si>
    <t>4:32.000</t>
  </si>
  <si>
    <t>4:40.606</t>
  </si>
  <si>
    <t>BRITZ_20190824_033000.wav</t>
  </si>
  <si>
    <t>2:13.504</t>
  </si>
  <si>
    <t>3:03.673</t>
  </si>
  <si>
    <t>BRITZ_20190824_034500.wav</t>
  </si>
  <si>
    <t>0:47.758</t>
  </si>
  <si>
    <t>1:20.905</t>
  </si>
  <si>
    <t>Alarmrufe (ac), ID=2, wg. sehr geringer Signalstärke und Ähnlichkeit mit Alarmrufen von STSTAL.</t>
  </si>
  <si>
    <t>BRITZ_20190829_041500.wav</t>
  </si>
  <si>
    <t>1:56.500</t>
  </si>
  <si>
    <t>2:00.000</t>
  </si>
  <si>
    <t>bisher nur als perfekte Nachahmung durch TUTUPH (BRITZ_20190419_040000.wav: 3:25.000-3:29.160); vgl. deutlich weniger perfekte Nachahmung durch TUTUVI wenig später (3:29.035-3:37.554).</t>
  </si>
  <si>
    <t>Unregelmäßig</t>
  </si>
  <si>
    <t>4= unregelmäßig</t>
  </si>
  <si>
    <t xml:space="preserve">  </t>
  </si>
  <si>
    <t>BRITZ_20190829_051500.wav</t>
  </si>
  <si>
    <t>3:44.985</t>
  </si>
  <si>
    <t>4:40.000</t>
  </si>
  <si>
    <t>3:26.240</t>
  </si>
  <si>
    <t>BRITZ_20190829_053000.wav</t>
  </si>
  <si>
    <t>3:43.169</t>
  </si>
  <si>
    <t>BRITZ_20190830_013000.wav</t>
  </si>
  <si>
    <t>1:25.500</t>
  </si>
  <si>
    <t>1:53.000</t>
  </si>
  <si>
    <t>Flugruf (nfc) eines Durchzüglers (3x)</t>
  </si>
  <si>
    <t>BRITZ_20190830_014500.wav</t>
  </si>
  <si>
    <t>4:04.000</t>
  </si>
  <si>
    <t>4:08.060</t>
  </si>
  <si>
    <t>BRITZ_20190830_050000.wav</t>
  </si>
  <si>
    <t>1:12.000</t>
  </si>
  <si>
    <t>1:26.000</t>
  </si>
  <si>
    <t>BRITZ_20190830_051500.wav</t>
  </si>
  <si>
    <t>1:21.548</t>
  </si>
  <si>
    <t>1:25.850</t>
  </si>
  <si>
    <t>BRITZ_20190831_011500.wav</t>
  </si>
  <si>
    <t>0:12.000</t>
  </si>
  <si>
    <t>0:46.497</t>
  </si>
  <si>
    <t>Flugrufe (nfc)</t>
  </si>
  <si>
    <t>BRITZ_20190831_031500.wav</t>
  </si>
  <si>
    <t>4:26.514</t>
  </si>
  <si>
    <t>4:30.484</t>
  </si>
  <si>
    <t>Ruf (tc); ID = 2, Klangfarbe typisch für STATNO</t>
  </si>
  <si>
    <t>BRITZ_20190831_051500.wav</t>
  </si>
  <si>
    <t>2:53.988</t>
  </si>
  <si>
    <t>3:12.040</t>
  </si>
  <si>
    <t>BRITZ_20190831_041500.wav</t>
  </si>
  <si>
    <t>4:51.026</t>
  </si>
  <si>
    <t>4:26.506</t>
  </si>
  <si>
    <t>Alarm- (ac) und Flugruf (nfc) von Durchzüglern</t>
  </si>
  <si>
    <t>1:04.000</t>
  </si>
  <si>
    <t>0:51.000</t>
  </si>
  <si>
    <t>BRITZ_20190831_053000.wav</t>
  </si>
  <si>
    <t>4:02.587</t>
  </si>
  <si>
    <t>4:11.010</t>
  </si>
  <si>
    <t>Alarm- (ac) und Kontaktrufe (cc)</t>
  </si>
  <si>
    <t>BRITZ_20190806_044500.wav</t>
  </si>
  <si>
    <t>3:35.236</t>
  </si>
  <si>
    <t>Gesang bisher nur als Nachahmung durch FRCHCH (e.g., BRITZ_20190428_184500.wav: 1:10.339-2:16.744; BRITZ_20190518_081500.wav:  4:00.715-4:39.537)</t>
  </si>
  <si>
    <t>4:27.200</t>
  </si>
  <si>
    <t>BRITZ_20190806_050000.wav</t>
  </si>
  <si>
    <t>3:11.231</t>
  </si>
  <si>
    <t>3:15.078</t>
  </si>
  <si>
    <t>2x Flugruf (flc) eines Durchzüglers; sehr geringe Signalstärke</t>
  </si>
  <si>
    <t>3:36.997</t>
  </si>
  <si>
    <t>BRITZ_20190802_044500.wav</t>
  </si>
  <si>
    <t>4:26.255</t>
  </si>
  <si>
    <t>Rufe (ac,tc,agc) im Vordergrund; im Hintergrund: PDPAMA(ac), PDPOMO(ac), PDPOPA(ac) und PCPHTR(sus)</t>
  </si>
  <si>
    <t>Britz_visueller_Nachweis</t>
  </si>
  <si>
    <t>Bonn_visueller_Nachweis</t>
  </si>
  <si>
    <t>BRITZ_20190726_020000.wav</t>
  </si>
  <si>
    <t>Flugruf (nfc) eines Durchzüglers</t>
  </si>
  <si>
    <t>Flugrufe (nfc); sehr geringe Signalstärke</t>
  </si>
  <si>
    <t>2:05.000</t>
  </si>
  <si>
    <t>2:26.000</t>
  </si>
  <si>
    <t>BRITZ_20190726_040000.wav</t>
  </si>
  <si>
    <t>BRITZ_20190822_040000.wav</t>
  </si>
  <si>
    <t>2:10.000</t>
  </si>
  <si>
    <t>2:17.000</t>
  </si>
  <si>
    <t>Flugrufe (flc), ID=3 wg. geringer Signalstärke. Neuen Voucher suchen!</t>
  </si>
  <si>
    <t>BRITZ_20190526_210000.wav</t>
  </si>
  <si>
    <t>1:38.500</t>
  </si>
  <si>
    <t>1:43.500</t>
  </si>
  <si>
    <t>1x Flugruf (flc), ID=3, da möglicherweise Bellen eines kleinen Hundes oder einer anderen Spezies. Neuen Voucher suchen!</t>
  </si>
  <si>
    <t>BRITZ_20190725_001500.wav</t>
  </si>
  <si>
    <t>1:42.000</t>
  </si>
  <si>
    <t>0:43.000</t>
  </si>
  <si>
    <t>4:14.500</t>
  </si>
  <si>
    <t>4:34.748</t>
  </si>
  <si>
    <t>BRITZ_20190725_034500.wav</t>
  </si>
  <si>
    <t>BRITZ_20190724_020000.wav</t>
  </si>
  <si>
    <t>4:10.500</t>
  </si>
  <si>
    <t>4:42.500</t>
  </si>
  <si>
    <t>2:43.500</t>
  </si>
  <si>
    <t>BRITZ_20190724_021500.wav</t>
  </si>
  <si>
    <t>3:34.500</t>
  </si>
  <si>
    <t xml:space="preserve">Flugruf (nfc), schnelle Ruffolge spricht für diese Art; ID=3, da LALAMH, LALAAR, LALACN u. LALAFU ähnliche Rufe haben. Besseren Voucher suchen! </t>
  </si>
  <si>
    <t>BRITZ_20190802_163000.wav</t>
  </si>
  <si>
    <t>2:38.110</t>
  </si>
  <si>
    <t>Flugruf (flc), ID=2. Besseren Voucher suchen!</t>
  </si>
  <si>
    <t>BRITZ_20190802_060000.wav</t>
  </si>
  <si>
    <t>0:11.021</t>
  </si>
  <si>
    <t>0:27.533</t>
  </si>
  <si>
    <t>Rufe (flc/agc): lange Rufreihe zunächst im Flug dann wohl teilweise im Sitzen vorgetragen</t>
  </si>
  <si>
    <t>BRITZ_20190802_111500.wav</t>
  </si>
  <si>
    <t>0:32.507</t>
  </si>
  <si>
    <t>0:36.876</t>
  </si>
  <si>
    <t>Ruf (agg)</t>
  </si>
  <si>
    <t>BRITZ_20190802_113000.wav</t>
  </si>
  <si>
    <t>4:32.050</t>
  </si>
  <si>
    <t>4:38.000</t>
  </si>
  <si>
    <t>BRITZ_20190816_051500.wav</t>
  </si>
  <si>
    <t>1:10.700</t>
  </si>
  <si>
    <t>1:14.800</t>
  </si>
  <si>
    <t>BRITZ_20190830_181500.wav</t>
  </si>
  <si>
    <t>1:59.000</t>
  </si>
  <si>
    <t>2:11.000</t>
  </si>
  <si>
    <t>BRITZ_20190830_160000.wav</t>
  </si>
  <si>
    <t>1:23.000</t>
  </si>
  <si>
    <t>1:26.500</t>
  </si>
  <si>
    <t>Alarmruf (ac01), ID=2, da Einzelrufe eher selten?</t>
  </si>
  <si>
    <t>Imitation durch andere Arten</t>
  </si>
  <si>
    <t>BRITZ_20190314_110000.wav</t>
  </si>
  <si>
    <t>1:10.000</t>
  </si>
  <si>
    <t>1:19.272</t>
  </si>
  <si>
    <t>BRITZ_20190314_083000.wav</t>
  </si>
  <si>
    <t>4:21.457</t>
  </si>
  <si>
    <t>4:27.217</t>
  </si>
  <si>
    <t>Fluruf (flc)</t>
  </si>
  <si>
    <t>BRITZ_20190314_111500.wav</t>
  </si>
  <si>
    <t>3:46.500</t>
  </si>
  <si>
    <t>3:50.500</t>
  </si>
  <si>
    <t>BRITZ_20190314_124500.wav</t>
  </si>
  <si>
    <t>4:32.500</t>
  </si>
  <si>
    <t>2:38.359</t>
  </si>
  <si>
    <t>2:57.214</t>
  </si>
  <si>
    <t>Flugruf (flc): 1x typischer Flugruf! Die generelle Ähnlichkeit des Rufs in Frequenz u. Klangfarbe proviziert die Reaktion von PDLOCR(ts) 2 sec. später.</t>
  </si>
  <si>
    <t>Flugruf (nfc) eines nachtziehenden Vogels; ID=3, da dieser Ruf sehr große Ähnlichkeit mit bestimmten Rufen von PDLOCR hat (vgl. BRITZ_20190726_041500.wav: 4:43.000-4:46.000)!</t>
  </si>
  <si>
    <t>Anmerkungen zur Trainingsliste</t>
  </si>
  <si>
    <t>BRITZ_20190322_080000.wav</t>
  </si>
  <si>
    <t>1x Flugruf (flc), ID=3, da möglicherweise eine andere Spezies? Neuen Voucher suchen!</t>
  </si>
  <si>
    <t>Verfügbarkeit von Validierungsdaten begrenzt</t>
  </si>
  <si>
    <t>Validierungsdaten: Melbgarten</t>
  </si>
  <si>
    <t>Validierungsdaten: Britz</t>
  </si>
  <si>
    <t>Für DEVISE! Verfügbarkeit von Validierungsdaten begrenzt.</t>
  </si>
  <si>
    <t>BRITZ_20190320_091500.wav</t>
  </si>
  <si>
    <t>3:10.500</t>
  </si>
  <si>
    <t>3:59.000</t>
  </si>
  <si>
    <t>Ruf (tc) u. Gesang (ts)</t>
  </si>
  <si>
    <t>Britz_Voucher_4</t>
  </si>
  <si>
    <t>Britz_V4_Start</t>
  </si>
  <si>
    <t>Britz_V4_Ende</t>
  </si>
  <si>
    <t>Britz_V4_Anmerkung</t>
  </si>
  <si>
    <t>BRITZ_20190320_103000.wav</t>
  </si>
  <si>
    <t>1:38.864</t>
  </si>
  <si>
    <t>Flugruf (flc), weicher als equivalente Rufe von PAPAMO</t>
  </si>
  <si>
    <t>Flugruf (flc); langsamer als equivalente Rufreihe von PAPADO</t>
  </si>
  <si>
    <t>Alarmruf (ac01), 1x</t>
  </si>
  <si>
    <t>Flugruf (nfc) eines Durchzüglers, 1x; sehr geringe Signalstärke!</t>
  </si>
  <si>
    <t>BRITZ_20190317_184500.wav</t>
  </si>
  <si>
    <t>0:08.500</t>
  </si>
  <si>
    <t>0:34.000</t>
  </si>
  <si>
    <t>4:30.500</t>
  </si>
  <si>
    <t>BRITZ_20190317_193000.wav</t>
  </si>
  <si>
    <t>4:53.000</t>
  </si>
  <si>
    <t>BRITZ_20190317_203000.wav</t>
  </si>
  <si>
    <t>1:12.500</t>
  </si>
  <si>
    <t>Flugrufe (flc) eines durchziehenden Trupps</t>
  </si>
  <si>
    <t>4:35.000</t>
  </si>
  <si>
    <t>Flugrufe (flc) eines durchziehenden Einzeltiers?</t>
  </si>
  <si>
    <t>4:44.000</t>
  </si>
  <si>
    <t>BRITZ_20190317_213000.wav</t>
  </si>
  <si>
    <t>2:52.000</t>
  </si>
  <si>
    <t>2:57.000</t>
  </si>
  <si>
    <t>Ruf (cc)</t>
  </si>
  <si>
    <t>2:55.500</t>
  </si>
  <si>
    <t>BRITZ_20190317_231500.wav</t>
  </si>
  <si>
    <t>3:19.000</t>
  </si>
  <si>
    <t>Flugrufe (nfc) von Durchzüglern</t>
  </si>
  <si>
    <t>BRITZ_20190319_024500.wav</t>
  </si>
  <si>
    <t>4:43.000</t>
  </si>
  <si>
    <t>4:58.000</t>
  </si>
  <si>
    <t>Validierungsdaten: Schönow</t>
  </si>
  <si>
    <t>BRITZ_20190606_014500.wav</t>
  </si>
  <si>
    <t>1:21.021</t>
  </si>
  <si>
    <t>1:32.718</t>
  </si>
  <si>
    <t>BRITZ_20190607_223000.wav</t>
  </si>
  <si>
    <t>4:56.000</t>
  </si>
  <si>
    <t>4:21.500</t>
  </si>
  <si>
    <t>Flugruf (nfc), Frequenz der ersten Rufreihe minmal höher als bei durchschnittlichen Rufen der Art</t>
  </si>
  <si>
    <t>BRITZ_20190607_230000.wav</t>
  </si>
  <si>
    <t>2:07.000</t>
  </si>
  <si>
    <t>BRITZ_20190317_051500.wav</t>
  </si>
  <si>
    <t>1:07.008</t>
  </si>
  <si>
    <t>BRITZ_20190317_064500.wav</t>
  </si>
  <si>
    <t>4:03.794</t>
  </si>
  <si>
    <t>4:07.103</t>
  </si>
  <si>
    <t>Alarmruf (ac); ID=3, da wahrscheinlich nur ein ungewöhnlich rufender FRFRCO(tc)?</t>
  </si>
  <si>
    <t>BRITZ_20190317_163000.wav</t>
  </si>
  <si>
    <t>2:03.827</t>
  </si>
  <si>
    <t>2:05.897</t>
  </si>
  <si>
    <t>1:31.181</t>
  </si>
  <si>
    <t>1:34.646</t>
  </si>
  <si>
    <t>BRITZ_20190317_071500.wav</t>
  </si>
  <si>
    <t>1:48.626</t>
  </si>
  <si>
    <t>1:58.526</t>
  </si>
  <si>
    <t>Flugruf (flc) eines Durchzüglers</t>
  </si>
  <si>
    <t>BRITZ_20190317_053000.wav</t>
  </si>
  <si>
    <t>1:42.814</t>
  </si>
  <si>
    <t>3:11.917</t>
  </si>
  <si>
    <t>Rufe (tc) u. Flugrufe (tc) mehrerer Individuen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</si>
</sst>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0"/>
      <name val="Times New Roman"/>
      <family val="1"/>
    </font>
    <font>
      <sz val="8"/>
      <color indexed="8"/>
      <name val="Times New Roman"/>
      <family val="1"/>
    </font>
    <font>
      <i/>
      <sz val="8"/>
      <color indexed="8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Times New Roman"/>
      <family val="1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FFCD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8" borderId="3" xfId="0" quotePrefix="1" applyNumberFormat="1" applyFont="1" applyFill="1" applyBorder="1" applyAlignment="1">
      <alignment horizontal="center"/>
    </xf>
    <xf numFmtId="164" fontId="5" fillId="0" borderId="2" xfId="0" applyNumberFormat="1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/>
    <xf numFmtId="0" fontId="4" fillId="9" borderId="3" xfId="0" quotePrefix="1" applyNumberFormat="1" applyFont="1" applyFill="1" applyBorder="1" applyAlignment="1">
      <alignment horizontal="center"/>
    </xf>
    <xf numFmtId="0" fontId="4" fillId="8" borderId="0" xfId="0" quotePrefix="1" applyNumberFormat="1" applyFont="1" applyFill="1" applyBorder="1" applyAlignment="1">
      <alignment horizontal="center"/>
    </xf>
    <xf numFmtId="0" fontId="4" fillId="2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3" xfId="0" applyFont="1" applyFill="1" applyBorder="1"/>
    <xf numFmtId="0" fontId="3" fillId="0" borderId="3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 wrapText="1"/>
    </xf>
    <xf numFmtId="164" fontId="1" fillId="12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6" fillId="5" borderId="2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2" fillId="11" borderId="0" xfId="0" applyFont="1" applyFill="1" applyBorder="1" applyAlignment="1"/>
    <xf numFmtId="0" fontId="1" fillId="4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5" borderId="3" xfId="0" applyFont="1" applyFill="1" applyBorder="1"/>
    <xf numFmtId="0" fontId="5" fillId="1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2" borderId="0" xfId="0" quotePrefix="1" applyNumberFormat="1" applyFont="1" applyFill="1" applyBorder="1" applyAlignment="1">
      <alignment horizontal="center"/>
    </xf>
    <xf numFmtId="0" fontId="6" fillId="2" borderId="2" xfId="0" applyFont="1" applyFill="1" applyBorder="1"/>
    <xf numFmtId="0" fontId="5" fillId="2" borderId="2" xfId="0" applyFont="1" applyFill="1" applyBorder="1"/>
    <xf numFmtId="0" fontId="6" fillId="0" borderId="3" xfId="0" applyFont="1" applyFill="1" applyBorder="1"/>
    <xf numFmtId="0" fontId="2" fillId="6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0" xfId="0" applyFont="1" applyFill="1" applyBorder="1"/>
    <xf numFmtId="0" fontId="2" fillId="6" borderId="2" xfId="0" applyFont="1" applyFill="1" applyBorder="1" applyAlignment="1">
      <alignment horizontal="center"/>
    </xf>
    <xf numFmtId="0" fontId="4" fillId="9" borderId="0" xfId="0" quotePrefix="1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0" fillId="0" borderId="0" xfId="0" applyFont="1" applyFill="1"/>
    <xf numFmtId="0" fontId="2" fillId="16" borderId="3" xfId="0" applyFont="1" applyFill="1" applyBorder="1"/>
    <xf numFmtId="0" fontId="2" fillId="17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6" borderId="0" xfId="0" applyFill="1"/>
    <xf numFmtId="0" fontId="12" fillId="6" borderId="0" xfId="0" applyFont="1" applyFill="1"/>
    <xf numFmtId="0" fontId="2" fillId="17" borderId="2" xfId="0" applyFont="1" applyFill="1" applyBorder="1" applyAlignment="1">
      <alignment horizontal="left"/>
    </xf>
    <xf numFmtId="0" fontId="3" fillId="17" borderId="2" xfId="0" applyFont="1" applyFill="1" applyBorder="1" applyAlignment="1">
      <alignment horizontal="left"/>
    </xf>
    <xf numFmtId="0" fontId="5" fillId="17" borderId="2" xfId="0" applyFont="1" applyFill="1" applyBorder="1"/>
    <xf numFmtId="0" fontId="6" fillId="17" borderId="2" xfId="0" applyFont="1" applyFill="1" applyBorder="1"/>
    <xf numFmtId="0" fontId="5" fillId="17" borderId="2" xfId="0" applyFont="1" applyFill="1" applyBorder="1" applyAlignment="1">
      <alignment horizontal="left"/>
    </xf>
    <xf numFmtId="0" fontId="2" fillId="17" borderId="3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17" borderId="0" xfId="0" applyFont="1" applyFill="1" applyBorder="1" applyAlignment="1">
      <alignment horizontal="left"/>
    </xf>
    <xf numFmtId="0" fontId="2" fillId="15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AFFCD"/>
      <color rgb="FFFF7C80"/>
      <color rgb="FF66CCFF"/>
      <color rgb="FF66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f Jahn" refreshedDate="44124.702551504626" createdVersion="6" refreshedVersion="6" minRefreshableVersion="3" recordCount="528" xr:uid="{85E62E98-9D0A-421A-9E87-100E930B3290}">
  <cacheSource type="worksheet">
    <worksheetSource ref="A1:AH1048576" sheet="Vogelarten_Britz"/>
  </cacheSource>
  <cacheFields count="34">
    <cacheField name="IOC 10.1 seq." numFmtId="0">
      <sharedItems containsString="0" containsBlank="1" containsNumber="1" containsInteger="1" minValue="685" maxValue="35678"/>
    </cacheField>
    <cacheField name="12LetterCode_IOC10.1_New" numFmtId="0">
      <sharedItems containsBlank="1"/>
    </cacheField>
    <cacheField name="8LetterCode_IOC10.1_New" numFmtId="0">
      <sharedItems containsBlank="1"/>
    </cacheField>
    <cacheField name="6LetterCode_IOC10.1_New" numFmtId="0">
      <sharedItems containsBlank="1"/>
    </cacheField>
    <cacheField name="GermanName_DOG2019" numFmtId="0">
      <sharedItems containsBlank="1" count="528">
        <s v="Haselhuhn"/>
        <s v="Auerhuhn"/>
        <s v="Birkhuhn"/>
        <s v="Alpenschneehuhn"/>
        <s v="Steinhuhn"/>
        <s v="Rebhuhn"/>
        <s v="Wachtel"/>
        <s v="Jagdfasan"/>
        <s v="Ringelgans"/>
        <s v="Rothalsgans"/>
        <s v="Kanadagans"/>
        <s v="Weißwangengans"/>
        <s v="Streifengans"/>
        <s v="Graugans"/>
        <s v="Waldsaatgans"/>
        <s v="Kurzschnabelgans"/>
        <s v="Tundrasaatgans"/>
        <s v="Blässgans"/>
        <s v="Zwerggans"/>
        <s v="Höckerschwan"/>
        <s v="Zwergschwan"/>
        <s v="Singschwan"/>
        <s v="Nilgans"/>
        <s v="Brandgans"/>
        <s v="Rostgans"/>
        <s v="Mandarinente"/>
        <s v="Knäkente"/>
        <s v="Blauflügelente"/>
        <s v="Löffelente"/>
        <s v="Schnatterente"/>
        <s v="Pfeifente"/>
        <s v="Kanadapfeifente"/>
        <s v="Stockente"/>
        <s v="Spießente"/>
        <s v="Krickente"/>
        <s v="Carolinakrickente"/>
        <s v="Marmelente"/>
        <s v="Kolbenente"/>
        <s v="Tafelente"/>
        <s v="Moorente"/>
        <s v="Ringschnabelente"/>
        <s v="Reiherente"/>
        <s v="Bergente"/>
        <s v="Kanadabergente"/>
        <s v="Scheckente"/>
        <s v="Prachteiderente"/>
        <s v="Eiderente"/>
        <s v="Kragenente"/>
        <s v="Brillenente"/>
        <s v="Samtente"/>
        <s v="Kamtschatkasamtente"/>
        <s v="Trauerente"/>
        <s v="Pazifiktrauerente"/>
        <s v="Eisente"/>
        <s v="Schellente"/>
        <s v="Spatelente"/>
        <s v="Zwergsäger"/>
        <s v="Gänsesäger"/>
        <s v="Mittelsäger"/>
        <s v="Schwarzkopf-Ruderente"/>
        <s v="Weißkopf-Ruderente"/>
        <s v="Nachtschwalbe"/>
        <s v="Pharaonennachtschwalbe"/>
        <s v="Alpensegler"/>
        <s v="Mauersegler"/>
        <s v="Fahlsegler"/>
        <s v="Pazifiksegler"/>
        <s v="Haussegler"/>
        <s v="Großtrappe"/>
        <s v="Steppenkragentrappe"/>
        <s v="Zwergtrappe"/>
        <s v="Häherkuckuck"/>
        <s v="Schwarzschnabelkuckuck"/>
        <s v="Kuckuck"/>
        <s v="Steppenflughuhn"/>
        <s v="Sandflughuhn"/>
        <s v="Straßentaube"/>
        <s v="Hohltaube"/>
        <s v="Ringeltaube"/>
        <s v="Turteltaube"/>
        <s v="Orientturteltaube"/>
        <s v="Türkentaube"/>
        <s v="Carolinataube"/>
        <s v="Wasserralle"/>
        <s v="Wachtelkönig"/>
        <s v="Kleinsumpfhuhn"/>
        <s v="Zwergsumpfhuhn"/>
        <s v="Tüpfelsumpfhuhn"/>
        <s v="Purpurhuhn"/>
        <s v="Graukopf-Purpurhuhn"/>
        <s v="Bronzesultanshuhn"/>
        <s v="Teichhuhn"/>
        <s v="Blässhuhn"/>
        <s v="Kanadakranich"/>
        <s v="Jungfernkranich"/>
        <s v="Kranich"/>
        <s v="Zwergtaucher"/>
        <s v="Bindentaucher"/>
        <s v="Rothalstaucher"/>
        <s v="Haubentaucher"/>
        <s v="Ohrentaucher"/>
        <s v="Schwarzhalstaucher"/>
        <s v="Rosaflamingo"/>
        <s v="Triel"/>
        <s v="Austernfischer"/>
        <s v="Stelzenläufer"/>
        <s v="Säbelschnäbler"/>
        <s v="Kiebitz"/>
        <s v="Steppenkiebitz"/>
        <s v="Weißschwanzkiebitz"/>
        <s v="Goldregenpfeifer"/>
        <s v="Tundra-Goldregenpfeifer"/>
        <s v="Prärie-Goldregenpfeifer"/>
        <s v="Kiebitzregenpfeifer"/>
        <s v="Sandregenpfeifer"/>
        <s v="Flussregenpfeifer"/>
        <s v="Seeregenpfeifer"/>
        <s v="Wüstenregenpfeifer"/>
        <s v="Wermutregenpfeifer"/>
        <s v="Mornellregenpfeifer"/>
        <s v="Prärieläufer"/>
        <s v="Regenbrachvogel"/>
        <s v="Dünnschnabel-Brachvogel"/>
        <s v="Brachvogel"/>
        <s v="Pfuhlschnepfe"/>
        <s v="Uferschnepfe"/>
        <s v="Steinwälzer"/>
        <s v="Anadyrknutt"/>
        <s v="Knutt"/>
        <s v="Kampfläufer"/>
        <s v="Sumpfläufer"/>
        <s v="Spitzschwanz-Strandläufer"/>
        <s v="Bindenstrandläufer"/>
        <s v="Sichelstrandläufer"/>
        <s v="Temminckstrandläufer"/>
        <s v="Langzehen-Strandläufer"/>
        <s v="Rotkehl-Strandläufer"/>
        <s v="Sanderling"/>
        <s v="Alpenstrandläufer"/>
        <s v="Meerstrandläufer"/>
        <s v="Bairdstrandläufer"/>
        <s v="Zwergstrandläufer"/>
        <s v="Wiesenstrandläufer"/>
        <s v="Weißbürzel-Strandläufer"/>
        <s v="Grasläufer"/>
        <s v="Graubrust-Strandläufer"/>
        <s v="Sandstrandläufer"/>
        <s v="Tundraschlammläufer"/>
        <s v="Moorschlammläufer"/>
        <s v="Waldschnepfe"/>
        <s v="Zwergschnepfe"/>
        <s v="Doppelschnepfe"/>
        <s v="Bekassine"/>
        <s v="Terekwasserläufer"/>
        <s v="Wilsonwassertreter"/>
        <s v="Odinshühnchen"/>
        <s v="Thorshühnchen"/>
        <s v="Flussuferläufer"/>
        <s v="Drosseluferläufer"/>
        <s v="Waldwasserläufer"/>
        <s v="Gelbschenkel"/>
        <s v="Rotschenkel"/>
        <s v="Teichwasserläufer"/>
        <s v="Bruchwasserläufer"/>
        <s v="Dunkelwasserläufer"/>
        <s v="Grünschenkel"/>
        <s v="Rennvogel"/>
        <s v="Rotflügel-Brachschwalbe"/>
        <s v="Schwarzflügel-Brachschwalbe"/>
        <s v="Noddi"/>
        <s v="Dreizehenmöwe"/>
        <s v="Elfenbeinmöwe"/>
        <s v="Schwalbenmöwe"/>
        <s v="Dünnschnabelmöwe"/>
        <s v="Bonapartemöwe"/>
        <s v="Lachmöwe"/>
        <s v="Zwergmöwe"/>
        <s v="Rosenmöwe"/>
        <s v="Aztekenmöwe"/>
        <s v="Präriemöwe"/>
        <s v="Korallenmöwe"/>
        <s v="Schwarzkopfmöwe"/>
        <s v="Fischmöwe"/>
        <s v="Sturmmöwe"/>
        <s v="Ringschnabelmöwe"/>
        <s v="Mantelmöwe"/>
        <s v="Eismöwe"/>
        <s v="Polarmöwe"/>
        <s v="Silbermöwe"/>
        <s v="Kanadamöwe"/>
        <s v="Steppenmöwe"/>
        <s v="Mittelmeermöwe"/>
        <s v="Heringsmöwe"/>
        <s v="Lachseeschwalbe"/>
        <s v="Raubseeschwalbe"/>
        <s v="Rüppellseeschwalbe"/>
        <s v="Brandseeschwalbe"/>
        <s v="Schmuckseeschwalbe"/>
        <s v="Zwergseeschwalbe"/>
        <s v="Zügelseeschwalbe"/>
        <s v="Rußseeschwalbe"/>
        <s v="Rosenseeschwalbe"/>
        <s v="Flussseeschwalbe"/>
        <s v="Küstenseeschwalbe"/>
        <s v="Weißbart-Seeschwalbe"/>
        <s v="Weißflügel-Seeschwalbe"/>
        <s v="Trauerseeschwalbe"/>
        <s v="Skua"/>
        <s v="Spatelraubmöwe"/>
        <s v="Schmarotzerraubmöwe"/>
        <s v="Falkenraubmöwe"/>
        <s v="Krabbentaucher"/>
        <s v="Dickschnabellumme"/>
        <s v="Trottellumme"/>
        <s v="Tordalk"/>
        <s v="Gryllteiste"/>
        <s v="Papageitaucher"/>
        <s v="Sterntaucher"/>
        <s v="Prachttaucher"/>
        <s v="Eistaucher"/>
        <s v="Gelbschnabeltaucher"/>
        <s v="Buntfuß-Sturmschwalbe"/>
        <s v="Schwarzbrauenalbatros"/>
        <s v="Sturmwellenläufer"/>
        <s v="Wellenläufer"/>
        <s v="Eissturmvogel"/>
        <s v="Sepiasturmtaucher"/>
        <s v="Corysturmtaucher"/>
        <s v="Dunkelsturmtaucher"/>
        <s v="Kappensturmtaucher"/>
        <s v="Atlantiksturmtaucher"/>
        <s v="Balearensturmtaucher"/>
        <s v="Barolosturmtaucher"/>
        <s v="Bulwersturmvogel"/>
        <s v="Schwarzstorch"/>
        <s v="Weißstorch"/>
        <s v="Basstölpel"/>
        <s v="Weißbauchtölpel"/>
        <s v="Zwergscharbe"/>
        <s v="Krähenscharbe"/>
        <s v="Kormoran"/>
        <s v="Sichler"/>
        <s v="Löffler"/>
        <s v="Rohrdommel"/>
        <s v="Zwergdommel"/>
        <s v="Nachtreiher"/>
        <s v="Rallenreiher"/>
        <s v="Kuhreiher"/>
        <s v="Graureiher"/>
        <s v="Purpurreiher"/>
        <s v="Silberreiher"/>
        <s v="Seidenreiher"/>
        <s v="Rosapelikan"/>
        <s v="Krauskopfpelikan"/>
        <s v="Fischadler"/>
        <s v="Gleitaar"/>
        <s v="Bartgeier"/>
        <s v="Schmutzgeier"/>
        <s v="Wespenbussard"/>
        <s v="Gänsegeier"/>
        <s v="Mönchsgeier"/>
        <s v="Schlangenadler"/>
        <s v="Schreiadler"/>
        <s v="Schelladler"/>
        <s v="Zwergadler"/>
        <s v="Steppenadler"/>
        <s v="Kaiseradler"/>
        <s v="Steinadler"/>
        <s v="Habichtsadler"/>
        <s v="Sperber"/>
        <s v="Habicht"/>
        <s v="Rohrweihe"/>
        <s v="Kornweihe"/>
        <s v="Steppenweihe"/>
        <s v="Wiesenweihe"/>
        <s v="Rotmilan"/>
        <s v="Schwarzmilan"/>
        <s v="Seeadler"/>
        <s v="Raufußbussard"/>
        <s v="Adlerbussard"/>
        <s v="Mäusebussard"/>
        <s v="Schleiereule"/>
        <s v="Zwergohreule"/>
        <s v="Schneeeule"/>
        <s v="Uhu"/>
        <s v="Waldkauz"/>
        <s v="Habichtskauz"/>
        <s v="Sperbereule"/>
        <s v="Sperlingskauz"/>
        <s v="Steinkauz"/>
        <s v="Raufußkauz"/>
        <s v="Waldohreule"/>
        <s v="Sumpfohreule"/>
        <s v="Wiedehopf"/>
        <s v="Blauracke"/>
        <s v="Eisvogel"/>
        <s v="Blauwangenspint"/>
        <s v="Bienenfresser"/>
        <s v="Wendehals"/>
        <s v="Dreizehenspecht"/>
        <s v="Mittelspecht"/>
        <s v="Kleinspecht"/>
        <s v="Blutspecht"/>
        <s v="Buntspecht"/>
        <s v="Weißrückenspecht"/>
        <s v="Schwarzspecht"/>
        <s v="Grünspecht"/>
        <s v="Grauspecht"/>
        <s v="Rötelfalke"/>
        <s v="Turmfalke"/>
        <s v="Rotfußfalke"/>
        <s v="Eleonorenfalke"/>
        <s v="Merlin"/>
        <s v="Baumfalke"/>
        <s v="Würgfalke"/>
        <s v="Gerfalke"/>
        <s v="Wanderfalke"/>
        <s v="Halsbandsittich"/>
        <s v="Braunwürger"/>
        <s v="Neuntöter"/>
        <s v="Isabellwürger"/>
        <s v="Rotschwanzwürger"/>
        <s v="Schwarzstirnwürger"/>
        <s v="Raubwürger"/>
        <s v="Rotkopfwürger"/>
        <s v="Maskenwürger"/>
        <s v="Gelbkehlvireo"/>
        <s v="Rotaugenvireo"/>
        <s v="Pirol"/>
        <s v="Eichelhäher"/>
        <s v="Elster"/>
        <s v="Tannenhäher"/>
        <s v="Alpenkrähe"/>
        <s v="Alpendohle"/>
        <s v="Dohle"/>
        <s v="Saatkrähe"/>
        <s v="Rabenkrähe"/>
        <s v="Nebelkrähe"/>
        <s v="Kolkrabe"/>
        <s v="Seidenschwanz"/>
        <s v="Tannenmeise"/>
        <s v="Haubenmeise"/>
        <s v="Sumpfmeise"/>
        <s v="Weidenmeise"/>
        <s v="Blaumeise"/>
        <s v="Lasurmeise"/>
        <s v="Kohlmeise"/>
        <s v="Beutelmeise"/>
        <s v="Bartmeise"/>
        <s v="Heidelerche"/>
        <s v="Weißflügellerche"/>
        <s v="Feldlerche"/>
        <s v="Haubenlerche"/>
        <s v="Ohrenlerche"/>
        <s v="Kurzzehenlerche"/>
        <s v="Kalanderlerche"/>
        <s v="Schwarzsteppenlerche"/>
        <s v="Stummellerche"/>
        <s v="Uferschwalbe"/>
        <s v="Rauchschwalbe"/>
        <s v="Felsenschwalbe"/>
        <s v="Mehlschwalbe"/>
        <s v="Rötelschwalbe"/>
        <s v="Seidensänger"/>
        <s v="Schwanzmeise"/>
        <s v="Waldlaubsänger"/>
        <s v="Berglaubsänger"/>
        <s v="Tienschan-Laubsänger"/>
        <s v="Gelbbrauen-Laubsänger"/>
        <s v="Goldhähnchen-Laubsänger"/>
        <s v="Bartlaubsänger"/>
        <s v="Dunkellaubsänger"/>
        <s v="Fitis"/>
        <s v="Zilpzalp"/>
        <s v="Iberienzilpzalp"/>
        <s v="Kronenlaubsänger"/>
        <s v="Wacholderlaubsänger"/>
        <s v="Middendorff-Laubsänger"/>
        <s v="Grünlaubsänger"/>
        <s v="Wanderlaubsänger"/>
        <s v="Drosselrohrsänger"/>
        <s v="Mariskenrohrsänger"/>
        <s v="Seggenrohrsänger"/>
        <s v="Schilfrohrsänger"/>
        <s v="Feldrohrsänger"/>
        <s v="Buschrohrsänger"/>
        <s v="Teichrohrsänger"/>
        <s v="Sumpfrohrsänger"/>
        <s v="Buschspötter"/>
        <s v="Steppenspötter"/>
        <s v="Blassspötter"/>
        <s v="Orpheusspötter"/>
        <s v="Gelbspötter"/>
        <s v="Streifenschwirl"/>
        <s v="Strichelschwirl"/>
        <s v="Feldschwirl"/>
        <s v="Schlagschwirl"/>
        <s v="Rohrschwirl"/>
        <s v="Zistensänger"/>
        <s v="Mönchsgrasmücke"/>
        <s v="Gartengrasmücke"/>
        <s v="Sperbergrasmücke"/>
        <s v="Klappergrasmücke"/>
        <s v="Orpheusgrasmücke"/>
        <s v="Wüstengrasmücke"/>
        <s v="Dorngrasmücke"/>
        <s v="Provencegrasmücke"/>
        <s v="Brillengrasmücke"/>
        <s v="Weißbart-Grasmücke"/>
        <s v="Ligurien-Bartgrasmücke"/>
        <s v="Samtkopf-Grasmücke"/>
        <s v="Sommergoldhähnchen"/>
        <s v="Wintergoldhähnchen"/>
        <s v="Zaunkönig"/>
        <s v="Kleiber"/>
        <s v="Mauerläufer"/>
        <s v="Waldbaumläufer"/>
        <s v="Gartenbaumläufer"/>
        <s v="Katzenspottdrossel"/>
        <s v="Rosenstar"/>
        <s v="Star"/>
        <s v="Schieferdrossel"/>
        <s v="Erddrossel"/>
        <s v="Grauwangen-Musendrossel"/>
        <s v="Zwergmusendrossel"/>
        <s v="Einsiedler-Musendrossel"/>
        <s v="Einfarbdrossel"/>
        <s v="Ringdrossel"/>
        <s v="Amsel"/>
        <s v="Weißbrauendrossel"/>
        <s v="Schwarzkehldrossel"/>
        <s v="Rotkehldrossel"/>
        <s v="Rostschwanzdrossel"/>
        <s v="Rostflügeldrossel"/>
        <s v="Wacholderdrossel"/>
        <s v="Rotdrossel"/>
        <s v="Singdrossel"/>
        <s v="Misteldrossel"/>
        <s v="Wanderdrossel"/>
        <s v="Heckensänger"/>
        <s v="Grauschnäpper"/>
        <s v="Rotkehlchen"/>
        <s v="Blaukehlchen"/>
        <s v="Sprosser"/>
        <s v="Nachtigall"/>
        <s v="Rubinkehlchen"/>
        <s v="Blauschwanz"/>
        <s v="Trauerschnäpper"/>
        <s v="Halsbandschnäpper"/>
        <s v="Zwergschnäpper"/>
        <s v="Hausrotschwanz"/>
        <s v="Gartenrotschwanz"/>
        <s v="Steinrötel"/>
        <s v="Blaumerle"/>
        <s v="Braunkehlchen"/>
        <s v="Schwarzkehlchen"/>
        <s v="Pallasschwarzkehlchen"/>
        <s v="Steinschmätzer"/>
        <s v="Isabellsteinschmätzer"/>
        <s v="Wüstensteinschmätzer"/>
        <s v="Mittelmeer-Steinschmätzer*"/>
        <s v="Zypernsteinschmätzer"/>
        <s v="Nonnensteinschmätzer"/>
        <s v="Wasseramsel"/>
        <s v="Haussperling"/>
        <s v="Feldsperling"/>
        <s v="Steinsperling"/>
        <s v="Schneesperling"/>
        <s v="Alpenbraunelle"/>
        <s v="Bergbraunelle"/>
        <s v="Schwarzkehlbraunelle"/>
        <s v="Heckenbraunelle"/>
        <s v="Schafstelze"/>
        <s v="Zitronenstelze"/>
        <s v="Gebirgsstelze"/>
        <s v="Bachstelze"/>
        <s v="Spornpieper"/>
        <s v="Steppenpieper"/>
        <s v="Brachpieper"/>
        <s v="Wiesenpieper"/>
        <s v="Baumpieper"/>
        <s v="Waldpieper"/>
        <s v="Petschorapieper"/>
        <s v="Rotkehlpieper"/>
        <s v="Pazifikpieper"/>
        <s v="Bergpieper"/>
        <s v="Strandpieper"/>
        <s v="Buchfink"/>
        <s v="Bergfink"/>
        <s v="Kernbeißer"/>
        <s v="Hakengimpel"/>
        <s v="Gimpel"/>
        <s v="Wüstengimpel"/>
        <s v="Karmingimpel"/>
        <s v="Grünfink"/>
        <s v="Berghänfling"/>
        <s v="Bluthänfling"/>
        <s v="Taigabirkenzeisig"/>
        <s v="Alpenbirkenzeisig"/>
        <s v="Polarbirkenzeisig"/>
        <s v="Kiefernkreuzschnabel"/>
        <s v="Fichtenkreuzschnabel"/>
        <s v="Bindenkreuzschnabel"/>
        <s v="Stieglitz"/>
        <s v="Zitronenzeisig"/>
        <s v="Girlitz"/>
        <s v="Erlenzeisig"/>
        <s v="Spornammer"/>
        <s v="Schneeammer"/>
        <s v="Grauammer"/>
        <s v="Goldammer"/>
        <s v="Fichtenammer"/>
        <s v="Zippammer"/>
        <s v="Steinortolan"/>
        <s v="Türkenammer"/>
        <s v="Ortolan"/>
        <s v="Grauortolan"/>
        <s v="Zaunammer"/>
        <s v="Zwergammer"/>
        <s v="Waldammer"/>
        <s v="Weidenammer"/>
        <s v="Kappenammer"/>
        <s v="Braunkopfammer"/>
        <s v="Maskenammer"/>
        <s v="Rohrammer"/>
        <s v="Meisenwaldsänger"/>
        <s v="Grünmantel-Waldsänger"/>
        <m/>
      </sharedItems>
    </cacheField>
    <cacheField name="ScientificName_DOG2019" numFmtId="0">
      <sharedItems containsBlank="1" count="528">
        <s v="Tetrastes bonasia"/>
        <s v="Tetrao urogallus"/>
        <s v="Lyrurus tetrix"/>
        <s v="Lagopus muta"/>
        <s v="Alectoris graeca"/>
        <s v="Perdix perdix"/>
        <s v="Coturnix coturnix"/>
        <s v="Phasianus colchicus"/>
        <s v="Branta bernicla"/>
        <s v="Branta ruficollis"/>
        <s v="Branta canadensis"/>
        <s v="Branta leucopsis"/>
        <s v="Anser indicus"/>
        <s v="Anser anser"/>
        <s v="Anser fabalis"/>
        <s v="Anser brachyrhynchus"/>
        <s v="Anser serrirostris"/>
        <s v="Anser albifrons"/>
        <s v="Anser erythropus"/>
        <s v="Cygnus olor"/>
        <s v="Cygnus columbianus"/>
        <s v="Cygnus cygnus"/>
        <s v="Alopochen aegyptiaca"/>
        <s v="Tadorna tadorna"/>
        <s v="Tadorna ferruginea"/>
        <s v="Aix galericulata"/>
        <s v="Spatula querquedula"/>
        <s v="Spatula discors"/>
        <s v="Spatula clypeata"/>
        <s v="Mareca strepera"/>
        <s v="Mareca penelope"/>
        <s v="Mareca americana"/>
        <s v="Anas platyrhynchos"/>
        <s v="Anas acuta"/>
        <s v="Anas crecca"/>
        <s v="Anas carolinensis"/>
        <s v="Marmaronetta angustirostris"/>
        <s v="Netta rufina"/>
        <s v="Aythya ferina"/>
        <s v="Aythya nyroca"/>
        <s v="Aythya collaris"/>
        <s v="Aythya fuligula"/>
        <s v="Aythya marila"/>
        <s v="Aythya affinis"/>
        <s v="Polysticta stelleri"/>
        <s v="Somateria spectabilis"/>
        <s v="Somateria mollissima"/>
        <s v="Histrionicus histrionicus"/>
        <s v="Melanitta perspicillata"/>
        <s v="Melanitta fusca"/>
        <s v="Melanitta stejnegeri"/>
        <s v="Melanitta nigra"/>
        <s v="Melanitta americana"/>
        <s v="Clangula hyemalis"/>
        <s v="Bucephala clangula"/>
        <s v="Bucephala islandica"/>
        <s v="Mergellus albellus"/>
        <s v="Mergus merganser"/>
        <s v="Mergus serrator"/>
        <s v="Oxyura jamaicensis"/>
        <s v="Oxyura leucocephala"/>
        <s v="Caprimulgus europaeus"/>
        <s v="Caprimulgus aegyptius"/>
        <s v="Tachymarptis melba"/>
        <s v="Apus apus"/>
        <s v="Apus pallidus"/>
        <s v="Apus pacificus"/>
        <s v="Apus affinis"/>
        <s v="Otis tarda"/>
        <s v="Chlamydotis macqueenii"/>
        <s v="Tetrax tetrax"/>
        <s v="Clamator glandarius"/>
        <s v="Coccyzus erythropthalmus"/>
        <s v="Cuculus canorus"/>
        <s v="Syrrhaptes paradoxus"/>
        <s v="Pterocles orientalis"/>
        <s v="Columba livia f. domestica"/>
        <s v="Columba oenas"/>
        <s v="Columba palumbus"/>
        <s v="Streptopelia turtur"/>
        <s v="Streptopelia orientalis"/>
        <s v="Streptopelia decaocto"/>
        <s v="Zenaida macroura"/>
        <s v="Rallus aquaticus"/>
        <s v="Crex crex"/>
        <s v="Zapornia parva"/>
        <s v="Zapornia pusilla"/>
        <s v="Porzana porzana"/>
        <s v="Porphyrio porphyrio"/>
        <s v="Porphyrio poliocephalus"/>
        <s v="Porphyrio alleni"/>
        <s v="Gallinula chloropus"/>
        <s v="Fulica atra"/>
        <s v="Antigone canadensis"/>
        <s v="Grus virgo"/>
        <s v="Grus grus"/>
        <s v="Tachybaptus ruficollis"/>
        <s v="Podilymbus podiceps"/>
        <s v="Podiceps grisegena"/>
        <s v="Podiceps cristatus"/>
        <s v="Podiceps auritus"/>
        <s v="Podiceps nigricollis"/>
        <s v="Phoenicopterus roseus"/>
        <s v="Burhinus oedicnemus"/>
        <s v="Haematopus ostralegus"/>
        <s v="Himantopus himantopus"/>
        <s v="Recurvirostra avosetta"/>
        <s v="Vanellus vanellus"/>
        <s v="Vanellus gregarius"/>
        <s v="Vanellus leucurus"/>
        <s v="Pluvialis apricaria"/>
        <s v="Pluvialis fulva"/>
        <s v="Pluvialis dominica"/>
        <s v="Pluvialis squatarola"/>
        <s v="Charadrius hiaticula"/>
        <s v="Charadrius dubius"/>
        <s v="Charadrius alexandrinus"/>
        <s v="Charadrius leschenaultii"/>
        <s v="Charadrius asiaticus"/>
        <s v="Charadrius morinellus"/>
        <s v="Bartramia longicauda"/>
        <s v="Numenius phaeopus"/>
        <s v="Numenius tenuirostris"/>
        <s v="Numenius arquata"/>
        <s v="Limosa lapponica"/>
        <s v="Limosa limosa"/>
        <s v="Arenaria interpres"/>
        <s v="Calidris tenuirostris"/>
        <s v="Calidris canutus"/>
        <s v="Calidris pugnax"/>
        <s v="Calidris falcinellus"/>
        <s v="Calidris acuminata"/>
        <s v="Calidris himantopus"/>
        <s v="Calidris ferruginea"/>
        <s v="Calidris temminckii"/>
        <s v="Calidris subminuta"/>
        <s v="Calidris ruficollis"/>
        <s v="Calidris alba"/>
        <s v="Calidris alpina"/>
        <s v="Calidris maritima"/>
        <s v="Calidris bairdii"/>
        <s v="Calidris minuta"/>
        <s v="Calidris minutilla"/>
        <s v="Calidris fuscicollis"/>
        <s v="Calidris subruficollis"/>
        <s v="Calidris melanotos"/>
        <s v="Calidris pusilla"/>
        <s v="Limnodromus scolopaceus"/>
        <s v="Limnodromus griseus"/>
        <s v="Scolopax rusticola"/>
        <s v="Lymnocryptes minimus"/>
        <s v="Gallinago media"/>
        <s v="Gallinago gallinago"/>
        <s v="Xenus cinereus"/>
        <s v="Phalaropus tricolor"/>
        <s v="Phalaropus lobatus"/>
        <s v="Phalaropus fulicarius"/>
        <s v="Actitis hypoleucos"/>
        <s v="Actitis macularius"/>
        <s v="Tringa ochropus"/>
        <s v="Tringa flavipes"/>
        <s v="Tringa totanus"/>
        <s v="Tringa stagnatilis"/>
        <s v="Tringa glareola"/>
        <s v="Tringa erythropus"/>
        <s v="Tringa nebularia"/>
        <s v="Cursorius cursor"/>
        <s v="Glareola pratincola"/>
        <s v="Glareola nordmanni"/>
        <s v="Anous stolidus"/>
        <s v="Rissa tridactyla"/>
        <s v="Pagophila eburnea"/>
        <s v="Xema sabini"/>
        <s v="Chroicocephalus genei"/>
        <s v="Chroicocephalus philadelphia"/>
        <s v="Chroicocephalus ridibundus"/>
        <s v="Hydrocoloeus minutus"/>
        <s v="Rhodostethia rosea"/>
        <s v="Leucophaeus atricilla"/>
        <s v="Leucophaeus pipixcan"/>
        <s v="Ichthyaetus audouinii"/>
        <s v="Ichthyaetus melanocephalus"/>
        <s v="Ichthyaetus ichthyaetus"/>
        <s v="Larus canus"/>
        <s v="Larus delawarensis"/>
        <s v="Larus marinus"/>
        <s v="Larus hyperboreus"/>
        <s v="Larus glaucoides"/>
        <s v="Larus argentatus"/>
        <s v="Larus smithsonianus"/>
        <s v="Larus cachinnans"/>
        <s v="Larus michahellis"/>
        <s v="Larus fuscus"/>
        <s v="Gelochelidon nilotica"/>
        <s v="Hydroprogne caspia"/>
        <s v="Thalasseus bengalensis"/>
        <s v="Thalasseus sandvicensis"/>
        <s v="Thalasseus elegans"/>
        <s v="Sternula albifrons"/>
        <s v="Onychoprion anaethetus"/>
        <s v="Onychoprion fuscatus"/>
        <s v="Sterna dougallii"/>
        <s v="Sterna hirundo"/>
        <s v="Sterna paradisaea"/>
        <s v="Chlidonias hybrida"/>
        <s v="Chlidonias leucopterus"/>
        <s v="Chlidonias niger"/>
        <s v="Stercorarius skua"/>
        <s v="Stercorarius pomarinus"/>
        <s v="Stercorarius parasiticus"/>
        <s v="Stercorarius longicaudus"/>
        <s v="Alle alle"/>
        <s v="Uria lomvia"/>
        <s v="Uria aalge"/>
        <s v="Alca torda"/>
        <s v="Cepphus grylle"/>
        <s v="Fratercula arctica"/>
        <s v="Gavia stellata"/>
        <s v="Gavia arctica"/>
        <s v="Gavia immer"/>
        <s v="Gavia adamsii"/>
        <s v="Oceanites oceanicus"/>
        <s v="Thalassarche melanophris"/>
        <s v="Hydrobates pelagicus"/>
        <s v="Oceanodroma leucorhoa"/>
        <s v="Fulmarus glacialis"/>
        <s v="Calonectris diomedea"/>
        <s v="Calonectris borealis"/>
        <s v="Ardenna grisea"/>
        <s v="Ardenna gravis"/>
        <s v="Puffinus puffinus"/>
        <s v="Puffinus mauretanicus"/>
        <s v="Puffinus baroli"/>
        <s v="Bulweria bulwerii"/>
        <s v="Ciconia nigra"/>
        <s v="Ciconia ciconia"/>
        <s v="Morus bassanus"/>
        <s v="Sula leucogaster"/>
        <s v="Microcarbo pygmaeus"/>
        <s v="Phalacrocorax aristotelis"/>
        <s v="Phalacrocorax carbo"/>
        <s v="Plegadis falcinellus"/>
        <s v="Platalea leucorodia"/>
        <s v="Botaurus stellaris"/>
        <s v="Ixobrychus minutus"/>
        <s v="Nycticorax nycticorax"/>
        <s v="Ardeola ralloides"/>
        <s v="Bubulcus ibis"/>
        <s v="Ardea cinerea"/>
        <s v="Ardea purpurea"/>
        <s v="Ardea alba"/>
        <s v="Egretta garzetta"/>
        <s v="Pelecanus onocrotalus"/>
        <s v="Pelecanus crispus"/>
        <s v="Pandion haliaetus"/>
        <s v="Elanus caeruleus"/>
        <s v="Gypaetus barbatus"/>
        <s v="Neophron percnopterus"/>
        <s v="Pernis apivorus"/>
        <s v="Gyps fulvus"/>
        <s v="Aegypius monachus"/>
        <s v="Circaetus gallicus"/>
        <s v="Clanga pomarina"/>
        <s v="Clanga clanga"/>
        <s v="Hieraaetus pennatus"/>
        <s v="Aquila nipalensis"/>
        <s v="Aquila heliaca"/>
        <s v="Aquila chrysaetos"/>
        <s v="Aquila fasciata"/>
        <s v="Accipiter nisus"/>
        <s v="Accipiter gentilis"/>
        <s v="Circus aeruginosus"/>
        <s v="Circus cyaneus"/>
        <s v="Circus macrourus"/>
        <s v="Circus pygargus"/>
        <s v="Milvus milvus"/>
        <s v="Milvus migrans"/>
        <s v="Haliaeetus albicilla"/>
        <s v="Buteo lagopus"/>
        <s v="Buteo rufinus"/>
        <s v="Buteo buteo"/>
        <s v="Tyto alba"/>
        <s v="Otus scops"/>
        <s v="Bubo scandiacus"/>
        <s v="Bubo bubo"/>
        <s v="Strix aluco"/>
        <s v="Strix uralensis"/>
        <s v="Surnia ulula"/>
        <s v="Glaucidium passerinum"/>
        <s v="Athene noctua"/>
        <s v="Aegolius funereus"/>
        <s v="Asio otus"/>
        <s v="Asio flammeus"/>
        <s v="Upupa epops"/>
        <s v="Coracias garrulus"/>
        <s v="Alcedo atthis"/>
        <s v="Merops persicus"/>
        <s v="Merops apiaster"/>
        <s v="Jynx torquilla"/>
        <s v="Picoides tridactylus"/>
        <s v="Dendrocoptes medius"/>
        <s v="Dryobates minor"/>
        <s v="Dendrocopos syriacus"/>
        <s v="Dendrocopos major"/>
        <s v="Dendrocopos leucotos"/>
        <s v="Dryocopus martius"/>
        <s v="Picus viridis"/>
        <s v="Picus canus"/>
        <s v="Falco naumanni"/>
        <s v="Falco tinnunculus"/>
        <s v="Falco vespertinus"/>
        <s v="Falco eleonorae"/>
        <s v="Falco columbarius"/>
        <s v="Falco subbuteo"/>
        <s v="Falco cherrug"/>
        <s v="Falco rusticolus"/>
        <s v="Falco peregrinus"/>
        <s v="Psittacula krameri"/>
        <s v="Lanius cristatus"/>
        <s v="Lanius collurio"/>
        <s v="Lanius isabellinus"/>
        <s v="Lanius phoenicuroides"/>
        <s v="Lanius minor"/>
        <s v="Lanius excubitor"/>
        <s v="Lanius senator"/>
        <s v="Lanius nubicus"/>
        <s v="Vireo flavifrons"/>
        <s v="Vireo olivaceus"/>
        <s v="Oriolus oriolus"/>
        <s v="Garrulus glandarius"/>
        <s v="Pica pica"/>
        <s v="Nucifraga caryocatactes"/>
        <s v="Pyrrhocorax pyrrhocorax"/>
        <s v="Pyrrhocorax graculus"/>
        <s v="Coloeus monedula"/>
        <s v="Corvus frugilegus"/>
        <s v="Corvus corone"/>
        <s v="Corvus cornix"/>
        <s v="Corvus corax"/>
        <s v="Bombycilla garrulus"/>
        <s v="Periparus ater"/>
        <s v="Lophophanes cristatus"/>
        <s v="Poecile palustris"/>
        <s v="Poecile montanus"/>
        <s v="Cyanistes caeruleus"/>
        <s v="Cyanistes cyanus"/>
        <s v="Parus major"/>
        <s v="Remiz pendulinus"/>
        <s v="Panurus biarmicus"/>
        <s v="Lullula arborea"/>
        <s v="Alauda leucoptera"/>
        <s v="Alauda arvensis"/>
        <s v="Galerida cristata"/>
        <s v="Eremophila alpestris"/>
        <s v="Calandrella brachydactyla"/>
        <s v="Melanocorypha calandra"/>
        <s v="Melanocorypha yeltoniensis"/>
        <s v="Alaudala rufescens"/>
        <s v="Riparia riparia"/>
        <s v="Hirundo rustica"/>
        <s v="Ptyonoprogne rupestris"/>
        <s v="Delichon urbicum"/>
        <s v="Cecropis daurica"/>
        <s v="Cettia cetti"/>
        <s v="Aegithalos caudatus"/>
        <s v="Phylloscopus sibilatrix"/>
        <s v="Phylloscopus bonelli"/>
        <s v="Phylloscopus humei"/>
        <s v="Phylloscopus inornatus"/>
        <s v="Phylloscopus proregulus"/>
        <s v="Phylloscopus schwarzi"/>
        <s v="Phylloscopus fuscatus"/>
        <s v="Phylloscopus trochilus"/>
        <s v="Phylloscopus collybita"/>
        <s v="Phylloscopus ibericus"/>
        <s v="Phylloscopus coronatus"/>
        <s v="Phylloscopus nitidus"/>
        <s v="Phylloscopus plumbeitarsus"/>
        <s v="Phylloscopus trochiloides"/>
        <s v="Phylloscopus borealis"/>
        <s v="Acrocephalus arundinaceus"/>
        <s v="Acrocephalus melanopogon"/>
        <s v="Acrocephalus paludicola"/>
        <s v="Acrocephalus schoenobaenus"/>
        <s v="Acrocephalus agricola"/>
        <s v="Acrocephalus dumetorum"/>
        <s v="Acrocephalus scirpaceus"/>
        <s v="Acrocephalus palustris"/>
        <s v="Iduna caligata"/>
        <s v="Iduna rama"/>
        <s v="Iduna pallida"/>
        <s v="Hippolais polyglotta"/>
        <s v="Hippolais icterina"/>
        <s v="Helopsaltes certhiola"/>
        <s v="Locustella lanceolata"/>
        <s v="Locustella naevia"/>
        <s v="Locustella fluviatilis"/>
        <s v="Locustella luscinioides"/>
        <s v="Cisticola juncidis"/>
        <s v="Sylvia atricapilla"/>
        <s v="Sylvia borin"/>
        <s v="Sylvia nisoria"/>
        <s v="Sylvia curruca"/>
        <s v="Sylvia hortensis"/>
        <s v="Sylvia nana"/>
        <s v="Sylvia communis"/>
        <s v="Sylvia undata"/>
        <s v="Sylvia conspicillata"/>
        <s v="Sylvia cantillans"/>
        <s v="Sylvia subalpina"/>
        <s v="Sylvia melanocephala"/>
        <s v="Regulus ignicapilla"/>
        <s v="Regulus regulus"/>
        <s v="Troglodytes troglodytes"/>
        <s v="Sitta europaea"/>
        <s v="Tichodroma muraria"/>
        <s v="Certhia familiaris"/>
        <s v="Certhia brachydactyla"/>
        <s v="Dumetella carolinensis"/>
        <s v="Pastor roseus"/>
        <s v="Sturnus vulgaris"/>
        <s v="Geokichla sibirica"/>
        <s v="Zoothera aurea"/>
        <s v="Catharus minimus"/>
        <s v="Catharus ustulatus"/>
        <s v="Catharus guttatus"/>
        <s v="Turdus unicolor"/>
        <s v="Turdus torquatus"/>
        <s v="Turdus merula"/>
        <s v="Turdus obscurus"/>
        <s v="Turdus atrogularis"/>
        <s v="Turdus ruficollis"/>
        <s v="Turdus naumanni"/>
        <s v="Turdus eunomus"/>
        <s v="Turdus pilaris"/>
        <s v="Turdus iliacus"/>
        <s v="Turdus philomelos"/>
        <s v="Turdus viscivorus"/>
        <s v="Turdus migratorius"/>
        <s v="Cercotrichas galactotes"/>
        <s v="Muscicapa striata"/>
        <s v="Erithacus rubecula"/>
        <s v="Luscinia svecica"/>
        <s v="Luscinia luscinia"/>
        <s v="Luscinia megarhynchos"/>
        <s v="Calliope calliope"/>
        <s v="Tarsiger cyanurus"/>
        <s v="Ficedula hypoleuca"/>
        <s v="Ficedula albicollis"/>
        <s v="Ficedula parva"/>
        <s v="Phoenicurus ochruros"/>
        <s v="Phoenicurus phoenicurus"/>
        <s v="Monticola saxatilis"/>
        <s v="Monticola solitarius"/>
        <s v="Saxicola rubetra"/>
        <s v="Saxicola rubicola"/>
        <s v="Saxicola maurus"/>
        <s v="Oenanthe oenanthe"/>
        <s v="Oenanthe isabellina"/>
        <s v="Oenanthe deserti"/>
        <s v="Oenanthe hispanica"/>
        <s v="Oenanthe cypriaca"/>
        <s v="Oenanthe pleschanka"/>
        <s v="Cinclus cinclus"/>
        <s v="Passer domesticus"/>
        <s v="Passer montanus"/>
        <s v="Petronia petronia"/>
        <s v="Montifringilla nivalis"/>
        <s v="Prunella collaris"/>
        <s v="Prunella montanella"/>
        <s v="Prunella atrogularis"/>
        <s v="Prunella modularis"/>
        <s v="Motacilla flava"/>
        <s v="Motacilla citreola"/>
        <s v="Motacilla cinerea"/>
        <s v="Motacilla alba"/>
        <s v="Anthus richardi"/>
        <s v="Anthus godlewskii"/>
        <s v="Anthus campestris"/>
        <s v="Anthus pratensis"/>
        <s v="Anthus trivialis"/>
        <s v="Anthus hodgsoni"/>
        <s v="Anthus gustavi"/>
        <s v="Anthus cervinus"/>
        <s v="Anthus rubescens"/>
        <s v="Anthus spinoletta"/>
        <s v="Anthus petrosus"/>
        <s v="Fringilla coelebs"/>
        <s v="Fringilla montifringilla"/>
        <s v="Coccothraustes coccothraustes"/>
        <s v="Pinicola enucleator"/>
        <s v="Pyrrhula pyrrhula"/>
        <s v="Bucanetes githagineus"/>
        <s v="Carpodacus erythrinus"/>
        <s v="Chloris chloris"/>
        <s v="Linaria flavirostris"/>
        <s v="Linaria cannabina"/>
        <s v="Acanthis flammea"/>
        <s v="Acanthis cabaret"/>
        <s v="Acanthis hornemanni"/>
        <s v="Loxia pytyopsittacus"/>
        <s v="Loxia curvirostra"/>
        <s v="Loxia leucoptera"/>
        <s v="Carduelis carduelis"/>
        <s v="Carduelis citrinella"/>
        <s v="Serinus serinus"/>
        <s v="Spinus spinus"/>
        <s v="Calcarius lapponicus"/>
        <s v="Plectrophenax nivalis"/>
        <s v="Emberiza calandra"/>
        <s v="Emberiza citrinella"/>
        <s v="Emberiza leucocephalos"/>
        <s v="Emberiza cia"/>
        <s v="Emberiza buchanani"/>
        <s v="Emberiza cineracea"/>
        <s v="Emberiza hortulana"/>
        <s v="Emberiza caesia"/>
        <s v="Emberiza cirlus"/>
        <s v="Emberiza pusilla"/>
        <s v="Emberiza rustica"/>
        <s v="Emberiza aureola"/>
        <s v="Emberiza melanocephala"/>
        <s v="Emberiza bruniceps"/>
        <s v="Emberiza spodocephala"/>
        <s v="Emberiza schoeniclus"/>
        <s v="Setophaga americana"/>
        <s v="Setophaga virens"/>
        <m/>
      </sharedItems>
    </cacheField>
    <cacheField name="StatusDE_DOG2019" numFmtId="0">
      <sharedItems containsBlank="1"/>
    </cacheField>
    <cacheField name="Control_J_vs_O" numFmtId="0">
      <sharedItems containsBlank="1"/>
    </cacheField>
    <cacheField name="EnglishName_IOC3.5" numFmtId="0">
      <sharedItems containsBlank="1"/>
    </cacheField>
    <cacheField name="OrderScientificName_IOC3.5" numFmtId="0">
      <sharedItems containsBlank="1" count="26">
        <s v="Galliformes"/>
        <s v="Anseriformes"/>
        <s v="Caprimulgiformes"/>
        <s v="Apodiformes"/>
        <s v="Otidiformes"/>
        <s v="Cuculiformes"/>
        <s v="Pterocliformes"/>
        <s v="Columbiformes"/>
        <s v="Gruiformes"/>
        <s v="Podicipediformes"/>
        <s v="Phoenicopteriformes"/>
        <s v="Charadriiformes"/>
        <s v="Gaviiformes"/>
        <s v="Procellariiformes"/>
        <s v="Ciconiiformes"/>
        <s v="Suliformes"/>
        <s v="Pelecaniformes"/>
        <s v="Accipitriformes"/>
        <s v="Strigiformes"/>
        <s v="Bucerotiformes"/>
        <s v="Coraciiformes"/>
        <s v="Piciformes"/>
        <s v="Falconiformes"/>
        <s v="Psittaciformes"/>
        <s v="Passeriformes"/>
        <m/>
      </sharedItems>
    </cacheField>
    <cacheField name="FamilyScientificName_IOC 10.1" numFmtId="0">
      <sharedItems containsBlank="1" count="78">
        <s v="Phasianidae"/>
        <s v="Anatidae"/>
        <s v="Caprimulgidae"/>
        <s v="Apodidae"/>
        <s v="Otididae"/>
        <s v="Cuculidae"/>
        <s v="Pteroclidae"/>
        <s v="Columbidae"/>
        <s v="Rallidae"/>
        <s v="Gruidae"/>
        <s v="Podicipedidae"/>
        <s v="Phoenicopteridae"/>
        <s v="Burhinidae"/>
        <s v="Haematopodidae"/>
        <s v="Recurvirostridae"/>
        <s v="Charadriidae"/>
        <s v="Scolopacidae"/>
        <s v="Glareolidae"/>
        <s v="Laridae"/>
        <s v="Stercorariidae"/>
        <s v="Alcidae"/>
        <s v="Gaviidae"/>
        <s v="Oceanitidae"/>
        <s v="Diomedeidae"/>
        <s v="Hydrobatidae"/>
        <s v="Procellariidae"/>
        <s v="Ciconiidae"/>
        <s v="Sulidae"/>
        <s v="Phalacrocoracidae"/>
        <s v="Threskiornithidae"/>
        <s v="Ardeidae"/>
        <s v="Pelecanidae"/>
        <s v="Pandionidae"/>
        <s v="Accipitridae"/>
        <s v="Tytonidae"/>
        <s v="Strigidae"/>
        <s v="Upupidae"/>
        <s v="Coraciidae"/>
        <s v="Alcedinidae"/>
        <s v="Meropidae"/>
        <s v="Picidae"/>
        <s v="Falconidae"/>
        <s v="Psittaculidae"/>
        <s v="Laniidae"/>
        <s v="Vireonidae"/>
        <s v="Oriolidae"/>
        <s v="Corvidae"/>
        <s v="Bombycillidae"/>
        <s v="Paridae"/>
        <s v="Remizidae"/>
        <s v="Panuridae"/>
        <s v="Alaudidae"/>
        <s v="Hirundinidae"/>
        <s v="Cettiidae"/>
        <s v="Aegithalidae"/>
        <s v="Phylloscopidae"/>
        <s v="Acrocephalidae"/>
        <s v="Locustellidae"/>
        <s v="Cisticolidae"/>
        <s v="Sylviidae"/>
        <s v="Regulidae"/>
        <s v="Troglodytidae"/>
        <s v="Sittidae"/>
        <s v="Tichodromidae"/>
        <s v="Certhiidae"/>
        <s v="Mimidae"/>
        <s v="Sturnidae"/>
        <s v="Turdidae"/>
        <s v="Muscicapidae"/>
        <s v="Cinclidae"/>
        <s v="Passeridae"/>
        <s v="Prunellidae"/>
        <s v="Motacillidae"/>
        <s v="Fringillidae"/>
        <s v="Calcariidae"/>
        <s v="Emberizidae"/>
        <s v="Parulidae"/>
        <m/>
      </sharedItems>
    </cacheField>
    <cacheField name="ScientificName_IOC10.1" numFmtId="0">
      <sharedItems containsBlank="1"/>
    </cacheField>
    <cacheField name="Genus_IOC10.1" numFmtId="0">
      <sharedItems containsBlank="1"/>
    </cacheField>
    <cacheField name="SpeciesEpithet_IOC10.1" numFmtId="0">
      <sharedItems containsBlank="1"/>
    </cacheField>
    <cacheField name="EnglishName_BLI5.1" numFmtId="0">
      <sharedItems containsBlank="1"/>
    </cacheField>
    <cacheField name="2019 IUCN Red List category" numFmtId="0">
      <sharedItems containsBlank="1"/>
    </cacheField>
    <cacheField name="Britz_erwartete_Arten" numFmtId="0">
      <sharedItems containsBlank="1" containsMixedTypes="1" containsNumber="1" containsInteger="1" minValue="1" maxValue="3" count="5">
        <s v="NULL"/>
        <n v="2"/>
        <n v="3"/>
        <n v="1"/>
        <m/>
      </sharedItems>
    </cacheField>
    <cacheField name="Britz_Audionachweis" numFmtId="0">
      <sharedItems containsBlank="1" containsMixedTypes="1" containsNumber="1" containsInteger="1" minValue="1" maxValue="4" count="6">
        <s v="NULL"/>
        <n v="1"/>
        <n v="2"/>
        <n v="4"/>
        <n v="3"/>
        <m/>
      </sharedItems>
    </cacheField>
    <cacheField name="Britz_visueller_Nachweis" numFmtId="0">
      <sharedItems containsBlank="1"/>
    </cacheField>
    <cacheField name="Britz_Nachweishäufigkeit" numFmtId="0">
      <sharedItems containsBlank="1" containsMixedTypes="1" containsNumber="1" containsInteger="1" minValue="1" maxValue="6" count="8">
        <s v="NULL"/>
        <n v="3"/>
        <n v="5"/>
        <n v="4"/>
        <n v="6"/>
        <n v="2"/>
        <n v="1"/>
        <m/>
      </sharedItems>
    </cacheField>
    <cacheField name="AMMOD_Kumulative_Trainingliste" numFmtId="0">
      <sharedItems containsBlank="1" containsMixedTypes="1" containsNumber="1" containsInteger="1" minValue="1" maxValue="3"/>
    </cacheField>
    <cacheField name="Anmerkungen zur Trainingsliste" numFmtId="0">
      <sharedItems containsBlank="1"/>
    </cacheField>
    <cacheField name="Britz_Voucher_1" numFmtId="0">
      <sharedItems containsBlank="1"/>
    </cacheField>
    <cacheField name="Britz_V1_Start" numFmtId="0">
      <sharedItems containsBlank="1"/>
    </cacheField>
    <cacheField name="Britz_V1_Ende" numFmtId="0">
      <sharedItems containsBlank="1"/>
    </cacheField>
    <cacheField name="Britz_V1_Anmerkung" numFmtId="0">
      <sharedItems containsBlank="1" longText="1"/>
    </cacheField>
    <cacheField name="Britz_Voucher_2" numFmtId="0">
      <sharedItems containsBlank="1"/>
    </cacheField>
    <cacheField name="Britz_V2_Start" numFmtId="0">
      <sharedItems containsBlank="1"/>
    </cacheField>
    <cacheField name="Britz_V2_Ende" numFmtId="0">
      <sharedItems containsBlank="1"/>
    </cacheField>
    <cacheField name="Britz_V2_Anmerkung" numFmtId="0">
      <sharedItems containsBlank="1"/>
    </cacheField>
    <cacheField name="Britz_Voucher_3" numFmtId="0">
      <sharedItems containsBlank="1"/>
    </cacheField>
    <cacheField name="Britz_V3_Start" numFmtId="0">
      <sharedItems containsBlank="1"/>
    </cacheField>
    <cacheField name="Britz_V3_Ende" numFmtId="0">
      <sharedItems containsBlank="1"/>
    </cacheField>
    <cacheField name="Britz_V3_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685"/>
    <s v="BIAVGAPHTSBO"/>
    <s v="AVPHTSBO"/>
    <s v="PHTSBO"/>
    <x v="0"/>
    <x v="0"/>
    <s v="A"/>
    <b v="1"/>
    <s v="Hazel Grouse"/>
    <x v="0"/>
    <x v="0"/>
    <s v="Tetrastes bonasia"/>
    <s v="Tetrastes"/>
    <s v="bonasia"/>
    <s v="Hazel Grouse"/>
    <s v="LC"/>
    <x v="0"/>
    <x v="0"/>
    <s v="NULL"/>
    <x v="0"/>
    <s v="NULL"/>
    <s v="NULL"/>
    <m/>
    <m/>
    <m/>
    <m/>
    <m/>
    <m/>
    <m/>
    <m/>
    <m/>
    <m/>
    <m/>
    <m/>
  </r>
  <r>
    <n v="712"/>
    <s v="BIAVGAPHTOUR"/>
    <s v="AVPHTOUR"/>
    <s v="PHTOUR"/>
    <x v="1"/>
    <x v="1"/>
    <s v="A"/>
    <b v="1"/>
    <s v="Western Capercaillie"/>
    <x v="0"/>
    <x v="0"/>
    <s v="Tetrao urogallus"/>
    <s v="Tetrao"/>
    <s v="urogallus"/>
    <s v="Western Capercaillie"/>
    <s v="LC"/>
    <x v="0"/>
    <x v="0"/>
    <s v="NULL"/>
    <x v="0"/>
    <s v="NULL"/>
    <s v="NULL"/>
    <m/>
    <m/>
    <m/>
    <m/>
    <m/>
    <m/>
    <m/>
    <m/>
    <m/>
    <m/>
    <m/>
    <m/>
  </r>
  <r>
    <n v="735"/>
    <s v="BIAVGAPHLYTE"/>
    <s v="AVPHLYTE"/>
    <s v="PHLYTE"/>
    <x v="2"/>
    <x v="2"/>
    <s v="A"/>
    <b v="1"/>
    <s v="Black Grouse"/>
    <x v="0"/>
    <x v="0"/>
    <s v="Lyrurus tetrix"/>
    <s v="Lyrurus"/>
    <s v="tetrix"/>
    <s v="Black Grouse"/>
    <s v="LC"/>
    <x v="0"/>
    <x v="0"/>
    <s v="NULL"/>
    <x v="0"/>
    <s v="NULL"/>
    <s v="NULL"/>
    <m/>
    <m/>
    <m/>
    <m/>
    <m/>
    <m/>
    <m/>
    <m/>
    <m/>
    <m/>
    <m/>
    <m/>
  </r>
  <r>
    <n v="775"/>
    <s v="BIAVGAPHLAMU"/>
    <s v="AVPHLAMU"/>
    <s v="PHLAMU"/>
    <x v="3"/>
    <x v="3"/>
    <s v="A"/>
    <b v="1"/>
    <s v="Rock Ptarmigan"/>
    <x v="0"/>
    <x v="0"/>
    <s v="Lagopus muta"/>
    <s v="Lagopus"/>
    <s v="muta"/>
    <s v="Rock Ptarmigan"/>
    <s v="LC"/>
    <x v="0"/>
    <x v="0"/>
    <s v="NULL"/>
    <x v="0"/>
    <s v="NULL"/>
    <s v="NULL"/>
    <m/>
    <m/>
    <m/>
    <m/>
    <m/>
    <m/>
    <m/>
    <m/>
    <m/>
    <m/>
    <m/>
    <m/>
  </r>
  <r>
    <n v="857"/>
    <s v="BIAVGAPHALGR"/>
    <s v="AVPHALGR"/>
    <s v="PHALGR"/>
    <x v="4"/>
    <x v="4"/>
    <s v="A"/>
    <b v="1"/>
    <s v="Rock Partridge"/>
    <x v="0"/>
    <x v="0"/>
    <s v="Alectoris graeca"/>
    <s v="Alectoris"/>
    <s v="graeca"/>
    <s v="Rock Partridge"/>
    <s v="NT"/>
    <x v="0"/>
    <x v="0"/>
    <s v="NULL"/>
    <x v="0"/>
    <s v="NULL"/>
    <s v="NULL"/>
    <m/>
    <m/>
    <m/>
    <m/>
    <m/>
    <m/>
    <m/>
    <m/>
    <m/>
    <m/>
    <m/>
    <m/>
  </r>
  <r>
    <n v="1083"/>
    <s v="BIAVGAPHPXPE"/>
    <s v="AVPHPXPE"/>
    <s v="PHPXPE"/>
    <x v="5"/>
    <x v="5"/>
    <s v="A"/>
    <b v="1"/>
    <s v="Grey Partridge"/>
    <x v="0"/>
    <x v="0"/>
    <s v="Perdix perdix"/>
    <s v="Perdix"/>
    <s v="perdix"/>
    <s v="Grey Partridge"/>
    <s v="LC"/>
    <x v="1"/>
    <x v="0"/>
    <s v="NULL"/>
    <x v="0"/>
    <n v="2"/>
    <s v="NULL"/>
    <m/>
    <m/>
    <m/>
    <m/>
    <m/>
    <m/>
    <m/>
    <m/>
    <m/>
    <m/>
    <m/>
    <m/>
  </r>
  <r>
    <n v="1112"/>
    <s v="BIAVGAPHCOCO"/>
    <s v="AVPHCOCO"/>
    <s v="PHCOCO"/>
    <x v="6"/>
    <x v="6"/>
    <s v="A"/>
    <b v="1"/>
    <s v="Common Quail"/>
    <x v="0"/>
    <x v="0"/>
    <s v="Coturnix coturnix"/>
    <s v="Coturnix"/>
    <s v="coturnix"/>
    <s v="Common Quail"/>
    <s v="LC"/>
    <x v="1"/>
    <x v="1"/>
    <s v="NULL"/>
    <x v="1"/>
    <n v="2"/>
    <s v="NULL"/>
    <s v="BRITZ_20190525_020000.wav"/>
    <s v="01:32.661"/>
    <s v="01:37.082"/>
    <s v="Rufe (agc) und Gesang (ts)"/>
    <s v="BRITZ_20190526_011500.wav"/>
    <s v="1:35.782"/>
    <s v="2:09.491"/>
    <s v="Singflug (fls), 2x"/>
    <s v="BRITZ_20190602_000000.wav"/>
    <s v="4:02.847"/>
    <s v="4:22.000"/>
    <s v="Rufe (agc); 2 Rufreihen"/>
  </r>
  <r>
    <n v="1384"/>
    <s v="BIAVGAPHPHCO"/>
    <s v="AVPHPHCO"/>
    <s v="PHPHCO"/>
    <x v="7"/>
    <x v="7"/>
    <s v="C1"/>
    <b v="1"/>
    <s v="Common Pheasant"/>
    <x v="0"/>
    <x v="0"/>
    <s v="Phasianus colchicus"/>
    <s v="Phasianus"/>
    <s v="colchicus"/>
    <s v="Common Pheasant"/>
    <s v="LC"/>
    <x v="1"/>
    <x v="0"/>
    <s v="NULL"/>
    <x v="0"/>
    <n v="3"/>
    <s v="NULL"/>
    <m/>
    <m/>
    <m/>
    <m/>
    <m/>
    <m/>
    <m/>
    <m/>
    <m/>
    <m/>
    <m/>
    <m/>
  </r>
  <r>
    <n v="1481"/>
    <s v="BIAVANANBRBE"/>
    <s v="AVANBRBE"/>
    <s v="ANBRBE"/>
    <x v="8"/>
    <x v="8"/>
    <s v="A"/>
    <b v="1"/>
    <s v="Brant Goose"/>
    <x v="1"/>
    <x v="1"/>
    <s v="Branta bernicla"/>
    <s v="Branta"/>
    <s v="bernicla"/>
    <s v="Brent Goose"/>
    <s v="LC"/>
    <x v="0"/>
    <x v="0"/>
    <s v="NULL"/>
    <x v="0"/>
    <s v="NULL"/>
    <s v="NULL"/>
    <m/>
    <m/>
    <m/>
    <m/>
    <m/>
    <m/>
    <m/>
    <m/>
    <m/>
    <m/>
    <m/>
    <m/>
  </r>
  <r>
    <n v="1486"/>
    <s v="BIAVANANBRRU"/>
    <s v="AVANBRRU"/>
    <s v="ANBRRU"/>
    <x v="9"/>
    <x v="9"/>
    <s v="A"/>
    <b v="1"/>
    <s v="Red-breasted Goose"/>
    <x v="1"/>
    <x v="1"/>
    <s v="Branta ruficollis"/>
    <s v="Branta"/>
    <s v="ruficollis"/>
    <s v="Red-breasted Goose"/>
    <s v="VU"/>
    <x v="0"/>
    <x v="0"/>
    <s v="NULL"/>
    <x v="0"/>
    <s v="NULL"/>
    <s v="NULL"/>
    <m/>
    <m/>
    <m/>
    <m/>
    <m/>
    <m/>
    <m/>
    <m/>
    <m/>
    <m/>
    <m/>
    <m/>
  </r>
  <r>
    <n v="1488"/>
    <s v="BIAVANANBRCA"/>
    <s v="AVANBRCA"/>
    <s v="ANBRCA"/>
    <x v="10"/>
    <x v="10"/>
    <s v="C1"/>
    <b v="1"/>
    <s v="Canada Goose"/>
    <x v="1"/>
    <x v="1"/>
    <s v="Branta canadensis"/>
    <s v="Branta"/>
    <s v="canadensis"/>
    <s v="Canada Goose"/>
    <s v="LC"/>
    <x v="1"/>
    <x v="1"/>
    <s v="NULL"/>
    <x v="2"/>
    <n v="2"/>
    <s v="NULL"/>
    <s v="BRITZ_20190603_220000.wav"/>
    <s v="4:22.000"/>
    <s v="4:27.000"/>
    <s v="Flugruf(nfc): 1x"/>
    <m/>
    <m/>
    <m/>
    <m/>
    <m/>
    <m/>
    <m/>
    <m/>
  </r>
  <r>
    <n v="1496"/>
    <s v="BIAVANANBRLE"/>
    <s v="AVANBRLE"/>
    <s v="ANBRLE"/>
    <x v="11"/>
    <x v="11"/>
    <s v="A"/>
    <b v="1"/>
    <s v="Barnacle Goose"/>
    <x v="1"/>
    <x v="1"/>
    <s v="Branta leucopsis"/>
    <s v="Branta"/>
    <s v="leucopsis"/>
    <s v="Barnacle Goose"/>
    <s v="LC"/>
    <x v="0"/>
    <x v="0"/>
    <s v="NULL"/>
    <x v="0"/>
    <s v="NULL"/>
    <s v="NULL"/>
    <m/>
    <m/>
    <m/>
    <m/>
    <m/>
    <m/>
    <m/>
    <m/>
    <m/>
    <m/>
    <m/>
    <m/>
  </r>
  <r>
    <n v="1503"/>
    <s v="BIAVANANARIN"/>
    <s v="AVANARIN"/>
    <s v="ANARIN"/>
    <x v="12"/>
    <x v="12"/>
    <s v="C5"/>
    <b v="1"/>
    <s v="Bar-headed Goose"/>
    <x v="1"/>
    <x v="1"/>
    <s v="Anser indicus"/>
    <s v="Anser"/>
    <s v="indicus"/>
    <s v="Bar-headed Goose"/>
    <s v="LC"/>
    <x v="0"/>
    <x v="0"/>
    <s v="NULL"/>
    <x v="0"/>
    <s v="NULL"/>
    <s v="NULL"/>
    <m/>
    <m/>
    <m/>
    <m/>
    <m/>
    <m/>
    <m/>
    <m/>
    <m/>
    <m/>
    <m/>
    <m/>
  </r>
  <r>
    <n v="1509"/>
    <s v="BIAVANANARAN"/>
    <s v="AVANARAN"/>
    <s v="ANARAN"/>
    <x v="13"/>
    <x v="13"/>
    <s v="A"/>
    <b v="1"/>
    <s v="Greylag Goose"/>
    <x v="1"/>
    <x v="1"/>
    <s v="Anser anser"/>
    <s v="Anser"/>
    <s v="anser"/>
    <s v="Greylag Goose"/>
    <s v="LC"/>
    <x v="1"/>
    <x v="1"/>
    <s v="NULL"/>
    <x v="3"/>
    <n v="2"/>
    <s v="NULL"/>
    <s v="BRITZ_20190406_054500.wav"/>
    <s v="02:32.245"/>
    <s v="02:43.261"/>
    <s v="Flugrufe (flc)"/>
    <s v="BRITZ_20190317_184500.wav"/>
    <s v="0:08.500"/>
    <s v="0:34.000"/>
    <s v="Flugrufe (flc)"/>
    <s v="BRITZ_20190317_193000.wav"/>
    <s v="4:30.500"/>
    <s v="4:53.000"/>
    <s v="Flugrufe (flc)"/>
  </r>
  <r>
    <n v="1513"/>
    <s v="BIAVANANARFA"/>
    <s v="AVANARFA"/>
    <s v="ANARFA"/>
    <x v="14"/>
    <x v="14"/>
    <s v="A"/>
    <b v="1"/>
    <s v="Taiga Bean Goose"/>
    <x v="1"/>
    <x v="1"/>
    <s v="Anser fabalis"/>
    <s v="Anser"/>
    <s v="fabalis"/>
    <s v="Bean Goose"/>
    <s v="LC"/>
    <x v="0"/>
    <x v="0"/>
    <s v="NULL"/>
    <x v="0"/>
    <s v="NULL"/>
    <s v="NULL"/>
    <m/>
    <m/>
    <m/>
    <m/>
    <m/>
    <m/>
    <m/>
    <m/>
    <m/>
    <m/>
    <m/>
    <m/>
  </r>
  <r>
    <n v="1518"/>
    <s v="BIAVANANARBR"/>
    <s v="AVANARBR"/>
    <s v="ANARBR"/>
    <x v="15"/>
    <x v="15"/>
    <s v="A"/>
    <b v="1"/>
    <s v="Pink-footed Goose"/>
    <x v="1"/>
    <x v="1"/>
    <s v="Anser brachyrhynchus"/>
    <s v="Anser"/>
    <s v="brachyrhynchus"/>
    <s v="Pink-footed Goose"/>
    <s v="LC"/>
    <x v="0"/>
    <x v="0"/>
    <s v="NULL"/>
    <x v="0"/>
    <s v="NULL"/>
    <s v="NULL"/>
    <m/>
    <m/>
    <m/>
    <m/>
    <m/>
    <m/>
    <m/>
    <m/>
    <m/>
    <m/>
    <m/>
    <m/>
  </r>
  <r>
    <n v="1520"/>
    <s v="BIAVANANARSE"/>
    <s v="AVANARSE"/>
    <s v="ANARSE"/>
    <x v="16"/>
    <x v="16"/>
    <s v="A"/>
    <b v="1"/>
    <s v="Tundra Bean Goose"/>
    <x v="1"/>
    <x v="1"/>
    <s v="Anser serrirostris"/>
    <s v="Anser"/>
    <s v="serrirostris"/>
    <s v="NOT RECOGNIZED"/>
    <s v="NOT RECOGNIZED"/>
    <x v="2"/>
    <x v="0"/>
    <s v="NULL"/>
    <x v="0"/>
    <n v="3"/>
    <s v="NULL"/>
    <m/>
    <m/>
    <m/>
    <m/>
    <m/>
    <m/>
    <m/>
    <m/>
    <m/>
    <m/>
    <m/>
    <m/>
  </r>
  <r>
    <n v="1523"/>
    <s v="BIAVANANARAL"/>
    <s v="AVANARAL"/>
    <s v="ANARAL"/>
    <x v="17"/>
    <x v="17"/>
    <s v="A"/>
    <b v="1"/>
    <s v="Greater White-fronted Goose"/>
    <x v="1"/>
    <x v="1"/>
    <s v="Anser albifrons"/>
    <s v="Anser"/>
    <s v="albifrons"/>
    <s v="Greater White-fronted Goose"/>
    <s v="LC"/>
    <x v="2"/>
    <x v="1"/>
    <s v="NULL"/>
    <x v="3"/>
    <n v="2"/>
    <s v="NULL"/>
    <s v="BRITZ_20190317_203000.wav"/>
    <s v="1:12.500"/>
    <s v="1:36.000"/>
    <s v="Flugrufe (flc) eines durchziehenden Trupps"/>
    <s v="BRITZ_20190317_203000.wav"/>
    <s v="4:35.000"/>
    <s v="4:44.000"/>
    <s v="Flugrufe (flc) eines durchziehenden Einzeltiers?"/>
    <m/>
    <m/>
    <m/>
    <m/>
  </r>
  <r>
    <n v="1530"/>
    <s v="BIAVANANARER"/>
    <s v="AVANARER"/>
    <s v="ANARER"/>
    <x v="18"/>
    <x v="18"/>
    <s v="A"/>
    <b v="1"/>
    <s v="Lesser White-fronted Goose"/>
    <x v="1"/>
    <x v="1"/>
    <s v="Anser erythropus"/>
    <s v="Anser"/>
    <s v="erythropus"/>
    <s v="Lesser White-fronted Goose"/>
    <s v="VU"/>
    <x v="0"/>
    <x v="0"/>
    <s v="NULL"/>
    <x v="0"/>
    <s v="NULL"/>
    <s v="NULL"/>
    <m/>
    <m/>
    <m/>
    <m/>
    <m/>
    <m/>
    <m/>
    <m/>
    <m/>
    <m/>
    <m/>
    <m/>
  </r>
  <r>
    <n v="1534"/>
    <s v="BIAVANANCYOL"/>
    <s v="AVANCYOL"/>
    <s v="ANCYOL"/>
    <x v="19"/>
    <x v="19"/>
    <s v="A"/>
    <b v="1"/>
    <s v="Mute Swan"/>
    <x v="1"/>
    <x v="1"/>
    <s v="Cygnus olor"/>
    <s v="Cygnus"/>
    <s v="olor"/>
    <s v="Mute Swan"/>
    <s v="LC"/>
    <x v="1"/>
    <x v="0"/>
    <s v="NULL"/>
    <x v="0"/>
    <n v="3"/>
    <s v="NULL"/>
    <m/>
    <m/>
    <m/>
    <m/>
    <m/>
    <m/>
    <m/>
    <m/>
    <m/>
    <m/>
    <m/>
    <m/>
  </r>
  <r>
    <n v="1536"/>
    <s v="BIAVANANCYCO"/>
    <s v="AVANCYCO"/>
    <s v="ANCYCO"/>
    <x v="20"/>
    <x v="20"/>
    <s v="A"/>
    <b v="1"/>
    <s v="Tundra Swan"/>
    <x v="1"/>
    <x v="1"/>
    <s v="Cygnus columbianus"/>
    <s v="Cygnus"/>
    <s v="columbianus"/>
    <s v="Tundra Swan"/>
    <s v="LC"/>
    <x v="0"/>
    <x v="0"/>
    <s v="NULL"/>
    <x v="0"/>
    <s v="NULL"/>
    <s v="NULL"/>
    <m/>
    <m/>
    <m/>
    <m/>
    <m/>
    <m/>
    <m/>
    <m/>
    <m/>
    <m/>
    <m/>
    <m/>
  </r>
  <r>
    <n v="1540"/>
    <s v="BIAVANANCYCY"/>
    <s v="AVANCYCY"/>
    <s v="ANCYCY"/>
    <x v="21"/>
    <x v="21"/>
    <s v="A"/>
    <b v="1"/>
    <s v="Whooper Swan"/>
    <x v="1"/>
    <x v="1"/>
    <s v="Cygnus cygnus"/>
    <s v="Cygnus"/>
    <s v="cygnus"/>
    <s v="Whooper Swan"/>
    <s v="LC"/>
    <x v="0"/>
    <x v="0"/>
    <s v="NULL"/>
    <x v="0"/>
    <s v="NULL"/>
    <s v="NULL"/>
    <m/>
    <m/>
    <m/>
    <m/>
    <m/>
    <m/>
    <m/>
    <m/>
    <m/>
    <m/>
    <m/>
    <m/>
  </r>
  <r>
    <n v="1564"/>
    <s v="BIAVANANALAE"/>
    <s v="AVANALAE"/>
    <s v="ANALAE"/>
    <x v="22"/>
    <x v="22"/>
    <s v="C1"/>
    <b v="1"/>
    <s v="Egyptian Goose"/>
    <x v="1"/>
    <x v="1"/>
    <s v="Alopochen aegyptiaca"/>
    <s v="Alopochen"/>
    <s v="aegyptiaca"/>
    <s v="Egyptian Goose"/>
    <s v="LC"/>
    <x v="0"/>
    <x v="0"/>
    <s v="NULL"/>
    <x v="0"/>
    <s v="NULL"/>
    <s v="NULL"/>
    <m/>
    <m/>
    <m/>
    <m/>
    <m/>
    <m/>
    <m/>
    <m/>
    <m/>
    <m/>
    <m/>
    <m/>
  </r>
  <r>
    <n v="1580"/>
    <s v="BIAVANANTATA"/>
    <s v="AVANTATA"/>
    <s v="ANTATA"/>
    <x v="23"/>
    <x v="23"/>
    <s v="A"/>
    <b v="1"/>
    <s v="Common Shelduck"/>
    <x v="1"/>
    <x v="1"/>
    <s v="Tadorna tadorna"/>
    <s v="Tadorna"/>
    <s v="tadorna"/>
    <s v="Common Shelduck"/>
    <s v="LC"/>
    <x v="0"/>
    <x v="0"/>
    <s v="NULL"/>
    <x v="0"/>
    <s v="NULL"/>
    <s v="NULL"/>
    <m/>
    <m/>
    <m/>
    <m/>
    <m/>
    <m/>
    <m/>
    <m/>
    <m/>
    <m/>
    <m/>
    <m/>
  </r>
  <r>
    <n v="1581"/>
    <s v="BIAVANANTAFE"/>
    <s v="AVANTAFE"/>
    <s v="ANTAFE"/>
    <x v="24"/>
    <x v="24"/>
    <s v="BC1"/>
    <b v="1"/>
    <s v="Ruddy Shelduck"/>
    <x v="1"/>
    <x v="1"/>
    <s v="Tadorna ferruginea"/>
    <s v="Tadorna"/>
    <s v="ferruginea"/>
    <s v="Ruddy Shelduck"/>
    <s v="LC"/>
    <x v="0"/>
    <x v="0"/>
    <s v="NULL"/>
    <x v="0"/>
    <s v="NULL"/>
    <s v="NULL"/>
    <m/>
    <m/>
    <m/>
    <m/>
    <m/>
    <m/>
    <m/>
    <m/>
    <m/>
    <m/>
    <m/>
    <m/>
  </r>
  <r>
    <n v="1592"/>
    <s v="BIAVANANAIGA"/>
    <s v="AVANAIGA"/>
    <s v="ANAIGA"/>
    <x v="25"/>
    <x v="25"/>
    <s v="C1"/>
    <b v="1"/>
    <s v="Mandarin Duck"/>
    <x v="1"/>
    <x v="1"/>
    <s v="Aix galericulata"/>
    <s v="Aix"/>
    <s v="galericulata"/>
    <s v="Mandarin Duck"/>
    <s v="LC"/>
    <x v="0"/>
    <x v="0"/>
    <s v="NULL"/>
    <x v="0"/>
    <s v="NULL"/>
    <s v="NULL"/>
    <m/>
    <m/>
    <m/>
    <m/>
    <m/>
    <m/>
    <m/>
    <m/>
    <m/>
    <m/>
    <m/>
    <m/>
  </r>
  <r>
    <n v="1609"/>
    <s v="BIAVANANSLQU"/>
    <s v="AVANSLQU"/>
    <s v="ANSLQU"/>
    <x v="26"/>
    <x v="26"/>
    <s v="A"/>
    <b v="1"/>
    <s v="Garganey"/>
    <x v="1"/>
    <x v="1"/>
    <s v="Spatula querquedula"/>
    <s v="Spatula"/>
    <s v="querquedula"/>
    <s v="Garganey"/>
    <s v="LC"/>
    <x v="0"/>
    <x v="0"/>
    <s v="NULL"/>
    <x v="0"/>
    <s v="NULL"/>
    <s v="NULL"/>
    <m/>
    <m/>
    <m/>
    <m/>
    <m/>
    <m/>
    <m/>
    <m/>
    <m/>
    <m/>
    <m/>
    <m/>
  </r>
  <r>
    <n v="1623"/>
    <s v="BIAVANANSLDI"/>
    <s v="AVANSLDI"/>
    <s v="ANSLDI"/>
    <x v="27"/>
    <x v="27"/>
    <s v="A"/>
    <b v="1"/>
    <s v="Blue-winged Teal"/>
    <x v="1"/>
    <x v="1"/>
    <s v="Spatula discors"/>
    <s v="Spatula"/>
    <s v="discors"/>
    <s v="Blue-winged Teal"/>
    <s v="LC"/>
    <x v="0"/>
    <x v="0"/>
    <s v="NULL"/>
    <x v="0"/>
    <s v="NULL"/>
    <s v="NULL"/>
    <m/>
    <m/>
    <m/>
    <m/>
    <m/>
    <m/>
    <m/>
    <m/>
    <m/>
    <m/>
    <m/>
    <m/>
  </r>
  <r>
    <n v="1628"/>
    <s v="BIAVANANSLCL"/>
    <s v="AVANSLCL"/>
    <s v="ANSLCL"/>
    <x v="28"/>
    <x v="28"/>
    <s v="A"/>
    <b v="1"/>
    <s v="Northern Shoveler"/>
    <x v="1"/>
    <x v="1"/>
    <s v="Spatula clypeata"/>
    <s v="Spatula"/>
    <s v="clypeata"/>
    <s v="Northern Shoveler"/>
    <s v="LC"/>
    <x v="0"/>
    <x v="0"/>
    <s v="NULL"/>
    <x v="0"/>
    <s v="NULL"/>
    <s v="NULL"/>
    <m/>
    <m/>
    <m/>
    <m/>
    <m/>
    <m/>
    <m/>
    <m/>
    <m/>
    <m/>
    <m/>
    <m/>
  </r>
  <r>
    <n v="1629"/>
    <s v="BIAVANANMCST"/>
    <s v="AVANMCST"/>
    <s v="ANMCST"/>
    <x v="29"/>
    <x v="29"/>
    <s v="A"/>
    <b v="1"/>
    <s v="Gadwall"/>
    <x v="1"/>
    <x v="1"/>
    <s v="Mareca strepera"/>
    <s v="Mareca"/>
    <s v="strepera"/>
    <s v="Gadwall"/>
    <s v="LC"/>
    <x v="1"/>
    <x v="1"/>
    <s v="NULL"/>
    <x v="3"/>
    <n v="3"/>
    <s v="NULL"/>
    <s v="BRITZ_20190519_191500.wav"/>
    <s v="00:50.191"/>
    <s v="00:55.461"/>
    <s v="Flugrufe (flc), auch vor dem Zeitstempel"/>
    <s v="BRITZ_20190822_033000.wav"/>
    <s v="1:41.888"/>
    <s v="1:44.000"/>
    <s v="Flugruf (nfc), 1x"/>
    <m/>
    <m/>
    <m/>
    <m/>
  </r>
  <r>
    <n v="1633"/>
    <s v="BIAVANANMCPE"/>
    <s v="AVANMCPE"/>
    <s v="ANMCPE"/>
    <x v="30"/>
    <x v="30"/>
    <s v="A"/>
    <b v="1"/>
    <s v="Eurasian Wigeon"/>
    <x v="1"/>
    <x v="1"/>
    <s v="Mareca penelope"/>
    <s v="Mareca"/>
    <s v="penelope"/>
    <s v="Eurasian Wigeon"/>
    <s v="LC"/>
    <x v="2"/>
    <x v="1"/>
    <s v="NULL"/>
    <x v="2"/>
    <n v="3"/>
    <s v="NULL"/>
    <s v="BRITZ_20190317_231500.wav"/>
    <s v="2:55.500"/>
    <s v="3:19.000"/>
    <s v="Flugrufe (nfc) von Durchzüglern"/>
    <m/>
    <m/>
    <m/>
    <m/>
    <m/>
    <m/>
    <m/>
    <m/>
  </r>
  <r>
    <n v="1635"/>
    <s v="BIAVANANMCAM"/>
    <s v="AVANMCAM"/>
    <s v="ANMCAM"/>
    <x v="31"/>
    <x v="31"/>
    <s v="A"/>
    <b v="1"/>
    <s v="American Wigeon"/>
    <x v="1"/>
    <x v="1"/>
    <s v="Mareca americana"/>
    <s v="Mareca"/>
    <s v="americana"/>
    <s v="American Wigeon"/>
    <s v="LC"/>
    <x v="0"/>
    <x v="0"/>
    <s v="NULL"/>
    <x v="0"/>
    <s v="NULL"/>
    <s v="NULL"/>
    <m/>
    <m/>
    <m/>
    <m/>
    <m/>
    <m/>
    <m/>
    <m/>
    <m/>
    <m/>
    <m/>
    <m/>
  </r>
  <r>
    <n v="1658"/>
    <s v="BIAVANANANPL"/>
    <s v="AVANANPL"/>
    <s v="ANANPL"/>
    <x v="32"/>
    <x v="32"/>
    <s v="A"/>
    <b v="1"/>
    <s v="Mallard"/>
    <x v="1"/>
    <x v="1"/>
    <s v="Anas platyrhynchos"/>
    <s v="Anas"/>
    <s v="platyrhynchos"/>
    <s v="Mallard"/>
    <s v="LC"/>
    <x v="1"/>
    <x v="1"/>
    <s v="NULL"/>
    <x v="3"/>
    <n v="3"/>
    <s v="NULL"/>
    <s v="BRITZ_20190824_034500.wav"/>
    <s v="0:47.758"/>
    <s v="1:20.905"/>
    <s v="Flugruf (nfc)"/>
    <s v="BRITZ_20190831_011500.wav"/>
    <s v="0:12.000"/>
    <s v="0:46.497"/>
    <s v="Flugrufe (nfc)"/>
    <s v="BRITZ_20190405_064500.wav"/>
    <s v="00:01.360"/>
    <s v="01:07.413"/>
    <s v="Alarmruf (ac), ID=2; sitzendes Exemplar?; weitere Rufreihen in der gesamten Aufnahme"/>
  </r>
  <r>
    <n v="1680"/>
    <s v="BIAVANANANAC"/>
    <s v="AVANANAC"/>
    <s v="ANANAC"/>
    <x v="33"/>
    <x v="33"/>
    <s v="A"/>
    <b v="1"/>
    <s v="Northern Pintail"/>
    <x v="1"/>
    <x v="1"/>
    <s v="Anas acuta"/>
    <s v="Anas"/>
    <s v="acuta"/>
    <s v="Northern Pintail"/>
    <s v="LC"/>
    <x v="0"/>
    <x v="0"/>
    <s v="NULL"/>
    <x v="0"/>
    <s v="NULL"/>
    <s v="NULL"/>
    <m/>
    <m/>
    <m/>
    <m/>
    <m/>
    <m/>
    <m/>
    <m/>
    <m/>
    <m/>
    <m/>
    <m/>
  </r>
  <r>
    <n v="1682"/>
    <s v="BIAVANANANCR"/>
    <s v="AVANANCR"/>
    <s v="ANANCR"/>
    <x v="34"/>
    <x v="34"/>
    <s v="A"/>
    <b v="1"/>
    <s v="Eurasian Teal"/>
    <x v="1"/>
    <x v="1"/>
    <s v="Anas crecca"/>
    <s v="Anas"/>
    <s v="crecca"/>
    <s v="Common Teal"/>
    <s v="LC"/>
    <x v="2"/>
    <x v="1"/>
    <s v="NULL"/>
    <x v="2"/>
    <n v="3"/>
    <s v="NULL"/>
    <s v="BRITZ_20190607_223000.wav"/>
    <s v="4:21.500"/>
    <s v="4:56.000"/>
    <s v="Flugruf (nfc), Frequenz der ersten Rufreihe minmal höher als bei durchschnittlichen Rufen der Art"/>
    <m/>
    <m/>
    <m/>
    <m/>
    <m/>
    <m/>
    <m/>
    <m/>
  </r>
  <r>
    <n v="1685"/>
    <s v="BIAVANANANCA"/>
    <s v="AVANANCA"/>
    <s v="ANANCA"/>
    <x v="35"/>
    <x v="35"/>
    <s v="A"/>
    <b v="1"/>
    <s v="Green-winged Teal"/>
    <x v="1"/>
    <x v="1"/>
    <s v="Anas carolinensis"/>
    <s v="Anas"/>
    <s v="carolinensi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1710"/>
    <s v="BIAVANANMAAN"/>
    <s v="AVANMAAN"/>
    <s v="ANMAAN"/>
    <x v="36"/>
    <x v="36"/>
    <s v="BE"/>
    <b v="1"/>
    <s v="Marbled Duck"/>
    <x v="1"/>
    <x v="1"/>
    <s v="Marmaronetta angustirostris"/>
    <s v="Marmaronetta"/>
    <s v="angustirostris"/>
    <s v="Marbled Teal"/>
    <s v="VU"/>
    <x v="0"/>
    <x v="0"/>
    <s v="NULL"/>
    <x v="0"/>
    <s v="NULL"/>
    <s v="NULL"/>
    <m/>
    <m/>
    <m/>
    <m/>
    <m/>
    <m/>
    <m/>
    <m/>
    <m/>
    <m/>
    <m/>
    <m/>
  </r>
  <r>
    <n v="1712"/>
    <s v="BIAVANANNERU"/>
    <s v="AVANNERU"/>
    <s v="ANNERU"/>
    <x v="37"/>
    <x v="37"/>
    <s v="A"/>
    <b v="1"/>
    <s v="Red-crested Pochard"/>
    <x v="1"/>
    <x v="1"/>
    <s v="Netta rufina"/>
    <s v="Netta"/>
    <s v="rufina"/>
    <s v="Red-crested Pochard"/>
    <s v="LC"/>
    <x v="0"/>
    <x v="0"/>
    <s v="NULL"/>
    <x v="0"/>
    <s v="NULL"/>
    <s v="NULL"/>
    <m/>
    <m/>
    <m/>
    <m/>
    <m/>
    <m/>
    <m/>
    <m/>
    <m/>
    <m/>
    <m/>
    <m/>
  </r>
  <r>
    <n v="1719"/>
    <s v="BIAVANANAYFE"/>
    <s v="AVANAYFE"/>
    <s v="ANAYFE"/>
    <x v="38"/>
    <x v="38"/>
    <s v="A"/>
    <b v="1"/>
    <s v="Common Pochard"/>
    <x v="1"/>
    <x v="1"/>
    <s v="Aythya ferina"/>
    <s v="Aythya"/>
    <s v="ferina"/>
    <s v="Common Pochard"/>
    <s v="VU"/>
    <x v="1"/>
    <x v="0"/>
    <s v="NULL"/>
    <x v="0"/>
    <n v="3"/>
    <s v="NULL"/>
    <m/>
    <m/>
    <m/>
    <m/>
    <m/>
    <m/>
    <m/>
    <m/>
    <m/>
    <m/>
    <m/>
    <m/>
  </r>
  <r>
    <n v="1725"/>
    <s v="BIAVANANAYNY"/>
    <s v="AVANAYNY"/>
    <s v="ANAYNY"/>
    <x v="39"/>
    <x v="39"/>
    <s v="A"/>
    <b v="1"/>
    <s v="Ferruginous Duck"/>
    <x v="1"/>
    <x v="1"/>
    <s v="Aythya nyroca"/>
    <s v="Aythya"/>
    <s v="nyroca"/>
    <s v="Ferruginous Duck"/>
    <s v="NT"/>
    <x v="0"/>
    <x v="0"/>
    <s v="NULL"/>
    <x v="0"/>
    <s v="NULL"/>
    <s v="NULL"/>
    <m/>
    <m/>
    <m/>
    <m/>
    <m/>
    <m/>
    <m/>
    <m/>
    <m/>
    <m/>
    <m/>
    <m/>
  </r>
  <r>
    <n v="1727"/>
    <s v="BIAVANANAYCO"/>
    <s v="AVANAYCO"/>
    <s v="ANAYCO"/>
    <x v="40"/>
    <x v="40"/>
    <s v="A"/>
    <b v="1"/>
    <s v="Ring-necked Duck"/>
    <x v="1"/>
    <x v="1"/>
    <s v="Aythya collaris"/>
    <s v="Aythya"/>
    <s v="collaris"/>
    <s v="Ring-necked Duck"/>
    <s v="LC"/>
    <x v="0"/>
    <x v="0"/>
    <s v="NULL"/>
    <x v="0"/>
    <s v="NULL"/>
    <s v="NULL"/>
    <m/>
    <m/>
    <m/>
    <m/>
    <m/>
    <m/>
    <m/>
    <m/>
    <m/>
    <m/>
    <m/>
    <m/>
  </r>
  <r>
    <n v="1728"/>
    <s v="BIAVANANAYFU"/>
    <s v="AVANAYFU"/>
    <s v="ANAYFU"/>
    <x v="41"/>
    <x v="41"/>
    <s v="A"/>
    <b v="1"/>
    <s v="Tufted Duck"/>
    <x v="1"/>
    <x v="1"/>
    <s v="Aythya fuligula"/>
    <s v="Aythya"/>
    <s v="fuligula"/>
    <s v="Tufted Duck"/>
    <s v="LC"/>
    <x v="1"/>
    <x v="0"/>
    <s v="NULL"/>
    <x v="0"/>
    <n v="3"/>
    <s v="NULL"/>
    <m/>
    <m/>
    <m/>
    <m/>
    <m/>
    <m/>
    <m/>
    <m/>
    <m/>
    <m/>
    <m/>
    <m/>
  </r>
  <r>
    <n v="1729"/>
    <s v="BIAVANANAYMA"/>
    <s v="AVANAYMA"/>
    <s v="ANAYMA"/>
    <x v="42"/>
    <x v="42"/>
    <s v="A"/>
    <b v="1"/>
    <s v="Greater Scaup"/>
    <x v="1"/>
    <x v="1"/>
    <s v="Aythya marila"/>
    <s v="Aythya"/>
    <s v="marila"/>
    <s v="Greater Scaup"/>
    <s v="LC"/>
    <x v="0"/>
    <x v="0"/>
    <s v="NULL"/>
    <x v="0"/>
    <s v="NULL"/>
    <s v="NULL"/>
    <m/>
    <m/>
    <m/>
    <m/>
    <m/>
    <m/>
    <m/>
    <m/>
    <m/>
    <m/>
    <m/>
    <m/>
  </r>
  <r>
    <n v="1732"/>
    <s v="BIAVANANAYAF"/>
    <s v="AVANAYAF"/>
    <s v="ANAYAF"/>
    <x v="43"/>
    <x v="43"/>
    <s v="A"/>
    <b v="1"/>
    <s v="Lesser Scaup"/>
    <x v="1"/>
    <x v="1"/>
    <s v="Aythya affinis"/>
    <s v="Aythya"/>
    <s v="affinis"/>
    <s v="Lesser Scaup"/>
    <s v="LC"/>
    <x v="0"/>
    <x v="0"/>
    <s v="NULL"/>
    <x v="0"/>
    <s v="NULL"/>
    <s v="NULL"/>
    <m/>
    <m/>
    <m/>
    <m/>
    <m/>
    <m/>
    <m/>
    <m/>
    <m/>
    <m/>
    <m/>
    <m/>
  </r>
  <r>
    <n v="1733"/>
    <s v="BIAVANANPOST"/>
    <s v="AVANPOST"/>
    <s v="ANPOST"/>
    <x v="44"/>
    <x v="44"/>
    <s v="A"/>
    <b v="1"/>
    <s v="Steller's Eider"/>
    <x v="1"/>
    <x v="1"/>
    <s v="Polysticta stelleri"/>
    <s v="Polysticta"/>
    <s v="stelleri"/>
    <s v="Steller's Eider"/>
    <s v="VU"/>
    <x v="0"/>
    <x v="0"/>
    <s v="NULL"/>
    <x v="0"/>
    <s v="NULL"/>
    <s v="NULL"/>
    <m/>
    <m/>
    <m/>
    <m/>
    <m/>
    <m/>
    <m/>
    <m/>
    <m/>
    <m/>
    <m/>
    <m/>
  </r>
  <r>
    <n v="1735"/>
    <s v="BIAVANANSOSP"/>
    <s v="AVANSOSP"/>
    <s v="ANSOSP"/>
    <x v="45"/>
    <x v="45"/>
    <s v="A"/>
    <b v="1"/>
    <s v="King Eider"/>
    <x v="1"/>
    <x v="1"/>
    <s v="Somateria spectabilis"/>
    <s v="Somateria"/>
    <s v="spectabilis"/>
    <s v="King Eider"/>
    <s v="LC"/>
    <x v="0"/>
    <x v="0"/>
    <s v="NULL"/>
    <x v="0"/>
    <s v="NULL"/>
    <s v="NULL"/>
    <m/>
    <m/>
    <m/>
    <m/>
    <m/>
    <m/>
    <m/>
    <m/>
    <m/>
    <m/>
    <m/>
    <m/>
  </r>
  <r>
    <n v="1736"/>
    <s v="BIAVANANSOMO"/>
    <s v="AVANSOMO"/>
    <s v="ANSOMO"/>
    <x v="46"/>
    <x v="46"/>
    <s v="A"/>
    <b v="1"/>
    <s v="Common Eider"/>
    <x v="1"/>
    <x v="1"/>
    <s v="Somateria mollissima"/>
    <s v="Somateria"/>
    <s v="mollissima"/>
    <s v="Common Eider"/>
    <s v="NT"/>
    <x v="0"/>
    <x v="0"/>
    <s v="NULL"/>
    <x v="0"/>
    <s v="NULL"/>
    <s v="NULL"/>
    <m/>
    <m/>
    <m/>
    <m/>
    <m/>
    <m/>
    <m/>
    <m/>
    <m/>
    <m/>
    <m/>
    <m/>
  </r>
  <r>
    <n v="1743"/>
    <s v="BIAVANANHIHI"/>
    <s v="AVANHIHI"/>
    <s v="ANHIHI"/>
    <x v="47"/>
    <x v="47"/>
    <s v="BD"/>
    <b v="1"/>
    <s v="Harlequin Duck"/>
    <x v="1"/>
    <x v="1"/>
    <s v="Histrionicus histrionicus"/>
    <s v="Histrionicus"/>
    <s v="histrionicus"/>
    <s v="Harlequin Duck"/>
    <s v="LC"/>
    <x v="0"/>
    <x v="0"/>
    <s v="NULL"/>
    <x v="0"/>
    <s v="NULL"/>
    <s v="NULL"/>
    <m/>
    <m/>
    <m/>
    <m/>
    <m/>
    <m/>
    <m/>
    <m/>
    <m/>
    <m/>
    <m/>
    <m/>
  </r>
  <r>
    <n v="1745"/>
    <s v="BIAVANANMNPE"/>
    <s v="AVANMNPE"/>
    <s v="ANMNPE"/>
    <x v="48"/>
    <x v="48"/>
    <s v="A"/>
    <b v="1"/>
    <s v="Surf Scoter"/>
    <x v="1"/>
    <x v="1"/>
    <s v="Melanitta perspicillata"/>
    <s v="Melanitta"/>
    <s v="perspicillata"/>
    <s v="Surf Scoter"/>
    <s v="LC"/>
    <x v="0"/>
    <x v="0"/>
    <s v="NULL"/>
    <x v="0"/>
    <s v="NULL"/>
    <s v="NULL"/>
    <m/>
    <m/>
    <m/>
    <m/>
    <m/>
    <m/>
    <m/>
    <m/>
    <m/>
    <m/>
    <m/>
    <m/>
  </r>
  <r>
    <n v="1746"/>
    <s v="BIAVANANMNFU"/>
    <s v="AVANMNFU"/>
    <s v="ANMNFU"/>
    <x v="49"/>
    <x v="49"/>
    <s v="A"/>
    <b v="1"/>
    <s v="Velvet Scoter"/>
    <x v="1"/>
    <x v="1"/>
    <s v="Melanitta fusca"/>
    <s v="Melanitta"/>
    <s v="fusca"/>
    <s v="Velvet Scoter"/>
    <s v="VU"/>
    <x v="0"/>
    <x v="0"/>
    <s v="NULL"/>
    <x v="0"/>
    <s v="NULL"/>
    <s v="NULL"/>
    <m/>
    <m/>
    <m/>
    <m/>
    <m/>
    <m/>
    <m/>
    <m/>
    <m/>
    <m/>
    <m/>
    <m/>
  </r>
  <r>
    <n v="1750"/>
    <s v="BIAVANANMNST"/>
    <s v="AVANMNST"/>
    <s v="ANMNST"/>
    <x v="50"/>
    <x v="50"/>
    <s v="A"/>
    <b v="1"/>
    <s v="Stejneger's Scoter"/>
    <x v="1"/>
    <x v="1"/>
    <s v="Melanitta stejnegeri"/>
    <s v="Melanitta"/>
    <s v="stejnegeri"/>
    <s v="Asian White-winged Scoter"/>
    <s v="LC"/>
    <x v="0"/>
    <x v="0"/>
    <s v="NULL"/>
    <x v="0"/>
    <s v="NULL"/>
    <s v="NULL"/>
    <m/>
    <m/>
    <m/>
    <m/>
    <m/>
    <m/>
    <m/>
    <m/>
    <m/>
    <m/>
    <m/>
    <m/>
  </r>
  <r>
    <n v="1752"/>
    <s v="BIAVANANMNNI"/>
    <s v="AVANMNNI"/>
    <s v="ANMNNI"/>
    <x v="51"/>
    <x v="51"/>
    <s v="A"/>
    <b v="1"/>
    <s v="Common Scoter"/>
    <x v="1"/>
    <x v="1"/>
    <s v="Melanitta nigra"/>
    <s v="Melanitta"/>
    <s v="nigra"/>
    <s v="Common Scoter"/>
    <s v="LC"/>
    <x v="0"/>
    <x v="0"/>
    <s v="NULL"/>
    <x v="0"/>
    <s v="NULL"/>
    <s v="NULL"/>
    <m/>
    <m/>
    <m/>
    <m/>
    <m/>
    <m/>
    <m/>
    <m/>
    <m/>
    <m/>
    <m/>
    <m/>
  </r>
  <r>
    <n v="1754"/>
    <s v="BIAVANANMNAM"/>
    <s v="AVANMNAM"/>
    <s v="ANMNAM"/>
    <x v="52"/>
    <x v="52"/>
    <s v="A"/>
    <b v="1"/>
    <s v="Black Scoter"/>
    <x v="1"/>
    <x v="1"/>
    <s v="Melanitta americana"/>
    <s v="Melanitta"/>
    <s v="americana"/>
    <s v="Black Scoter"/>
    <s v="NT"/>
    <x v="0"/>
    <x v="0"/>
    <s v="NULL"/>
    <x v="0"/>
    <s v="NULL"/>
    <s v="NULL"/>
    <m/>
    <m/>
    <m/>
    <m/>
    <m/>
    <m/>
    <m/>
    <m/>
    <m/>
    <m/>
    <m/>
    <m/>
  </r>
  <r>
    <n v="1756"/>
    <s v="BIAVANANCLHY"/>
    <s v="AVANCLHY"/>
    <s v="ANCLHY"/>
    <x v="53"/>
    <x v="53"/>
    <s v="A"/>
    <b v="1"/>
    <s v="Long-tailed Duck"/>
    <x v="1"/>
    <x v="1"/>
    <s v="Clangula hyemalis"/>
    <s v="Clangula"/>
    <s v="hyemalis"/>
    <s v="Long-tailed Duck"/>
    <s v="VU"/>
    <x v="0"/>
    <x v="0"/>
    <s v="NULL"/>
    <x v="0"/>
    <s v="NULL"/>
    <s v="NULL"/>
    <m/>
    <m/>
    <m/>
    <m/>
    <m/>
    <m/>
    <m/>
    <m/>
    <m/>
    <m/>
    <m/>
    <m/>
  </r>
  <r>
    <n v="1758"/>
    <s v="BIAVANANBUCL"/>
    <s v="AVANBUCL"/>
    <s v="ANBUCL"/>
    <x v="54"/>
    <x v="54"/>
    <s v="A"/>
    <b v="1"/>
    <s v="Common Goldeneye"/>
    <x v="1"/>
    <x v="1"/>
    <s v="Bucephala clangula"/>
    <s v="Bucephala"/>
    <s v="clangula"/>
    <s v="Common Goldeneye"/>
    <s v="LC"/>
    <x v="2"/>
    <x v="0"/>
    <s v="NULL"/>
    <x v="0"/>
    <n v="3"/>
    <s v="NULL"/>
    <m/>
    <m/>
    <m/>
    <m/>
    <m/>
    <m/>
    <m/>
    <m/>
    <m/>
    <m/>
    <m/>
    <m/>
  </r>
  <r>
    <n v="1761"/>
    <s v="BIAVANANBUIS"/>
    <s v="AVANBUIS"/>
    <s v="ANBUIS"/>
    <x v="55"/>
    <x v="55"/>
    <s v="BE"/>
    <b v="1"/>
    <s v="Barrow's Goldeneye"/>
    <x v="1"/>
    <x v="1"/>
    <s v="Bucephala islandica"/>
    <s v="Bucephala"/>
    <s v="islandica"/>
    <s v="Barrow's Goldeneye"/>
    <s v="LC"/>
    <x v="0"/>
    <x v="0"/>
    <s v="NULL"/>
    <x v="0"/>
    <s v="NULL"/>
    <s v="NULL"/>
    <m/>
    <m/>
    <m/>
    <m/>
    <m/>
    <m/>
    <m/>
    <m/>
    <m/>
    <m/>
    <m/>
    <m/>
  </r>
  <r>
    <n v="1762"/>
    <s v="BIAVANANMLAL"/>
    <s v="AVANMLAL"/>
    <s v="ANMLAL"/>
    <x v="56"/>
    <x v="56"/>
    <s v="A"/>
    <b v="1"/>
    <s v="Smew"/>
    <x v="1"/>
    <x v="1"/>
    <s v="Mergellus albellus"/>
    <s v="Mergellus"/>
    <s v="albellus"/>
    <s v="Smew"/>
    <s v="LC"/>
    <x v="0"/>
    <x v="0"/>
    <s v="NULL"/>
    <x v="0"/>
    <s v="NULL"/>
    <s v="NULL"/>
    <m/>
    <m/>
    <m/>
    <m/>
    <m/>
    <m/>
    <m/>
    <m/>
    <m/>
    <m/>
    <m/>
    <m/>
  </r>
  <r>
    <n v="1766"/>
    <s v="BIAVANANMEME"/>
    <s v="AVANMEME"/>
    <s v="ANMEME"/>
    <x v="57"/>
    <x v="57"/>
    <s v="A"/>
    <b v="1"/>
    <s v="Common Merganser"/>
    <x v="1"/>
    <x v="1"/>
    <s v="Mergus merganser"/>
    <s v="Mergus"/>
    <s v="merganser"/>
    <s v="Common Merganser"/>
    <s v="LC"/>
    <x v="0"/>
    <x v="0"/>
    <s v="NULL"/>
    <x v="0"/>
    <s v="NULL"/>
    <s v="NULL"/>
    <m/>
    <m/>
    <m/>
    <m/>
    <m/>
    <m/>
    <m/>
    <m/>
    <m/>
    <m/>
    <m/>
    <m/>
  </r>
  <r>
    <n v="1770"/>
    <s v="BIAVANANMESE"/>
    <s v="AVANMESE"/>
    <s v="ANMESE"/>
    <x v="58"/>
    <x v="58"/>
    <s v="A"/>
    <b v="1"/>
    <s v="Red-breasted Merganser"/>
    <x v="1"/>
    <x v="1"/>
    <s v="Mergus serrator"/>
    <s v="Mergus"/>
    <s v="serrator"/>
    <s v="Red-breasted Merganser"/>
    <s v="LC"/>
    <x v="0"/>
    <x v="0"/>
    <s v="NULL"/>
    <x v="0"/>
    <s v="NULL"/>
    <s v="NULL"/>
    <m/>
    <m/>
    <m/>
    <m/>
    <m/>
    <m/>
    <m/>
    <m/>
    <m/>
    <m/>
    <m/>
    <m/>
  </r>
  <r>
    <n v="1776"/>
    <s v="BIAVANANOXJA"/>
    <s v="AVANOXJA"/>
    <s v="ANOXJA"/>
    <x v="59"/>
    <x v="59"/>
    <s v="C5"/>
    <b v="1"/>
    <s v="Ruddy Duck"/>
    <x v="1"/>
    <x v="1"/>
    <s v="Oxyura jamaicensis"/>
    <s v="Oxyura"/>
    <s v="jamaicensis"/>
    <s v="Ruddy Duck"/>
    <s v="LC"/>
    <x v="0"/>
    <x v="0"/>
    <s v="NULL"/>
    <x v="0"/>
    <s v="NULL"/>
    <s v="NULL"/>
    <m/>
    <m/>
    <m/>
    <m/>
    <m/>
    <m/>
    <m/>
    <m/>
    <m/>
    <m/>
    <m/>
    <m/>
  </r>
  <r>
    <n v="1785"/>
    <s v="BIAVANANOXLE"/>
    <s v="AVANOXLE"/>
    <s v="ANOXLE"/>
    <x v="60"/>
    <x v="60"/>
    <s v="BD"/>
    <b v="1"/>
    <s v="White-headed Duck"/>
    <x v="1"/>
    <x v="1"/>
    <s v="Oxyura leucocephala"/>
    <s v="Oxyura"/>
    <s v="leucocephala"/>
    <s v="White-headed Duck"/>
    <s v="EN"/>
    <x v="0"/>
    <x v="0"/>
    <s v="NULL"/>
    <x v="0"/>
    <s v="NULL"/>
    <s v="NULL"/>
    <m/>
    <m/>
    <m/>
    <m/>
    <m/>
    <m/>
    <m/>
    <m/>
    <m/>
    <m/>
    <m/>
    <m/>
  </r>
  <r>
    <n v="2060"/>
    <s v="BIAVCACACAEU"/>
    <s v="AVCACAEU"/>
    <s v="CACAEU"/>
    <x v="61"/>
    <x v="61"/>
    <s v="A"/>
    <b v="1"/>
    <s v="European Nightjar"/>
    <x v="2"/>
    <x v="2"/>
    <s v="Caprimulgus europaeus"/>
    <s v="Caprimulgus"/>
    <s v="europaeus"/>
    <s v="Eurasian Nightjar"/>
    <s v="LC"/>
    <x v="3"/>
    <x v="1"/>
    <s v="NULL"/>
    <x v="1"/>
    <n v="2"/>
    <s v="NULL"/>
    <s v="BRITZ_20190526_014500.wav"/>
    <s v="2:46.773"/>
    <s v="5:00.000"/>
    <s v="Gesang(ts)"/>
    <s v="BRITZ_20190527_014500.wav"/>
    <s v="0:30.000"/>
    <s v="1:33.790"/>
    <s v="Gesang (ts) u. Flugrufe (flc), sehr geringe Signalstärke"/>
    <s v="BRITZ_20190604_004500.wav"/>
    <s v="1:37.683"/>
    <s v="4:10.000"/>
    <s v="Gesang (ts), geringe Signalstärke"/>
  </r>
  <r>
    <n v="2074"/>
    <s v="BIAVCACACAAE"/>
    <s v="AVCACAAE"/>
    <s v="CACAAE"/>
    <x v="62"/>
    <x v="62"/>
    <s v="B"/>
    <b v="1"/>
    <s v="Egyptian Nightjar"/>
    <x v="2"/>
    <x v="2"/>
    <s v="Caprimulgus aegyptius"/>
    <s v="Caprimulgus"/>
    <s v="aegyptius"/>
    <s v="Egyptian Nightjar"/>
    <s v="LC"/>
    <x v="0"/>
    <x v="0"/>
    <s v="NULL"/>
    <x v="0"/>
    <s v="NULL"/>
    <s v="NULL"/>
    <m/>
    <m/>
    <m/>
    <m/>
    <m/>
    <m/>
    <m/>
    <m/>
    <m/>
    <m/>
    <m/>
    <m/>
  </r>
  <r>
    <n v="2553"/>
    <s v="BIAVAPAPTMME"/>
    <s v="AVAPTMME"/>
    <s v="APTMME"/>
    <x v="63"/>
    <x v="63"/>
    <s v="A"/>
    <b v="1"/>
    <s v="Alpine Swift"/>
    <x v="3"/>
    <x v="3"/>
    <s v="Tachymarptis melba"/>
    <s v="Tachymarptis"/>
    <s v="melba"/>
    <s v="Alpine Swift"/>
    <s v="LC"/>
    <x v="0"/>
    <x v="0"/>
    <s v="NULL"/>
    <x v="0"/>
    <s v="NULL"/>
    <s v="NULL"/>
    <m/>
    <m/>
    <m/>
    <m/>
    <m/>
    <m/>
    <m/>
    <m/>
    <m/>
    <m/>
    <m/>
    <m/>
  </r>
  <r>
    <n v="2575"/>
    <s v="BIAVAPAPAPAP"/>
    <s v="AVAPAPAP"/>
    <s v="APAPAP"/>
    <x v="64"/>
    <x v="64"/>
    <s v="A"/>
    <b v="1"/>
    <s v="Common Swift"/>
    <x v="3"/>
    <x v="3"/>
    <s v="Apus apus"/>
    <s v="Apus"/>
    <s v="apus"/>
    <s v="Common Swift"/>
    <s v="LC"/>
    <x v="3"/>
    <x v="1"/>
    <s v="NULL"/>
    <x v="1"/>
    <n v="1"/>
    <s v="Verfügbarkeit von Validierungsdaten begrenzt"/>
    <s v="BRITZ_20190527_183000.wav"/>
    <s v="03:49.569"/>
    <s v="04:04.369"/>
    <s v="Flugrufe (flc)"/>
    <s v="NULL"/>
    <s v="NULL"/>
    <s v="NULL"/>
    <s v="NULL"/>
    <m/>
    <m/>
    <m/>
    <m/>
  </r>
  <r>
    <n v="2583"/>
    <s v="BIAVAPAPAPPL"/>
    <s v="AVAPAPPL"/>
    <s v="APAPPL"/>
    <x v="65"/>
    <x v="65"/>
    <s v="A"/>
    <b v="1"/>
    <s v="Pallid Swift"/>
    <x v="3"/>
    <x v="3"/>
    <s v="Apus pallidus"/>
    <s v="Apus"/>
    <s v="pallidus"/>
    <s v="Pallid Swift"/>
    <s v="LC"/>
    <x v="0"/>
    <x v="0"/>
    <s v="NULL"/>
    <x v="0"/>
    <s v="NULL"/>
    <s v="NULL"/>
    <m/>
    <m/>
    <m/>
    <m/>
    <m/>
    <m/>
    <m/>
    <m/>
    <m/>
    <m/>
    <m/>
    <m/>
  </r>
  <r>
    <n v="2605"/>
    <s v="BIAVAPAPAPPA"/>
    <s v="AVAPAPPA"/>
    <s v="APAPPA"/>
    <x v="66"/>
    <x v="66"/>
    <s v="A"/>
    <b v="1"/>
    <s v="Pacific Swift"/>
    <x v="3"/>
    <x v="3"/>
    <s v="Apus pacificus"/>
    <s v="Apus"/>
    <s v="pacificus"/>
    <s v="Fork-tailed Swift"/>
    <s v="LC"/>
    <x v="0"/>
    <x v="0"/>
    <s v="NULL"/>
    <x v="0"/>
    <s v="NULL"/>
    <s v="NULL"/>
    <m/>
    <m/>
    <m/>
    <m/>
    <m/>
    <m/>
    <m/>
    <m/>
    <m/>
    <m/>
    <m/>
    <m/>
  </r>
  <r>
    <n v="2616"/>
    <s v="BIAVAPAPAPAF"/>
    <s v="AVAPAPAF"/>
    <s v="APAPAF"/>
    <x v="67"/>
    <x v="67"/>
    <s v="A"/>
    <b v="1"/>
    <s v="Little Swift"/>
    <x v="3"/>
    <x v="3"/>
    <s v="Apus affinis"/>
    <s v="Apus"/>
    <s v="affinis"/>
    <s v="Little Swift"/>
    <s v="LC"/>
    <x v="0"/>
    <x v="0"/>
    <s v="NULL"/>
    <x v="0"/>
    <s v="NULL"/>
    <s v="NULL"/>
    <m/>
    <m/>
    <m/>
    <m/>
    <m/>
    <m/>
    <m/>
    <m/>
    <m/>
    <m/>
    <m/>
    <m/>
  </r>
  <r>
    <n v="3763"/>
    <s v="BIAVOTOTOTTA"/>
    <s v="AVOTOTTA"/>
    <s v="OTOTTA"/>
    <x v="68"/>
    <x v="68"/>
    <s v="A"/>
    <b v="1"/>
    <s v="Great Bustard"/>
    <x v="4"/>
    <x v="4"/>
    <s v="Otis tarda"/>
    <s v="Otis"/>
    <s v="tarda"/>
    <s v="Great Bustard"/>
    <s v="VU"/>
    <x v="0"/>
    <x v="0"/>
    <s v="NULL"/>
    <x v="0"/>
    <s v="NULL"/>
    <s v="NULL"/>
    <m/>
    <m/>
    <m/>
    <m/>
    <m/>
    <m/>
    <m/>
    <m/>
    <m/>
    <m/>
    <m/>
    <m/>
  </r>
  <r>
    <n v="3780"/>
    <s v="BIAVOTOTCHMA"/>
    <s v="AVOTCHMA"/>
    <s v="OTCHMA"/>
    <x v="69"/>
    <x v="69"/>
    <s v="A"/>
    <b v="1"/>
    <s v="Macqueen's Bustard"/>
    <x v="4"/>
    <x v="4"/>
    <s v="Chlamydotis macqueenii"/>
    <s v="Chlamydotis"/>
    <s v="macqueenii"/>
    <s v="Asian Houbara"/>
    <s v="VU"/>
    <x v="0"/>
    <x v="0"/>
    <s v="NULL"/>
    <x v="0"/>
    <s v="NULL"/>
    <s v="NULL"/>
    <m/>
    <m/>
    <m/>
    <m/>
    <m/>
    <m/>
    <m/>
    <m/>
    <m/>
    <m/>
    <m/>
    <m/>
  </r>
  <r>
    <n v="3829"/>
    <s v="BIAVOTOTTETE"/>
    <s v="AVOTTETE"/>
    <s v="OTTETE"/>
    <x v="70"/>
    <x v="70"/>
    <s v="A"/>
    <b v="1"/>
    <s v="Little Bustard"/>
    <x v="4"/>
    <x v="4"/>
    <s v="Tetrax tetrax"/>
    <s v="Tetrax"/>
    <s v="tetrax"/>
    <s v="Little Bustard"/>
    <s v="NT"/>
    <x v="0"/>
    <x v="0"/>
    <s v="NULL"/>
    <x v="0"/>
    <s v="NULL"/>
    <s v="NULL"/>
    <m/>
    <m/>
    <m/>
    <m/>
    <m/>
    <m/>
    <m/>
    <m/>
    <m/>
    <m/>
    <m/>
    <m/>
  </r>
  <r>
    <n v="4043"/>
    <s v="BIAVCUCUCLGL"/>
    <s v="AVCUCLGL"/>
    <s v="CUCLGL"/>
    <x v="71"/>
    <x v="71"/>
    <s v="A"/>
    <b v="1"/>
    <s v="Great Spotted Cuckoo"/>
    <x v="5"/>
    <x v="5"/>
    <s v="Clamator glandarius"/>
    <s v="Clamator"/>
    <s v="glandarius"/>
    <s v="Great Spotted Cuckoo"/>
    <s v="LC"/>
    <x v="0"/>
    <x v="0"/>
    <s v="NULL"/>
    <x v="0"/>
    <s v="NULL"/>
    <s v="NULL"/>
    <m/>
    <m/>
    <m/>
    <m/>
    <m/>
    <m/>
    <m/>
    <m/>
    <m/>
    <m/>
    <m/>
    <m/>
  </r>
  <r>
    <n v="4102"/>
    <s v="BIAVCUCUCOER"/>
    <s v="AVCUCOER"/>
    <s v="CUCOER"/>
    <x v="72"/>
    <x v="72"/>
    <s v="A"/>
    <b v="1"/>
    <s v="Black-billed Cuckoo"/>
    <x v="5"/>
    <x v="5"/>
    <s v="Coccyzus erythropthalmus"/>
    <s v="Coccyzus"/>
    <s v="erythropthalmus"/>
    <s v="Black-billed Cuckoo"/>
    <s v="LC"/>
    <x v="0"/>
    <x v="0"/>
    <s v="NULL"/>
    <x v="0"/>
    <s v="NULL"/>
    <s v="NULL"/>
    <m/>
    <m/>
    <m/>
    <m/>
    <m/>
    <m/>
    <m/>
    <m/>
    <m/>
    <m/>
    <m/>
    <m/>
  </r>
  <r>
    <n v="4309"/>
    <s v="BIAVCUCUCUCA"/>
    <s v="AVCUCUCA"/>
    <s v="CUCUCA"/>
    <x v="73"/>
    <x v="73"/>
    <s v="A"/>
    <b v="1"/>
    <s v="Common Cuckoo"/>
    <x v="5"/>
    <x v="5"/>
    <s v="Cuculus canorus"/>
    <s v="Cuculus"/>
    <s v="canorus"/>
    <s v="Common Cuckoo"/>
    <s v="LC"/>
    <x v="3"/>
    <x v="1"/>
    <s v="NULL"/>
    <x v="3"/>
    <n v="1"/>
    <s v="Verfügbarkeit von Validierungsdaten begrenzt"/>
    <s v="BRITZ_20190519_201500.wav"/>
    <s v="0:18.000"/>
    <s v="0:39.656"/>
    <s v="Gesang (ts)"/>
    <s v="BRITZ_20190519_120000.wav"/>
    <s v="00:00.712"/>
    <s v="00:09.138"/>
    <s v="Gesang (ts); geringe Signalstärke"/>
    <m/>
    <m/>
    <m/>
    <m/>
  </r>
  <r>
    <n v="4323"/>
    <s v="BIAVPTPTSYPA"/>
    <s v="AVPTSYPA"/>
    <s v="PTSYPA"/>
    <x v="74"/>
    <x v="74"/>
    <s v="A"/>
    <b v="1"/>
    <s v="Pallas's Sandgrouse"/>
    <x v="6"/>
    <x v="6"/>
    <s v="Syrrhaptes paradoxus"/>
    <s v="Syrrhaptes"/>
    <s v="paradoxus"/>
    <s v="Pallas's Sandgrouse"/>
    <s v="LC"/>
    <x v="0"/>
    <x v="0"/>
    <s v="NULL"/>
    <x v="0"/>
    <s v="NULL"/>
    <s v="NULL"/>
    <m/>
    <m/>
    <m/>
    <m/>
    <m/>
    <m/>
    <m/>
    <m/>
    <m/>
    <m/>
    <m/>
    <m/>
  </r>
  <r>
    <n v="4342"/>
    <s v="BIAVPTPTPTOR"/>
    <s v="AVPTPTOR"/>
    <s v="PTPTOR"/>
    <x v="75"/>
    <x v="75"/>
    <s v="B"/>
    <b v="1"/>
    <s v="Black-bellied Sandgrouse"/>
    <x v="6"/>
    <x v="6"/>
    <s v="Pterocles orientalis"/>
    <s v="Pterocles"/>
    <s v="orientalis"/>
    <s v="Black-bellied Sandgrouse"/>
    <s v="LC"/>
    <x v="0"/>
    <x v="0"/>
    <s v="NULL"/>
    <x v="0"/>
    <s v="NULL"/>
    <s v="NULL"/>
    <m/>
    <m/>
    <m/>
    <m/>
    <m/>
    <m/>
    <m/>
    <m/>
    <m/>
    <m/>
    <m/>
    <m/>
  </r>
  <r>
    <n v="4385"/>
    <s v="BIAVCOCOCOLI"/>
    <s v="AVCOCOLI"/>
    <s v="COCOLI"/>
    <x v="76"/>
    <x v="76"/>
    <s v="C4"/>
    <b v="0"/>
    <s v="Rock Dove"/>
    <x v="7"/>
    <x v="7"/>
    <s v="Columba livia"/>
    <s v="Columba"/>
    <s v="livia"/>
    <s v="Rock Pigeon"/>
    <s v="LC"/>
    <x v="3"/>
    <x v="0"/>
    <s v="NULL"/>
    <x v="0"/>
    <n v="2"/>
    <s v="NULL"/>
    <m/>
    <m/>
    <m/>
    <m/>
    <m/>
    <m/>
    <m/>
    <m/>
    <m/>
    <m/>
    <m/>
    <m/>
  </r>
  <r>
    <n v="4413"/>
    <s v="BIAVCOCOCOOE"/>
    <s v="AVCOCOOE"/>
    <s v="COCOOE"/>
    <x v="77"/>
    <x v="77"/>
    <s v="A"/>
    <b v="1"/>
    <s v="Stock Dove"/>
    <x v="7"/>
    <x v="7"/>
    <s v="Columba oenas"/>
    <s v="Columba"/>
    <s v="oenas"/>
    <s v="Stock Dove"/>
    <s v="LC"/>
    <x v="3"/>
    <x v="0"/>
    <s v="NULL"/>
    <x v="0"/>
    <n v="2"/>
    <s v="NULL"/>
    <m/>
    <m/>
    <m/>
    <m/>
    <m/>
    <m/>
    <m/>
    <m/>
    <m/>
    <m/>
    <m/>
    <m/>
  </r>
  <r>
    <n v="4420"/>
    <s v="BIAVCOCOCOPA"/>
    <s v="AVCOCOPA"/>
    <s v="COCOPA"/>
    <x v="78"/>
    <x v="78"/>
    <s v="A"/>
    <b v="1"/>
    <s v="Common Wood Pigeon"/>
    <x v="7"/>
    <x v="7"/>
    <s v="Columba palumbus"/>
    <s v="Columba"/>
    <s v="palumbus"/>
    <s v="Common Wood-pigeon"/>
    <s v="LC"/>
    <x v="3"/>
    <x v="1"/>
    <s v="NULL"/>
    <x v="1"/>
    <n v="1"/>
    <s v="Validierungsdaten: Britz"/>
    <s v="BRITZ_20190322_080000.wav"/>
    <s v="02:05.915"/>
    <s v="03:14.111"/>
    <s v="Gesang (ts) und Rufe (tc)"/>
    <s v="BRITZ_20190823_050000.wav"/>
    <s v="4:21.602"/>
    <s v="4:36.000"/>
    <s v="Gesang (ts)"/>
    <s v="BRITZ_20190816_044500.wav"/>
    <s v="3:50.952"/>
    <s v="4:00.657"/>
    <s v="Schauflug mit Flügelklatschen (dpf,wc)"/>
  </r>
  <r>
    <n v="4566"/>
    <s v="BIAVCOCOSTTU"/>
    <s v="AVCOSTTU"/>
    <s v="COSTTU"/>
    <x v="79"/>
    <x v="79"/>
    <s v="A"/>
    <b v="1"/>
    <s v="European Turtle Dove"/>
    <x v="7"/>
    <x v="7"/>
    <s v="Streptopelia turtur"/>
    <s v="Streptopelia"/>
    <s v="turtur"/>
    <s v="European Turtle-dove"/>
    <s v="VU"/>
    <x v="2"/>
    <x v="0"/>
    <s v="NULL"/>
    <x v="0"/>
    <n v="2"/>
    <s v="NULL"/>
    <m/>
    <m/>
    <m/>
    <m/>
    <m/>
    <m/>
    <m/>
    <m/>
    <m/>
    <m/>
    <m/>
    <m/>
  </r>
  <r>
    <n v="4577"/>
    <s v="BIAVCOCOSTOR"/>
    <s v="AVCOSTOR"/>
    <s v="COSTOR"/>
    <x v="80"/>
    <x v="80"/>
    <s v="A"/>
    <b v="1"/>
    <s v="Oriental Turtle Dove"/>
    <x v="7"/>
    <x v="7"/>
    <s v="Streptopelia orientalis"/>
    <s v="Streptopelia"/>
    <s v="orientalis"/>
    <s v="Oriental Turtle-dove"/>
    <s v="LC"/>
    <x v="0"/>
    <x v="0"/>
    <s v="NULL"/>
    <x v="0"/>
    <s v="NULL"/>
    <s v="NULL"/>
    <m/>
    <m/>
    <m/>
    <m/>
    <m/>
    <m/>
    <m/>
    <m/>
    <m/>
    <m/>
    <m/>
    <m/>
  </r>
  <r>
    <n v="4588"/>
    <s v="BIAVCOCOSTDE"/>
    <s v="AVCOSTDE"/>
    <s v="COSTDE"/>
    <x v="81"/>
    <x v="81"/>
    <s v="A"/>
    <b v="1"/>
    <s v="Eurasian Collared Dove"/>
    <x v="7"/>
    <x v="7"/>
    <s v="Streptopelia decaocto"/>
    <s v="Streptopelia"/>
    <s v="decaocto"/>
    <s v="Eurasian Collared-dove"/>
    <s v="LC"/>
    <x v="3"/>
    <x v="1"/>
    <s v="NULL"/>
    <x v="1"/>
    <n v="1"/>
    <s v="Verfügbarkeit von Validierungsdaten begrenzt"/>
    <s v="BRITZ_20190525_063000.wav"/>
    <s v="01:02.756"/>
    <s v="01:13.377"/>
    <s v="Gesang (ts); sehr geringe Signalstärke"/>
    <s v="NULL"/>
    <s v="NULL"/>
    <s v="NULL"/>
    <s v="NULL"/>
    <m/>
    <m/>
    <m/>
    <m/>
  </r>
  <r>
    <n v="4991"/>
    <s v="BIAVCOCOZEMA"/>
    <s v="AVCOZEMA"/>
    <s v="COZEMA"/>
    <x v="82"/>
    <x v="82"/>
    <s v="A"/>
    <b v="1"/>
    <s v="Mourning Dove"/>
    <x v="7"/>
    <x v="7"/>
    <s v="Zenaida macroura"/>
    <s v="Zenaida"/>
    <s v="macroura"/>
    <s v="Mourning Dove"/>
    <s v="LC"/>
    <x v="0"/>
    <x v="0"/>
    <s v="NULL"/>
    <x v="0"/>
    <s v="NULL"/>
    <s v="NULL"/>
    <m/>
    <m/>
    <m/>
    <m/>
    <m/>
    <m/>
    <m/>
    <m/>
    <m/>
    <m/>
    <m/>
    <m/>
  </r>
  <r>
    <n v="5821"/>
    <s v="BIAVGRRARAAQ"/>
    <s v="AVRARAAQ"/>
    <s v="RARAAQ"/>
    <x v="83"/>
    <x v="83"/>
    <s v="A"/>
    <b v="1"/>
    <s v="Water Rail"/>
    <x v="8"/>
    <x v="8"/>
    <s v="Rallus aquaticus"/>
    <s v="Rallus"/>
    <s v="aquaticus"/>
    <s v="Water Rail"/>
    <s v="LC"/>
    <x v="1"/>
    <x v="1"/>
    <s v="NULL"/>
    <x v="3"/>
    <n v="2"/>
    <s v="NULL"/>
    <s v="BRITZ_20190425_000000.wav"/>
    <s v="0:24.528"/>
    <s v="1:02.528"/>
    <s v="Flugrufe (flc01)"/>
    <s v="BRITZ_20190527_224500.wav"/>
    <s v="3:34.946"/>
    <s v="3:40.000"/>
    <s v="Flugrufe (flc02), geringe Signalstärke"/>
    <s v="BRITZ_20190527_224500.wav"/>
    <s v="3:59.520"/>
    <s v="4:02.206"/>
    <s v="Flugrufe (flc03), geringe Signalstärke"/>
  </r>
  <r>
    <n v="5849"/>
    <s v="BIAVGRRACRCR"/>
    <s v="AVRACRCR"/>
    <s v="RACRCR"/>
    <x v="84"/>
    <x v="84"/>
    <s v="A"/>
    <b v="1"/>
    <s v="Corn Crake"/>
    <x v="8"/>
    <x v="8"/>
    <s v="Crex crex"/>
    <s v="Crex"/>
    <s v="crex"/>
    <s v="Corncrake"/>
    <s v="LC"/>
    <x v="1"/>
    <x v="0"/>
    <s v="NULL"/>
    <x v="0"/>
    <n v="1"/>
    <s v="Für DEVISE! Verfügbarkeit von Validierungsdaten begrenzt."/>
    <m/>
    <m/>
    <m/>
    <m/>
    <m/>
    <m/>
    <m/>
    <m/>
    <m/>
    <m/>
    <m/>
    <m/>
  </r>
  <r>
    <n v="5907"/>
    <s v="BIAVGRRAPOPA"/>
    <s v="AVRAPOPA"/>
    <s v="RAPOPA"/>
    <x v="85"/>
    <x v="85"/>
    <s v="A"/>
    <b v="0"/>
    <s v="Little Crake"/>
    <x v="8"/>
    <x v="8"/>
    <s v="Porzana parva"/>
    <s v="Porzana"/>
    <s v="parva"/>
    <s v="Little Crake"/>
    <s v="LC"/>
    <x v="0"/>
    <x v="0"/>
    <s v="NULL"/>
    <x v="0"/>
    <s v="NULL"/>
    <s v="NULL"/>
    <m/>
    <m/>
    <m/>
    <m/>
    <m/>
    <m/>
    <m/>
    <m/>
    <m/>
    <m/>
    <m/>
    <m/>
  </r>
  <r>
    <n v="5910"/>
    <s v="BIAVGRRAPOPU"/>
    <s v="AVRAPOPU"/>
    <s v="RAPOPU"/>
    <x v="86"/>
    <x v="86"/>
    <s v="A"/>
    <b v="0"/>
    <s v="Baillon's Crake"/>
    <x v="8"/>
    <x v="8"/>
    <s v="Porzana pusilla"/>
    <s v="Porzana"/>
    <s v="pusilla"/>
    <s v="Baillon's Crake"/>
    <s v="LC"/>
    <x v="2"/>
    <x v="2"/>
    <s v="NULL"/>
    <x v="4"/>
    <n v="3"/>
    <s v="NULL"/>
    <s v="BRITZ_20190602_000000.wav"/>
    <s v="4:54.085"/>
    <s v="4:56.717"/>
    <s v="Flugruf (nfc), 1x, ID=3; sehr geringe Signalstärke; neuen Voucher suchen!"/>
    <s v="NULL"/>
    <s v="NULL"/>
    <s v="NULL"/>
    <s v="NULL"/>
    <s v="NULL"/>
    <s v="NULL"/>
    <s v="NULL"/>
    <s v="NULL"/>
  </r>
  <r>
    <n v="5918"/>
    <s v="BIAVGRRAPOPO"/>
    <s v="AVRAPOPO"/>
    <s v="RAPOPO"/>
    <x v="87"/>
    <x v="87"/>
    <s v="A"/>
    <b v="1"/>
    <s v="Spotted Crake"/>
    <x v="8"/>
    <x v="8"/>
    <s v="Porzana porzana"/>
    <s v="Porzana"/>
    <s v="porzana"/>
    <s v="Spotted Crake"/>
    <s v="LC"/>
    <x v="1"/>
    <x v="1"/>
    <s v="NULL"/>
    <x v="2"/>
    <n v="3"/>
    <s v="NULL"/>
    <s v="BRITZ_20190829_041500.wav"/>
    <s v="1:56.500"/>
    <s v="2:00.000"/>
    <s v="Flugruf (nfc) eines Durchzüglers, 1x; sehr geringe Signalstärke!"/>
    <m/>
    <m/>
    <m/>
    <m/>
    <m/>
    <m/>
    <m/>
    <m/>
  </r>
  <r>
    <n v="5999"/>
    <s v="BIAVGRRAPPPO"/>
    <s v="AVRAPPPO"/>
    <s v="RAPPPO"/>
    <x v="88"/>
    <x v="88"/>
    <s v="BD"/>
    <b v="1"/>
    <s v="Purple Swamphen"/>
    <x v="8"/>
    <x v="8"/>
    <s v="Porphyrio porphyrio"/>
    <s v="Porphyrio"/>
    <s v="porphyrio"/>
    <s v="Purple Swamphen"/>
    <s v="LC"/>
    <x v="0"/>
    <x v="0"/>
    <s v="NULL"/>
    <x v="0"/>
    <s v="NULL"/>
    <s v="NULL"/>
    <m/>
    <m/>
    <m/>
    <m/>
    <m/>
    <m/>
    <m/>
    <m/>
    <m/>
    <m/>
    <m/>
    <m/>
  </r>
  <r>
    <n v="6004"/>
    <s v="BIAVGRRAPPPC"/>
    <s v="AVRAPPPC"/>
    <s v="RAPPPC"/>
    <x v="89"/>
    <x v="89"/>
    <s v="A"/>
    <b v="1"/>
    <s v="Grey-headed Swamphen"/>
    <x v="8"/>
    <x v="8"/>
    <s v="Porphyrio poliocephalus"/>
    <s v="Porphyrio"/>
    <s v="poliocephalu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6036"/>
    <s v="BIAVGRRAPPAL"/>
    <s v="AVRAPPAL"/>
    <s v="RAPPAL"/>
    <x v="90"/>
    <x v="90"/>
    <s v="BD"/>
    <b v="1"/>
    <s v="Allen's Gallinule"/>
    <x v="8"/>
    <x v="8"/>
    <s v="Porphyrio alleni"/>
    <s v="Porphyrio"/>
    <s v="alleni"/>
    <s v="Allen's Gallinule"/>
    <s v="LC"/>
    <x v="0"/>
    <x v="0"/>
    <s v="NULL"/>
    <x v="0"/>
    <s v="NULL"/>
    <s v="NULL"/>
    <m/>
    <m/>
    <m/>
    <m/>
    <m/>
    <m/>
    <m/>
    <m/>
    <m/>
    <m/>
    <m/>
    <m/>
  </r>
  <r>
    <n v="6045"/>
    <s v="BIAVGRRAGACH"/>
    <s v="AVRAGACH"/>
    <s v="RAGACH"/>
    <x v="91"/>
    <x v="91"/>
    <s v="A"/>
    <b v="1"/>
    <s v="Common Moorhen"/>
    <x v="8"/>
    <x v="8"/>
    <s v="Gallinula chloropus"/>
    <s v="Gallinula"/>
    <s v="chloropus"/>
    <s v="Common Moorhen"/>
    <s v="LC"/>
    <x v="1"/>
    <x v="1"/>
    <s v="NULL"/>
    <x v="3"/>
    <n v="2"/>
    <s v="NULL"/>
    <s v="BRITZ_20190602_003000.wav"/>
    <s v="0:02.547"/>
    <s v="0:30.000"/>
    <s v="Flugruf (nfc): 3x"/>
    <s v="BRITZ_20190602_004500.wav"/>
    <s v="0:15.014"/>
    <s v="0:59.301"/>
    <s v="Flugruf (nfc)"/>
    <s v="BRITZ_20190517_200000.wav"/>
    <s v="1:47.264"/>
    <s v="1:50.061"/>
    <s v="Rufe (tc), &quot;prrr&quot; Ruf"/>
  </r>
  <r>
    <n v="6080"/>
    <s v="BIAVGRRAFUAT"/>
    <s v="AVRAFUAT"/>
    <s v="RAFUAT"/>
    <x v="92"/>
    <x v="92"/>
    <s v="A"/>
    <b v="1"/>
    <s v="Eurasian Coot"/>
    <x v="8"/>
    <x v="8"/>
    <s v="Fulica atra"/>
    <s v="Fulica"/>
    <s v="atra"/>
    <s v="Common Coot"/>
    <s v="LC"/>
    <x v="1"/>
    <x v="1"/>
    <s v="NULL"/>
    <x v="3"/>
    <n v="2"/>
    <s v="NULL"/>
    <s v="BRITZ_20190517_211500.wav"/>
    <s v="4:50.000"/>
    <s v="5:00.000"/>
    <s v="Rufe (tc)"/>
    <s v="BRITZ_20190425_000000.wav"/>
    <s v="1:27.222"/>
    <s v="1:59.249"/>
    <s v="Flugrufe (nfc), überschneidet sich mit einer anderen Art"/>
    <s v="BRITZ_20190518_230000.wav"/>
    <s v="1:50.000"/>
    <s v="2:01.048"/>
    <s v="Flugrufe (nfc), Musik im Hintergrund"/>
  </r>
  <r>
    <n v="6122"/>
    <s v="BIAVGRGUAGCA"/>
    <s v="AVGUAGCA"/>
    <s v="GUAGCA"/>
    <x v="93"/>
    <x v="93"/>
    <s v="A"/>
    <b v="1"/>
    <s v="Sandhill Crane"/>
    <x v="8"/>
    <x v="9"/>
    <s v="Antigone canadensis"/>
    <s v="Antigone"/>
    <s v="canadensis"/>
    <s v="Sandhill Crane"/>
    <s v="LC"/>
    <x v="0"/>
    <x v="0"/>
    <s v="NULL"/>
    <x v="0"/>
    <s v="NULL"/>
    <s v="NULL"/>
    <m/>
    <m/>
    <m/>
    <m/>
    <m/>
    <m/>
    <m/>
    <m/>
    <m/>
    <m/>
    <m/>
    <m/>
  </r>
  <r>
    <n v="6139"/>
    <s v="BIAVGRGUGRVI"/>
    <s v="AVGUGRVI"/>
    <s v="GUGRVI"/>
    <x v="94"/>
    <x v="94"/>
    <s v="BD"/>
    <b v="1"/>
    <s v="Demoiselle Crane"/>
    <x v="8"/>
    <x v="9"/>
    <s v="Grus virgo"/>
    <s v="Grus"/>
    <s v="virgo"/>
    <s v="Demoiselle Crane"/>
    <s v="LC"/>
    <x v="0"/>
    <x v="0"/>
    <s v="NULL"/>
    <x v="0"/>
    <s v="NULL"/>
    <s v="NULL"/>
    <m/>
    <m/>
    <m/>
    <m/>
    <m/>
    <m/>
    <m/>
    <m/>
    <m/>
    <m/>
    <m/>
    <m/>
  </r>
  <r>
    <n v="6142"/>
    <s v="BIAVGRGUGRGR"/>
    <s v="AVGUGRGR"/>
    <s v="GUGRGR"/>
    <x v="95"/>
    <x v="95"/>
    <s v="A"/>
    <b v="1"/>
    <s v="Common Crane"/>
    <x v="8"/>
    <x v="9"/>
    <s v="Grus grus"/>
    <s v="Grus"/>
    <s v="grus"/>
    <s v="Common Crane"/>
    <s v="LC"/>
    <x v="1"/>
    <x v="1"/>
    <s v="NULL"/>
    <x v="1"/>
    <n v="1"/>
    <s v="Validierungsdaten: Britz"/>
    <s v="BRITZ_20190315_080000.wav"/>
    <s v="04:01.572"/>
    <s v="04:52.307"/>
    <s v="Flugrufe (flc)"/>
    <s v="BRITZ_20190829_051500.wav"/>
    <s v="3:44.985"/>
    <s v="4:40.000"/>
    <s v="NULL"/>
    <m/>
    <m/>
    <m/>
    <m/>
  </r>
  <r>
    <n v="6155"/>
    <s v="BIAVPOPOTARU"/>
    <s v="AVPOTARU"/>
    <s v="POTARU"/>
    <x v="96"/>
    <x v="96"/>
    <s v="A"/>
    <b v="1"/>
    <s v="Little Grebe"/>
    <x v="9"/>
    <x v="10"/>
    <s v="Tachybaptus ruficollis"/>
    <s v="Tachybaptus"/>
    <s v="ruficollis"/>
    <s v="Little Grebe"/>
    <s v="LC"/>
    <x v="1"/>
    <x v="1"/>
    <s v="NULL"/>
    <x v="3"/>
    <n v="2"/>
    <s v="NULL"/>
    <s v="BRITZ_20190726_040000.wav"/>
    <s v="2:05.000"/>
    <s v="2:26.000"/>
    <s v="Flugrufe (flc)"/>
    <s v="BRITZ_20190527_011500.wav"/>
    <s v="04:43.430"/>
    <s v="04:45.747"/>
    <s v="Flugrufe (nfc); sehr geringe Signalstärke"/>
    <s v="BRITZ_20190525_220000.wav"/>
    <s v="2:53.487"/>
    <s v="2:59.581"/>
    <s v="Flugruf (flc); ID=2, wegen Ähnlichkeit mit Rufen von STSTAL"/>
  </r>
  <r>
    <n v="6182"/>
    <s v="BIAVPOPOPBPO"/>
    <s v="AVPOPBPO"/>
    <s v="POPBPO"/>
    <x v="97"/>
    <x v="97"/>
    <s v="A"/>
    <b v="1"/>
    <s v="Pied-billed Grebe"/>
    <x v="9"/>
    <x v="10"/>
    <s v="Podilymbus podiceps"/>
    <s v="Podilymbus"/>
    <s v="podiceps"/>
    <s v="Pied-billed Grebe"/>
    <s v="LC"/>
    <x v="0"/>
    <x v="0"/>
    <s v="NULL"/>
    <x v="0"/>
    <s v="NULL"/>
    <s v="NULL"/>
    <m/>
    <m/>
    <m/>
    <m/>
    <m/>
    <m/>
    <m/>
    <m/>
    <m/>
    <m/>
    <m/>
    <m/>
  </r>
  <r>
    <n v="6197"/>
    <s v="BIAVPOPOPOGR"/>
    <s v="AVPOPOGR"/>
    <s v="POPOGR"/>
    <x v="98"/>
    <x v="98"/>
    <s v="A"/>
    <b v="1"/>
    <s v="Red-necked Grebe"/>
    <x v="9"/>
    <x v="10"/>
    <s v="Podiceps grisegena"/>
    <s v="Podiceps"/>
    <s v="grisegena"/>
    <s v="Red-necked Grebe"/>
    <s v="LC"/>
    <x v="0"/>
    <x v="0"/>
    <s v="NULL"/>
    <x v="0"/>
    <s v="NULL"/>
    <s v="NULL"/>
    <m/>
    <m/>
    <m/>
    <m/>
    <m/>
    <m/>
    <m/>
    <m/>
    <m/>
    <m/>
    <m/>
    <m/>
  </r>
  <r>
    <n v="6200"/>
    <s v="BIAVPOPOPOCR"/>
    <s v="AVPOPOCR"/>
    <s v="POPOCR"/>
    <x v="99"/>
    <x v="99"/>
    <s v="A"/>
    <b v="1"/>
    <s v="Great Crested Grebe"/>
    <x v="9"/>
    <x v="10"/>
    <s v="Podiceps cristatus"/>
    <s v="Podiceps"/>
    <s v="cristatus"/>
    <s v="Great Crested Grebe"/>
    <s v="LC"/>
    <x v="1"/>
    <x v="2"/>
    <s v="NULL"/>
    <x v="2"/>
    <n v="3"/>
    <s v="NULL"/>
    <s v="BRITZ_20190518_211500.wav"/>
    <s v="1:11.411"/>
    <s v="1:19.786"/>
    <s v="Ruf (ts): 2x; ID=2, wg. sehr geringer Signalstärke"/>
    <m/>
    <m/>
    <m/>
    <m/>
    <m/>
    <m/>
    <m/>
    <m/>
  </r>
  <r>
    <n v="6204"/>
    <s v="BIAVPOPOPOAU"/>
    <s v="AVPOPOAU"/>
    <s v="POPOAU"/>
    <x v="100"/>
    <x v="100"/>
    <s v="A"/>
    <b v="1"/>
    <s v="Horned Grebe"/>
    <x v="9"/>
    <x v="10"/>
    <s v="Podiceps auritus"/>
    <s v="Podiceps"/>
    <s v="auritus"/>
    <s v="Horned Grebe"/>
    <s v="VU"/>
    <x v="0"/>
    <x v="0"/>
    <s v="NULL"/>
    <x v="0"/>
    <s v="NULL"/>
    <s v="NULL"/>
    <m/>
    <m/>
    <m/>
    <m/>
    <m/>
    <m/>
    <m/>
    <m/>
    <m/>
    <m/>
    <m/>
    <m/>
  </r>
  <r>
    <n v="6207"/>
    <s v="BIAVPOPOPONI"/>
    <s v="AVPOPONI"/>
    <s v="POPONI"/>
    <x v="101"/>
    <x v="101"/>
    <s v="A"/>
    <b v="1"/>
    <s v="Black-necked Grebe"/>
    <x v="9"/>
    <x v="10"/>
    <s v="Podiceps nigricollis"/>
    <s v="Podiceps"/>
    <s v="nigricollis"/>
    <s v="Black-necked Grebe"/>
    <s v="LC"/>
    <x v="2"/>
    <x v="0"/>
    <s v="NULL"/>
    <x v="0"/>
    <n v="3"/>
    <s v="NULL"/>
    <m/>
    <m/>
    <m/>
    <m/>
    <m/>
    <m/>
    <m/>
    <m/>
    <m/>
    <m/>
    <m/>
    <m/>
  </r>
  <r>
    <n v="6226"/>
    <s v="BIAVPHPPPHRO"/>
    <s v="AVPPPHRO"/>
    <s v="PPPHRO"/>
    <x v="102"/>
    <x v="102"/>
    <s v="A"/>
    <b v="1"/>
    <s v="Greater Flamingo"/>
    <x v="10"/>
    <x v="11"/>
    <s v="Phoenicopterus roseus"/>
    <s v="Phoenicopterus"/>
    <s v="roseus"/>
    <s v="Greater Flamingo"/>
    <s v="LC"/>
    <x v="0"/>
    <x v="0"/>
    <s v="NULL"/>
    <x v="0"/>
    <s v="NULL"/>
    <s v="NULL"/>
    <m/>
    <m/>
    <m/>
    <m/>
    <m/>
    <m/>
    <m/>
    <m/>
    <m/>
    <m/>
    <m/>
    <m/>
  </r>
  <r>
    <n v="6314"/>
    <s v="BIAVCHBHBUOE"/>
    <s v="AVBHBUOE"/>
    <s v="BHBUOE"/>
    <x v="103"/>
    <x v="103"/>
    <s v="A"/>
    <b v="1"/>
    <s v="Eurasian Stone-curlew"/>
    <x v="11"/>
    <x v="12"/>
    <s v="Burhinus oedicnemus"/>
    <s v="Burhinus"/>
    <s v="oedicnemus"/>
    <s v="Eurasian Thick-knee"/>
    <s v="LC"/>
    <x v="0"/>
    <x v="0"/>
    <s v="NULL"/>
    <x v="0"/>
    <s v="NULL"/>
    <s v="NULL"/>
    <m/>
    <m/>
    <m/>
    <m/>
    <m/>
    <m/>
    <m/>
    <m/>
    <m/>
    <m/>
    <m/>
    <m/>
  </r>
  <r>
    <n v="6372"/>
    <s v="BIAVCHHAHAOS"/>
    <s v="AVHAHAOS"/>
    <s v="HAHAOS"/>
    <x v="104"/>
    <x v="104"/>
    <s v="A"/>
    <b v="1"/>
    <s v="Eurasian Oystercatcher"/>
    <x v="11"/>
    <x v="13"/>
    <s v="Haematopus ostralegus"/>
    <s v="Haematopus"/>
    <s v="ostralegus"/>
    <s v="Eurasian Oystercatcher"/>
    <s v="NT"/>
    <x v="2"/>
    <x v="0"/>
    <s v="NULL"/>
    <x v="0"/>
    <n v="3"/>
    <s v="NULL"/>
    <m/>
    <m/>
    <m/>
    <m/>
    <m/>
    <m/>
    <m/>
    <m/>
    <m/>
    <m/>
    <m/>
    <m/>
  </r>
  <r>
    <n v="6391"/>
    <s v="BIAVCHRVHIHI"/>
    <s v="AVRVHIHI"/>
    <s v="RVHIHI"/>
    <x v="105"/>
    <x v="105"/>
    <s v="A"/>
    <b v="1"/>
    <s v="Black-winged Stilt"/>
    <x v="11"/>
    <x v="14"/>
    <s v="Himantopus himantopus"/>
    <s v="Himantopus"/>
    <s v="himantopus"/>
    <s v="Black-winged Stilt"/>
    <s v="LC"/>
    <x v="0"/>
    <x v="0"/>
    <s v="NULL"/>
    <x v="0"/>
    <s v="NULL"/>
    <s v="NULL"/>
    <m/>
    <m/>
    <m/>
    <m/>
    <m/>
    <m/>
    <m/>
    <m/>
    <m/>
    <m/>
    <m/>
    <m/>
  </r>
  <r>
    <n v="6403"/>
    <s v="BIAVCHRVREAV"/>
    <s v="AVRVREAV"/>
    <s v="RVREAV"/>
    <x v="106"/>
    <x v="106"/>
    <s v="A"/>
    <b v="1"/>
    <s v="Pied Avocet"/>
    <x v="11"/>
    <x v="14"/>
    <s v="Recurvirostra avosetta"/>
    <s v="Recurvirostra"/>
    <s v="avosetta"/>
    <s v="Pied Avocet"/>
    <s v="LC"/>
    <x v="0"/>
    <x v="0"/>
    <s v="NULL"/>
    <x v="0"/>
    <s v="NULL"/>
    <s v="NULL"/>
    <m/>
    <m/>
    <m/>
    <m/>
    <m/>
    <m/>
    <m/>
    <m/>
    <m/>
    <m/>
    <m/>
    <m/>
  </r>
  <r>
    <n v="6407"/>
    <s v="BIAVCHCHVAVA"/>
    <s v="AVCHVAVA"/>
    <s v="CHVAVA"/>
    <x v="107"/>
    <x v="107"/>
    <s v="A"/>
    <b v="1"/>
    <s v="Northern Lapwing"/>
    <x v="11"/>
    <x v="15"/>
    <s v="Vanellus vanellus"/>
    <s v="Vanellus"/>
    <s v="vanellus"/>
    <s v="Northern Lapwing"/>
    <s v="NT"/>
    <x v="1"/>
    <x v="3"/>
    <s v="NULL"/>
    <x v="4"/>
    <n v="3"/>
    <s v="NULL"/>
    <s v="NULL"/>
    <s v="NULL"/>
    <s v="NULL"/>
    <s v="bisher nur als perfekte Nachahmung durch TUTUPH (BRITZ_20190419_040000.wav: 3:25.000-3:29.160); vgl. deutlich weniger perfekte Nachahmung durch TUTUVI wenig später (3:29.035-3:37.554)."/>
    <s v="NULL"/>
    <s v="NULL"/>
    <s v="NULL"/>
    <s v="NULL"/>
    <m/>
    <m/>
    <m/>
    <m/>
  </r>
  <r>
    <n v="6447"/>
    <s v="BIAVCHCHVAGR"/>
    <s v="AVCHVAGR"/>
    <s v="CHVAGR"/>
    <x v="108"/>
    <x v="108"/>
    <s v="A"/>
    <b v="1"/>
    <s v="Sociable Lapwing"/>
    <x v="11"/>
    <x v="15"/>
    <s v="Vanellus gregarius"/>
    <s v="Vanellus"/>
    <s v="gregarius"/>
    <s v="Sociable Lapwing"/>
    <s v="CR"/>
    <x v="0"/>
    <x v="0"/>
    <s v="NULL"/>
    <x v="0"/>
    <s v="NULL"/>
    <s v="NULL"/>
    <m/>
    <m/>
    <m/>
    <m/>
    <m/>
    <m/>
    <m/>
    <m/>
    <m/>
    <m/>
    <m/>
    <m/>
  </r>
  <r>
    <n v="6448"/>
    <s v="BIAVCHCHVALE"/>
    <s v="AVCHVALE"/>
    <s v="CHVALE"/>
    <x v="109"/>
    <x v="109"/>
    <s v="A"/>
    <b v="1"/>
    <s v="White-tailed Lapwing"/>
    <x v="11"/>
    <x v="15"/>
    <s v="Vanellus leucurus"/>
    <s v="Vanellus"/>
    <s v="leucurus"/>
    <s v="White-tailed Lapwing"/>
    <s v="LC"/>
    <x v="0"/>
    <x v="0"/>
    <s v="NULL"/>
    <x v="0"/>
    <s v="NULL"/>
    <s v="NULL"/>
    <m/>
    <m/>
    <m/>
    <m/>
    <m/>
    <m/>
    <m/>
    <m/>
    <m/>
    <m/>
    <m/>
    <m/>
  </r>
  <r>
    <n v="6460"/>
    <s v="BIAVCHCHPLAP"/>
    <s v="AVCHPLAP"/>
    <s v="CHPLAP"/>
    <x v="110"/>
    <x v="110"/>
    <s v="A"/>
    <b v="1"/>
    <s v="European Golden Plover"/>
    <x v="11"/>
    <x v="15"/>
    <s v="Pluvialis apricaria"/>
    <s v="Pluvialis"/>
    <s v="apricaria"/>
    <s v="Eurasian Golden Plover"/>
    <s v="LC"/>
    <x v="0"/>
    <x v="0"/>
    <s v="NULL"/>
    <x v="0"/>
    <s v="NULL"/>
    <s v="NULL"/>
    <m/>
    <m/>
    <m/>
    <m/>
    <m/>
    <m/>
    <m/>
    <m/>
    <m/>
    <m/>
    <m/>
    <m/>
  </r>
  <r>
    <n v="6464"/>
    <s v="BIAVCHCHPLFU"/>
    <s v="AVCHPLFU"/>
    <s v="CHPLFU"/>
    <x v="111"/>
    <x v="111"/>
    <s v="A"/>
    <b v="1"/>
    <s v="Pacific Golden Plover"/>
    <x v="11"/>
    <x v="15"/>
    <s v="Pluvialis fulva"/>
    <s v="Pluvialis"/>
    <s v="fulva"/>
    <s v="Pacific Golden Plover"/>
    <s v="LC"/>
    <x v="0"/>
    <x v="0"/>
    <s v="NULL"/>
    <x v="0"/>
    <s v="NULL"/>
    <s v="NULL"/>
    <m/>
    <m/>
    <m/>
    <m/>
    <m/>
    <m/>
    <m/>
    <m/>
    <m/>
    <m/>
    <m/>
    <m/>
  </r>
  <r>
    <n v="6466"/>
    <s v="BIAVCHCHPLDO"/>
    <s v="AVCHPLDO"/>
    <s v="CHPLDO"/>
    <x v="112"/>
    <x v="112"/>
    <s v="A"/>
    <b v="1"/>
    <s v="American Golden Plover"/>
    <x v="11"/>
    <x v="15"/>
    <s v="Pluvialis dominica"/>
    <s v="Pluvialis"/>
    <s v="dominica"/>
    <s v="American Golden Plover"/>
    <s v="LC"/>
    <x v="0"/>
    <x v="0"/>
    <s v="NULL"/>
    <x v="0"/>
    <s v="NULL"/>
    <s v="NULL"/>
    <m/>
    <m/>
    <m/>
    <m/>
    <m/>
    <m/>
    <m/>
    <m/>
    <m/>
    <m/>
    <m/>
    <m/>
  </r>
  <r>
    <n v="6468"/>
    <s v="BIAVCHCHPLSQ"/>
    <s v="AVCHPLSQ"/>
    <s v="CHPLSQ"/>
    <x v="113"/>
    <x v="113"/>
    <s v="A"/>
    <b v="1"/>
    <s v="Grey Plover"/>
    <x v="11"/>
    <x v="15"/>
    <s v="Pluvialis squatarola"/>
    <s v="Pluvialis"/>
    <s v="squatarola"/>
    <s v="Grey Plover"/>
    <s v="LC"/>
    <x v="0"/>
    <x v="0"/>
    <s v="NULL"/>
    <x v="0"/>
    <s v="NULL"/>
    <s v="NULL"/>
    <m/>
    <m/>
    <m/>
    <m/>
    <m/>
    <m/>
    <m/>
    <m/>
    <m/>
    <m/>
    <m/>
    <m/>
  </r>
  <r>
    <n v="6476"/>
    <s v="BIAVCHCHCHHI"/>
    <s v="AVCHCHHI"/>
    <s v="CHCHHI"/>
    <x v="114"/>
    <x v="114"/>
    <s v="A"/>
    <b v="1"/>
    <s v="Common Ringed Plover"/>
    <x v="11"/>
    <x v="15"/>
    <s v="Charadrius hiaticula"/>
    <s v="Charadrius"/>
    <s v="hiaticula"/>
    <s v="Common Ringed Plover"/>
    <s v="LC"/>
    <x v="2"/>
    <x v="1"/>
    <s v="NULL"/>
    <x v="4"/>
    <n v="3"/>
    <s v="NULL"/>
    <s v="BRITZ_20190822_021500.wav"/>
    <s v="1:51.074"/>
    <s v="2:33.669"/>
    <s v="Flugrufe (nfc), 2 oder mehr Individuen; geringe Signalstärke"/>
    <m/>
    <m/>
    <m/>
    <m/>
    <m/>
    <m/>
    <m/>
    <m/>
  </r>
  <r>
    <n v="6483"/>
    <s v="BIAVCHCHCHDU"/>
    <s v="AVCHCHDU"/>
    <s v="CHCHDU"/>
    <x v="115"/>
    <x v="115"/>
    <s v="A"/>
    <b v="1"/>
    <s v="Little Ringed Plover"/>
    <x v="11"/>
    <x v="15"/>
    <s v="Charadrius dubius"/>
    <s v="Charadrius"/>
    <s v="dubius"/>
    <s v="Little Ringed Plover"/>
    <s v="LC"/>
    <x v="2"/>
    <x v="0"/>
    <s v="NULL"/>
    <x v="0"/>
    <n v="3"/>
    <s v="NULL"/>
    <m/>
    <m/>
    <m/>
    <m/>
    <m/>
    <m/>
    <m/>
    <m/>
    <m/>
    <m/>
    <m/>
    <m/>
  </r>
  <r>
    <n v="6519"/>
    <s v="BIAVCHCHCHAL"/>
    <s v="AVCHCHAL"/>
    <s v="CHCHAL"/>
    <x v="116"/>
    <x v="116"/>
    <s v="A"/>
    <b v="1"/>
    <s v="Kentish Plover"/>
    <x v="11"/>
    <x v="15"/>
    <s v="Charadrius alexandrinus"/>
    <s v="Charadrius"/>
    <s v="alexandrinus"/>
    <s v="Kentish Plover"/>
    <s v="LC"/>
    <x v="2"/>
    <x v="4"/>
    <s v="NULL"/>
    <x v="4"/>
    <n v="3"/>
    <s v="NULL"/>
    <s v="BRITZ_20190822_021500.wav"/>
    <s v="0:01.707"/>
    <s v="0:04.500"/>
    <s v="Flugruf (nfc), 1x, ID=3; wg. sehr geringer Signalstärke; neuen Voucher suchen!"/>
    <m/>
    <m/>
    <m/>
    <m/>
    <m/>
    <m/>
    <m/>
    <m/>
  </r>
  <r>
    <n v="6549"/>
    <s v="BIAVCHCHCHLE"/>
    <s v="AVCHCHLE"/>
    <s v="CHCHLE"/>
    <x v="117"/>
    <x v="117"/>
    <s v="A"/>
    <b v="1"/>
    <s v="Greater Sand Plover"/>
    <x v="11"/>
    <x v="15"/>
    <s v="Charadrius leschenaultii"/>
    <s v="Charadrius"/>
    <s v="leschenaultii"/>
    <s v="Greater Sand Plover"/>
    <s v="LC"/>
    <x v="0"/>
    <x v="0"/>
    <s v="NULL"/>
    <x v="0"/>
    <s v="NULL"/>
    <s v="NULL"/>
    <m/>
    <m/>
    <m/>
    <m/>
    <m/>
    <m/>
    <m/>
    <m/>
    <m/>
    <m/>
    <m/>
    <m/>
  </r>
  <r>
    <n v="6553"/>
    <s v="BIAVCHCHCHAS"/>
    <s v="AVCHCHAS"/>
    <s v="CHCHAS"/>
    <x v="118"/>
    <x v="118"/>
    <s v="B"/>
    <b v="1"/>
    <s v="Caspian Plover"/>
    <x v="11"/>
    <x v="15"/>
    <s v="Charadrius asiaticus"/>
    <s v="Charadrius"/>
    <s v="asiaticus"/>
    <s v="Caspian Plover"/>
    <s v="LC"/>
    <x v="0"/>
    <x v="0"/>
    <s v="NULL"/>
    <x v="0"/>
    <s v="NULL"/>
    <s v="NULL"/>
    <m/>
    <m/>
    <m/>
    <m/>
    <m/>
    <m/>
    <m/>
    <m/>
    <m/>
    <m/>
    <m/>
    <m/>
  </r>
  <r>
    <n v="6555"/>
    <s v="BIAVCHCHCHMN"/>
    <s v="AVCHCHMN"/>
    <s v="CHCHMN"/>
    <x v="119"/>
    <x v="119"/>
    <s v="A"/>
    <b v="1"/>
    <s v="Eurasian Dotterel"/>
    <x v="11"/>
    <x v="15"/>
    <s v="Charadrius morinellus"/>
    <s v="Charadrius"/>
    <s v="morinellus"/>
    <s v="Eurasian Dotterel"/>
    <s v="LC"/>
    <x v="0"/>
    <x v="0"/>
    <s v="NULL"/>
    <x v="0"/>
    <s v="NULL"/>
    <s v="NULL"/>
    <m/>
    <m/>
    <m/>
    <m/>
    <m/>
    <m/>
    <m/>
    <m/>
    <m/>
    <m/>
    <m/>
    <m/>
  </r>
  <r>
    <n v="6611"/>
    <s v="BIAVCHSCBALO"/>
    <s v="AVSCBALO"/>
    <s v="SCBALO"/>
    <x v="120"/>
    <x v="120"/>
    <s v="B"/>
    <b v="1"/>
    <s v="Upland Sandpiper"/>
    <x v="11"/>
    <x v="16"/>
    <s v="Bartramia longicauda"/>
    <s v="Bartramia"/>
    <s v="longicauda"/>
    <s v="Upland Sandpiper"/>
    <s v="LC"/>
    <x v="0"/>
    <x v="0"/>
    <s v="NULL"/>
    <x v="0"/>
    <s v="NULL"/>
    <s v="NULL"/>
    <m/>
    <m/>
    <m/>
    <m/>
    <m/>
    <m/>
    <m/>
    <m/>
    <m/>
    <m/>
    <m/>
    <m/>
  </r>
  <r>
    <n v="6613"/>
    <s v="BIAVCHSCNUPH"/>
    <s v="AVSCNUPH"/>
    <s v="SCNUPH"/>
    <x v="121"/>
    <x v="121"/>
    <s v="A"/>
    <b v="1"/>
    <s v="Whimbrel"/>
    <x v="11"/>
    <x v="16"/>
    <s v="Numenius phaeopus"/>
    <s v="Numenius"/>
    <s v="phaeopus"/>
    <s v="Whimbrel"/>
    <s v="LC"/>
    <x v="0"/>
    <x v="0"/>
    <s v="NULL"/>
    <x v="0"/>
    <s v="NULL"/>
    <s v="NULL"/>
    <m/>
    <m/>
    <m/>
    <m/>
    <m/>
    <m/>
    <m/>
    <m/>
    <m/>
    <m/>
    <m/>
    <m/>
  </r>
  <r>
    <n v="6628"/>
    <s v="BIAVCHSCNUTE"/>
    <s v="AVSCNUTE"/>
    <s v="SCNUTE"/>
    <x v="122"/>
    <x v="122"/>
    <s v="B"/>
    <b v="1"/>
    <s v="Slender-billed Curlew"/>
    <x v="11"/>
    <x v="16"/>
    <s v="Numenius tenuirostris"/>
    <s v="Numenius"/>
    <s v="tenuirostris"/>
    <s v="Slender-billed Curlew"/>
    <s v="CR"/>
    <x v="0"/>
    <x v="0"/>
    <s v="NULL"/>
    <x v="0"/>
    <s v="NULL"/>
    <s v="NULL"/>
    <m/>
    <m/>
    <m/>
    <m/>
    <m/>
    <m/>
    <m/>
    <m/>
    <m/>
    <m/>
    <m/>
    <m/>
  </r>
  <r>
    <n v="6629"/>
    <s v="BIAVCHSCNUAR"/>
    <s v="AVSCNUAR"/>
    <s v="SCNUAR"/>
    <x v="123"/>
    <x v="123"/>
    <s v="A"/>
    <b v="1"/>
    <s v="Eurasian Curlew"/>
    <x v="11"/>
    <x v="16"/>
    <s v="Numenius arquata"/>
    <s v="Numenius"/>
    <s v="arquata"/>
    <s v="Eurasian Curlew"/>
    <s v="NT"/>
    <x v="2"/>
    <x v="1"/>
    <s v="NULL"/>
    <x v="2"/>
    <n v="3"/>
    <s v="NULL"/>
    <s v="BRITZ_20190726_020000.wav"/>
    <s v="4:30.000"/>
    <s v="5:00.000"/>
    <s v="Flugruf (nfc) eines Durchzüglers"/>
    <s v="BRITZ_20190724_020000.wav"/>
    <s v="4:10.500"/>
    <s v="4:42.500"/>
    <s v="Flugruf (nfc) eines Durchzüglers"/>
    <m/>
    <m/>
    <m/>
    <m/>
  </r>
  <r>
    <n v="6633"/>
    <s v="BIAVCHSCLILA"/>
    <s v="AVSCLILA"/>
    <s v="SCLILA"/>
    <x v="124"/>
    <x v="124"/>
    <s v="A"/>
    <b v="1"/>
    <s v="Bar-tailed Godwit"/>
    <x v="11"/>
    <x v="16"/>
    <s v="Limosa lapponica"/>
    <s v="Limosa"/>
    <s v="lapponica"/>
    <s v="Bar-tailed Godwit"/>
    <s v="NT"/>
    <x v="0"/>
    <x v="0"/>
    <s v="NULL"/>
    <x v="0"/>
    <s v="NULL"/>
    <s v="NULL"/>
    <m/>
    <m/>
    <m/>
    <m/>
    <m/>
    <m/>
    <m/>
    <m/>
    <m/>
    <m/>
    <m/>
    <m/>
  </r>
  <r>
    <n v="6639"/>
    <s v="BIAVCHSCLILI"/>
    <s v="AVSCLILI"/>
    <s v="SCLILI"/>
    <x v="125"/>
    <x v="125"/>
    <s v="A"/>
    <b v="1"/>
    <s v="Black-tailed Godwit"/>
    <x v="11"/>
    <x v="16"/>
    <s v="Limosa limosa"/>
    <s v="Limosa"/>
    <s v="limosa"/>
    <s v="Black-tailed Godwit"/>
    <s v="NT"/>
    <x v="0"/>
    <x v="0"/>
    <s v="NULL"/>
    <x v="0"/>
    <s v="NULL"/>
    <s v="NULL"/>
    <m/>
    <m/>
    <m/>
    <m/>
    <m/>
    <m/>
    <m/>
    <m/>
    <m/>
    <m/>
    <m/>
    <m/>
  </r>
  <r>
    <n v="6647"/>
    <s v="BIAVCHSCARIN"/>
    <s v="AVSCARIN"/>
    <s v="SCARIN"/>
    <x v="126"/>
    <x v="126"/>
    <s v="A"/>
    <b v="1"/>
    <s v="Ruddy Turnstone"/>
    <x v="11"/>
    <x v="16"/>
    <s v="Arenaria interpres"/>
    <s v="Arenaria"/>
    <s v="interpres"/>
    <s v="Ruddy Turnstone"/>
    <s v="LC"/>
    <x v="0"/>
    <x v="0"/>
    <s v="NULL"/>
    <x v="0"/>
    <s v="NULL"/>
    <s v="NULL"/>
    <m/>
    <m/>
    <m/>
    <m/>
    <m/>
    <m/>
    <m/>
    <m/>
    <m/>
    <m/>
    <m/>
    <m/>
  </r>
  <r>
    <n v="6655"/>
    <s v="BIAVCHSCCATR"/>
    <s v="AVSCCATR"/>
    <s v="SCCATR"/>
    <x v="127"/>
    <x v="127"/>
    <s v="Ao"/>
    <b v="1"/>
    <s v="Great Knot"/>
    <x v="11"/>
    <x v="16"/>
    <s v="Calidris tenuirostris"/>
    <s v="Calidris"/>
    <s v="tenuirostris"/>
    <s v="Great Knot"/>
    <s v="EN"/>
    <x v="0"/>
    <x v="0"/>
    <s v="NULL"/>
    <x v="0"/>
    <s v="NULL"/>
    <s v="NULL"/>
    <m/>
    <m/>
    <m/>
    <m/>
    <m/>
    <m/>
    <m/>
    <m/>
    <m/>
    <m/>
    <m/>
    <m/>
  </r>
  <r>
    <n v="6656"/>
    <s v="BIAVCHSCCACA"/>
    <s v="AVSCCACA"/>
    <s v="SCCACA"/>
    <x v="128"/>
    <x v="128"/>
    <s v="A"/>
    <b v="1"/>
    <s v="Red Knot"/>
    <x v="11"/>
    <x v="16"/>
    <s v="Calidris canutus"/>
    <s v="Calidris"/>
    <s v="canutus"/>
    <s v="Red Knot"/>
    <s v="NT"/>
    <x v="0"/>
    <x v="0"/>
    <s v="NULL"/>
    <x v="0"/>
    <s v="NULL"/>
    <s v="NULL"/>
    <m/>
    <m/>
    <m/>
    <m/>
    <m/>
    <m/>
    <m/>
    <m/>
    <m/>
    <m/>
    <m/>
    <m/>
  </r>
  <r>
    <n v="6664"/>
    <s v="BIAVCHSCCAPX"/>
    <s v="AVSCCAPX"/>
    <s v="SCCAPX"/>
    <x v="129"/>
    <x v="129"/>
    <s v="A"/>
    <b v="1"/>
    <s v="Ruff"/>
    <x v="11"/>
    <x v="16"/>
    <s v="Calidris pugnax"/>
    <s v="Calidris"/>
    <s v="pugnax"/>
    <s v="Ruff"/>
    <s v="LC"/>
    <x v="0"/>
    <x v="0"/>
    <s v="NULL"/>
    <x v="0"/>
    <s v="NULL"/>
    <s v="NULL"/>
    <m/>
    <m/>
    <m/>
    <m/>
    <m/>
    <m/>
    <m/>
    <m/>
    <m/>
    <m/>
    <m/>
    <m/>
  </r>
  <r>
    <n v="6665"/>
    <s v="BIAVCHSCCAFA"/>
    <s v="AVSCCAFA"/>
    <s v="SCCAFA"/>
    <x v="130"/>
    <x v="130"/>
    <s v="A"/>
    <b v="1"/>
    <s v="Broad-billed Sandpiper"/>
    <x v="11"/>
    <x v="16"/>
    <s v="Calidris falcinellus"/>
    <s v="Calidris"/>
    <s v="falcinellus"/>
    <s v="Broad-billed Sandpiper"/>
    <s v="LC"/>
    <x v="0"/>
    <x v="0"/>
    <s v="NULL"/>
    <x v="0"/>
    <s v="NULL"/>
    <s v="NULL"/>
    <m/>
    <m/>
    <m/>
    <m/>
    <m/>
    <m/>
    <m/>
    <m/>
    <m/>
    <m/>
    <m/>
    <m/>
  </r>
  <r>
    <n v="6668"/>
    <s v="BIAVCHSCCAAC"/>
    <s v="AVSCCAAC"/>
    <s v="SCCAAC"/>
    <x v="131"/>
    <x v="131"/>
    <s v="A"/>
    <b v="1"/>
    <s v="Sharp-tailed Sandpiper"/>
    <x v="11"/>
    <x v="16"/>
    <s v="Calidris acuminata"/>
    <s v="Calidris"/>
    <s v="acuminata"/>
    <s v="Sharp-tailed Sandpiper"/>
    <s v="LC"/>
    <x v="0"/>
    <x v="0"/>
    <s v="NULL"/>
    <x v="0"/>
    <s v="NULL"/>
    <s v="NULL"/>
    <m/>
    <m/>
    <m/>
    <m/>
    <m/>
    <m/>
    <m/>
    <m/>
    <m/>
    <m/>
    <m/>
    <m/>
  </r>
  <r>
    <n v="6669"/>
    <s v="BIAVCHSCCAHI"/>
    <s v="AVSCCAHI"/>
    <s v="SCCAHI"/>
    <x v="132"/>
    <x v="132"/>
    <s v="A"/>
    <b v="1"/>
    <s v="Stilt Sandpiper"/>
    <x v="11"/>
    <x v="16"/>
    <s v="Calidris himantopus"/>
    <s v="Calidris"/>
    <s v="himantopus"/>
    <s v="Stilt Sandpiper"/>
    <s v="LC"/>
    <x v="0"/>
    <x v="0"/>
    <s v="NULL"/>
    <x v="0"/>
    <s v="NULL"/>
    <s v="NULL"/>
    <m/>
    <m/>
    <m/>
    <m/>
    <m/>
    <m/>
    <m/>
    <m/>
    <m/>
    <m/>
    <m/>
    <m/>
  </r>
  <r>
    <n v="6670"/>
    <s v="BIAVCHSCCAFE"/>
    <s v="AVSCCAFE"/>
    <s v="SCCAFE"/>
    <x v="133"/>
    <x v="133"/>
    <s v="A"/>
    <b v="1"/>
    <s v="Curlew Sandpiper"/>
    <x v="11"/>
    <x v="16"/>
    <s v="Calidris ferruginea"/>
    <s v="Calidris"/>
    <s v="ferruginea"/>
    <s v="Curlew Sandpiper"/>
    <s v="NT"/>
    <x v="0"/>
    <x v="0"/>
    <s v="NULL"/>
    <x v="0"/>
    <s v="NULL"/>
    <s v="NULL"/>
    <m/>
    <m/>
    <m/>
    <m/>
    <m/>
    <m/>
    <m/>
    <m/>
    <m/>
    <m/>
    <m/>
    <m/>
  </r>
  <r>
    <n v="6671"/>
    <s v="BIAVCHSCCATE"/>
    <s v="AVSCCATE"/>
    <s v="SCCATE"/>
    <x v="134"/>
    <x v="134"/>
    <s v="A"/>
    <b v="1"/>
    <s v="Temminck's Stint"/>
    <x v="11"/>
    <x v="16"/>
    <s v="Calidris temminckii"/>
    <s v="Calidris"/>
    <s v="temminckii"/>
    <s v="Temminck's Stint"/>
    <s v="LC"/>
    <x v="0"/>
    <x v="0"/>
    <s v="NULL"/>
    <x v="0"/>
    <s v="NULL"/>
    <s v="NULL"/>
    <m/>
    <m/>
    <m/>
    <m/>
    <m/>
    <m/>
    <m/>
    <m/>
    <m/>
    <m/>
    <m/>
    <m/>
  </r>
  <r>
    <n v="6672"/>
    <s v="BIAVCHSCCASU"/>
    <s v="AVSCCASU"/>
    <s v="SCCASU"/>
    <x v="135"/>
    <x v="135"/>
    <s v="A"/>
    <b v="1"/>
    <s v="Long-toed Stint"/>
    <x v="11"/>
    <x v="16"/>
    <s v="Calidris subminuta"/>
    <s v="Calidris"/>
    <s v="subminuta"/>
    <s v="Long-toed Stint"/>
    <s v="LC"/>
    <x v="0"/>
    <x v="0"/>
    <s v="NULL"/>
    <x v="0"/>
    <s v="NULL"/>
    <s v="NULL"/>
    <m/>
    <m/>
    <m/>
    <m/>
    <m/>
    <m/>
    <m/>
    <m/>
    <m/>
    <m/>
    <m/>
    <m/>
  </r>
  <r>
    <n v="6674"/>
    <s v="BIAVCHSCCARU"/>
    <s v="AVSCCARU"/>
    <s v="SCCARU"/>
    <x v="136"/>
    <x v="136"/>
    <s v="Ao"/>
    <b v="1"/>
    <s v="Red-necked Stint"/>
    <x v="11"/>
    <x v="16"/>
    <s v="Calidris ruficollis"/>
    <s v="Calidris"/>
    <s v="ruficollis"/>
    <s v="Red-necked Stint"/>
    <s v="NT"/>
    <x v="0"/>
    <x v="0"/>
    <s v="NULL"/>
    <x v="0"/>
    <s v="NULL"/>
    <s v="NULL"/>
    <m/>
    <m/>
    <m/>
    <m/>
    <m/>
    <m/>
    <m/>
    <m/>
    <m/>
    <m/>
    <m/>
    <m/>
  </r>
  <r>
    <n v="6675"/>
    <s v="BIAVCHSCCAAL"/>
    <s v="AVSCCAAL"/>
    <s v="SCCAAL"/>
    <x v="137"/>
    <x v="137"/>
    <s v="A"/>
    <b v="1"/>
    <s v="Sanderling"/>
    <x v="11"/>
    <x v="16"/>
    <s v="Calidris alba"/>
    <s v="Calidris"/>
    <s v="alba"/>
    <s v="Sanderling"/>
    <s v="LC"/>
    <x v="0"/>
    <x v="0"/>
    <s v="NULL"/>
    <x v="0"/>
    <s v="NULL"/>
    <s v="NULL"/>
    <m/>
    <m/>
    <m/>
    <m/>
    <m/>
    <m/>
    <m/>
    <m/>
    <m/>
    <m/>
    <m/>
    <m/>
  </r>
  <r>
    <n v="6678"/>
    <s v="BIAVCHSCCAAP"/>
    <s v="AVSCCAAP"/>
    <s v="SCCAAP"/>
    <x v="138"/>
    <x v="138"/>
    <s v="A"/>
    <b v="1"/>
    <s v="Dunlin"/>
    <x v="11"/>
    <x v="16"/>
    <s v="Calidris alpina"/>
    <s v="Calidris"/>
    <s v="alpina"/>
    <s v="Dunlin"/>
    <s v="LC"/>
    <x v="2"/>
    <x v="0"/>
    <s v="NULL"/>
    <x v="0"/>
    <n v="3"/>
    <s v="NULL"/>
    <m/>
    <m/>
    <m/>
    <m/>
    <m/>
    <m/>
    <m/>
    <m/>
    <m/>
    <m/>
    <m/>
    <m/>
  </r>
  <r>
    <n v="6695"/>
    <s v="BIAVCHSCCAMA"/>
    <s v="AVSCCAMA"/>
    <s v="SCCAMA"/>
    <x v="139"/>
    <x v="139"/>
    <s v="A"/>
    <b v="1"/>
    <s v="Purple Sandpiper"/>
    <x v="11"/>
    <x v="16"/>
    <s v="Calidris maritima"/>
    <s v="Calidris"/>
    <s v="maritima"/>
    <s v="Purple Sandpiper"/>
    <s v="LC"/>
    <x v="0"/>
    <x v="0"/>
    <s v="NULL"/>
    <x v="0"/>
    <s v="NULL"/>
    <s v="NULL"/>
    <m/>
    <m/>
    <m/>
    <m/>
    <m/>
    <m/>
    <m/>
    <m/>
    <m/>
    <m/>
    <m/>
    <m/>
  </r>
  <r>
    <n v="6696"/>
    <s v="BIAVCHSCCABA"/>
    <s v="AVSCCABA"/>
    <s v="SCCABA"/>
    <x v="140"/>
    <x v="140"/>
    <s v="A"/>
    <b v="1"/>
    <s v="Baird's Sandpiper"/>
    <x v="11"/>
    <x v="16"/>
    <s v="Calidris bairdii"/>
    <s v="Calidris"/>
    <s v="bairdii"/>
    <s v="Baird's Sandpiper"/>
    <s v="LC"/>
    <x v="0"/>
    <x v="0"/>
    <s v="NULL"/>
    <x v="0"/>
    <s v="NULL"/>
    <s v="NULL"/>
    <m/>
    <m/>
    <m/>
    <m/>
    <m/>
    <m/>
    <m/>
    <m/>
    <m/>
    <m/>
    <m/>
    <m/>
  </r>
  <r>
    <n v="6697"/>
    <s v="BIAVCHSCCAMN"/>
    <s v="AVSCCAMN"/>
    <s v="SCCAMN"/>
    <x v="141"/>
    <x v="141"/>
    <s v="A"/>
    <b v="1"/>
    <s v="Little Stint"/>
    <x v="11"/>
    <x v="16"/>
    <s v="Calidris minuta"/>
    <s v="Calidris"/>
    <s v="minuta"/>
    <s v="Little Stint"/>
    <s v="LC"/>
    <x v="0"/>
    <x v="0"/>
    <s v="NULL"/>
    <x v="0"/>
    <s v="NULL"/>
    <s v="NULL"/>
    <m/>
    <m/>
    <m/>
    <m/>
    <m/>
    <m/>
    <m/>
    <m/>
    <m/>
    <m/>
    <m/>
    <m/>
  </r>
  <r>
    <n v="6698"/>
    <s v="BIAVCHSCCAMI"/>
    <s v="AVSCCAMI"/>
    <s v="SCCAMI"/>
    <x v="142"/>
    <x v="142"/>
    <s v="A"/>
    <b v="1"/>
    <s v="Least Sandpiper"/>
    <x v="11"/>
    <x v="16"/>
    <s v="Calidris minutilla"/>
    <s v="Calidris"/>
    <s v="minutilla"/>
    <s v="Least Sandpiper"/>
    <s v="LC"/>
    <x v="0"/>
    <x v="0"/>
    <s v="NULL"/>
    <x v="0"/>
    <s v="NULL"/>
    <s v="NULL"/>
    <m/>
    <m/>
    <m/>
    <m/>
    <m/>
    <m/>
    <m/>
    <m/>
    <m/>
    <m/>
    <m/>
    <m/>
  </r>
  <r>
    <n v="6699"/>
    <s v="BIAVCHSCCAFU"/>
    <s v="AVSCCAFU"/>
    <s v="SCCAFU"/>
    <x v="143"/>
    <x v="143"/>
    <s v="A"/>
    <b v="1"/>
    <s v="White-rumped Sandpiper"/>
    <x v="11"/>
    <x v="16"/>
    <s v="Calidris fuscicollis"/>
    <s v="Calidris"/>
    <s v="fuscicollis"/>
    <s v="White-rumped Sandpiper"/>
    <s v="LC"/>
    <x v="0"/>
    <x v="0"/>
    <s v="NULL"/>
    <x v="0"/>
    <s v="NULL"/>
    <s v="NULL"/>
    <m/>
    <m/>
    <m/>
    <m/>
    <m/>
    <m/>
    <m/>
    <m/>
    <m/>
    <m/>
    <m/>
    <m/>
  </r>
  <r>
    <n v="6700"/>
    <s v="BIAVCHSCCASF"/>
    <s v="AVSCCASF"/>
    <s v="SCCASF"/>
    <x v="144"/>
    <x v="144"/>
    <s v="A"/>
    <b v="1"/>
    <s v="Buff-breasted Sandpiper"/>
    <x v="11"/>
    <x v="16"/>
    <s v="Calidris subruficollis"/>
    <s v="Calidris"/>
    <s v="subruficollis"/>
    <s v="Buff-breasted Sandpiper"/>
    <s v="NT"/>
    <x v="0"/>
    <x v="0"/>
    <s v="NULL"/>
    <x v="0"/>
    <s v="NULL"/>
    <s v="NULL"/>
    <m/>
    <m/>
    <m/>
    <m/>
    <m/>
    <m/>
    <m/>
    <m/>
    <m/>
    <m/>
    <m/>
    <m/>
  </r>
  <r>
    <n v="6701"/>
    <s v="BIAVCHSCCAME"/>
    <s v="AVSCCAME"/>
    <s v="SCCAME"/>
    <x v="145"/>
    <x v="145"/>
    <s v="A"/>
    <b v="1"/>
    <s v="Pectoral Sandpiper"/>
    <x v="11"/>
    <x v="16"/>
    <s v="Calidris melanotos"/>
    <s v="Calidris"/>
    <s v="melanotos"/>
    <s v="Pectoral Sandpiper"/>
    <s v="LC"/>
    <x v="0"/>
    <x v="0"/>
    <s v="NULL"/>
    <x v="0"/>
    <s v="NULL"/>
    <s v="NULL"/>
    <m/>
    <m/>
    <m/>
    <m/>
    <m/>
    <m/>
    <m/>
    <m/>
    <m/>
    <m/>
    <m/>
    <m/>
  </r>
  <r>
    <n v="6702"/>
    <s v="BIAVCHSCCAPU"/>
    <s v="AVSCCAPU"/>
    <s v="SCCAPU"/>
    <x v="146"/>
    <x v="146"/>
    <s v="A"/>
    <b v="1"/>
    <s v="Semipalmated Sandpiper"/>
    <x v="11"/>
    <x v="16"/>
    <s v="Calidris pusilla"/>
    <s v="Calidris"/>
    <s v="pusilla"/>
    <s v="Semipalmated Sandpiper"/>
    <s v="NT"/>
    <x v="0"/>
    <x v="0"/>
    <s v="NULL"/>
    <x v="0"/>
    <s v="NULL"/>
    <s v="NULL"/>
    <m/>
    <m/>
    <m/>
    <m/>
    <m/>
    <m/>
    <m/>
    <m/>
    <m/>
    <m/>
    <m/>
    <m/>
  </r>
  <r>
    <n v="6705"/>
    <s v="BIAVCHSCLDSC"/>
    <s v="AVSCLDSC"/>
    <s v="SCLDSC"/>
    <x v="147"/>
    <x v="147"/>
    <s v="A"/>
    <b v="1"/>
    <s v="Long-billed Dowitcher"/>
    <x v="11"/>
    <x v="16"/>
    <s v="Limnodromus scolopaceus"/>
    <s v="Limnodromus"/>
    <s v="scolopaceus"/>
    <s v="Long-billed Dowitcher"/>
    <s v="LC"/>
    <x v="0"/>
    <x v="0"/>
    <s v="NULL"/>
    <x v="0"/>
    <s v="NULL"/>
    <s v="NULL"/>
    <m/>
    <m/>
    <m/>
    <m/>
    <m/>
    <m/>
    <m/>
    <m/>
    <m/>
    <m/>
    <m/>
    <m/>
  </r>
  <r>
    <n v="6707"/>
    <s v="BIAVCHSCLDGR"/>
    <s v="AVSCLDGR"/>
    <s v="SCLDGR"/>
    <x v="148"/>
    <x v="148"/>
    <s v="Ao"/>
    <b v="1"/>
    <s v="Short-billed Dowitcher"/>
    <x v="11"/>
    <x v="16"/>
    <s v="Limnodromus griseus"/>
    <s v="Limnodromus"/>
    <s v="griseus"/>
    <s v="Short-billed Dowitcher"/>
    <s v="LC"/>
    <x v="0"/>
    <x v="0"/>
    <s v="NULL"/>
    <x v="0"/>
    <s v="NULL"/>
    <s v="NULL"/>
    <m/>
    <m/>
    <m/>
    <m/>
    <m/>
    <m/>
    <m/>
    <m/>
    <m/>
    <m/>
    <m/>
    <m/>
  </r>
  <r>
    <n v="6711"/>
    <s v="BIAVCHSCSCRU"/>
    <s v="AVSCSCRU"/>
    <s v="SCSCRU"/>
    <x v="149"/>
    <x v="149"/>
    <s v="A"/>
    <b v="1"/>
    <s v="Eurasian Woodcock"/>
    <x v="11"/>
    <x v="16"/>
    <s v="Scolopax rusticola"/>
    <s v="Scolopax"/>
    <s v="rusticola"/>
    <s v="Eurasian Woodcock"/>
    <s v="LC"/>
    <x v="3"/>
    <x v="1"/>
    <s v="NULL"/>
    <x v="2"/>
    <n v="1"/>
    <s v="Für DEVISE! Verfügbarkeit von Validierungsdaten begrenzt."/>
    <s v="BRITZ_20190317_051500.wav"/>
    <s v="1:07.008"/>
    <s v="1:36.000"/>
    <s v="Balzgesang (dps)"/>
    <s v="BRITZ_20190518_213000.wav"/>
    <s v="2:38.611"/>
    <s v="3:07.504"/>
    <s v="Balzgesang (dps)"/>
    <m/>
    <m/>
    <m/>
    <m/>
  </r>
  <r>
    <n v="6737"/>
    <s v="BIAVCHSCLYMI"/>
    <s v="AVSCLYMI"/>
    <s v="SCLYMI"/>
    <x v="150"/>
    <x v="150"/>
    <s v="A"/>
    <b v="1"/>
    <s v="Jack Snipe"/>
    <x v="11"/>
    <x v="16"/>
    <s v="Lymnocryptes minimus"/>
    <s v="Lymnocryptes"/>
    <s v="minimus"/>
    <s v="Jack Snipe"/>
    <s v="LC"/>
    <x v="0"/>
    <x v="0"/>
    <s v="NULL"/>
    <x v="0"/>
    <s v="NULL"/>
    <s v="NULL"/>
    <m/>
    <m/>
    <m/>
    <m/>
    <m/>
    <m/>
    <m/>
    <m/>
    <m/>
    <m/>
    <m/>
    <m/>
  </r>
  <r>
    <n v="6750"/>
    <s v="BIAVCHSCGAME"/>
    <s v="AVSCGAME"/>
    <s v="SCGAME"/>
    <x v="151"/>
    <x v="151"/>
    <s v="A"/>
    <b v="1"/>
    <s v="Great Snipe"/>
    <x v="11"/>
    <x v="16"/>
    <s v="Gallinago media"/>
    <s v="Gallinago"/>
    <s v="media"/>
    <s v="Great Snipe"/>
    <s v="NT"/>
    <x v="0"/>
    <x v="0"/>
    <s v="NULL"/>
    <x v="0"/>
    <s v="NULL"/>
    <s v="NULL"/>
    <m/>
    <m/>
    <m/>
    <m/>
    <m/>
    <m/>
    <m/>
    <m/>
    <m/>
    <m/>
    <m/>
    <m/>
  </r>
  <r>
    <n v="6751"/>
    <s v="BIAVCHSCGAGA"/>
    <s v="AVSCGAGA"/>
    <s v="SCGAGA"/>
    <x v="152"/>
    <x v="152"/>
    <s v="A"/>
    <b v="1"/>
    <s v="Common Snipe"/>
    <x v="11"/>
    <x v="16"/>
    <s v="Gallinago gallinago"/>
    <s v="Gallinago"/>
    <s v="gallinago"/>
    <s v="Common Snipe"/>
    <s v="LC"/>
    <x v="2"/>
    <x v="0"/>
    <s v="NULL"/>
    <x v="0"/>
    <n v="3"/>
    <s v="NULL"/>
    <m/>
    <m/>
    <m/>
    <m/>
    <m/>
    <m/>
    <m/>
    <m/>
    <m/>
    <m/>
    <m/>
    <m/>
  </r>
  <r>
    <n v="6769"/>
    <s v="BIAVCHSCXECI"/>
    <s v="AVSCXECI"/>
    <s v="SCXECI"/>
    <x v="153"/>
    <x v="153"/>
    <s v="A"/>
    <b v="1"/>
    <s v="Terek Sandpiper"/>
    <x v="11"/>
    <x v="16"/>
    <s v="Xenus cinereus"/>
    <s v="Xenus"/>
    <s v="cinereus"/>
    <s v="Terek Sandpiper"/>
    <s v="LC"/>
    <x v="0"/>
    <x v="0"/>
    <s v="NULL"/>
    <x v="0"/>
    <s v="NULL"/>
    <s v="NULL"/>
    <m/>
    <m/>
    <m/>
    <m/>
    <m/>
    <m/>
    <m/>
    <m/>
    <m/>
    <m/>
    <m/>
    <m/>
  </r>
  <r>
    <n v="6770"/>
    <s v="BIAVCHSCPHTR"/>
    <s v="AVSCPHTR"/>
    <s v="SCPHTR"/>
    <x v="154"/>
    <x v="154"/>
    <s v="A"/>
    <b v="1"/>
    <s v="Wilson's Phalarope"/>
    <x v="11"/>
    <x v="16"/>
    <s v="Phalaropus tricolor"/>
    <s v="Phalaropus"/>
    <s v="tricolor"/>
    <s v="Wilson's Phalarope"/>
    <s v="LC"/>
    <x v="0"/>
    <x v="0"/>
    <s v="NULL"/>
    <x v="0"/>
    <s v="NULL"/>
    <s v="NULL"/>
    <m/>
    <m/>
    <m/>
    <m/>
    <m/>
    <m/>
    <m/>
    <m/>
    <m/>
    <m/>
    <m/>
    <m/>
  </r>
  <r>
    <n v="6771"/>
    <s v="BIAVCHSCPHLO"/>
    <s v="AVSCPHLO"/>
    <s v="SCPHLO"/>
    <x v="155"/>
    <x v="155"/>
    <s v="A"/>
    <b v="1"/>
    <s v="Red-necked Phalarope"/>
    <x v="11"/>
    <x v="16"/>
    <s v="Phalaropus lobatus"/>
    <s v="Phalaropus"/>
    <s v="lobatus"/>
    <s v="Red-necked Phalarope"/>
    <s v="LC"/>
    <x v="0"/>
    <x v="0"/>
    <s v="NULL"/>
    <x v="0"/>
    <s v="NULL"/>
    <s v="NULL"/>
    <m/>
    <m/>
    <m/>
    <m/>
    <m/>
    <m/>
    <m/>
    <m/>
    <m/>
    <m/>
    <m/>
    <m/>
  </r>
  <r>
    <n v="6772"/>
    <s v="BIAVCHSCPHFU"/>
    <s v="AVSCPHFU"/>
    <s v="SCPHFU"/>
    <x v="156"/>
    <x v="156"/>
    <s v="A"/>
    <b v="1"/>
    <s v="Red Phalarope"/>
    <x v="11"/>
    <x v="16"/>
    <s v="Phalaropus fulicarius"/>
    <s v="Phalaropus"/>
    <s v="fulicarius"/>
    <s v="Red Phalarope"/>
    <s v="LC"/>
    <x v="0"/>
    <x v="0"/>
    <s v="NULL"/>
    <x v="0"/>
    <s v="NULL"/>
    <s v="NULL"/>
    <m/>
    <m/>
    <m/>
    <m/>
    <m/>
    <m/>
    <m/>
    <m/>
    <m/>
    <m/>
    <m/>
    <m/>
  </r>
  <r>
    <n v="6773"/>
    <s v="BIAVCHSCACHY"/>
    <s v="AVSCACHY"/>
    <s v="SCACHY"/>
    <x v="157"/>
    <x v="157"/>
    <s v="A"/>
    <b v="1"/>
    <s v="Common Sandpiper"/>
    <x v="11"/>
    <x v="16"/>
    <s v="Actitis hypoleucos"/>
    <s v="Actitis"/>
    <s v="hypoleucos"/>
    <s v="Common Sandpiper"/>
    <s v="LC"/>
    <x v="0"/>
    <x v="0"/>
    <s v="NULL"/>
    <x v="0"/>
    <s v="NULL"/>
    <s v="NULL"/>
    <m/>
    <m/>
    <m/>
    <m/>
    <m/>
    <m/>
    <m/>
    <m/>
    <m/>
    <m/>
    <m/>
    <m/>
  </r>
  <r>
    <n v="6774"/>
    <s v="BIAVCHSCACMA"/>
    <s v="AVSCACMA"/>
    <s v="SCACMA"/>
    <x v="158"/>
    <x v="158"/>
    <s v="A"/>
    <b v="1"/>
    <s v="Spotted Sandpiper"/>
    <x v="11"/>
    <x v="16"/>
    <s v="Actitis macularius"/>
    <s v="Actitis"/>
    <s v="macularius"/>
    <s v="Spotted Sandpiper"/>
    <s v="LC"/>
    <x v="0"/>
    <x v="0"/>
    <s v="NULL"/>
    <x v="0"/>
    <s v="NULL"/>
    <s v="NULL"/>
    <m/>
    <m/>
    <m/>
    <m/>
    <m/>
    <m/>
    <m/>
    <m/>
    <m/>
    <m/>
    <m/>
    <m/>
  </r>
  <r>
    <n v="6775"/>
    <s v="BIAVCHSCTROC"/>
    <s v="AVSCTROC"/>
    <s v="SCTROC"/>
    <x v="159"/>
    <x v="159"/>
    <s v="A"/>
    <b v="1"/>
    <s v="Green Sandpiper"/>
    <x v="11"/>
    <x v="16"/>
    <s v="Tringa ochropus"/>
    <s v="Tringa"/>
    <s v="ochropus"/>
    <s v="Green Sandpiper"/>
    <s v="LC"/>
    <x v="1"/>
    <x v="1"/>
    <s v="NULL"/>
    <x v="2"/>
    <n v="2"/>
    <s v="NULL"/>
    <s v="BRITZ_20190411_071500.wav"/>
    <s v="3:21.081"/>
    <s v="3:29.333"/>
    <s v="Balzgesang (dps)"/>
    <s v="BRITZ_20190519_181500.wav"/>
    <s v="00:00.000"/>
    <s v="00:16.768"/>
    <s v="Balzgesang (dps)"/>
    <m/>
    <m/>
    <m/>
    <m/>
  </r>
  <r>
    <n v="6781"/>
    <s v="BIAVCHSCTRFL"/>
    <s v="AVSCTRFL"/>
    <s v="SCTRFL"/>
    <x v="160"/>
    <x v="160"/>
    <s v="A"/>
    <b v="1"/>
    <s v="Lesser Yellowlegs"/>
    <x v="11"/>
    <x v="16"/>
    <s v="Tringa flavipes"/>
    <s v="Tringa"/>
    <s v="flavipes"/>
    <s v="Lesser Yellowlegs"/>
    <s v="LC"/>
    <x v="0"/>
    <x v="0"/>
    <s v="NULL"/>
    <x v="0"/>
    <s v="NULL"/>
    <s v="NULL"/>
    <m/>
    <m/>
    <m/>
    <m/>
    <m/>
    <m/>
    <m/>
    <m/>
    <m/>
    <m/>
    <m/>
    <m/>
  </r>
  <r>
    <n v="6786"/>
    <s v="BIAVCHSCTRTO"/>
    <s v="AVSCTRTO"/>
    <s v="SCTRTO"/>
    <x v="161"/>
    <x v="161"/>
    <s v="A"/>
    <b v="1"/>
    <s v="Common Redshank"/>
    <x v="11"/>
    <x v="16"/>
    <s v="Tringa totanus"/>
    <s v="Tringa"/>
    <s v="totanus"/>
    <s v="Common Redshank"/>
    <s v="LC"/>
    <x v="2"/>
    <x v="1"/>
    <s v="NULL"/>
    <x v="4"/>
    <n v="2"/>
    <s v="NULL"/>
    <s v="BRITZ_20190814_040000.wav"/>
    <s v="1:28.323"/>
    <s v="1:31.760"/>
    <s v="Flugrufe (nfc), geringe Signalstärke"/>
    <m/>
    <m/>
    <m/>
    <m/>
    <m/>
    <m/>
    <m/>
    <m/>
  </r>
  <r>
    <n v="6794"/>
    <s v="BIAVCHSCTRST"/>
    <s v="AVSCTRST"/>
    <s v="SCTRST"/>
    <x v="162"/>
    <x v="162"/>
    <s v="A"/>
    <b v="1"/>
    <s v="Marsh Sandpiper"/>
    <x v="11"/>
    <x v="16"/>
    <s v="Tringa stagnatilis"/>
    <s v="Tringa"/>
    <s v="stagnatilis"/>
    <s v="Marsh Sandpiper"/>
    <s v="LC"/>
    <x v="0"/>
    <x v="0"/>
    <s v="NULL"/>
    <x v="0"/>
    <s v="NULL"/>
    <s v="NULL"/>
    <m/>
    <m/>
    <m/>
    <m/>
    <m/>
    <m/>
    <m/>
    <m/>
    <m/>
    <m/>
    <m/>
    <m/>
  </r>
  <r>
    <n v="6795"/>
    <s v="BIAVCHSCTRGL"/>
    <s v="AVSCTRGL"/>
    <s v="SCTRGL"/>
    <x v="163"/>
    <x v="163"/>
    <s v="A"/>
    <b v="1"/>
    <s v="Wood Sandpiper"/>
    <x v="11"/>
    <x v="16"/>
    <s v="Tringa glareola"/>
    <s v="Tringa"/>
    <s v="glareola"/>
    <s v="Wood Sandpiper"/>
    <s v="LC"/>
    <x v="2"/>
    <x v="1"/>
    <s v="NULL"/>
    <x v="4"/>
    <n v="2"/>
    <s v="NULL"/>
    <s v="BRITZ_20190607_230000.wav"/>
    <s v="2:07.000"/>
    <s v="2:11.000"/>
    <s v="Flugrufe (nfc), geringe Signalstärke"/>
    <m/>
    <m/>
    <m/>
    <m/>
    <m/>
    <m/>
    <m/>
    <m/>
  </r>
  <r>
    <n v="6796"/>
    <s v="BIAVCHSCTRER"/>
    <s v="AVSCTRER"/>
    <s v="SCTRER"/>
    <x v="164"/>
    <x v="164"/>
    <s v="A"/>
    <b v="1"/>
    <s v="Spotted Redshank"/>
    <x v="11"/>
    <x v="16"/>
    <s v="Tringa erythropus"/>
    <s v="Tringa"/>
    <s v="erythropus"/>
    <s v="Spotted Redshank"/>
    <s v="LC"/>
    <x v="0"/>
    <x v="0"/>
    <s v="NULL"/>
    <x v="0"/>
    <s v="NULL"/>
    <s v="NULL"/>
    <m/>
    <m/>
    <m/>
    <m/>
    <m/>
    <m/>
    <m/>
    <m/>
    <m/>
    <m/>
    <m/>
    <m/>
  </r>
  <r>
    <n v="6797"/>
    <s v="BIAVCHSCTRNE"/>
    <s v="AVSCTRNE"/>
    <s v="SCTRNE"/>
    <x v="165"/>
    <x v="165"/>
    <s v="A"/>
    <b v="1"/>
    <s v="Common Greenshank"/>
    <x v="11"/>
    <x v="16"/>
    <s v="Tringa nebularia"/>
    <s v="Tringa"/>
    <s v="nebularia"/>
    <s v="Common Greenshank"/>
    <s v="LC"/>
    <x v="0"/>
    <x v="0"/>
    <s v="NULL"/>
    <x v="0"/>
    <s v="NULL"/>
    <s v="NULL"/>
    <m/>
    <m/>
    <m/>
    <m/>
    <m/>
    <m/>
    <m/>
    <m/>
    <m/>
    <m/>
    <m/>
    <m/>
  </r>
  <r>
    <n v="6801"/>
    <s v="BIAVCHGLCUCU"/>
    <s v="AVGLCUCU"/>
    <s v="GLCUCU"/>
    <x v="166"/>
    <x v="166"/>
    <s v="A"/>
    <b v="1"/>
    <s v="Cream-colored Courser"/>
    <x v="11"/>
    <x v="17"/>
    <s v="Cursorius cursor"/>
    <s v="Cursorius"/>
    <s v="cursor"/>
    <s v="Cream-coloured Courser"/>
    <s v="LC"/>
    <x v="0"/>
    <x v="0"/>
    <s v="NULL"/>
    <x v="0"/>
    <s v="NULL"/>
    <s v="NULL"/>
    <m/>
    <m/>
    <m/>
    <m/>
    <m/>
    <m/>
    <m/>
    <m/>
    <m/>
    <m/>
    <m/>
    <m/>
  </r>
  <r>
    <n v="6841"/>
    <s v="BIAVCHGLGLPR"/>
    <s v="AVGLGLPR"/>
    <s v="GLGLPR"/>
    <x v="167"/>
    <x v="167"/>
    <s v="A"/>
    <b v="1"/>
    <s v="Collared Pratincole"/>
    <x v="11"/>
    <x v="17"/>
    <s v="Glareola pratincola"/>
    <s v="Glareola"/>
    <s v="pratincola"/>
    <s v="Collared Pratincole"/>
    <s v="LC"/>
    <x v="0"/>
    <x v="0"/>
    <s v="NULL"/>
    <x v="0"/>
    <s v="NULL"/>
    <s v="NULL"/>
    <m/>
    <m/>
    <m/>
    <m/>
    <m/>
    <m/>
    <m/>
    <m/>
    <m/>
    <m/>
    <m/>
    <m/>
  </r>
  <r>
    <n v="6848"/>
    <s v="BIAVCHGLGLNO"/>
    <s v="AVGLGLNO"/>
    <s v="GLGLNO"/>
    <x v="168"/>
    <x v="168"/>
    <s v="A"/>
    <b v="1"/>
    <s v="Black-winged Pratincole"/>
    <x v="11"/>
    <x v="17"/>
    <s v="Glareola nordmanni"/>
    <s v="Glareola"/>
    <s v="nordmanni"/>
    <s v="Black-winged Pratincole"/>
    <s v="NT"/>
    <x v="0"/>
    <x v="0"/>
    <s v="NULL"/>
    <x v="0"/>
    <s v="NULL"/>
    <s v="NULL"/>
    <m/>
    <m/>
    <m/>
    <m/>
    <m/>
    <m/>
    <m/>
    <m/>
    <m/>
    <m/>
    <m/>
    <m/>
  </r>
  <r>
    <n v="6857"/>
    <s v="BIAVCHLAANST"/>
    <s v="AVLAANST"/>
    <s v="LAANST"/>
    <x v="169"/>
    <x v="169"/>
    <s v="B"/>
    <b v="1"/>
    <s v="Brown Noddy"/>
    <x v="11"/>
    <x v="18"/>
    <s v="Anous stolidus"/>
    <s v="Anous"/>
    <s v="stolidus"/>
    <s v="Brown Noddy"/>
    <s v="LC"/>
    <x v="0"/>
    <x v="0"/>
    <s v="NULL"/>
    <x v="0"/>
    <s v="NULL"/>
    <s v="NULL"/>
    <m/>
    <m/>
    <m/>
    <m/>
    <m/>
    <m/>
    <m/>
    <m/>
    <m/>
    <m/>
    <m/>
    <m/>
  </r>
  <r>
    <n v="6901"/>
    <s v="BIAVCHLARITR"/>
    <s v="AVLARITR"/>
    <s v="LARITR"/>
    <x v="170"/>
    <x v="170"/>
    <s v="A"/>
    <b v="1"/>
    <s v="Black-legged Kittiwake"/>
    <x v="11"/>
    <x v="18"/>
    <s v="Rissa tridactyla"/>
    <s v="Rissa"/>
    <s v="tridactyla"/>
    <s v="Black-legged Kittiwake"/>
    <s v="VU"/>
    <x v="0"/>
    <x v="0"/>
    <s v="NULL"/>
    <x v="0"/>
    <s v="NULL"/>
    <s v="NULL"/>
    <m/>
    <m/>
    <m/>
    <m/>
    <m/>
    <m/>
    <m/>
    <m/>
    <m/>
    <m/>
    <m/>
    <m/>
  </r>
  <r>
    <n v="6905"/>
    <s v="BIAVCHLAPAEB"/>
    <s v="AVLAPAEB"/>
    <s v="LAPAEB"/>
    <x v="171"/>
    <x v="171"/>
    <s v="A"/>
    <b v="1"/>
    <s v="Ivory Gull"/>
    <x v="11"/>
    <x v="18"/>
    <s v="Pagophila eburnea"/>
    <s v="Pagophila"/>
    <s v="eburnea"/>
    <s v="Ivory Gull"/>
    <s v="NT"/>
    <x v="0"/>
    <x v="0"/>
    <s v="NULL"/>
    <x v="0"/>
    <s v="NULL"/>
    <s v="NULL"/>
    <m/>
    <m/>
    <m/>
    <m/>
    <m/>
    <m/>
    <m/>
    <m/>
    <m/>
    <m/>
    <m/>
    <m/>
  </r>
  <r>
    <n v="6906"/>
    <s v="BIAVCHLAXESA"/>
    <s v="AVLAXESA"/>
    <s v="LAXESA"/>
    <x v="172"/>
    <x v="172"/>
    <s v="A"/>
    <b v="1"/>
    <s v="Sabine's Gull"/>
    <x v="11"/>
    <x v="18"/>
    <s v="Xema sabini"/>
    <s v="Xema"/>
    <s v="sabini"/>
    <s v="Sabine's Gull"/>
    <s v="LC"/>
    <x v="0"/>
    <x v="0"/>
    <s v="NULL"/>
    <x v="0"/>
    <s v="NULL"/>
    <s v="NULL"/>
    <m/>
    <m/>
    <m/>
    <m/>
    <m/>
    <m/>
    <m/>
    <m/>
    <m/>
    <m/>
    <m/>
    <m/>
  </r>
  <r>
    <n v="6911"/>
    <s v="BIAVCHLACHGE"/>
    <s v="AVLACHGE"/>
    <s v="LACHGE"/>
    <x v="173"/>
    <x v="173"/>
    <s v="A"/>
    <b v="1"/>
    <s v="Slender-billed Gull"/>
    <x v="11"/>
    <x v="18"/>
    <s v="Chroicocephalus genei"/>
    <s v="Chroicocephalus"/>
    <s v="genei"/>
    <s v="Slender-billed Gull"/>
    <s v="LC"/>
    <x v="0"/>
    <x v="0"/>
    <s v="NULL"/>
    <x v="0"/>
    <s v="NULL"/>
    <s v="NULL"/>
    <m/>
    <m/>
    <m/>
    <m/>
    <m/>
    <m/>
    <m/>
    <m/>
    <m/>
    <m/>
    <m/>
    <m/>
  </r>
  <r>
    <n v="6912"/>
    <s v="BIAVCHLACHPH"/>
    <s v="AVLACHPH"/>
    <s v="LACHPH"/>
    <x v="174"/>
    <x v="174"/>
    <s v="A"/>
    <b v="1"/>
    <s v="Bonaparte's Gull"/>
    <x v="11"/>
    <x v="18"/>
    <s v="Chroicocephalus philadelphia"/>
    <s v="Chroicocephalus"/>
    <s v="philadelphia"/>
    <s v="Bonaparte's Gull"/>
    <s v="LC"/>
    <x v="0"/>
    <x v="0"/>
    <s v="NULL"/>
    <x v="0"/>
    <s v="NULL"/>
    <s v="NULL"/>
    <m/>
    <m/>
    <m/>
    <m/>
    <m/>
    <m/>
    <m/>
    <m/>
    <m/>
    <m/>
    <m/>
    <m/>
  </r>
  <r>
    <n v="6923"/>
    <s v="BIAVCHLACHRI"/>
    <s v="AVLACHRI"/>
    <s v="LACHRI"/>
    <x v="175"/>
    <x v="175"/>
    <s v="A"/>
    <b v="1"/>
    <s v="Black-headed Gull"/>
    <x v="11"/>
    <x v="18"/>
    <s v="Chroicocephalus ridibundus"/>
    <s v="Chroicocephalus"/>
    <s v="ridibundus"/>
    <s v="Black-headed Gull"/>
    <s v="LC"/>
    <x v="1"/>
    <x v="1"/>
    <s v="NULL"/>
    <x v="2"/>
    <n v="2"/>
    <s v="NULL"/>
    <s v="BRITZ_20190319_024500.wav"/>
    <s v="4:43.000"/>
    <s v="4:58.000"/>
    <s v="Flugrufe (nfc)"/>
    <s v="BRITZ_20190427_060000.wav"/>
    <s v="01:46.302"/>
    <s v="01:56.634"/>
    <s v="Flugrufe (flc)"/>
    <m/>
    <m/>
    <m/>
    <m/>
  </r>
  <r>
    <n v="6931"/>
    <s v="BIAVCHLAHCMI"/>
    <s v="AVLAHCMI"/>
    <s v="LAHCMI"/>
    <x v="176"/>
    <x v="176"/>
    <s v="A"/>
    <b v="1"/>
    <s v="Little Gull"/>
    <x v="11"/>
    <x v="18"/>
    <s v="Hydrocoloeus minutus"/>
    <s v="Hydrocoloeus"/>
    <s v="minutus"/>
    <s v="Little Gull"/>
    <s v="LC"/>
    <x v="0"/>
    <x v="0"/>
    <s v="NULL"/>
    <x v="0"/>
    <s v="NULL"/>
    <s v="NULL"/>
    <m/>
    <m/>
    <m/>
    <m/>
    <m/>
    <m/>
    <m/>
    <m/>
    <m/>
    <m/>
    <m/>
    <m/>
  </r>
  <r>
    <n v="6932"/>
    <s v="BIAVCHLARHRO"/>
    <s v="AVLARHRO"/>
    <s v="LARHRO"/>
    <x v="177"/>
    <x v="177"/>
    <s v="A"/>
    <b v="1"/>
    <s v="Ross's Gull"/>
    <x v="11"/>
    <x v="18"/>
    <s v="Rhodostethia rosea"/>
    <s v="Rhodostethia"/>
    <s v="rosea"/>
    <s v="Ross's Gull"/>
    <s v="LC"/>
    <x v="0"/>
    <x v="0"/>
    <s v="NULL"/>
    <x v="0"/>
    <s v="NULL"/>
    <s v="NULL"/>
    <m/>
    <m/>
    <m/>
    <m/>
    <m/>
    <m/>
    <m/>
    <m/>
    <m/>
    <m/>
    <m/>
    <m/>
  </r>
  <r>
    <n v="6935"/>
    <s v="BIAVCHLALEAT"/>
    <s v="AVLALEAT"/>
    <s v="LALEAT"/>
    <x v="178"/>
    <x v="178"/>
    <s v="A"/>
    <b v="1"/>
    <s v="Laughing Gull"/>
    <x v="11"/>
    <x v="18"/>
    <s v="Leucophaeus atricilla"/>
    <s v="Leucophaeus"/>
    <s v="atricilla"/>
    <s v="Laughing Gull"/>
    <s v="LC"/>
    <x v="0"/>
    <x v="0"/>
    <s v="NULL"/>
    <x v="0"/>
    <s v="NULL"/>
    <s v="NULL"/>
    <m/>
    <m/>
    <m/>
    <m/>
    <m/>
    <m/>
    <m/>
    <m/>
    <m/>
    <m/>
    <m/>
    <m/>
  </r>
  <r>
    <n v="6938"/>
    <s v="BIAVCHLALEPI"/>
    <s v="AVLALEPI"/>
    <s v="LALEPI"/>
    <x v="179"/>
    <x v="179"/>
    <s v="A"/>
    <b v="1"/>
    <s v="Franklin's Gull"/>
    <x v="11"/>
    <x v="18"/>
    <s v="Leucophaeus pipixcan"/>
    <s v="Leucophaeus"/>
    <s v="pipixcan"/>
    <s v="Franklin's Gull"/>
    <s v="LC"/>
    <x v="0"/>
    <x v="0"/>
    <s v="NULL"/>
    <x v="0"/>
    <s v="NULL"/>
    <s v="NULL"/>
    <m/>
    <m/>
    <m/>
    <m/>
    <m/>
    <m/>
    <m/>
    <m/>
    <m/>
    <m/>
    <m/>
    <m/>
  </r>
  <r>
    <n v="6942"/>
    <s v="BIAVCHLAICAU"/>
    <s v="AVLAICAU"/>
    <s v="LAICAU"/>
    <x v="180"/>
    <x v="180"/>
    <s v="A"/>
    <b v="1"/>
    <s v="Audouin's Gull"/>
    <x v="11"/>
    <x v="18"/>
    <s v="Ichthyaetus audouinii"/>
    <s v="Ichthyaetus"/>
    <s v="audouinii"/>
    <s v="Audouin's Gull"/>
    <s v="LC"/>
    <x v="0"/>
    <x v="0"/>
    <s v="NULL"/>
    <x v="0"/>
    <s v="NULL"/>
    <s v="NULL"/>
    <m/>
    <m/>
    <m/>
    <m/>
    <m/>
    <m/>
    <m/>
    <m/>
    <m/>
    <m/>
    <m/>
    <m/>
  </r>
  <r>
    <n v="6943"/>
    <s v="BIAVCHLAICME"/>
    <s v="AVLAICME"/>
    <s v="LAICME"/>
    <x v="181"/>
    <x v="181"/>
    <s v="A"/>
    <b v="1"/>
    <s v="Mediterranean Gull"/>
    <x v="11"/>
    <x v="18"/>
    <s v="Ichthyaetus melanocephalus"/>
    <s v="Ichthyaetus"/>
    <s v="melanocephalus"/>
    <s v="Mediterranean Gull"/>
    <s v="LC"/>
    <x v="0"/>
    <x v="0"/>
    <s v="NULL"/>
    <x v="0"/>
    <s v="NULL"/>
    <s v="NULL"/>
    <m/>
    <m/>
    <m/>
    <m/>
    <m/>
    <m/>
    <m/>
    <m/>
    <m/>
    <m/>
    <m/>
    <m/>
  </r>
  <r>
    <n v="6945"/>
    <s v="BIAVCHLAICIC"/>
    <s v="AVLAICIC"/>
    <s v="LAICIC"/>
    <x v="182"/>
    <x v="182"/>
    <s v="A"/>
    <b v="1"/>
    <s v="Pallas's Gull"/>
    <x v="11"/>
    <x v="18"/>
    <s v="Ichthyaetus ichthyaetus"/>
    <s v="Ichthyaetus"/>
    <s v="ichthyaetus"/>
    <s v="Pallas's Gull"/>
    <s v="LC"/>
    <x v="0"/>
    <x v="0"/>
    <s v="NULL"/>
    <x v="0"/>
    <s v="NULL"/>
    <s v="NULL"/>
    <m/>
    <m/>
    <m/>
    <m/>
    <m/>
    <m/>
    <m/>
    <m/>
    <m/>
    <m/>
    <m/>
    <m/>
  </r>
  <r>
    <n v="6955"/>
    <s v="BIAVCHLALACA"/>
    <s v="AVLALACA"/>
    <s v="LALACA"/>
    <x v="183"/>
    <x v="183"/>
    <s v="A"/>
    <b v="1"/>
    <s v="Mew Gull"/>
    <x v="11"/>
    <x v="18"/>
    <s v="Larus canus"/>
    <s v="Larus"/>
    <s v="canus"/>
    <s v="Mew Gull"/>
    <s v="LC"/>
    <x v="0"/>
    <x v="0"/>
    <s v="NULL"/>
    <x v="0"/>
    <s v="NULL"/>
    <s v="NULL"/>
    <m/>
    <m/>
    <m/>
    <m/>
    <m/>
    <m/>
    <m/>
    <m/>
    <m/>
    <m/>
    <m/>
    <m/>
  </r>
  <r>
    <n v="6960"/>
    <s v="BIAVCHLALADE"/>
    <s v="AVLALADE"/>
    <s v="LALADE"/>
    <x v="184"/>
    <x v="184"/>
    <s v="A"/>
    <b v="1"/>
    <s v="Ring-billed Gull"/>
    <x v="11"/>
    <x v="18"/>
    <s v="Larus delawarensis"/>
    <s v="Larus"/>
    <s v="delawarensis"/>
    <s v="Ring-billed Gull"/>
    <s v="LC"/>
    <x v="0"/>
    <x v="0"/>
    <s v="NULL"/>
    <x v="0"/>
    <s v="NULL"/>
    <s v="NULL"/>
    <m/>
    <m/>
    <m/>
    <m/>
    <m/>
    <m/>
    <m/>
    <m/>
    <m/>
    <m/>
    <m/>
    <m/>
  </r>
  <r>
    <n v="6964"/>
    <s v="BIAVCHLALAMA"/>
    <s v="AVLALAMA"/>
    <s v="LALAMA"/>
    <x v="185"/>
    <x v="185"/>
    <s v="A"/>
    <b v="1"/>
    <s v="Great Black-backed Gull"/>
    <x v="11"/>
    <x v="18"/>
    <s v="Larus marinus"/>
    <s v="Larus"/>
    <s v="marinus"/>
    <s v="Great Black-backed Gull"/>
    <s v="LC"/>
    <x v="0"/>
    <x v="0"/>
    <s v="NULL"/>
    <x v="0"/>
    <s v="NULL"/>
    <s v="NULL"/>
    <m/>
    <m/>
    <m/>
    <m/>
    <m/>
    <m/>
    <m/>
    <m/>
    <m/>
    <m/>
    <m/>
    <m/>
  </r>
  <r>
    <n v="6978"/>
    <s v="BIAVCHLALAHY"/>
    <s v="AVLALAHY"/>
    <s v="LALAHY"/>
    <x v="186"/>
    <x v="186"/>
    <s v="A"/>
    <b v="1"/>
    <s v="Glaucous Gull"/>
    <x v="11"/>
    <x v="18"/>
    <s v="Larus hyperboreus"/>
    <s v="Larus"/>
    <s v="hyperboreus"/>
    <s v="Glaucous Gull"/>
    <s v="LC"/>
    <x v="0"/>
    <x v="0"/>
    <s v="NULL"/>
    <x v="0"/>
    <s v="NULL"/>
    <s v="NULL"/>
    <m/>
    <m/>
    <m/>
    <m/>
    <m/>
    <m/>
    <m/>
    <m/>
    <m/>
    <m/>
    <m/>
    <m/>
  </r>
  <r>
    <n v="6983"/>
    <s v="BIAVCHLALAGD"/>
    <s v="AVLALAGD"/>
    <s v="LALAGD"/>
    <x v="187"/>
    <x v="187"/>
    <s v="A"/>
    <b v="1"/>
    <s v="Iceland Gull"/>
    <x v="11"/>
    <x v="18"/>
    <s v="Larus glaucoides"/>
    <s v="Larus"/>
    <s v="glaucoides"/>
    <s v="Iceland Gull"/>
    <s v="LC"/>
    <x v="0"/>
    <x v="0"/>
    <s v="NULL"/>
    <x v="0"/>
    <s v="NULL"/>
    <s v="NULL"/>
    <m/>
    <m/>
    <m/>
    <m/>
    <m/>
    <m/>
    <m/>
    <m/>
    <m/>
    <m/>
    <m/>
    <m/>
  </r>
  <r>
    <n v="6988"/>
    <s v="BIAVCHLALAAR"/>
    <s v="AVLALAAR"/>
    <s v="LALAAR"/>
    <x v="188"/>
    <x v="188"/>
    <s v="A"/>
    <b v="1"/>
    <s v="European Herring Gull"/>
    <x v="11"/>
    <x v="18"/>
    <s v="Larus argentatus"/>
    <s v="Larus"/>
    <s v="argentatus"/>
    <s v="Herring Gull"/>
    <s v="LC"/>
    <x v="2"/>
    <x v="0"/>
    <s v="NULL"/>
    <x v="0"/>
    <n v="3"/>
    <s v="NULL"/>
    <m/>
    <m/>
    <m/>
    <m/>
    <m/>
    <m/>
    <m/>
    <m/>
    <m/>
    <m/>
    <m/>
    <m/>
  </r>
  <r>
    <n v="6992"/>
    <s v="BIAVCHLALASM"/>
    <s v="AVLALASM"/>
    <s v="LALASM"/>
    <x v="189"/>
    <x v="189"/>
    <s v="A"/>
    <b v="1"/>
    <s v="American Herring Gull"/>
    <x v="11"/>
    <x v="18"/>
    <s v="Larus smithsonianus"/>
    <s v="Larus"/>
    <s v="smithsonianus"/>
    <s v="Arctic Herring Gull"/>
    <s v="LC"/>
    <x v="0"/>
    <x v="0"/>
    <s v="NULL"/>
    <x v="0"/>
    <s v="NULL"/>
    <s v="NULL"/>
    <m/>
    <m/>
    <m/>
    <m/>
    <m/>
    <m/>
    <m/>
    <m/>
    <m/>
    <m/>
    <m/>
    <m/>
  </r>
  <r>
    <n v="6999"/>
    <s v="BIAVCHLALACN"/>
    <s v="AVLALACN"/>
    <s v="LALACN"/>
    <x v="190"/>
    <x v="190"/>
    <s v="A"/>
    <b v="1"/>
    <s v="Caspian Gull"/>
    <x v="11"/>
    <x v="18"/>
    <s v="Larus cachinnans"/>
    <s v="Larus"/>
    <s v="cachinnans"/>
    <s v="Caspian Gull"/>
    <s v="LC"/>
    <x v="2"/>
    <x v="0"/>
    <s v="NULL"/>
    <x v="0"/>
    <n v="3"/>
    <s v="NULL"/>
    <m/>
    <m/>
    <m/>
    <m/>
    <m/>
    <m/>
    <m/>
    <m/>
    <m/>
    <m/>
    <m/>
    <m/>
  </r>
  <r>
    <n v="7001"/>
    <s v="BIAVCHLALAMH"/>
    <s v="AVLALAMH"/>
    <s v="LALAMH"/>
    <x v="191"/>
    <x v="191"/>
    <s v="A"/>
    <b v="1"/>
    <s v="Yellow-legged Gull"/>
    <x v="11"/>
    <x v="18"/>
    <s v="Larus michahellis"/>
    <s v="Larus"/>
    <s v="michahellis"/>
    <s v="Yellow-legged Gull"/>
    <s v="LC"/>
    <x v="2"/>
    <x v="0"/>
    <s v="NULL"/>
    <x v="0"/>
    <n v="3"/>
    <s v="NULL"/>
    <m/>
    <m/>
    <m/>
    <m/>
    <m/>
    <m/>
    <m/>
    <m/>
    <m/>
    <m/>
    <m/>
    <m/>
  </r>
  <r>
    <n v="7006"/>
    <s v="BIAVCHLALAFU"/>
    <s v="AVLALAFU"/>
    <s v="LALAFU"/>
    <x v="192"/>
    <x v="192"/>
    <s v="A"/>
    <b v="1"/>
    <s v="Lesser Black-backed Gull"/>
    <x v="11"/>
    <x v="18"/>
    <s v="Larus fuscus"/>
    <s v="Larus"/>
    <s v="fuscus"/>
    <s v="Lesser Black-backed Gull"/>
    <s v="LC"/>
    <x v="0"/>
    <x v="0"/>
    <s v="NULL"/>
    <x v="0"/>
    <s v="NULL"/>
    <s v="NULL"/>
    <m/>
    <m/>
    <m/>
    <m/>
    <m/>
    <m/>
    <m/>
    <m/>
    <m/>
    <m/>
    <m/>
    <m/>
  </r>
  <r>
    <n v="7014"/>
    <s v="BIAVCHLAGENI"/>
    <s v="AVLAGENI"/>
    <s v="LAGENI"/>
    <x v="193"/>
    <x v="193"/>
    <s v="A"/>
    <b v="1"/>
    <s v="Gull-billed Tern"/>
    <x v="11"/>
    <x v="18"/>
    <s v="Gelochelidon nilotica"/>
    <s v="Gelochelidon"/>
    <s v="nilotica"/>
    <s v="Gull-billed Tern"/>
    <s v="LC"/>
    <x v="0"/>
    <x v="0"/>
    <s v="NULL"/>
    <x v="0"/>
    <s v="NULL"/>
    <s v="NULL"/>
    <m/>
    <m/>
    <m/>
    <m/>
    <m/>
    <m/>
    <m/>
    <m/>
    <m/>
    <m/>
    <m/>
    <m/>
  </r>
  <r>
    <n v="7023"/>
    <s v="BIAVCHLAHYCA"/>
    <s v="AVLAHYCA"/>
    <s v="LAHYCA"/>
    <x v="194"/>
    <x v="194"/>
    <s v="A"/>
    <b v="1"/>
    <s v="Caspian Tern"/>
    <x v="11"/>
    <x v="18"/>
    <s v="Hydroprogne caspia"/>
    <s v="Hydroprogne"/>
    <s v="caspia"/>
    <s v="Caspian Tern"/>
    <s v="LC"/>
    <x v="0"/>
    <x v="0"/>
    <s v="NULL"/>
    <x v="0"/>
    <s v="NULL"/>
    <s v="NULL"/>
    <m/>
    <m/>
    <m/>
    <m/>
    <m/>
    <m/>
    <m/>
    <m/>
    <m/>
    <m/>
    <m/>
    <m/>
  </r>
  <r>
    <n v="7035"/>
    <s v="BIAVCHLATHBL"/>
    <s v="AVLATHBL"/>
    <s v="LATHBL"/>
    <x v="195"/>
    <x v="195"/>
    <s v="A"/>
    <b v="1"/>
    <s v="Lesser Crested Tern"/>
    <x v="11"/>
    <x v="18"/>
    <s v="Thalasseus bengalensis"/>
    <s v="Thalasseus"/>
    <s v="bengalensis"/>
    <s v="Lesser Crested Tern"/>
    <s v="LC"/>
    <x v="0"/>
    <x v="0"/>
    <s v="NULL"/>
    <x v="0"/>
    <s v="NULL"/>
    <s v="NULL"/>
    <m/>
    <m/>
    <m/>
    <m/>
    <m/>
    <m/>
    <m/>
    <m/>
    <m/>
    <m/>
    <m/>
    <m/>
  </r>
  <r>
    <n v="7043"/>
    <s v="BIAVCHLATHSA"/>
    <s v="AVLATHSA"/>
    <s v="LATHSA"/>
    <x v="196"/>
    <x v="196"/>
    <s v="A"/>
    <b v="1"/>
    <s v="Sandwich Tern"/>
    <x v="11"/>
    <x v="18"/>
    <s v="Thalasseus sandvicensis"/>
    <s v="Thalasseus"/>
    <s v="sandvicensis"/>
    <s v="Sandwich Tern"/>
    <s v="LC"/>
    <x v="0"/>
    <x v="0"/>
    <s v="NULL"/>
    <x v="0"/>
    <s v="NULL"/>
    <s v="NULL"/>
    <m/>
    <m/>
    <m/>
    <m/>
    <m/>
    <m/>
    <m/>
    <m/>
    <m/>
    <m/>
    <m/>
    <m/>
  </r>
  <r>
    <n v="7049"/>
    <s v="BIAVCHLATHEL"/>
    <s v="AVLATHEL"/>
    <s v="LATHEL"/>
    <x v="197"/>
    <x v="197"/>
    <s v="A"/>
    <b v="1"/>
    <s v="Elegant Tern"/>
    <x v="11"/>
    <x v="18"/>
    <s v="Thalasseus elegans"/>
    <s v="Thalasseus"/>
    <s v="elegans"/>
    <s v="Elegant Tern"/>
    <s v="NT"/>
    <x v="0"/>
    <x v="0"/>
    <s v="NULL"/>
    <x v="0"/>
    <s v="NULL"/>
    <s v="NULL"/>
    <m/>
    <m/>
    <m/>
    <m/>
    <m/>
    <m/>
    <m/>
    <m/>
    <m/>
    <m/>
    <m/>
    <m/>
  </r>
  <r>
    <n v="7050"/>
    <s v="BIAVCHLASLAL"/>
    <s v="AVLASLAL"/>
    <s v="LASLAL"/>
    <x v="198"/>
    <x v="198"/>
    <s v="A"/>
    <b v="1"/>
    <s v="Little Tern"/>
    <x v="11"/>
    <x v="18"/>
    <s v="Sternula albifrons"/>
    <s v="Sternula"/>
    <s v="albifrons"/>
    <s v="Little Tern"/>
    <s v="LC"/>
    <x v="0"/>
    <x v="0"/>
    <s v="NULL"/>
    <x v="0"/>
    <s v="NULL"/>
    <s v="NULL"/>
    <m/>
    <m/>
    <m/>
    <m/>
    <m/>
    <m/>
    <m/>
    <m/>
    <m/>
    <m/>
    <m/>
    <m/>
  </r>
  <r>
    <n v="7073"/>
    <s v="BIAVCHLAONAN"/>
    <s v="AVLAONAN"/>
    <s v="LAONAN"/>
    <x v="199"/>
    <x v="199"/>
    <s v="A"/>
    <b v="1"/>
    <s v="Bridled Tern"/>
    <x v="11"/>
    <x v="18"/>
    <s v="Onychoprion anaethetus"/>
    <s v="Onychoprion"/>
    <s v="anaethetus"/>
    <s v="Bridled Tern"/>
    <s v="LC"/>
    <x v="0"/>
    <x v="0"/>
    <s v="NULL"/>
    <x v="0"/>
    <s v="NULL"/>
    <s v="NULL"/>
    <m/>
    <m/>
    <m/>
    <m/>
    <m/>
    <m/>
    <m/>
    <m/>
    <m/>
    <m/>
    <m/>
    <m/>
  </r>
  <r>
    <n v="7080"/>
    <s v="BIAVCHLAONFU"/>
    <s v="AVLAONFU"/>
    <s v="LAONFU"/>
    <x v="200"/>
    <x v="200"/>
    <s v="A"/>
    <b v="1"/>
    <s v="Sooty Tern"/>
    <x v="11"/>
    <x v="18"/>
    <s v="Onychoprion fuscatus"/>
    <s v="Onychoprion"/>
    <s v="fuscatus"/>
    <s v="Sooty Tern"/>
    <s v="LC"/>
    <x v="0"/>
    <x v="0"/>
    <s v="NULL"/>
    <x v="0"/>
    <s v="NULL"/>
    <s v="NULL"/>
    <m/>
    <m/>
    <m/>
    <m/>
    <m/>
    <m/>
    <m/>
    <m/>
    <m/>
    <m/>
    <m/>
    <m/>
  </r>
  <r>
    <n v="7090"/>
    <s v="BIAVCHLASTDO"/>
    <s v="AVLASTDO"/>
    <s v="LASTDO"/>
    <x v="201"/>
    <x v="201"/>
    <s v="A"/>
    <b v="1"/>
    <s v="Roseate Tern"/>
    <x v="11"/>
    <x v="18"/>
    <s v="Sterna dougallii"/>
    <s v="Sterna"/>
    <s v="dougallii"/>
    <s v="Roseate Tern"/>
    <s v="LC"/>
    <x v="0"/>
    <x v="0"/>
    <s v="NULL"/>
    <x v="0"/>
    <s v="NULL"/>
    <s v="NULL"/>
    <m/>
    <m/>
    <m/>
    <m/>
    <m/>
    <m/>
    <m/>
    <m/>
    <m/>
    <m/>
    <m/>
    <m/>
  </r>
  <r>
    <n v="7104"/>
    <s v="BIAVCHLASTHI"/>
    <s v="AVLASTHI"/>
    <s v="LASTHI"/>
    <x v="202"/>
    <x v="202"/>
    <s v="A"/>
    <b v="1"/>
    <s v="Common Tern"/>
    <x v="11"/>
    <x v="18"/>
    <s v="Sterna hirundo"/>
    <s v="Sterna"/>
    <s v="hirundo"/>
    <s v="Common Tern"/>
    <s v="LC"/>
    <x v="2"/>
    <x v="0"/>
    <s v="NULL"/>
    <x v="0"/>
    <n v="3"/>
    <s v="NULL"/>
    <m/>
    <m/>
    <m/>
    <m/>
    <m/>
    <m/>
    <m/>
    <m/>
    <m/>
    <m/>
    <m/>
    <m/>
  </r>
  <r>
    <n v="7110"/>
    <s v="BIAVCHLASTPA"/>
    <s v="AVLASTPA"/>
    <s v="LASTPA"/>
    <x v="203"/>
    <x v="203"/>
    <s v="A"/>
    <b v="1"/>
    <s v="Arctic Tern"/>
    <x v="11"/>
    <x v="18"/>
    <s v="Sterna paradisaea"/>
    <s v="Sterna"/>
    <s v="paradisaea"/>
    <s v="Arctic Tern"/>
    <s v="LC"/>
    <x v="0"/>
    <x v="0"/>
    <s v="NULL"/>
    <x v="0"/>
    <s v="NULL"/>
    <s v="NULL"/>
    <m/>
    <m/>
    <m/>
    <m/>
    <m/>
    <m/>
    <m/>
    <m/>
    <m/>
    <m/>
    <m/>
    <m/>
  </r>
  <r>
    <n v="7126"/>
    <s v="BIAVCHLACLHY"/>
    <s v="AVLACLHY"/>
    <s v="LACLHY"/>
    <x v="204"/>
    <x v="204"/>
    <s v="A"/>
    <b v="1"/>
    <s v="Whiskered Tern"/>
    <x v="11"/>
    <x v="18"/>
    <s v="Chlidonias hybrida"/>
    <s v="Chlidonias"/>
    <s v="hybrida"/>
    <s v="Whiskered Tern"/>
    <s v="LC"/>
    <x v="0"/>
    <x v="0"/>
    <s v="NULL"/>
    <x v="0"/>
    <s v="NULL"/>
    <s v="NULL"/>
    <m/>
    <m/>
    <m/>
    <m/>
    <m/>
    <m/>
    <m/>
    <m/>
    <m/>
    <m/>
    <m/>
    <m/>
  </r>
  <r>
    <n v="7135"/>
    <s v="BIAVCHLACLLE"/>
    <s v="AVLACLLE"/>
    <s v="LACLLE"/>
    <x v="205"/>
    <x v="205"/>
    <s v="A"/>
    <b v="1"/>
    <s v="White-winged Tern"/>
    <x v="11"/>
    <x v="18"/>
    <s v="Chlidonias leucopterus"/>
    <s v="Chlidonias"/>
    <s v="leucopterus"/>
    <s v="White-winged Tern"/>
    <s v="LC"/>
    <x v="0"/>
    <x v="0"/>
    <s v="NULL"/>
    <x v="0"/>
    <s v="NULL"/>
    <s v="NULL"/>
    <m/>
    <m/>
    <m/>
    <m/>
    <m/>
    <m/>
    <m/>
    <m/>
    <m/>
    <m/>
    <m/>
    <m/>
  </r>
  <r>
    <n v="7136"/>
    <s v="BIAVCHLACLNI"/>
    <s v="AVLACLNI"/>
    <s v="LACLNI"/>
    <x v="206"/>
    <x v="206"/>
    <s v="A"/>
    <b v="1"/>
    <s v="Black Tern"/>
    <x v="11"/>
    <x v="18"/>
    <s v="Chlidonias niger"/>
    <s v="Chlidonias"/>
    <s v="niger"/>
    <s v="Black Tern"/>
    <s v="LC"/>
    <x v="0"/>
    <x v="0"/>
    <s v="NULL"/>
    <x v="0"/>
    <s v="NULL"/>
    <s v="NULL"/>
    <m/>
    <m/>
    <m/>
    <m/>
    <m/>
    <m/>
    <m/>
    <m/>
    <m/>
    <m/>
    <m/>
    <m/>
  </r>
  <r>
    <n v="7154"/>
    <s v="BIAVCHSESTSK"/>
    <s v="AVSESTSK"/>
    <s v="SESTSK"/>
    <x v="207"/>
    <x v="207"/>
    <s v="A"/>
    <b v="1"/>
    <s v="Great Skua"/>
    <x v="11"/>
    <x v="19"/>
    <s v="Stercorarius skua"/>
    <s v="Stercorarius"/>
    <s v="skua"/>
    <s v="Great Skua"/>
    <s v="LC"/>
    <x v="0"/>
    <x v="0"/>
    <s v="NULL"/>
    <x v="0"/>
    <s v="NULL"/>
    <s v="NULL"/>
    <m/>
    <m/>
    <m/>
    <m/>
    <m/>
    <m/>
    <m/>
    <m/>
    <m/>
    <m/>
    <m/>
    <m/>
  </r>
  <r>
    <n v="7156"/>
    <s v="BIAVCHSESTPO"/>
    <s v="AVSESTPO"/>
    <s v="SESTPO"/>
    <x v="208"/>
    <x v="208"/>
    <s v="A"/>
    <b v="1"/>
    <s v="Pomarine Skua"/>
    <x v="11"/>
    <x v="19"/>
    <s v="Stercorarius pomarinus"/>
    <s v="Stercorarius"/>
    <s v="pomarinus"/>
    <s v="Pomarine Jaeger"/>
    <s v="LC"/>
    <x v="0"/>
    <x v="0"/>
    <s v="NULL"/>
    <x v="0"/>
    <s v="NULL"/>
    <s v="NULL"/>
    <m/>
    <m/>
    <m/>
    <m/>
    <m/>
    <m/>
    <m/>
    <m/>
    <m/>
    <m/>
    <m/>
    <m/>
  </r>
  <r>
    <n v="7157"/>
    <s v="BIAVCHSESTPA"/>
    <s v="AVSESTPA"/>
    <s v="SESTPA"/>
    <x v="209"/>
    <x v="209"/>
    <s v="A"/>
    <b v="1"/>
    <s v="Parasitic Jaeger"/>
    <x v="11"/>
    <x v="19"/>
    <s v="Stercorarius parasiticus"/>
    <s v="Stercorarius"/>
    <s v="parasiticus"/>
    <s v="Parasitic Jaeger"/>
    <s v="LC"/>
    <x v="0"/>
    <x v="0"/>
    <s v="NULL"/>
    <x v="0"/>
    <s v="NULL"/>
    <s v="NULL"/>
    <m/>
    <m/>
    <m/>
    <m/>
    <m/>
    <m/>
    <m/>
    <m/>
    <m/>
    <m/>
    <m/>
    <m/>
  </r>
  <r>
    <n v="7158"/>
    <s v="BIAVCHSESTLO"/>
    <s v="AVSESTLO"/>
    <s v="SESTLO"/>
    <x v="210"/>
    <x v="210"/>
    <s v="A"/>
    <b v="1"/>
    <s v="Long-tailed Jaeger"/>
    <x v="11"/>
    <x v="19"/>
    <s v="Stercorarius longicaudus"/>
    <s v="Stercorarius"/>
    <s v="longicaudus"/>
    <s v="Long-tailed Jaeger"/>
    <s v="LC"/>
    <x v="0"/>
    <x v="0"/>
    <s v="NULL"/>
    <x v="0"/>
    <s v="NULL"/>
    <s v="NULL"/>
    <m/>
    <m/>
    <m/>
    <m/>
    <m/>
    <m/>
    <m/>
    <m/>
    <m/>
    <m/>
    <m/>
    <m/>
  </r>
  <r>
    <n v="7161"/>
    <s v="BIAVCHADALAL"/>
    <s v="AVADALAL"/>
    <s v="ADALAL"/>
    <x v="211"/>
    <x v="211"/>
    <s v="A"/>
    <b v="1"/>
    <s v="Little Auk"/>
    <x v="11"/>
    <x v="20"/>
    <s v="Alle alle"/>
    <s v="Alle"/>
    <s v="alle"/>
    <s v="Little Auk"/>
    <s v="LC"/>
    <x v="0"/>
    <x v="0"/>
    <s v="NULL"/>
    <x v="0"/>
    <s v="NULL"/>
    <s v="NULL"/>
    <m/>
    <m/>
    <m/>
    <m/>
    <m/>
    <m/>
    <m/>
    <m/>
    <m/>
    <m/>
    <m/>
    <m/>
  </r>
  <r>
    <n v="7164"/>
    <s v="BIAVCHADURLO"/>
    <s v="AVADURLO"/>
    <s v="ADURLO"/>
    <x v="212"/>
    <x v="212"/>
    <s v="A"/>
    <b v="1"/>
    <s v="Thick-billed Murre"/>
    <x v="11"/>
    <x v="20"/>
    <s v="Uria lomvia"/>
    <s v="Uria"/>
    <s v="lomvia"/>
    <s v="Thick-billed Guillemot"/>
    <s v="LC"/>
    <x v="0"/>
    <x v="0"/>
    <s v="NULL"/>
    <x v="0"/>
    <s v="NULL"/>
    <s v="NULL"/>
    <m/>
    <m/>
    <m/>
    <m/>
    <m/>
    <m/>
    <m/>
    <m/>
    <m/>
    <m/>
    <m/>
    <m/>
  </r>
  <r>
    <n v="7169"/>
    <s v="BIAVCHADURAA"/>
    <s v="AVADURAA"/>
    <s v="ADURAA"/>
    <x v="213"/>
    <x v="213"/>
    <s v="A"/>
    <b v="1"/>
    <s v="Common Murre"/>
    <x v="11"/>
    <x v="20"/>
    <s v="Uria aalge"/>
    <s v="Uria"/>
    <s v="aalge"/>
    <s v="Common Guillemot"/>
    <s v="LC"/>
    <x v="0"/>
    <x v="0"/>
    <s v="NULL"/>
    <x v="0"/>
    <s v="NULL"/>
    <s v="NULL"/>
    <m/>
    <m/>
    <m/>
    <m/>
    <m/>
    <m/>
    <m/>
    <m/>
    <m/>
    <m/>
    <m/>
    <m/>
  </r>
  <r>
    <n v="7177"/>
    <s v="BIAVCHADACTO"/>
    <s v="AVADACTO"/>
    <s v="ADACTO"/>
    <x v="214"/>
    <x v="214"/>
    <s v="A"/>
    <b v="1"/>
    <s v="Razorbill"/>
    <x v="11"/>
    <x v="20"/>
    <s v="Alca torda"/>
    <s v="Alca"/>
    <s v="torda"/>
    <s v="Razorbill"/>
    <s v="NT"/>
    <x v="0"/>
    <x v="0"/>
    <s v="NULL"/>
    <x v="0"/>
    <s v="NULL"/>
    <s v="NULL"/>
    <m/>
    <m/>
    <m/>
    <m/>
    <m/>
    <m/>
    <m/>
    <m/>
    <m/>
    <m/>
    <m/>
    <m/>
  </r>
  <r>
    <n v="7181"/>
    <s v="BIAVCHADCEGR"/>
    <s v="AVADCEGR"/>
    <s v="ADCEGR"/>
    <x v="215"/>
    <x v="215"/>
    <s v="A"/>
    <b v="1"/>
    <s v="Black Guillemot"/>
    <x v="11"/>
    <x v="20"/>
    <s v="Cepphus grylle"/>
    <s v="Cepphus"/>
    <s v="grylle"/>
    <s v="Black Guillemot"/>
    <s v="LC"/>
    <x v="0"/>
    <x v="0"/>
    <s v="NULL"/>
    <x v="0"/>
    <s v="NULL"/>
    <s v="NULL"/>
    <m/>
    <m/>
    <m/>
    <m/>
    <m/>
    <m/>
    <m/>
    <m/>
    <m/>
    <m/>
    <m/>
    <m/>
  </r>
  <r>
    <n v="7216"/>
    <s v="BIAVCHADFRAR"/>
    <s v="AVADFRAR"/>
    <s v="ADFRAR"/>
    <x v="216"/>
    <x v="216"/>
    <s v="A"/>
    <b v="1"/>
    <s v="Atlantic Puffin"/>
    <x v="11"/>
    <x v="20"/>
    <s v="Fratercula arctica"/>
    <s v="Fratercula"/>
    <s v="arctica"/>
    <s v="Atlantic Puffin"/>
    <s v="VU"/>
    <x v="0"/>
    <x v="0"/>
    <s v="NULL"/>
    <x v="0"/>
    <s v="NULL"/>
    <s v="NULL"/>
    <m/>
    <m/>
    <m/>
    <m/>
    <m/>
    <m/>
    <m/>
    <m/>
    <m/>
    <m/>
    <m/>
    <m/>
  </r>
  <r>
    <n v="7243"/>
    <s v="BIAVGVGVGAST"/>
    <s v="AVGVGAST"/>
    <s v="GVGAST"/>
    <x v="217"/>
    <x v="217"/>
    <s v="A"/>
    <b v="1"/>
    <s v="Red-throated Loon"/>
    <x v="12"/>
    <x v="21"/>
    <s v="Gavia stellata"/>
    <s v="Gavia"/>
    <s v="stellata"/>
    <s v="Red-throated Loon"/>
    <s v="LC"/>
    <x v="0"/>
    <x v="0"/>
    <s v="NULL"/>
    <x v="0"/>
    <s v="NULL"/>
    <s v="NULL"/>
    <m/>
    <m/>
    <m/>
    <m/>
    <m/>
    <m/>
    <m/>
    <m/>
    <m/>
    <m/>
    <m/>
    <m/>
  </r>
  <r>
    <n v="7244"/>
    <s v="BIAVGVGVGAAR"/>
    <s v="AVGVGAAR"/>
    <s v="GVGAAR"/>
    <x v="218"/>
    <x v="218"/>
    <s v="A"/>
    <b v="1"/>
    <s v="Black-throated Loon"/>
    <x v="12"/>
    <x v="21"/>
    <s v="Gavia arctica"/>
    <s v="Gavia"/>
    <s v="arctica"/>
    <s v="Arctic Loon"/>
    <s v="LC"/>
    <x v="0"/>
    <x v="0"/>
    <s v="NULL"/>
    <x v="0"/>
    <s v="NULL"/>
    <s v="NULL"/>
    <m/>
    <m/>
    <m/>
    <m/>
    <m/>
    <m/>
    <m/>
    <m/>
    <m/>
    <m/>
    <m/>
    <m/>
  </r>
  <r>
    <n v="7249"/>
    <s v="BIAVGVGVGAIM"/>
    <s v="AVGVGAIM"/>
    <s v="GVGAIM"/>
    <x v="219"/>
    <x v="219"/>
    <s v="A"/>
    <b v="1"/>
    <s v="Great Northern Loon"/>
    <x v="12"/>
    <x v="21"/>
    <s v="Gavia immer"/>
    <s v="Gavia"/>
    <s v="immer"/>
    <s v="Common Loon"/>
    <s v="LC"/>
    <x v="0"/>
    <x v="0"/>
    <s v="NULL"/>
    <x v="0"/>
    <s v="NULL"/>
    <s v="NULL"/>
    <m/>
    <m/>
    <m/>
    <m/>
    <m/>
    <m/>
    <m/>
    <m/>
    <m/>
    <m/>
    <m/>
    <m/>
  </r>
  <r>
    <n v="7250"/>
    <s v="BIAVGVGVGAAD"/>
    <s v="AVGVGAAD"/>
    <s v="GVGAAD"/>
    <x v="220"/>
    <x v="220"/>
    <s v="A"/>
    <b v="1"/>
    <s v="Yellow-billed Loon"/>
    <x v="12"/>
    <x v="21"/>
    <s v="Gavia adamsii"/>
    <s v="Gavia"/>
    <s v="adamsii"/>
    <s v="Yellow-billed Loon"/>
    <s v="NT"/>
    <x v="0"/>
    <x v="0"/>
    <s v="NULL"/>
    <x v="0"/>
    <s v="NULL"/>
    <s v="NULL"/>
    <m/>
    <m/>
    <m/>
    <m/>
    <m/>
    <m/>
    <m/>
    <m/>
    <m/>
    <m/>
    <m/>
    <m/>
  </r>
  <r>
    <n v="7287"/>
    <s v="BIAVPRHYOSOC"/>
    <s v="AVHYOSOC"/>
    <s v="HYOSOC"/>
    <x v="221"/>
    <x v="221"/>
    <s v="A"/>
    <b v="1"/>
    <s v="Wilson's Storm Petrel"/>
    <x v="13"/>
    <x v="22"/>
    <s v="Oceanites oceanicus"/>
    <s v="Oceanites"/>
    <s v="oceanicus"/>
    <s v="Wilson's Storm-petrel"/>
    <s v="LC"/>
    <x v="0"/>
    <x v="0"/>
    <s v="NULL"/>
    <x v="0"/>
    <s v="NULL"/>
    <s v="NULL"/>
    <m/>
    <m/>
    <m/>
    <m/>
    <m/>
    <m/>
    <m/>
    <m/>
    <m/>
    <m/>
    <m/>
    <m/>
  </r>
  <r>
    <n v="7333"/>
    <s v="BIAVPRDMTHME"/>
    <s v="AVDMTHME"/>
    <s v="DMTHME"/>
    <x v="222"/>
    <x v="222"/>
    <s v="A"/>
    <b v="1"/>
    <s v="Black-browed Albatross"/>
    <x v="13"/>
    <x v="23"/>
    <s v="Thalassarche melanophris"/>
    <s v="Thalassarche"/>
    <s v="melanophris"/>
    <s v="Black-browed Albatross"/>
    <s v="LC"/>
    <x v="0"/>
    <x v="0"/>
    <s v="NULL"/>
    <x v="0"/>
    <s v="NULL"/>
    <s v="NULL"/>
    <m/>
    <m/>
    <m/>
    <m/>
    <m/>
    <m/>
    <m/>
    <m/>
    <m/>
    <m/>
    <m/>
    <m/>
  </r>
  <r>
    <n v="7353"/>
    <s v="BIAVPRHYHYPE"/>
    <s v="AVHYHYPE"/>
    <s v="HYHYPE"/>
    <x v="223"/>
    <x v="223"/>
    <s v="A"/>
    <b v="1"/>
    <s v="European Storm Petrel"/>
    <x v="13"/>
    <x v="24"/>
    <s v="Hydrobates pelagicus"/>
    <s v="Hydrobates"/>
    <s v="pelagicus"/>
    <s v="European Storm-petrel"/>
    <s v="LC"/>
    <x v="0"/>
    <x v="0"/>
    <s v="NULL"/>
    <x v="0"/>
    <s v="NULL"/>
    <s v="NULL"/>
    <m/>
    <m/>
    <m/>
    <m/>
    <m/>
    <m/>
    <m/>
    <m/>
    <m/>
    <m/>
    <m/>
    <m/>
  </r>
  <r>
    <n v="7365"/>
    <s v="BIAVPRHYOCLE"/>
    <s v="AVHYOCLE"/>
    <s v="HYOCLE"/>
    <x v="224"/>
    <x v="224"/>
    <s v="A"/>
    <b v="1"/>
    <s v="Leach's Storm Petrel"/>
    <x v="13"/>
    <x v="24"/>
    <s v="Oceanodroma leucorhoa"/>
    <s v="Oceanodroma"/>
    <s v="leucorhoa"/>
    <s v="Leach's Storm-petrel"/>
    <s v="VU"/>
    <x v="0"/>
    <x v="0"/>
    <s v="NULL"/>
    <x v="0"/>
    <s v="NULL"/>
    <s v="NULL"/>
    <m/>
    <m/>
    <m/>
    <m/>
    <m/>
    <m/>
    <m/>
    <m/>
    <m/>
    <m/>
    <m/>
    <m/>
  </r>
  <r>
    <n v="7385"/>
    <s v="BIAVPRPRFUGC"/>
    <s v="AVPRFUGC"/>
    <s v="PRFUGC"/>
    <x v="225"/>
    <x v="225"/>
    <s v="A"/>
    <b v="1"/>
    <s v="Northern Fulmar"/>
    <x v="13"/>
    <x v="25"/>
    <s v="Fulmarus glacialis"/>
    <s v="Fulmarus"/>
    <s v="glacialis"/>
    <s v="Northern Fulmar"/>
    <s v="LC"/>
    <x v="0"/>
    <x v="0"/>
    <s v="NULL"/>
    <x v="0"/>
    <s v="NULL"/>
    <s v="NULL"/>
    <m/>
    <m/>
    <m/>
    <m/>
    <m/>
    <m/>
    <m/>
    <m/>
    <m/>
    <m/>
    <m/>
    <m/>
  </r>
  <r>
    <n v="7494"/>
    <s v="BIAVPRPRCADI"/>
    <s v="AVPRCADI"/>
    <s v="PRCADI"/>
    <x v="226"/>
    <x v="226"/>
    <s v="B"/>
    <b v="1"/>
    <s v="Scopoli's Shearwater"/>
    <x v="13"/>
    <x v="25"/>
    <s v="Calonectris diomedea"/>
    <s v="Calonectris"/>
    <s v="diomedea"/>
    <s v="Scopoli's Shearwater"/>
    <s v="LC"/>
    <x v="0"/>
    <x v="0"/>
    <s v="NULL"/>
    <x v="0"/>
    <s v="NULL"/>
    <s v="NULL"/>
    <m/>
    <m/>
    <m/>
    <m/>
    <m/>
    <m/>
    <m/>
    <m/>
    <m/>
    <m/>
    <m/>
    <m/>
  </r>
  <r>
    <n v="7496"/>
    <s v="BIAVPRPRCABO"/>
    <s v="AVPRCABO"/>
    <s v="PRCABO"/>
    <x v="227"/>
    <x v="227"/>
    <s v="A"/>
    <b v="1"/>
    <s v="Cory's Shearwater"/>
    <x v="13"/>
    <x v="25"/>
    <s v="Calonectris borealis"/>
    <s v="Calonectris"/>
    <s v="borealis"/>
    <s v="Cory's Shearwater"/>
    <s v="LC"/>
    <x v="0"/>
    <x v="0"/>
    <s v="NULL"/>
    <x v="0"/>
    <s v="NULL"/>
    <s v="NULL"/>
    <m/>
    <m/>
    <m/>
    <m/>
    <m/>
    <m/>
    <m/>
    <m/>
    <m/>
    <m/>
    <m/>
    <m/>
  </r>
  <r>
    <n v="7504"/>
    <s v="BIAVPRPRARGR"/>
    <s v="AVPRARGR"/>
    <s v="PRARGR"/>
    <x v="228"/>
    <x v="228"/>
    <s v="A"/>
    <b v="1"/>
    <s v="Sooty Shearwater"/>
    <x v="13"/>
    <x v="25"/>
    <s v="Ardenna grisea"/>
    <s v="Ardenna"/>
    <s v="grisea"/>
    <s v="Sooty Shearwater"/>
    <s v="NT"/>
    <x v="0"/>
    <x v="0"/>
    <s v="NULL"/>
    <x v="0"/>
    <s v="NULL"/>
    <s v="NULL"/>
    <m/>
    <m/>
    <m/>
    <m/>
    <m/>
    <m/>
    <m/>
    <m/>
    <m/>
    <m/>
    <m/>
    <m/>
  </r>
  <r>
    <n v="7508"/>
    <s v="BIAVPRPRARGV"/>
    <s v="AVPRARGV"/>
    <s v="PRARGV"/>
    <x v="229"/>
    <x v="229"/>
    <s v="A"/>
    <b v="1"/>
    <s v="Great Shearwater"/>
    <x v="13"/>
    <x v="25"/>
    <s v="Ardenna gravis"/>
    <s v="Ardenna"/>
    <s v="gravis"/>
    <s v="Great Shearwater"/>
    <s v="LC"/>
    <x v="0"/>
    <x v="0"/>
    <s v="NULL"/>
    <x v="0"/>
    <s v="NULL"/>
    <s v="NULL"/>
    <m/>
    <m/>
    <m/>
    <m/>
    <m/>
    <m/>
    <m/>
    <m/>
    <m/>
    <m/>
    <m/>
    <m/>
  </r>
  <r>
    <n v="7510"/>
    <s v="BIAVPRPRPUPU"/>
    <s v="AVPRPUPU"/>
    <s v="PRPUPU"/>
    <x v="230"/>
    <x v="230"/>
    <s v="A"/>
    <b v="1"/>
    <s v="Manx Shearwater"/>
    <x v="13"/>
    <x v="25"/>
    <s v="Puffinus puffinus"/>
    <s v="Puffinus"/>
    <s v="puffinus"/>
    <s v="Manx Shearwater"/>
    <s v="LC"/>
    <x v="0"/>
    <x v="0"/>
    <s v="NULL"/>
    <x v="0"/>
    <s v="NULL"/>
    <s v="NULL"/>
    <m/>
    <m/>
    <m/>
    <m/>
    <m/>
    <m/>
    <m/>
    <m/>
    <m/>
    <m/>
    <m/>
    <m/>
  </r>
  <r>
    <n v="7514"/>
    <s v="BIAVPRPRPUMA"/>
    <s v="AVPRPUMA"/>
    <s v="PRPUMA"/>
    <x v="231"/>
    <x v="231"/>
    <s v="A"/>
    <b v="1"/>
    <s v="Balearic Shearwater"/>
    <x v="13"/>
    <x v="25"/>
    <s v="Puffinus mauretanicus"/>
    <s v="Puffinus"/>
    <s v="mauretanicus"/>
    <s v="Balearic Shearwater"/>
    <s v="CR"/>
    <x v="0"/>
    <x v="0"/>
    <s v="NULL"/>
    <x v="0"/>
    <s v="NULL"/>
    <s v="NULL"/>
    <m/>
    <m/>
    <m/>
    <m/>
    <m/>
    <m/>
    <m/>
    <m/>
    <m/>
    <m/>
    <m/>
    <m/>
  </r>
  <r>
    <n v="7553"/>
    <s v="BIAVPRPRPUBL"/>
    <s v="AVPRPUBL"/>
    <s v="PRPUBL"/>
    <x v="232"/>
    <x v="232"/>
    <s v="A"/>
    <b v="1"/>
    <s v="Barolo Shearwater"/>
    <x v="13"/>
    <x v="25"/>
    <s v="Puffinus baroli"/>
    <s v="Puffinus"/>
    <s v="baroli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7570"/>
    <s v="BIAVPRPRBUBU"/>
    <s v="AVPRBUBU"/>
    <s v="PRBUBU"/>
    <x v="233"/>
    <x v="233"/>
    <s v="A"/>
    <b v="1"/>
    <s v="Bulwer's Petrel"/>
    <x v="13"/>
    <x v="25"/>
    <s v="Bulweria bulwerii"/>
    <s v="Bulweria"/>
    <s v="bulwerii"/>
    <s v="Bulwer's Petrel"/>
    <s v="LC"/>
    <x v="0"/>
    <x v="0"/>
    <s v="NULL"/>
    <x v="0"/>
    <s v="NULL"/>
    <s v="NULL"/>
    <m/>
    <m/>
    <m/>
    <m/>
    <m/>
    <m/>
    <m/>
    <m/>
    <m/>
    <m/>
    <m/>
    <m/>
  </r>
  <r>
    <n v="7581"/>
    <s v="BIAVCICNCINI"/>
    <s v="AVCNCINI"/>
    <s v="CNCINI"/>
    <x v="234"/>
    <x v="234"/>
    <s v="A"/>
    <b v="1"/>
    <s v="Black Stork"/>
    <x v="14"/>
    <x v="26"/>
    <s v="Ciconia nigra"/>
    <s v="Ciconia"/>
    <s v="nigra"/>
    <s v="Black Stork"/>
    <s v="LC"/>
    <x v="0"/>
    <x v="0"/>
    <s v="NULL"/>
    <x v="0"/>
    <s v="NULL"/>
    <s v="NULL"/>
    <m/>
    <m/>
    <m/>
    <m/>
    <m/>
    <m/>
    <m/>
    <m/>
    <m/>
    <m/>
    <m/>
    <m/>
  </r>
  <r>
    <n v="7591"/>
    <s v="BIAVCICNCICI"/>
    <s v="AVCNCICI"/>
    <s v="CNCICI"/>
    <x v="235"/>
    <x v="235"/>
    <s v="A"/>
    <b v="1"/>
    <s v="White Stork"/>
    <x v="14"/>
    <x v="26"/>
    <s v="Ciconia ciconia"/>
    <s v="Ciconia"/>
    <s v="ciconia"/>
    <s v="White Stork"/>
    <s v="LC"/>
    <x v="0"/>
    <x v="0"/>
    <s v="NULL"/>
    <x v="0"/>
    <s v="NULL"/>
    <s v="NULL"/>
    <m/>
    <m/>
    <m/>
    <m/>
    <m/>
    <m/>
    <m/>
    <m/>
    <m/>
    <m/>
    <m/>
    <m/>
  </r>
  <r>
    <n v="7620"/>
    <s v="BIAVSUSUMOBA"/>
    <s v="AVSUMOBA"/>
    <s v="SUMOBA"/>
    <x v="236"/>
    <x v="236"/>
    <s v="A"/>
    <b v="1"/>
    <s v="Northern Gannet"/>
    <x v="15"/>
    <x v="27"/>
    <s v="Morus bassanus"/>
    <s v="Morus"/>
    <s v="bassanus"/>
    <s v="Northern Gannet"/>
    <s v="LC"/>
    <x v="0"/>
    <x v="0"/>
    <s v="NULL"/>
    <x v="0"/>
    <s v="NULL"/>
    <s v="NULL"/>
    <m/>
    <m/>
    <m/>
    <m/>
    <m/>
    <m/>
    <m/>
    <m/>
    <m/>
    <m/>
    <m/>
    <m/>
  </r>
  <r>
    <n v="7639"/>
    <s v="BIAVSUSUSULE"/>
    <s v="AVSUSULE"/>
    <s v="SUSULE"/>
    <x v="237"/>
    <x v="237"/>
    <s v="A"/>
    <b v="1"/>
    <s v="Brown Booby"/>
    <x v="15"/>
    <x v="27"/>
    <s v="Sula leucogaster"/>
    <s v="Sula"/>
    <s v="leucogaster"/>
    <s v="Brown Booby"/>
    <s v="LC"/>
    <x v="0"/>
    <x v="0"/>
    <s v="NULL"/>
    <x v="0"/>
    <s v="NULL"/>
    <s v="NULL"/>
    <m/>
    <m/>
    <m/>
    <m/>
    <m/>
    <m/>
    <m/>
    <m/>
    <m/>
    <m/>
    <m/>
    <m/>
  </r>
  <r>
    <n v="7654"/>
    <s v="BIAVSUPXMIPY"/>
    <s v="AVPXMIPY"/>
    <s v="PXMIPY"/>
    <x v="238"/>
    <x v="238"/>
    <s v="A"/>
    <b v="1"/>
    <s v="Pygmy Cormorant"/>
    <x v="15"/>
    <x v="28"/>
    <s v="Microcarbo pygmaeus"/>
    <s v="Microcarbo"/>
    <s v="pygmaeus"/>
    <s v="Pygmy Cormorant"/>
    <s v="LC"/>
    <x v="0"/>
    <x v="0"/>
    <s v="NULL"/>
    <x v="0"/>
    <s v="NULL"/>
    <s v="NULL"/>
    <m/>
    <m/>
    <m/>
    <m/>
    <m/>
    <m/>
    <m/>
    <m/>
    <m/>
    <m/>
    <m/>
    <m/>
  </r>
  <r>
    <n v="7678"/>
    <s v="BIAVSUPXPHAR"/>
    <s v="AVPXPHAR"/>
    <s v="PXPHAR"/>
    <x v="239"/>
    <x v="239"/>
    <s v="A"/>
    <b v="1"/>
    <s v="European Shag"/>
    <x v="15"/>
    <x v="28"/>
    <s v="Phalacrocorax aristotelis"/>
    <s v="Phalacrocorax"/>
    <s v="aristotelis"/>
    <s v="European Shag"/>
    <s v="LC"/>
    <x v="0"/>
    <x v="0"/>
    <s v="NULL"/>
    <x v="0"/>
    <s v="NULL"/>
    <s v="NULL"/>
    <m/>
    <m/>
    <m/>
    <m/>
    <m/>
    <m/>
    <m/>
    <m/>
    <m/>
    <m/>
    <m/>
    <m/>
  </r>
  <r>
    <n v="7688"/>
    <s v="BIAVSUPXPHCA"/>
    <s v="AVPXPHCA"/>
    <s v="PXPHCA"/>
    <x v="240"/>
    <x v="240"/>
    <s v="A"/>
    <b v="1"/>
    <s v="Great Cormorant"/>
    <x v="15"/>
    <x v="28"/>
    <s v="Phalacrocorax carbo"/>
    <s v="Phalacrocorax"/>
    <s v="carbo"/>
    <s v="Great Cormorant"/>
    <s v="LC"/>
    <x v="2"/>
    <x v="4"/>
    <s v="NULL"/>
    <x v="2"/>
    <n v="2"/>
    <s v="NULL"/>
    <s v="BRITZ_20190724_021500.wav"/>
    <s v="2:43.500"/>
    <s v="3:34.500"/>
    <s v="Flugruf (nfc), schnelle Ruffolge spricht für diese Art; ID=3, da LALAMH, LALAAR, LALACN u. LALAFU ähnliche Rufe haben. Besseren Voucher suchen! "/>
    <m/>
    <m/>
    <m/>
    <m/>
    <m/>
    <m/>
    <m/>
    <m/>
  </r>
  <r>
    <n v="7795"/>
    <s v="BIAVPETKPGFA"/>
    <s v="AVTKPGFA"/>
    <s v="TKPGFA"/>
    <x v="241"/>
    <x v="241"/>
    <s v="A"/>
    <b v="1"/>
    <s v="Glossy Ibis"/>
    <x v="16"/>
    <x v="29"/>
    <s v="Plegadis falcinellus"/>
    <s v="Plegadis"/>
    <s v="falcinellus"/>
    <s v="Glossy Ibis"/>
    <s v="LC"/>
    <x v="0"/>
    <x v="0"/>
    <s v="NULL"/>
    <x v="0"/>
    <s v="NULL"/>
    <s v="NULL"/>
    <m/>
    <m/>
    <m/>
    <m/>
    <m/>
    <m/>
    <m/>
    <m/>
    <m/>
    <m/>
    <m/>
    <m/>
  </r>
  <r>
    <n v="7801"/>
    <s v="BIAVPETKPLLE"/>
    <s v="AVTKPLLE"/>
    <s v="TKPLLE"/>
    <x v="242"/>
    <x v="242"/>
    <s v="A"/>
    <b v="1"/>
    <s v="Eurasian Spoonbill"/>
    <x v="16"/>
    <x v="29"/>
    <s v="Platalea leucorodia"/>
    <s v="Platalea"/>
    <s v="leucorodia"/>
    <s v="Eurasian Spoonbill"/>
    <s v="LC"/>
    <x v="0"/>
    <x v="0"/>
    <s v="NULL"/>
    <x v="0"/>
    <s v="NULL"/>
    <s v="NULL"/>
    <m/>
    <m/>
    <m/>
    <m/>
    <m/>
    <m/>
    <m/>
    <m/>
    <m/>
    <m/>
    <m/>
    <m/>
  </r>
  <r>
    <n v="7829"/>
    <s v="BIAVPEARBOST"/>
    <s v="AVARBOST"/>
    <s v="ARBOST"/>
    <x v="243"/>
    <x v="243"/>
    <s v="A"/>
    <b v="1"/>
    <s v="Eurasian Bittern"/>
    <x v="16"/>
    <x v="30"/>
    <s v="Botaurus stellaris"/>
    <s v="Botaurus"/>
    <s v="stellaris"/>
    <s v="Great Bittern"/>
    <s v="LC"/>
    <x v="1"/>
    <x v="1"/>
    <s v="NULL"/>
    <x v="3"/>
    <n v="2"/>
    <s v="NULL"/>
    <s v="BRITZ_20190519_231500.wav"/>
    <s v="1:54.602"/>
    <s v="2:07.309"/>
    <s v="Gesang (ts), sehr geringe Signalstärke"/>
    <s v="BRITZ_20190519_234500.wav"/>
    <s v="4:17.000"/>
    <s v="4:26.249"/>
    <s v="Gesang (ts), sehr geringe Signalstärke"/>
    <m/>
    <m/>
    <m/>
    <m/>
  </r>
  <r>
    <n v="7845"/>
    <s v="BIAVPEARIXMI"/>
    <s v="AVARIXMI"/>
    <s v="ARIXMI"/>
    <x v="244"/>
    <x v="244"/>
    <s v="A"/>
    <b v="1"/>
    <s v="Little Bittern"/>
    <x v="16"/>
    <x v="30"/>
    <s v="Ixobrychus minutus"/>
    <s v="Ixobrychus"/>
    <s v="minutus"/>
    <s v="Little Bittern"/>
    <s v="LC"/>
    <x v="1"/>
    <x v="1"/>
    <s v="NULL"/>
    <x v="2"/>
    <n v="2"/>
    <s v="NULL"/>
    <s v="BRITZ_20190808_004500.wav"/>
    <s v="3:11.812"/>
    <s v="3:15.499"/>
    <s v="Flugruf (nfc)"/>
    <s v="BRITZ_20190518_153000.wav"/>
    <s v="04:15.000"/>
    <s v="04:20.000"/>
    <s v="Flugrufe (flc): 2x; ID=2; neuen Voucher suchen!"/>
    <s v="BRITZ_20190602_234500.wav"/>
    <s v="1:01.643"/>
    <s v="1:05.054"/>
    <s v="Flugrufe (flc): 1x; ID=2; neuen Voucher suchen!"/>
  </r>
  <r>
    <n v="7869"/>
    <s v="BIAVPEARNYNY"/>
    <s v="AVARNYNY"/>
    <s v="ARNYNY"/>
    <x v="245"/>
    <x v="245"/>
    <s v="A"/>
    <b v="1"/>
    <s v="Black-crowned Night Heron"/>
    <x v="16"/>
    <x v="30"/>
    <s v="Nycticorax nycticorax"/>
    <s v="Nycticorax"/>
    <s v="nycticorax"/>
    <s v="Black-crowned Night-heron"/>
    <s v="LC"/>
    <x v="2"/>
    <x v="4"/>
    <s v="NULL"/>
    <x v="4"/>
    <n v="3"/>
    <s v="NULL"/>
    <s v="BRITZ_20190603_000000.wav"/>
    <s v="3:13.195"/>
    <s v="3:17.735"/>
    <s v="Flugrufe (flc), ID=3 wg. geringer Signalstärke. Neuen Voucher suchen!"/>
    <s v="BRITZ_20190526_210000.wav"/>
    <s v="1:38.500"/>
    <s v="1:43.500"/>
    <s v="1x Flugruf (flc), ID=3, da möglicherweise eine andere Spezies? Neuen Voucher suchen!"/>
    <s v="BRITZ_20190822_040000.wav"/>
    <s v="2:10.000"/>
    <s v="2:17.000"/>
    <s v="1x Flugruf (flc), ID=3, da möglicherweise Bellen eines kleinen Hundes oder einer anderen Spezies. Neuen Voucher suchen!"/>
  </r>
  <r>
    <n v="7929"/>
    <s v="BIAVPEARALRA"/>
    <s v="AVARALRA"/>
    <s v="ARALRA"/>
    <x v="246"/>
    <x v="246"/>
    <s v="A"/>
    <b v="1"/>
    <s v="Squacco Heron"/>
    <x v="16"/>
    <x v="30"/>
    <s v="Ardeola ralloides"/>
    <s v="Ardeola"/>
    <s v="ralloides"/>
    <s v="Squacco Heron"/>
    <s v="LC"/>
    <x v="0"/>
    <x v="0"/>
    <s v="NULL"/>
    <x v="0"/>
    <s v="NULL"/>
    <s v="NULL"/>
    <m/>
    <m/>
    <m/>
    <m/>
    <m/>
    <m/>
    <m/>
    <m/>
    <m/>
    <m/>
    <m/>
    <m/>
  </r>
  <r>
    <n v="7939"/>
    <s v="BIAVPEARBBIB"/>
    <s v="AVARBBIB"/>
    <s v="ARBBIB"/>
    <x v="247"/>
    <x v="247"/>
    <s v="A"/>
    <b v="1"/>
    <s v="Western Cattle Egret"/>
    <x v="16"/>
    <x v="30"/>
    <s v="Bubulcus ibis"/>
    <s v="Bubulcus"/>
    <s v="ibis"/>
    <s v="Cattle Egret"/>
    <s v="LC"/>
    <x v="0"/>
    <x v="0"/>
    <s v="NULL"/>
    <x v="0"/>
    <s v="NULL"/>
    <s v="NULL"/>
    <m/>
    <m/>
    <m/>
    <m/>
    <m/>
    <m/>
    <m/>
    <m/>
    <m/>
    <m/>
    <m/>
    <m/>
  </r>
  <r>
    <n v="7944"/>
    <s v="BIAVPEARARCI"/>
    <s v="AVARARCI"/>
    <s v="ARARCI"/>
    <x v="248"/>
    <x v="248"/>
    <s v="A"/>
    <b v="1"/>
    <s v="Grey Heron"/>
    <x v="16"/>
    <x v="30"/>
    <s v="Ardea cinerea"/>
    <s v="Ardea"/>
    <s v="cinerea"/>
    <s v="Grey Heron"/>
    <s v="LC"/>
    <x v="1"/>
    <x v="1"/>
    <s v="NULL"/>
    <x v="2"/>
    <n v="2"/>
    <s v="NULL"/>
    <s v="BRITZ_20190725_001500.wav"/>
    <s v="0:43.000"/>
    <s v="1:42.000"/>
    <s v="Flugrufe (nfc)"/>
    <s v="BRITZ_20190406_181500.wav"/>
    <s v="01:21.571"/>
    <s v="01:23.316"/>
    <s v="Flugruf (flc): 1x"/>
    <s v="BRITZ_20190428_031500.wav"/>
    <s v="0:20.000"/>
    <s v="1:17.980"/>
    <s v="Flugrufe (flc): 4x"/>
  </r>
  <r>
    <n v="7964"/>
    <s v="BIAVPEARARPU"/>
    <s v="AVARARPU"/>
    <s v="ARARPU"/>
    <x v="249"/>
    <x v="249"/>
    <s v="A"/>
    <b v="1"/>
    <s v="Purple Heron"/>
    <x v="16"/>
    <x v="30"/>
    <s v="Ardea purpurea"/>
    <s v="Ardea"/>
    <s v="purpurea"/>
    <s v="Purple Heron"/>
    <s v="LC"/>
    <x v="0"/>
    <x v="0"/>
    <s v="NULL"/>
    <x v="0"/>
    <s v="NULL"/>
    <s v="NULL"/>
    <m/>
    <m/>
    <m/>
    <m/>
    <m/>
    <m/>
    <m/>
    <m/>
    <m/>
    <m/>
    <m/>
    <m/>
  </r>
  <r>
    <n v="7969"/>
    <s v="BIAVPEARARAL"/>
    <s v="AVARARAL"/>
    <s v="ARARAL"/>
    <x v="250"/>
    <x v="250"/>
    <s v="A"/>
    <b v="1"/>
    <s v="Great Egret"/>
    <x v="16"/>
    <x v="30"/>
    <s v="Ardea alba"/>
    <s v="Ardea"/>
    <s v="alba"/>
    <s v="Great Egret"/>
    <s v="LC"/>
    <x v="0"/>
    <x v="0"/>
    <s v="NULL"/>
    <x v="0"/>
    <s v="NULL"/>
    <s v="NULL"/>
    <m/>
    <m/>
    <m/>
    <m/>
    <m/>
    <m/>
    <m/>
    <m/>
    <m/>
    <m/>
    <m/>
    <m/>
  </r>
  <r>
    <n v="8005"/>
    <s v="BIAVPEAREGGA"/>
    <s v="AVAREGGA"/>
    <s v="AREGGA"/>
    <x v="251"/>
    <x v="251"/>
    <s v="A"/>
    <b v="1"/>
    <s v="Little Egret"/>
    <x v="16"/>
    <x v="30"/>
    <s v="Egretta garzetta"/>
    <s v="Egretta"/>
    <s v="garzetta"/>
    <s v="Little Egret"/>
    <s v="LC"/>
    <x v="0"/>
    <x v="0"/>
    <s v="NULL"/>
    <x v="0"/>
    <s v="NULL"/>
    <s v="NULL"/>
    <m/>
    <m/>
    <m/>
    <m/>
    <m/>
    <m/>
    <m/>
    <m/>
    <m/>
    <m/>
    <m/>
    <m/>
  </r>
  <r>
    <n v="8022"/>
    <s v="BIAVPEPNPEON"/>
    <s v="AVPNPEON"/>
    <s v="PNPEON"/>
    <x v="252"/>
    <x v="252"/>
    <s v="BD"/>
    <b v="1"/>
    <s v="Great White Pelican"/>
    <x v="16"/>
    <x v="31"/>
    <s v="Pelecanus onocrotalus"/>
    <s v="Pelecanus"/>
    <s v="onocrotalus"/>
    <s v="Great White Pelican"/>
    <s v="LC"/>
    <x v="0"/>
    <x v="0"/>
    <s v="NULL"/>
    <x v="0"/>
    <s v="NULL"/>
    <s v="NULL"/>
    <m/>
    <m/>
    <m/>
    <m/>
    <m/>
    <m/>
    <m/>
    <m/>
    <m/>
    <m/>
    <m/>
    <m/>
  </r>
  <r>
    <n v="8026"/>
    <s v="BIAVPEPNPECR"/>
    <s v="AVPNPECR"/>
    <s v="PNPECR"/>
    <x v="253"/>
    <x v="253"/>
    <s v="A"/>
    <b v="1"/>
    <s v="Dalmatian Pelican"/>
    <x v="16"/>
    <x v="31"/>
    <s v="Pelecanus crispus"/>
    <s v="Pelecanus"/>
    <s v="crispus"/>
    <s v="Dalmatian Pelican"/>
    <s v="NT"/>
    <x v="0"/>
    <x v="0"/>
    <s v="NULL"/>
    <x v="0"/>
    <s v="NULL"/>
    <s v="NULL"/>
    <m/>
    <m/>
    <m/>
    <m/>
    <m/>
    <m/>
    <m/>
    <m/>
    <m/>
    <m/>
    <m/>
    <m/>
  </r>
  <r>
    <n v="8058"/>
    <s v="BIAVACPAPAHA"/>
    <s v="AVPAPAHA"/>
    <s v="PAPAHA"/>
    <x v="254"/>
    <x v="254"/>
    <s v="A"/>
    <b v="1"/>
    <s v="Western Osprey"/>
    <x v="17"/>
    <x v="32"/>
    <s v="Pandion haliaetus"/>
    <s v="Pandion"/>
    <s v="haliaetus"/>
    <s v="Osprey"/>
    <s v="LC"/>
    <x v="2"/>
    <x v="0"/>
    <s v="NULL"/>
    <x v="0"/>
    <n v="3"/>
    <s v="NULL"/>
    <m/>
    <m/>
    <m/>
    <m/>
    <m/>
    <m/>
    <m/>
    <m/>
    <m/>
    <m/>
    <m/>
    <m/>
  </r>
  <r>
    <n v="8065"/>
    <s v="BIAVACACELCA"/>
    <s v="AVACELCA"/>
    <s v="ACELCA"/>
    <x v="255"/>
    <x v="255"/>
    <s v="A"/>
    <b v="1"/>
    <s v="Black-winged Kite"/>
    <x v="17"/>
    <x v="33"/>
    <s v="Elanus caeruleus"/>
    <s v="Elanus"/>
    <s v="caeruleus"/>
    <s v="Black-winged Kite"/>
    <s v="LC"/>
    <x v="0"/>
    <x v="0"/>
    <s v="NULL"/>
    <x v="0"/>
    <s v="NULL"/>
    <s v="NULL"/>
    <m/>
    <m/>
    <m/>
    <m/>
    <m/>
    <m/>
    <m/>
    <m/>
    <m/>
    <m/>
    <m/>
    <m/>
  </r>
  <r>
    <n v="8086"/>
    <s v="BIAVACACGTBA"/>
    <s v="AVACGTBA"/>
    <s v="ACGTBA"/>
    <x v="256"/>
    <x v="256"/>
    <s v="BE"/>
    <b v="1"/>
    <s v="Bearded Vulture"/>
    <x v="17"/>
    <x v="33"/>
    <s v="Gypaetus barbatus"/>
    <s v="Gypaetus"/>
    <s v="barbatus"/>
    <s v="Lammergeier"/>
    <s v="NT"/>
    <x v="0"/>
    <x v="0"/>
    <s v="NULL"/>
    <x v="0"/>
    <s v="NULL"/>
    <s v="NULL"/>
    <m/>
    <m/>
    <m/>
    <m/>
    <m/>
    <m/>
    <m/>
    <m/>
    <m/>
    <m/>
    <m/>
    <m/>
  </r>
  <r>
    <n v="8091"/>
    <s v="BIAVACACNEPE"/>
    <s v="AVACNEPE"/>
    <s v="ACNEPE"/>
    <x v="257"/>
    <x v="257"/>
    <s v="A"/>
    <b v="1"/>
    <s v="Egyptian Vulture"/>
    <x v="17"/>
    <x v="33"/>
    <s v="Neophron percnopterus"/>
    <s v="Neophron"/>
    <s v="percnopterus"/>
    <s v="Egyptian Vulture"/>
    <s v="EN"/>
    <x v="0"/>
    <x v="0"/>
    <s v="NULL"/>
    <x v="0"/>
    <s v="NULL"/>
    <s v="NULL"/>
    <m/>
    <m/>
    <m/>
    <m/>
    <m/>
    <m/>
    <m/>
    <m/>
    <m/>
    <m/>
    <m/>
    <m/>
  </r>
  <r>
    <n v="8106"/>
    <s v="BIAVACACPEAP"/>
    <s v="AVACPEAP"/>
    <s v="ACPEAP"/>
    <x v="258"/>
    <x v="258"/>
    <s v="A"/>
    <b v="1"/>
    <s v="European Honey Buzzard"/>
    <x v="17"/>
    <x v="33"/>
    <s v="Pernis apivorus"/>
    <s v="Pernis"/>
    <s v="apivorus"/>
    <s v="European Honey-buzzard"/>
    <s v="LC"/>
    <x v="1"/>
    <x v="0"/>
    <s v="NULL"/>
    <x v="0"/>
    <n v="2"/>
    <s v="NULL"/>
    <m/>
    <m/>
    <m/>
    <m/>
    <m/>
    <m/>
    <m/>
    <m/>
    <m/>
    <m/>
    <m/>
    <m/>
  </r>
  <r>
    <n v="8175"/>
    <s v="BIAVACACGYFU"/>
    <s v="AVACGYFU"/>
    <s v="ACGYFU"/>
    <x v="259"/>
    <x v="259"/>
    <s v="A"/>
    <b v="1"/>
    <s v="Griffon Vulture"/>
    <x v="17"/>
    <x v="33"/>
    <s v="Gyps fulvus"/>
    <s v="Gyps"/>
    <s v="fulvus"/>
    <s v="Griffon Vulture"/>
    <s v="LC"/>
    <x v="0"/>
    <x v="0"/>
    <s v="NULL"/>
    <x v="0"/>
    <s v="NULL"/>
    <s v="NULL"/>
    <m/>
    <m/>
    <m/>
    <m/>
    <m/>
    <m/>
    <m/>
    <m/>
    <m/>
    <m/>
    <m/>
    <m/>
  </r>
  <r>
    <n v="8183"/>
    <s v="BIAVACACAEMO"/>
    <s v="AVACAEMO"/>
    <s v="ACAEMO"/>
    <x v="260"/>
    <x v="260"/>
    <s v="BE"/>
    <b v="1"/>
    <s v="Cinereous Vulture"/>
    <x v="17"/>
    <x v="33"/>
    <s v="Aegypius monachus"/>
    <s v="Aegypius"/>
    <s v="monachus"/>
    <s v="Cinereous Vulture"/>
    <s v="NT"/>
    <x v="0"/>
    <x v="0"/>
    <s v="NULL"/>
    <x v="0"/>
    <s v="NULL"/>
    <s v="NULL"/>
    <m/>
    <m/>
    <m/>
    <m/>
    <m/>
    <m/>
    <m/>
    <m/>
    <m/>
    <m/>
    <m/>
    <m/>
  </r>
  <r>
    <n v="8223"/>
    <s v="BIAVACACCTGA"/>
    <s v="AVACCTGA"/>
    <s v="ACCTGA"/>
    <x v="261"/>
    <x v="261"/>
    <s v="A"/>
    <b v="1"/>
    <s v="Short-toed Snake Eagle"/>
    <x v="17"/>
    <x v="33"/>
    <s v="Circaetus gallicus"/>
    <s v="Circaetus"/>
    <s v="gallicus"/>
    <s v="Short-toed Snake-eagle"/>
    <s v="LC"/>
    <x v="0"/>
    <x v="0"/>
    <s v="NULL"/>
    <x v="0"/>
    <s v="NULL"/>
    <s v="NULL"/>
    <m/>
    <m/>
    <m/>
    <m/>
    <m/>
    <m/>
    <m/>
    <m/>
    <m/>
    <m/>
    <m/>
    <m/>
  </r>
  <r>
    <n v="8282"/>
    <s v="BIAVACACCLPO"/>
    <s v="AVACCLPO"/>
    <s v="ACCLPO"/>
    <x v="262"/>
    <x v="262"/>
    <s v="A"/>
    <b v="1"/>
    <s v="Lesser Spotted Eagle"/>
    <x v="17"/>
    <x v="33"/>
    <s v="Clanga pomarina"/>
    <s v="Clanga"/>
    <s v="pomarina"/>
    <s v="Lesser Spotted Eagle"/>
    <s v="LC"/>
    <x v="2"/>
    <x v="0"/>
    <s v="NULL"/>
    <x v="0"/>
    <n v="3"/>
    <s v="NULL"/>
    <m/>
    <m/>
    <m/>
    <m/>
    <m/>
    <m/>
    <m/>
    <m/>
    <m/>
    <m/>
    <m/>
    <m/>
  </r>
  <r>
    <n v="8286"/>
    <s v="BIAVACACCLCL"/>
    <s v="AVACCLCL"/>
    <s v="ACCLCL"/>
    <x v="263"/>
    <x v="263"/>
    <s v="A"/>
    <b v="1"/>
    <s v="Greater Spotted Eagle"/>
    <x v="17"/>
    <x v="33"/>
    <s v="Clanga clanga"/>
    <s v="Clanga"/>
    <s v="clanga"/>
    <s v="Greater Spotted Eagle"/>
    <s v="VU"/>
    <x v="0"/>
    <x v="0"/>
    <s v="NULL"/>
    <x v="0"/>
    <s v="NULL"/>
    <s v="NULL"/>
    <m/>
    <m/>
    <m/>
    <m/>
    <m/>
    <m/>
    <m/>
    <m/>
    <m/>
    <m/>
    <m/>
    <m/>
  </r>
  <r>
    <n v="8288"/>
    <s v="BIAVACACHIPE"/>
    <s v="AVACHIPE"/>
    <s v="ACHIPE"/>
    <x v="264"/>
    <x v="264"/>
    <s v="A"/>
    <b v="1"/>
    <s v="Booted Eagle"/>
    <x v="17"/>
    <x v="33"/>
    <s v="Hieraaetus pennatus"/>
    <s v="Hieraaetus"/>
    <s v="pennatus"/>
    <s v="Booted Eagle"/>
    <s v="LC"/>
    <x v="0"/>
    <x v="0"/>
    <s v="NULL"/>
    <x v="0"/>
    <s v="NULL"/>
    <s v="NULL"/>
    <m/>
    <m/>
    <m/>
    <m/>
    <m/>
    <m/>
    <m/>
    <m/>
    <m/>
    <m/>
    <m/>
    <m/>
  </r>
  <r>
    <n v="8300"/>
    <s v="BIAVACACAQNI"/>
    <s v="AVACAQNI"/>
    <s v="ACAQNI"/>
    <x v="265"/>
    <x v="265"/>
    <s v="A"/>
    <b v="1"/>
    <s v="Steppe Eagle"/>
    <x v="17"/>
    <x v="33"/>
    <s v="Aquila nipalensis"/>
    <s v="Aquila"/>
    <s v="nipalensis"/>
    <s v="Steppe Eagle"/>
    <s v="EN"/>
    <x v="0"/>
    <x v="0"/>
    <s v="NULL"/>
    <x v="0"/>
    <s v="NULL"/>
    <s v="NULL"/>
    <m/>
    <m/>
    <m/>
    <m/>
    <m/>
    <m/>
    <m/>
    <m/>
    <m/>
    <m/>
    <m/>
    <m/>
  </r>
  <r>
    <n v="8305"/>
    <s v="BIAVACACAQHE"/>
    <s v="AVACAQHE"/>
    <s v="ACAQHE"/>
    <x v="266"/>
    <x v="266"/>
    <s v="A"/>
    <b v="1"/>
    <s v="Eastern Imperial Eagle"/>
    <x v="17"/>
    <x v="33"/>
    <s v="Aquila heliaca"/>
    <s v="Aquila"/>
    <s v="heliaca"/>
    <s v="Eastern Imperial Eagle"/>
    <s v="VU"/>
    <x v="0"/>
    <x v="0"/>
    <s v="NULL"/>
    <x v="0"/>
    <s v="NULL"/>
    <s v="NULL"/>
    <m/>
    <m/>
    <m/>
    <m/>
    <m/>
    <m/>
    <m/>
    <m/>
    <m/>
    <m/>
    <m/>
    <m/>
  </r>
  <r>
    <n v="8308"/>
    <s v="BIAVACACAQCH"/>
    <s v="AVACAQCH"/>
    <s v="ACAQCH"/>
    <x v="267"/>
    <x v="267"/>
    <s v="A"/>
    <b v="1"/>
    <s v="Golden Eagle"/>
    <x v="17"/>
    <x v="33"/>
    <s v="Aquila chrysaetos"/>
    <s v="Aquila"/>
    <s v="chrysaetos"/>
    <s v="Golden Eagle"/>
    <s v="LC"/>
    <x v="0"/>
    <x v="0"/>
    <s v="NULL"/>
    <x v="0"/>
    <s v="NULL"/>
    <s v="NULL"/>
    <m/>
    <m/>
    <m/>
    <m/>
    <m/>
    <m/>
    <m/>
    <m/>
    <m/>
    <m/>
    <m/>
    <m/>
  </r>
  <r>
    <n v="8320"/>
    <s v="BIAVACACAQFA"/>
    <s v="AVACAQFA"/>
    <s v="ACAQFA"/>
    <x v="268"/>
    <x v="268"/>
    <s v="A"/>
    <b v="1"/>
    <s v="Bonelli's Eagle"/>
    <x v="17"/>
    <x v="33"/>
    <s v="Aquila fasciata"/>
    <s v="Aquila"/>
    <s v="fasciata"/>
    <s v="Bonelli's Eagle"/>
    <s v="LC"/>
    <x v="0"/>
    <x v="0"/>
    <s v="NULL"/>
    <x v="0"/>
    <s v="NULL"/>
    <s v="NULL"/>
    <m/>
    <m/>
    <m/>
    <m/>
    <m/>
    <m/>
    <m/>
    <m/>
    <m/>
    <m/>
    <m/>
    <m/>
  </r>
  <r>
    <n v="8494"/>
    <s v="BIAVACACACNI"/>
    <s v="AVACACNI"/>
    <s v="ACACNI"/>
    <x v="269"/>
    <x v="269"/>
    <s v="A"/>
    <b v="1"/>
    <s v="Eurasian Sparrowhawk"/>
    <x v="17"/>
    <x v="33"/>
    <s v="Accipiter nisus"/>
    <s v="Accipiter"/>
    <s v="nisus"/>
    <s v="Eurasian Sparrowhawk"/>
    <s v="LC"/>
    <x v="3"/>
    <x v="0"/>
    <s v="NULL"/>
    <x v="0"/>
    <n v="2"/>
    <s v="NULL"/>
    <m/>
    <m/>
    <m/>
    <m/>
    <m/>
    <m/>
    <m/>
    <m/>
    <m/>
    <m/>
    <m/>
    <m/>
  </r>
  <r>
    <n v="8534"/>
    <s v="BIAVACACACGE"/>
    <s v="AVACACGE"/>
    <s v="ACACGE"/>
    <x v="270"/>
    <x v="270"/>
    <s v="A"/>
    <b v="1"/>
    <s v="Northern Goshawk"/>
    <x v="17"/>
    <x v="33"/>
    <s v="Accipiter gentilis"/>
    <s v="Accipiter"/>
    <s v="gentilis"/>
    <s v="Northern Goshawk"/>
    <s v="LC"/>
    <x v="3"/>
    <x v="1"/>
    <s v="NULL"/>
    <x v="2"/>
    <n v="2"/>
    <s v="NULL"/>
    <s v="BRITZ_20190328_054500.wav"/>
    <s v="01:49.216"/>
    <s v="02:17.702"/>
    <s v="Gesang (ts): 2x"/>
    <s v="NULL"/>
    <s v="NULL"/>
    <s v="NULL"/>
    <s v="NULL"/>
    <m/>
    <m/>
    <m/>
    <m/>
  </r>
  <r>
    <n v="8546"/>
    <s v="BIAVACACCIAE"/>
    <s v="AVACCIAE"/>
    <s v="ACCIAE"/>
    <x v="271"/>
    <x v="271"/>
    <s v="A"/>
    <b v="1"/>
    <s v="Western Marsh Harrier"/>
    <x v="17"/>
    <x v="33"/>
    <s v="Circus aeruginosus"/>
    <s v="Circus"/>
    <s v="aeruginosus"/>
    <s v="Western Marsh-harrier"/>
    <s v="LC"/>
    <x v="1"/>
    <x v="0"/>
    <s v="NULL"/>
    <x v="0"/>
    <n v="3"/>
    <s v="NULL"/>
    <m/>
    <m/>
    <m/>
    <m/>
    <m/>
    <m/>
    <m/>
    <m/>
    <m/>
    <m/>
    <m/>
    <m/>
  </r>
  <r>
    <n v="8564"/>
    <s v="BIAVACACCICY"/>
    <s v="AVACCICY"/>
    <s v="ACCICY"/>
    <x v="272"/>
    <x v="272"/>
    <s v="A"/>
    <b v="1"/>
    <s v="Hen Harrier"/>
    <x v="17"/>
    <x v="33"/>
    <s v="Circus cyaneus"/>
    <s v="Circus"/>
    <s v="cyaneus"/>
    <s v="Northern Harrier"/>
    <s v="LC"/>
    <x v="0"/>
    <x v="0"/>
    <s v="NULL"/>
    <x v="0"/>
    <s v="NULL"/>
    <s v="NULL"/>
    <m/>
    <m/>
    <m/>
    <m/>
    <m/>
    <m/>
    <m/>
    <m/>
    <m/>
    <m/>
    <m/>
    <m/>
  </r>
  <r>
    <n v="8569"/>
    <s v="BIAVACACCIMA"/>
    <s v="AVACCIMA"/>
    <s v="ACCIMA"/>
    <x v="273"/>
    <x v="273"/>
    <s v="A"/>
    <b v="1"/>
    <s v="Pallid Harrier"/>
    <x v="17"/>
    <x v="33"/>
    <s v="Circus macrourus"/>
    <s v="Circus"/>
    <s v="macrourus"/>
    <s v="Pallid Harrier"/>
    <s v="NT"/>
    <x v="0"/>
    <x v="0"/>
    <s v="NULL"/>
    <x v="0"/>
    <s v="NULL"/>
    <s v="NULL"/>
    <m/>
    <m/>
    <m/>
    <m/>
    <m/>
    <m/>
    <m/>
    <m/>
    <m/>
    <m/>
    <m/>
    <m/>
  </r>
  <r>
    <n v="8571"/>
    <s v="BIAVACACCIPY"/>
    <s v="AVACCIPY"/>
    <s v="ACCIPY"/>
    <x v="274"/>
    <x v="274"/>
    <s v="A"/>
    <b v="1"/>
    <s v="Montagu's Harrier"/>
    <x v="17"/>
    <x v="33"/>
    <s v="Circus pygargus"/>
    <s v="Circus"/>
    <s v="pygargus"/>
    <s v="Montagu's Harrier"/>
    <s v="LC"/>
    <x v="0"/>
    <x v="0"/>
    <s v="NULL"/>
    <x v="0"/>
    <s v="NULL"/>
    <s v="NULL"/>
    <m/>
    <m/>
    <m/>
    <m/>
    <m/>
    <m/>
    <m/>
    <m/>
    <m/>
    <m/>
    <m/>
    <m/>
  </r>
  <r>
    <n v="8572"/>
    <s v="BIAVACACMIMV"/>
    <s v="AVACMIMV"/>
    <s v="ACMIMV"/>
    <x v="275"/>
    <x v="275"/>
    <s v="A"/>
    <b v="1"/>
    <s v="Red Kite"/>
    <x v="17"/>
    <x v="33"/>
    <s v="Milvus milvus"/>
    <s v="Milvus"/>
    <s v="milvus"/>
    <s v="Red Kite"/>
    <s v="NT"/>
    <x v="1"/>
    <x v="0"/>
    <s v="NULL"/>
    <x v="0"/>
    <n v="2"/>
    <s v="NULL"/>
    <m/>
    <m/>
    <m/>
    <m/>
    <m/>
    <m/>
    <m/>
    <m/>
    <m/>
    <m/>
    <m/>
    <m/>
  </r>
  <r>
    <n v="8575"/>
    <s v="BIAVACACMIMI"/>
    <s v="AVACMIMI"/>
    <s v="ACMIMI"/>
    <x v="276"/>
    <x v="276"/>
    <s v="A"/>
    <b v="1"/>
    <s v="Black Kite"/>
    <x v="17"/>
    <x v="33"/>
    <s v="Milvus migrans"/>
    <s v="Milvus"/>
    <s v="migrans"/>
    <s v="Black Kite"/>
    <s v="LC"/>
    <x v="1"/>
    <x v="0"/>
    <s v="NULL"/>
    <x v="0"/>
    <n v="2"/>
    <s v="NULL"/>
    <m/>
    <m/>
    <m/>
    <m/>
    <m/>
    <m/>
    <m/>
    <m/>
    <m/>
    <m/>
    <m/>
    <m/>
  </r>
  <r>
    <n v="8596"/>
    <s v="BIAVACACHAAL"/>
    <s v="AVACHAAL"/>
    <s v="ACHAAL"/>
    <x v="277"/>
    <x v="277"/>
    <s v="A"/>
    <b v="1"/>
    <s v="White-tailed Eagle"/>
    <x v="17"/>
    <x v="33"/>
    <s v="Haliaeetus albicilla"/>
    <s v="Haliaeetus"/>
    <s v="albicilla"/>
    <s v="White-tailed Eagle"/>
    <s v="LC"/>
    <x v="2"/>
    <x v="0"/>
    <s v="NULL"/>
    <x v="0"/>
    <n v="3"/>
    <s v="NULL"/>
    <m/>
    <m/>
    <m/>
    <m/>
    <m/>
    <m/>
    <m/>
    <m/>
    <m/>
    <m/>
    <m/>
    <m/>
  </r>
  <r>
    <n v="8744"/>
    <s v="BIAVACACBULA"/>
    <s v="AVACBULA"/>
    <s v="ACBULA"/>
    <x v="278"/>
    <x v="278"/>
    <s v="A"/>
    <b v="1"/>
    <s v="Rough-legged Buzzard"/>
    <x v="17"/>
    <x v="33"/>
    <s v="Buteo lagopus"/>
    <s v="Buteo"/>
    <s v="lagopus"/>
    <s v="Rough-legged Hawk"/>
    <s v="LC"/>
    <x v="2"/>
    <x v="0"/>
    <s v="NULL"/>
    <x v="0"/>
    <n v="3"/>
    <s v="NULL"/>
    <m/>
    <m/>
    <m/>
    <m/>
    <m/>
    <m/>
    <m/>
    <m/>
    <m/>
    <m/>
    <m/>
    <m/>
  </r>
  <r>
    <n v="8756"/>
    <s v="BIAVACACBURU"/>
    <s v="AVACBURU"/>
    <s v="ACBURU"/>
    <x v="279"/>
    <x v="279"/>
    <s v="A"/>
    <b v="1"/>
    <s v="Long-legged Buzzard"/>
    <x v="17"/>
    <x v="33"/>
    <s v="Buteo rufinus"/>
    <s v="Buteo"/>
    <s v="rufinus"/>
    <s v="Long-legged Buzzard"/>
    <s v="LC"/>
    <x v="0"/>
    <x v="0"/>
    <s v="NULL"/>
    <x v="0"/>
    <s v="NULL"/>
    <s v="NULL"/>
    <m/>
    <m/>
    <m/>
    <m/>
    <m/>
    <m/>
    <m/>
    <m/>
    <m/>
    <m/>
    <m/>
    <m/>
  </r>
  <r>
    <n v="8763"/>
    <s v="BIAVACACBUBU"/>
    <s v="AVACBUBU"/>
    <s v="ACBUBU"/>
    <x v="280"/>
    <x v="280"/>
    <s v="A"/>
    <b v="1"/>
    <s v="Common Buzzard"/>
    <x v="17"/>
    <x v="33"/>
    <s v="Buteo buteo"/>
    <s v="Buteo"/>
    <s v="buteo"/>
    <s v="Common Buzzard"/>
    <s v="LC"/>
    <x v="3"/>
    <x v="1"/>
    <s v="NULL"/>
    <x v="3"/>
    <n v="1"/>
    <s v="Validierungsdaten: Melbgarten"/>
    <s v="BRITZ_20190525_084500.wav"/>
    <s v="03:17.222"/>
    <s v="03:49.685"/>
    <s v="Flugrufe (tc)"/>
    <m/>
    <m/>
    <m/>
    <m/>
    <m/>
    <m/>
    <m/>
    <m/>
  </r>
  <r>
    <n v="8812"/>
    <s v="BIAVSTTDTYAL"/>
    <s v="AVTDTYAL"/>
    <s v="TDTYAL"/>
    <x v="281"/>
    <x v="281"/>
    <s v="A"/>
    <b v="1"/>
    <s v="Western Barn Owl"/>
    <x v="18"/>
    <x v="34"/>
    <s v="Tyto alba"/>
    <s v="Tyto"/>
    <s v="alba"/>
    <s v="Barn Owl"/>
    <s v="LC"/>
    <x v="1"/>
    <x v="0"/>
    <s v="NULL"/>
    <x v="0"/>
    <n v="3"/>
    <s v="NULL"/>
    <m/>
    <m/>
    <m/>
    <m/>
    <m/>
    <m/>
    <m/>
    <m/>
    <m/>
    <m/>
    <m/>
    <m/>
  </r>
  <r>
    <n v="8966"/>
    <s v="BIAVSTSTOTSC"/>
    <s v="AVSTOTSC"/>
    <s v="STOTSC"/>
    <x v="282"/>
    <x v="282"/>
    <s v="A"/>
    <b v="1"/>
    <s v="Eurasian Scops Owl"/>
    <x v="18"/>
    <x v="35"/>
    <s v="Otus scops"/>
    <s v="Otus"/>
    <s v="scops"/>
    <s v="Common Scops-owl"/>
    <s v="LC"/>
    <x v="0"/>
    <x v="0"/>
    <s v="NULL"/>
    <x v="0"/>
    <s v="NULL"/>
    <s v="NULL"/>
    <m/>
    <m/>
    <m/>
    <m/>
    <m/>
    <m/>
    <m/>
    <m/>
    <m/>
    <m/>
    <m/>
    <m/>
  </r>
  <r>
    <n v="9153"/>
    <s v="BIAVSTSTBUSC"/>
    <s v="AVSTBUSC"/>
    <s v="STBUSC"/>
    <x v="283"/>
    <x v="283"/>
    <s v="A"/>
    <b v="1"/>
    <s v="Snowy Owl"/>
    <x v="18"/>
    <x v="35"/>
    <s v="Bubo scandiacus"/>
    <s v="Bubo"/>
    <s v="scandiacus"/>
    <s v="Snowy Owl"/>
    <s v="VU"/>
    <x v="0"/>
    <x v="0"/>
    <s v="NULL"/>
    <x v="0"/>
    <s v="NULL"/>
    <s v="NULL"/>
    <m/>
    <m/>
    <m/>
    <m/>
    <m/>
    <m/>
    <m/>
    <m/>
    <m/>
    <m/>
    <m/>
    <m/>
  </r>
  <r>
    <n v="9176"/>
    <s v="BIAVSTSTBUBU"/>
    <s v="AVSTBUBU"/>
    <s v="STBUBU"/>
    <x v="284"/>
    <x v="284"/>
    <s v="A"/>
    <b v="1"/>
    <s v="Eurasian Eagle-Owl"/>
    <x v="18"/>
    <x v="35"/>
    <s v="Bubo bubo"/>
    <s v="Bubo"/>
    <s v="bubo"/>
    <s v="Eurasian Eagle-owl"/>
    <s v="LC"/>
    <x v="2"/>
    <x v="1"/>
    <s v="NULL"/>
    <x v="2"/>
    <n v="1"/>
    <s v="Für DEVISE! Verfügbarkeit von Validierungsdaten begrenzt."/>
    <s v="BRITZ_20190317_213000.wav"/>
    <s v="2:52.000"/>
    <s v="2:57.000"/>
    <s v="Ruf (cc)"/>
    <m/>
    <m/>
    <m/>
    <m/>
    <m/>
    <m/>
    <m/>
    <m/>
  </r>
  <r>
    <n v="9277"/>
    <s v="BIAVSTSTSTAL"/>
    <s v="AVSTSTAL"/>
    <s v="STSTAL"/>
    <x v="285"/>
    <x v="285"/>
    <s v="A"/>
    <b v="1"/>
    <s v="Tawny Owl"/>
    <x v="18"/>
    <x v="35"/>
    <s v="Strix aluco"/>
    <s v="Strix"/>
    <s v="aluco"/>
    <s v="Tawny Owl"/>
    <s v="LC"/>
    <x v="3"/>
    <x v="1"/>
    <s v="NULL"/>
    <x v="1"/>
    <n v="1"/>
    <s v="Validierungsdaten: Melbgarten"/>
    <s v="BRITZ_20190823_024500.wav"/>
    <s v="0:35.000"/>
    <s v="4:30.000"/>
    <s v="Gesang (ts)"/>
    <s v="BRITZ_20190406_041500.wav"/>
    <s v="01:42.474"/>
    <s v="01:50.818"/>
    <s v="Gesang (ts)"/>
    <s v="BRITZ_20190602_224500.wav"/>
    <s v="1:36.000"/>
    <s v="1:47.048"/>
    <s v="Gesang (ts)"/>
  </r>
  <r>
    <n v="9315"/>
    <s v="BIAVSTSTSTUR"/>
    <s v="AVSTSTUR"/>
    <s v="STSTUR"/>
    <x v="286"/>
    <x v="286"/>
    <s v="BE"/>
    <b v="1"/>
    <s v="Ural Owl"/>
    <x v="18"/>
    <x v="35"/>
    <s v="Strix uralensis"/>
    <s v="Strix"/>
    <s v="uralensis"/>
    <s v="Ural Owl"/>
    <s v="LC"/>
    <x v="0"/>
    <x v="0"/>
    <s v="NULL"/>
    <x v="0"/>
    <s v="NULL"/>
    <s v="NULL"/>
    <m/>
    <m/>
    <m/>
    <m/>
    <m/>
    <m/>
    <m/>
    <m/>
    <m/>
    <m/>
    <m/>
    <m/>
  </r>
  <r>
    <n v="9372"/>
    <s v="BIAVSTSTSUUL"/>
    <s v="AVSTSUUL"/>
    <s v="STSUUL"/>
    <x v="287"/>
    <x v="287"/>
    <s v="A"/>
    <b v="1"/>
    <s v="Northern Hawk-Owl"/>
    <x v="18"/>
    <x v="35"/>
    <s v="Surnia ulula"/>
    <s v="Surnia"/>
    <s v="ulula"/>
    <s v="Northern Hawk Owl"/>
    <s v="LC"/>
    <x v="0"/>
    <x v="0"/>
    <s v="NULL"/>
    <x v="0"/>
    <s v="NULL"/>
    <s v="NULL"/>
    <m/>
    <m/>
    <m/>
    <m/>
    <m/>
    <m/>
    <m/>
    <m/>
    <m/>
    <m/>
    <m/>
    <m/>
  </r>
  <r>
    <n v="9376"/>
    <s v="BIAVSTSTGLPA"/>
    <s v="AVSTGLPA"/>
    <s v="STGLPA"/>
    <x v="288"/>
    <x v="288"/>
    <s v="A"/>
    <b v="1"/>
    <s v="Eurasian Pygmy Owl"/>
    <x v="18"/>
    <x v="35"/>
    <s v="Glaucidium passerinum"/>
    <s v="Glaucidium"/>
    <s v="passerinum"/>
    <s v="Eurasian Pygmy-owl"/>
    <s v="LC"/>
    <x v="0"/>
    <x v="0"/>
    <s v="NULL"/>
    <x v="0"/>
    <s v="NULL"/>
    <s v="NULL"/>
    <m/>
    <m/>
    <m/>
    <m/>
    <m/>
    <m/>
    <m/>
    <m/>
    <m/>
    <m/>
    <m/>
    <m/>
  </r>
  <r>
    <n v="9484"/>
    <s v="BIAVSTSTATNO"/>
    <s v="AVSTATNO"/>
    <s v="STATNO"/>
    <x v="289"/>
    <x v="289"/>
    <s v="A"/>
    <b v="1"/>
    <s v="Little Owl"/>
    <x v="18"/>
    <x v="35"/>
    <s v="Athene noctua"/>
    <s v="Athene"/>
    <s v="noctua"/>
    <s v="Little Owl"/>
    <s v="LC"/>
    <x v="2"/>
    <x v="1"/>
    <s v="NULL"/>
    <x v="2"/>
    <n v="2"/>
    <s v="NULL"/>
    <s v="BRITZ_20190831_031500.wav"/>
    <s v="4:26.514"/>
    <s v="4:30.484"/>
    <s v="Flugruf (flc): 1x"/>
    <s v="BRITZ_20190824_033000.wav"/>
    <s v="2:13.504"/>
    <s v="3:03.673"/>
    <s v="Ruf (tc); ID = 2, Klangfarbe typisch für STATNO"/>
    <s v="BRITZ_20190815_023000.wav"/>
    <s v="2:48.586"/>
    <s v="3:13.786"/>
    <s v="Alarmrufe (ac), ID=2, wg. sehr geringer Signalstärke und Ähnlichkeit mit Alarmrufen von STSTAL."/>
  </r>
  <r>
    <n v="9534"/>
    <s v="BIAVSTSTAEFU"/>
    <s v="AVSTAEFU"/>
    <s v="STAEFU"/>
    <x v="290"/>
    <x v="290"/>
    <s v="A"/>
    <b v="1"/>
    <s v="Boreal Owl"/>
    <x v="18"/>
    <x v="35"/>
    <s v="Aegolius funereus"/>
    <s v="Aegolius"/>
    <s v="funereus"/>
    <s v="Boreal Owl"/>
    <s v="LC"/>
    <x v="2"/>
    <x v="0"/>
    <s v="NULL"/>
    <x v="0"/>
    <n v="3"/>
    <s v="NULL"/>
    <m/>
    <m/>
    <m/>
    <m/>
    <m/>
    <m/>
    <m/>
    <m/>
    <m/>
    <m/>
    <m/>
    <m/>
  </r>
  <r>
    <n v="9687"/>
    <s v="BIAVSTSTASOT"/>
    <s v="AVSTASOT"/>
    <s v="STASOT"/>
    <x v="291"/>
    <x v="291"/>
    <s v="A"/>
    <b v="1"/>
    <s v="Long-eared Owl"/>
    <x v="18"/>
    <x v="35"/>
    <s v="Asio otus"/>
    <s v="Asio"/>
    <s v="otus"/>
    <s v="Long-eared Owl"/>
    <s v="LC"/>
    <x v="3"/>
    <x v="1"/>
    <s v="NULL"/>
    <x v="2"/>
    <n v="2"/>
    <s v="NULL"/>
    <s v="BRITZ_20190525_221500.wav"/>
    <s v="0:32.360"/>
    <s v="0:36.888"/>
    <s v="Gesang (ts)"/>
    <s v="BRITZ_20190602_220000.wav"/>
    <s v="3:50.000"/>
    <s v="3:55.188"/>
    <s v="Ruf (tc) eines Weibchens"/>
    <s v="BRITZ_20190814_004500.wav"/>
    <s v="1:27.459"/>
    <s v="1:39.036"/>
    <s v="Bettelruf (bc) eines Jungvogels, ID=2 wg. geringer Signalstärke"/>
  </r>
  <r>
    <n v="9696"/>
    <s v="BIAVSTSTASFL"/>
    <s v="AVSTASFL"/>
    <s v="STASFL"/>
    <x v="292"/>
    <x v="292"/>
    <s v="A"/>
    <b v="1"/>
    <s v="Short-eared Owl"/>
    <x v="18"/>
    <x v="35"/>
    <s v="Asio flammeus"/>
    <s v="Asio"/>
    <s v="flammeus"/>
    <s v="Short-eared Owl"/>
    <s v="LC"/>
    <x v="0"/>
    <x v="0"/>
    <s v="NULL"/>
    <x v="0"/>
    <s v="NULL"/>
    <s v="NULL"/>
    <m/>
    <m/>
    <m/>
    <m/>
    <m/>
    <m/>
    <m/>
    <m/>
    <m/>
    <m/>
    <m/>
    <m/>
  </r>
  <r>
    <n v="9920"/>
    <s v="BIAVBUUPUPEP"/>
    <s v="AVUPUPEP"/>
    <s v="UPUPEP"/>
    <x v="293"/>
    <x v="293"/>
    <s v="A"/>
    <b v="1"/>
    <s v="Eurasian Hoopoe"/>
    <x v="19"/>
    <x v="36"/>
    <s v="Upupa epops"/>
    <s v="Upupa"/>
    <s v="epops"/>
    <s v="Eurasian Hoopoe"/>
    <s v="LC"/>
    <x v="3"/>
    <x v="0"/>
    <s v="NULL"/>
    <x v="0"/>
    <n v="2"/>
    <s v="NULL"/>
    <m/>
    <m/>
    <m/>
    <m/>
    <m/>
    <m/>
    <m/>
    <m/>
    <m/>
    <m/>
    <m/>
    <m/>
  </r>
  <r>
    <n v="10145"/>
    <s v="BIAVCCCCCOGA"/>
    <s v="AVCCCOGA"/>
    <s v="CCCOGA"/>
    <x v="294"/>
    <x v="294"/>
    <s v="A"/>
    <b v="1"/>
    <s v="European Roller"/>
    <x v="20"/>
    <x v="37"/>
    <s v="Coracias garrulus"/>
    <s v="Coracias"/>
    <s v="garrulus"/>
    <s v="European Roller"/>
    <s v="LC"/>
    <x v="0"/>
    <x v="0"/>
    <s v="NULL"/>
    <x v="0"/>
    <s v="NULL"/>
    <s v="NULL"/>
    <m/>
    <m/>
    <m/>
    <m/>
    <m/>
    <m/>
    <m/>
    <m/>
    <m/>
    <m/>
    <m/>
    <m/>
  </r>
  <r>
    <n v="10534"/>
    <s v="BIAVCCALALAT"/>
    <s v="AVALALAT"/>
    <s v="ALALAT"/>
    <x v="295"/>
    <x v="295"/>
    <s v="A"/>
    <b v="1"/>
    <s v="Common Kingfisher"/>
    <x v="20"/>
    <x v="38"/>
    <s v="Alcedo atthis"/>
    <s v="Alcedo"/>
    <s v="atthis"/>
    <s v="Common Kingfisher"/>
    <s v="LC"/>
    <x v="1"/>
    <x v="1"/>
    <s v="NULL"/>
    <x v="4"/>
    <n v="2"/>
    <s v="NULL"/>
    <s v="BRITZ_20190830_051500.wav"/>
    <s v="1:21.548"/>
    <s v="1:25.850"/>
    <s v="Flugruf (flc): 1x typischer Flugruf! Die generelle Ähnlichkeit des Rufs in Frequenz u. Klangfarbe proviziert die Reaktion von PDLOCR(ts) 2 sec. später."/>
    <s v="BRITZ_20190802_060000.wav"/>
    <s v="0:11.021"/>
    <s v="0:27.533"/>
    <s v="Rufe (flc/agc): lange Rufreihe zunächst im Flug dann wohl teilweise im Sitzen vorgetragen"/>
    <s v="BRITZ_20190830_014500.wav"/>
    <s v="4:04.000"/>
    <s v="4:08.060"/>
    <s v="Flugruf (nfc) eines nachtziehenden Vogels; ID=3, da dieser Ruf sehr große Ähnlichkeit mit bestimmten Rufen von PDLOCR hat (vgl. BRITZ_20190726_041500.wav: 4:43.000-4:46.000)!"/>
  </r>
  <r>
    <n v="10790"/>
    <s v="BIAVCCMPMEPE"/>
    <s v="AVMPMEPE"/>
    <s v="MPMEPE"/>
    <x v="296"/>
    <x v="296"/>
    <s v="A"/>
    <b v="1"/>
    <s v="Blue-cheeked Bee-eater"/>
    <x v="20"/>
    <x v="39"/>
    <s v="Merops persicus"/>
    <s v="Merops"/>
    <s v="persicus"/>
    <s v="Blue-cheeked Bee-eater"/>
    <s v="LC"/>
    <x v="0"/>
    <x v="0"/>
    <s v="NULL"/>
    <x v="0"/>
    <s v="NULL"/>
    <s v="NULL"/>
    <m/>
    <m/>
    <m/>
    <m/>
    <m/>
    <m/>
    <m/>
    <m/>
    <m/>
    <m/>
    <m/>
    <m/>
  </r>
  <r>
    <n v="10810"/>
    <s v="BIAVCCMPMEAP"/>
    <s v="AVMPMEAP"/>
    <s v="MPMEAP"/>
    <x v="297"/>
    <x v="297"/>
    <s v="A"/>
    <b v="1"/>
    <s v="European Bee-eater"/>
    <x v="20"/>
    <x v="39"/>
    <s v="Merops apiaster"/>
    <s v="Merops"/>
    <s v="apiaster"/>
    <s v="European Bee-eater"/>
    <s v="LC"/>
    <x v="0"/>
    <x v="0"/>
    <s v="NULL"/>
    <x v="0"/>
    <s v="NULL"/>
    <s v="NULL"/>
    <m/>
    <m/>
    <m/>
    <m/>
    <m/>
    <m/>
    <m/>
    <m/>
    <m/>
    <m/>
    <m/>
    <m/>
  </r>
  <r>
    <n v="11537"/>
    <s v="BIAVPIPIJYTO"/>
    <s v="AVPIJYTO"/>
    <s v="PIJYTO"/>
    <x v="298"/>
    <x v="298"/>
    <s v="A"/>
    <b v="1"/>
    <s v="Eurasian Wryneck"/>
    <x v="21"/>
    <x v="40"/>
    <s v="Jynx torquilla"/>
    <s v="Jynx"/>
    <s v="torquilla"/>
    <s v="Eurasian Wryneck"/>
    <s v="LC"/>
    <x v="1"/>
    <x v="0"/>
    <s v="NULL"/>
    <x v="0"/>
    <n v="2"/>
    <s v="NULL"/>
    <m/>
    <m/>
    <m/>
    <m/>
    <m/>
    <m/>
    <m/>
    <m/>
    <m/>
    <m/>
    <m/>
    <m/>
  </r>
  <r>
    <n v="11877"/>
    <s v="BIAVPIPIPDTR"/>
    <s v="AVPIPDTR"/>
    <s v="PIPDTR"/>
    <x v="299"/>
    <x v="299"/>
    <s v="A"/>
    <b v="1"/>
    <s v="Eurasian Three-toed Woodpecker"/>
    <x v="21"/>
    <x v="40"/>
    <s v="Picoides tridactylus"/>
    <s v="Picoides"/>
    <s v="tridactylus"/>
    <s v="Eurasian Three-toed Woodpecker"/>
    <s v="LC"/>
    <x v="0"/>
    <x v="0"/>
    <s v="NULL"/>
    <x v="0"/>
    <s v="NULL"/>
    <s v="NULL"/>
    <m/>
    <m/>
    <m/>
    <m/>
    <m/>
    <m/>
    <m/>
    <m/>
    <m/>
    <m/>
    <m/>
    <m/>
  </r>
  <r>
    <n v="11897"/>
    <s v="BIAVPIPIDTME"/>
    <s v="AVPIDTME"/>
    <s v="PIDTME"/>
    <x v="300"/>
    <x v="300"/>
    <s v="A"/>
    <b v="1"/>
    <s v="Middle Spotted Woodpecker"/>
    <x v="21"/>
    <x v="40"/>
    <s v="Dendrocoptes medius"/>
    <s v="Dendrocoptes"/>
    <s v="medius"/>
    <s v="Middle Spotted Woodpecker"/>
    <s v="LC"/>
    <x v="1"/>
    <x v="0"/>
    <s v="NULL"/>
    <x v="0"/>
    <n v="1"/>
    <s v="Verfügbarkeit von Validierungsdaten begrenzt"/>
    <m/>
    <m/>
    <m/>
    <m/>
    <m/>
    <m/>
    <m/>
    <m/>
    <m/>
    <m/>
    <m/>
    <m/>
  </r>
  <r>
    <n v="12011"/>
    <s v="BIAVPIPIDBMI"/>
    <s v="AVPIDBMI"/>
    <s v="PIDBMI"/>
    <x v="301"/>
    <x v="301"/>
    <s v="A"/>
    <b v="1"/>
    <s v="Lesser Spotted Woodpecker"/>
    <x v="21"/>
    <x v="40"/>
    <s v="Dryobates minor"/>
    <s v="Dryobates"/>
    <s v="minor"/>
    <s v="Lesser Spotted Woodpecker"/>
    <s v="LC"/>
    <x v="3"/>
    <x v="1"/>
    <s v="NULL"/>
    <x v="3"/>
    <n v="1"/>
    <s v="Verfügbarkeit von Validierungsdaten begrenzt"/>
    <s v="BRITZ_20190802_113000.wav"/>
    <s v="4:32.050"/>
    <s v="4:38.000"/>
    <s v="Gesang (ts)"/>
    <s v="BRITZ_20190802_111500.wav"/>
    <s v="0:32.507"/>
    <s v="0:36.876"/>
    <s v="Ruf (agg)"/>
    <s v="BRITZ_20190802_113000.wav"/>
    <m/>
    <m/>
    <m/>
  </r>
  <r>
    <n v="12144"/>
    <s v="BIAVPIPIDESY"/>
    <s v="AVPIDESY"/>
    <s v="PIDESY"/>
    <x v="302"/>
    <x v="302"/>
    <s v="A"/>
    <b v="1"/>
    <s v="Syrian Woodpecker"/>
    <x v="21"/>
    <x v="40"/>
    <s v="Dendrocopos syriacus"/>
    <s v="Dendrocopos"/>
    <s v="syriacus"/>
    <s v="Syrian Woodpecker"/>
    <s v="LC"/>
    <x v="0"/>
    <x v="0"/>
    <s v="NULL"/>
    <x v="0"/>
    <s v="NULL"/>
    <s v="NULL"/>
    <m/>
    <m/>
    <m/>
    <m/>
    <m/>
    <m/>
    <m/>
    <m/>
    <m/>
    <m/>
    <m/>
    <m/>
  </r>
  <r>
    <n v="12155"/>
    <s v="BIAVPIPIDEMA"/>
    <s v="AVPIDEMA"/>
    <s v="PIDEMA"/>
    <x v="303"/>
    <x v="303"/>
    <s v="A"/>
    <b v="1"/>
    <s v="Great Spotted Woodpecker"/>
    <x v="21"/>
    <x v="40"/>
    <s v="Dendrocopos major"/>
    <s v="Dendrocopos"/>
    <s v="major"/>
    <s v="Great Spotted Woodpecker"/>
    <s v="LC"/>
    <x v="3"/>
    <x v="1"/>
    <s v="NULL"/>
    <x v="1"/>
    <n v="1"/>
    <s v="Validierungsdaten: Britz"/>
    <s v="BRITZ_20190526_144500.wav"/>
    <s v="03:22.408"/>
    <s v="04:06.628"/>
    <s v="Ruf (tc)"/>
    <s v="BRITZ_20190419_063000.wav"/>
    <s v="01:10.000"/>
    <s v="02:02.483"/>
    <s v="Trommeln (dr)"/>
    <m/>
    <m/>
    <m/>
    <m/>
  </r>
  <r>
    <n v="12185"/>
    <s v="BIAVPIPIDELE"/>
    <s v="AVPIDELE"/>
    <s v="PIDELE"/>
    <x v="304"/>
    <x v="304"/>
    <s v="A"/>
    <b v="1"/>
    <s v="White-backed Woodpecker"/>
    <x v="21"/>
    <x v="40"/>
    <s v="Dendrocopos leucotos"/>
    <s v="Dendrocopos"/>
    <s v="leucotos"/>
    <s v="White-backed Woodpecker"/>
    <s v="LC"/>
    <x v="0"/>
    <x v="0"/>
    <s v="NULL"/>
    <x v="0"/>
    <s v="NULL"/>
    <s v="NULL"/>
    <m/>
    <m/>
    <m/>
    <m/>
    <m/>
    <m/>
    <m/>
    <m/>
    <m/>
    <m/>
    <m/>
    <m/>
  </r>
  <r>
    <n v="12425"/>
    <s v="BIAVPIPIDRMA"/>
    <s v="AVPIDRMA"/>
    <s v="PIDRMA"/>
    <x v="305"/>
    <x v="305"/>
    <s v="A"/>
    <b v="1"/>
    <s v="Black Woodpecker"/>
    <x v="21"/>
    <x v="40"/>
    <s v="Dryocopus martius"/>
    <s v="Dryocopus"/>
    <s v="martius"/>
    <s v="Black Woodpecker"/>
    <s v="LC"/>
    <x v="1"/>
    <x v="1"/>
    <s v="NULL"/>
    <x v="2"/>
    <n v="1"/>
    <s v="Verfügbarkeit von Validierungsdaten begrenzt"/>
    <s v="BRITZ_20190527_074500.wav"/>
    <s v="03:30.000"/>
    <s v="03:33.291"/>
    <s v="Ruf (tc)"/>
    <s v="BRITZ_20190816_051500.wav"/>
    <s v="1:10.700"/>
    <s v="1:14.800"/>
    <s v="Ruf (tc)"/>
    <m/>
    <m/>
    <m/>
    <m/>
  </r>
  <r>
    <n v="12516"/>
    <s v="BIAVPIPIPCVI"/>
    <s v="AVPIPCVI"/>
    <s v="PIPCVI"/>
    <x v="306"/>
    <x v="306"/>
    <s v="A"/>
    <b v="1"/>
    <s v="European Green Woodpecker"/>
    <x v="21"/>
    <x v="40"/>
    <s v="Picus viridis"/>
    <s v="Picus"/>
    <s v="viridis"/>
    <s v="Eurasian Green Woodpecker"/>
    <s v="LC"/>
    <x v="3"/>
    <x v="1"/>
    <s v="NULL"/>
    <x v="3"/>
    <n v="1"/>
    <s v="Validierungsdaten: Melbgarten"/>
    <s v="BRITZ_20190831_051500.wav"/>
    <s v="2:53.988"/>
    <s v="3:12.040"/>
    <s v="Gesang (ts)"/>
    <s v="BRITZ_20190327_163000.wav"/>
    <s v="03:11.125"/>
    <s v="03:16.000"/>
    <s v="Gesang (ts)"/>
    <s v="BRITZ_20190830_050000.wav"/>
    <s v="1:12.000"/>
    <s v="1:26.000"/>
    <s v="Gesang (ts)"/>
  </r>
  <r>
    <n v="12535"/>
    <s v="BIAVPIPIPCCA"/>
    <s v="AVPIPCCA"/>
    <s v="PIPCCA"/>
    <x v="307"/>
    <x v="307"/>
    <s v="A"/>
    <b v="1"/>
    <s v="Grey-headed Woodpecker"/>
    <x v="21"/>
    <x v="40"/>
    <s v="Picus canus"/>
    <s v="Picus"/>
    <s v="canus"/>
    <s v="Grey-faced Woodpecker"/>
    <s v="LC"/>
    <x v="0"/>
    <x v="0"/>
    <s v="NULL"/>
    <x v="0"/>
    <s v="NULL"/>
    <s v="NULL"/>
    <m/>
    <m/>
    <m/>
    <m/>
    <m/>
    <m/>
    <m/>
    <m/>
    <m/>
    <m/>
    <m/>
    <m/>
  </r>
  <r>
    <n v="12729"/>
    <s v="BIAVFAFAFANA"/>
    <s v="AVFAFANA"/>
    <s v="FAFANA"/>
    <x v="308"/>
    <x v="308"/>
    <s v="A"/>
    <b v="1"/>
    <s v="Lesser Kestrel"/>
    <x v="22"/>
    <x v="41"/>
    <s v="Falco naumanni"/>
    <s v="Falco"/>
    <s v="naumanni"/>
    <s v="Lesser Kestrel"/>
    <s v="LC"/>
    <x v="0"/>
    <x v="0"/>
    <s v="NULL"/>
    <x v="0"/>
    <s v="NULL"/>
    <s v="NULL"/>
    <m/>
    <m/>
    <m/>
    <m/>
    <m/>
    <m/>
    <m/>
    <m/>
    <m/>
    <m/>
    <m/>
    <m/>
  </r>
  <r>
    <n v="12730"/>
    <s v="BIAVFAFAFATI"/>
    <s v="AVFAFATI"/>
    <s v="FAFATI"/>
    <x v="309"/>
    <x v="309"/>
    <s v="A"/>
    <b v="1"/>
    <s v="Common Kestrel"/>
    <x v="22"/>
    <x v="41"/>
    <s v="Falco tinnunculus"/>
    <s v="Falco"/>
    <s v="tinnunculus"/>
    <s v="Common Kestrel"/>
    <s v="LC"/>
    <x v="1"/>
    <x v="0"/>
    <s v="NULL"/>
    <x v="0"/>
    <n v="1"/>
    <s v="Verfügbarkeit von Validierungsdaten begrenzt"/>
    <m/>
    <m/>
    <m/>
    <m/>
    <m/>
    <m/>
    <m/>
    <m/>
    <m/>
    <m/>
    <m/>
    <m/>
  </r>
  <r>
    <n v="12791"/>
    <s v="BIAVFAFAFAVE"/>
    <s v="AVFAFAVE"/>
    <s v="FAFAVE"/>
    <x v="310"/>
    <x v="310"/>
    <s v="A"/>
    <b v="1"/>
    <s v="Red-footed Falcon"/>
    <x v="22"/>
    <x v="41"/>
    <s v="Falco vespertinus"/>
    <s v="Falco"/>
    <s v="vespertinus"/>
    <s v="Red-footed Falcon"/>
    <s v="NT"/>
    <x v="0"/>
    <x v="0"/>
    <s v="NULL"/>
    <x v="0"/>
    <s v="NULL"/>
    <s v="NULL"/>
    <m/>
    <m/>
    <m/>
    <m/>
    <m/>
    <m/>
    <m/>
    <m/>
    <m/>
    <m/>
    <m/>
    <m/>
  </r>
  <r>
    <n v="12793"/>
    <s v="BIAVFAFAFAEL"/>
    <s v="AVFAFAEL"/>
    <s v="FAFAEL"/>
    <x v="311"/>
    <x v="311"/>
    <s v="A"/>
    <b v="1"/>
    <s v="Eleonora's Falcon"/>
    <x v="22"/>
    <x v="41"/>
    <s v="Falco eleonorae"/>
    <s v="Falco"/>
    <s v="eleonorae"/>
    <s v="Eleonora's Falcon"/>
    <s v="LC"/>
    <x v="0"/>
    <x v="0"/>
    <s v="NULL"/>
    <x v="0"/>
    <s v="NULL"/>
    <s v="NULL"/>
    <m/>
    <m/>
    <m/>
    <m/>
    <m/>
    <m/>
    <m/>
    <m/>
    <m/>
    <m/>
    <m/>
    <m/>
  </r>
  <r>
    <n v="12799"/>
    <s v="BIAVFAFAFACO"/>
    <s v="AVFAFACO"/>
    <s v="FAFACO"/>
    <x v="312"/>
    <x v="312"/>
    <s v="A"/>
    <b v="1"/>
    <s v="Merlin"/>
    <x v="22"/>
    <x v="41"/>
    <s v="Falco columbarius"/>
    <s v="Falco"/>
    <s v="columbarius"/>
    <s v="Merlin"/>
    <s v="LC"/>
    <x v="0"/>
    <x v="0"/>
    <s v="NULL"/>
    <x v="0"/>
    <s v="NULL"/>
    <s v="NULL"/>
    <m/>
    <m/>
    <s v="  "/>
    <m/>
    <m/>
    <m/>
    <m/>
    <m/>
    <m/>
    <m/>
    <m/>
    <m/>
  </r>
  <r>
    <n v="12814"/>
    <s v="BIAVFAFAFASU"/>
    <s v="AVFAFASU"/>
    <s v="FAFASU"/>
    <x v="313"/>
    <x v="313"/>
    <s v="A"/>
    <b v="1"/>
    <s v="Eurasian Hobby"/>
    <x v="22"/>
    <x v="41"/>
    <s v="Falco subbuteo"/>
    <s v="Falco"/>
    <s v="subbuteo"/>
    <s v="Eurasian Hobby"/>
    <s v="LC"/>
    <x v="2"/>
    <x v="0"/>
    <s v="NULL"/>
    <x v="0"/>
    <n v="2"/>
    <s v="NULL"/>
    <m/>
    <m/>
    <m/>
    <m/>
    <m/>
    <m/>
    <m/>
    <m/>
    <m/>
    <m/>
    <m/>
    <m/>
  </r>
  <r>
    <n v="12842"/>
    <s v="BIAVFAFAFACH"/>
    <s v="AVFAFACH"/>
    <s v="FAFACH"/>
    <x v="314"/>
    <x v="314"/>
    <s v="A"/>
    <b v="1"/>
    <s v="Saker Falcon"/>
    <x v="22"/>
    <x v="41"/>
    <s v="Falco cherrug"/>
    <s v="Falco"/>
    <s v="cherrug"/>
    <s v="Saker Falcon"/>
    <s v="EN"/>
    <x v="0"/>
    <x v="0"/>
    <s v="NULL"/>
    <x v="0"/>
    <s v="NULL"/>
    <s v="NULL"/>
    <m/>
    <m/>
    <m/>
    <m/>
    <m/>
    <m/>
    <m/>
    <m/>
    <m/>
    <m/>
    <m/>
    <m/>
  </r>
  <r>
    <n v="12848"/>
    <s v="BIAVFAFAFART"/>
    <s v="AVFAFART"/>
    <s v="FAFART"/>
    <x v="315"/>
    <x v="315"/>
    <s v="A"/>
    <b v="1"/>
    <s v="Gyrfalcon"/>
    <x v="22"/>
    <x v="41"/>
    <s v="Falco rusticolus"/>
    <s v="Falco"/>
    <s v="rusticolus"/>
    <s v="Gyr Falcon"/>
    <s v="LC"/>
    <x v="0"/>
    <x v="0"/>
    <s v="NULL"/>
    <x v="0"/>
    <s v="NULL"/>
    <s v="NULL"/>
    <m/>
    <m/>
    <m/>
    <m/>
    <m/>
    <m/>
    <m/>
    <m/>
    <m/>
    <m/>
    <m/>
    <m/>
  </r>
  <r>
    <n v="12854"/>
    <s v="BIAVFAFAFAPE"/>
    <s v="AVFAFAPE"/>
    <s v="FAFAPE"/>
    <x v="316"/>
    <x v="316"/>
    <s v="A"/>
    <b v="1"/>
    <s v="Peregrine Falcon"/>
    <x v="22"/>
    <x v="41"/>
    <s v="Falco peregrinus"/>
    <s v="Falco"/>
    <s v="peregrinus"/>
    <s v="Peregrine Falcon"/>
    <s v="LC"/>
    <x v="2"/>
    <x v="0"/>
    <s v="NULL"/>
    <x v="0"/>
    <n v="2"/>
    <s v="NULL"/>
    <m/>
    <m/>
    <m/>
    <m/>
    <m/>
    <m/>
    <m/>
    <m/>
    <m/>
    <m/>
    <m/>
    <m/>
  </r>
  <r>
    <n v="13647"/>
    <s v="BIAVPSPSPSKR"/>
    <s v="AVPSPSKR"/>
    <s v="PSPSKR"/>
    <x v="317"/>
    <x v="317"/>
    <s v="C1"/>
    <b v="1"/>
    <s v="Rose-ringed Parakeet"/>
    <x v="23"/>
    <x v="42"/>
    <s v="Psittacula krameri"/>
    <s v="Psittacula"/>
    <s v="krameri"/>
    <s v="Rose-ringed Parakeet"/>
    <s v="LC"/>
    <x v="0"/>
    <x v="0"/>
    <s v="NULL"/>
    <x v="0"/>
    <s v="NULL"/>
    <s v="NULL"/>
    <m/>
    <m/>
    <m/>
    <m/>
    <m/>
    <m/>
    <m/>
    <m/>
    <m/>
    <m/>
    <m/>
    <m/>
  </r>
  <r>
    <n v="20983"/>
    <s v="BIAVPALNLACR"/>
    <s v="AVLNLACR"/>
    <s v="LNLACR"/>
    <x v="318"/>
    <x v="318"/>
    <s v="A"/>
    <b v="1"/>
    <s v="Brown Shrike"/>
    <x v="24"/>
    <x v="43"/>
    <s v="Lanius cristatus"/>
    <s v="Lanius"/>
    <s v="cristatus"/>
    <s v="Brown Shrike"/>
    <s v="LC"/>
    <x v="0"/>
    <x v="0"/>
    <s v="NULL"/>
    <x v="0"/>
    <s v="NULL"/>
    <s v="NULL"/>
    <m/>
    <m/>
    <m/>
    <m/>
    <m/>
    <m/>
    <m/>
    <m/>
    <m/>
    <m/>
    <m/>
    <m/>
  </r>
  <r>
    <n v="20988"/>
    <s v="BIAVPALNLACO"/>
    <s v="AVLNLACO"/>
    <s v="LNLACO"/>
    <x v="319"/>
    <x v="319"/>
    <s v="A"/>
    <b v="1"/>
    <s v="Red-backed Shrike"/>
    <x v="24"/>
    <x v="43"/>
    <s v="Lanius collurio"/>
    <s v="Lanius"/>
    <s v="collurio"/>
    <s v="Red-backed Shrike"/>
    <s v="LC"/>
    <x v="1"/>
    <x v="2"/>
    <s v="NULL"/>
    <x v="2"/>
    <n v="2"/>
    <s v="NULL"/>
    <s v="BRITZ_20190602_013000.wav"/>
    <s v="1:51.577"/>
    <s v="1:54.000"/>
    <s v="Flugruf (nfc), wohl eines ziehenden Vogels; ID=2"/>
    <m/>
    <m/>
    <m/>
    <m/>
    <m/>
    <m/>
    <m/>
    <m/>
  </r>
  <r>
    <n v="20993"/>
    <s v="BIAVPALNLAIS"/>
    <s v="AVLNLAIS"/>
    <s v="LNLAIS"/>
    <x v="320"/>
    <x v="320"/>
    <s v="A"/>
    <b v="1"/>
    <s v="Isabelline Shrike"/>
    <x v="24"/>
    <x v="43"/>
    <s v="Lanius isabellinus"/>
    <s v="Lanius"/>
    <s v="isabellinus"/>
    <s v="Rufous-tailed Shrike"/>
    <s v="LC"/>
    <x v="0"/>
    <x v="0"/>
    <s v="NULL"/>
    <x v="0"/>
    <s v="NULL"/>
    <s v="NULL"/>
    <m/>
    <m/>
    <m/>
    <m/>
    <m/>
    <m/>
    <m/>
    <m/>
    <m/>
    <m/>
    <m/>
    <m/>
  </r>
  <r>
    <n v="20997"/>
    <s v="BIAVPALNLAPH"/>
    <s v="AVLNLAPH"/>
    <s v="LNLAPH"/>
    <x v="321"/>
    <x v="321"/>
    <s v="A"/>
    <b v="1"/>
    <s v="Red-tailed Shrike"/>
    <x v="24"/>
    <x v="43"/>
    <s v="Lanius phoenicuroides"/>
    <s v="Lanius"/>
    <s v="phoenicuroides"/>
    <s v="Red-tailed Shrike"/>
    <s v="LC"/>
    <x v="0"/>
    <x v="0"/>
    <s v="NULL"/>
    <x v="0"/>
    <s v="NULL"/>
    <s v="NULL"/>
    <m/>
    <m/>
    <m/>
    <m/>
    <m/>
    <m/>
    <m/>
    <m/>
    <m/>
    <m/>
    <m/>
    <m/>
  </r>
  <r>
    <n v="21026"/>
    <s v="BIAVPALNLAMI"/>
    <s v="AVLNLAMI"/>
    <s v="LNLAMI"/>
    <x v="322"/>
    <x v="322"/>
    <s v="A"/>
    <b v="1"/>
    <s v="Lesser Grey Shrike"/>
    <x v="24"/>
    <x v="43"/>
    <s v="Lanius minor"/>
    <s v="Lanius"/>
    <s v="minor"/>
    <s v="Lesser Grey Shrike"/>
    <s v="LC"/>
    <x v="0"/>
    <x v="0"/>
    <s v="NULL"/>
    <x v="0"/>
    <s v="NULL"/>
    <s v="NULL"/>
    <m/>
    <m/>
    <m/>
    <m/>
    <m/>
    <m/>
    <m/>
    <m/>
    <m/>
    <m/>
    <m/>
    <m/>
  </r>
  <r>
    <n v="21048"/>
    <s v="BIAVPALNLAEX"/>
    <s v="AVLNLAEX"/>
    <s v="LNLAEX"/>
    <x v="323"/>
    <x v="323"/>
    <s v="A"/>
    <b v="1"/>
    <s v="Great Grey Shrike"/>
    <x v="24"/>
    <x v="43"/>
    <s v="Lanius excubitor"/>
    <s v="Lanius"/>
    <s v="excubitor"/>
    <s v="Great Grey Shrike"/>
    <s v="LC"/>
    <x v="1"/>
    <x v="0"/>
    <s v="NULL"/>
    <x v="0"/>
    <n v="3"/>
    <s v="NULL"/>
    <m/>
    <m/>
    <m/>
    <m/>
    <m/>
    <m/>
    <m/>
    <m/>
    <m/>
    <m/>
    <m/>
    <m/>
  </r>
  <r>
    <n v="21089"/>
    <s v="BIAVPALNLASE"/>
    <s v="AVLNLASE"/>
    <s v="LNLASE"/>
    <x v="324"/>
    <x v="324"/>
    <s v="A"/>
    <b v="1"/>
    <s v="Woodchat Shrike"/>
    <x v="24"/>
    <x v="43"/>
    <s v="Lanius senator"/>
    <s v="Lanius"/>
    <s v="senator"/>
    <s v="Woodchat Shrike"/>
    <s v="LC"/>
    <x v="0"/>
    <x v="0"/>
    <s v="NULL"/>
    <x v="0"/>
    <s v="NULL"/>
    <s v="NULL"/>
    <m/>
    <m/>
    <m/>
    <m/>
    <m/>
    <m/>
    <m/>
    <m/>
    <m/>
    <m/>
    <m/>
    <m/>
  </r>
  <r>
    <n v="21094"/>
    <s v="BIAVPALNLANU"/>
    <s v="AVLNLANU"/>
    <s v="LNLANU"/>
    <x v="325"/>
    <x v="325"/>
    <s v="A"/>
    <b v="1"/>
    <s v="Masked Shrike"/>
    <x v="24"/>
    <x v="43"/>
    <s v="Lanius nubicus"/>
    <s v="Lanius"/>
    <s v="nubicus"/>
    <s v="Masked Shrike"/>
    <s v="LC"/>
    <x v="0"/>
    <x v="0"/>
    <s v="NULL"/>
    <x v="0"/>
    <s v="NULL"/>
    <s v="NULL"/>
    <m/>
    <m/>
    <m/>
    <m/>
    <m/>
    <m/>
    <m/>
    <m/>
    <m/>
    <m/>
    <m/>
    <m/>
  </r>
  <r>
    <n v="21188"/>
    <s v="BIAVPAVIVIFF"/>
    <s v="AVVIVIFF"/>
    <s v="VIVIFF"/>
    <x v="326"/>
    <x v="326"/>
    <s v="Ao"/>
    <b v="1"/>
    <s v="Yellow-throated Vireo"/>
    <x v="24"/>
    <x v="44"/>
    <s v="Vireo flavifrons"/>
    <s v="Vireo"/>
    <s v="flavifrons"/>
    <s v="Yellow-throated Vireo"/>
    <s v="LC"/>
    <x v="0"/>
    <x v="0"/>
    <s v="NULL"/>
    <x v="0"/>
    <s v="NULL"/>
    <s v="NULL"/>
    <m/>
    <m/>
    <m/>
    <m/>
    <m/>
    <m/>
    <m/>
    <m/>
    <m/>
    <m/>
    <m/>
    <m/>
  </r>
  <r>
    <n v="21250"/>
    <s v="BIAVPAVIVIOL"/>
    <s v="AVVIVIOL"/>
    <s v="VIVIOL"/>
    <x v="327"/>
    <x v="327"/>
    <s v="A"/>
    <b v="1"/>
    <s v="Red-eyed Vireo"/>
    <x v="24"/>
    <x v="44"/>
    <s v="Vireo olivaceus"/>
    <s v="Vireo"/>
    <s v="olivaceus"/>
    <s v="Red-eyed Vireo"/>
    <s v="LC"/>
    <x v="0"/>
    <x v="0"/>
    <s v="NULL"/>
    <x v="0"/>
    <s v="NULL"/>
    <s v="NULL"/>
    <m/>
    <m/>
    <m/>
    <m/>
    <m/>
    <m/>
    <m/>
    <m/>
    <m/>
    <m/>
    <m/>
    <m/>
  </r>
  <r>
    <n v="21512"/>
    <s v="BIAVPAOROROR"/>
    <s v="AVOROROR"/>
    <s v="OROROR"/>
    <x v="328"/>
    <x v="328"/>
    <s v="A"/>
    <b v="1"/>
    <s v="Eurasian Golden Oriole"/>
    <x v="24"/>
    <x v="45"/>
    <s v="Oriolus oriolus"/>
    <s v="Oriolus"/>
    <s v="oriolus"/>
    <s v="Eurasian Golden Oriole"/>
    <s v="LC"/>
    <x v="3"/>
    <x v="1"/>
    <s v="NULL"/>
    <x v="3"/>
    <n v="2"/>
    <s v="NULL"/>
    <s v="BRITZ_20190519_063000.wav"/>
    <s v="04:22.000"/>
    <s v="04:26.000"/>
    <s v="Gesang (ts)"/>
    <s v="BRITZ_20190519_070000.wav"/>
    <s v="02:20.165"/>
    <s v="02:23.342"/>
    <s v="Gesang (ts)"/>
    <m/>
    <m/>
    <m/>
    <m/>
  </r>
  <r>
    <n v="22419"/>
    <s v="BIAVPACVGAGL"/>
    <s v="AVCVGAGL"/>
    <s v="CVGAGL"/>
    <x v="329"/>
    <x v="329"/>
    <s v="A"/>
    <b v="1"/>
    <s v="Eurasian Jay"/>
    <x v="24"/>
    <x v="46"/>
    <s v="Garrulus glandarius"/>
    <s v="Garrulus"/>
    <s v="glandarius"/>
    <s v="Eurasian Jay"/>
    <s v="LC"/>
    <x v="3"/>
    <x v="1"/>
    <s v="NULL"/>
    <x v="1"/>
    <n v="1"/>
    <s v="Validierungsdaten: Britz"/>
    <s v="BRITZ_20190808_043000.wav"/>
    <s v="3:31.493"/>
    <s v="4:12.010"/>
    <s v="Alarmruf (ac)"/>
    <s v="BRITZ_20190822_050000.wav"/>
    <s v="3:28.907"/>
    <s v="3:51.343"/>
    <s v="Alarmruf (ac)"/>
    <s v="BRITZ_20190405_064500.wav"/>
    <s v="01:06.680"/>
    <s v="01:16.580"/>
    <s v="Alarmruf (ac)"/>
  </r>
  <r>
    <n v="22539"/>
    <s v="BIAVPACVPIPI"/>
    <s v="AVCVPIPI"/>
    <s v="CVPIPI"/>
    <x v="330"/>
    <x v="330"/>
    <s v="A"/>
    <b v="1"/>
    <s v="Eurasian Magpie"/>
    <x v="24"/>
    <x v="46"/>
    <s v="Pica pica"/>
    <s v="Pica"/>
    <s v="pica"/>
    <s v="Black-billed Magpie"/>
    <s v="LC"/>
    <x v="3"/>
    <x v="1"/>
    <s v="NULL"/>
    <x v="2"/>
    <n v="1"/>
    <s v="Validierungsdaten: Melbgarten"/>
    <s v="BRITZ_20190419_063000.wav"/>
    <s v="03:41.000"/>
    <s v="03:44.288"/>
    <s v="Alarmruf (ac): sehr geringe Signalstärke"/>
    <s v="BRITZ_20190404_171500.wav"/>
    <s v="02:42.360"/>
    <s v="02:44.605"/>
    <s v="Kontaktruf (cc); sehr geringe Signalstärke"/>
    <m/>
    <m/>
    <m/>
    <m/>
  </r>
  <r>
    <n v="22568"/>
    <s v="BIAVPACVNUCA"/>
    <s v="AVCVNUCA"/>
    <s v="CVNUCA"/>
    <x v="331"/>
    <x v="331"/>
    <s v="A"/>
    <b v="1"/>
    <s v="Spotted Nutcracker"/>
    <x v="24"/>
    <x v="46"/>
    <s v="Nucifraga caryocatactes"/>
    <s v="Nucifraga"/>
    <s v="caryocatactes"/>
    <s v="Spotted Nutcracker"/>
    <s v="LC"/>
    <x v="0"/>
    <x v="0"/>
    <s v="NULL"/>
    <x v="0"/>
    <s v="NULL"/>
    <s v="NULL"/>
    <m/>
    <m/>
    <m/>
    <m/>
    <m/>
    <m/>
    <m/>
    <m/>
    <m/>
    <m/>
    <m/>
    <m/>
  </r>
  <r>
    <n v="22581"/>
    <s v="BIAVPACVPYPY"/>
    <s v="AVCVPYPY"/>
    <s v="CVPYPY"/>
    <x v="332"/>
    <x v="332"/>
    <s v="B"/>
    <b v="1"/>
    <s v="Red-billed Chough"/>
    <x v="24"/>
    <x v="46"/>
    <s v="Pyrrhocorax pyrrhocorax"/>
    <s v="Pyrrhocorax"/>
    <s v="pyrrhocorax"/>
    <s v="Red-billed Chough"/>
    <s v="LC"/>
    <x v="0"/>
    <x v="0"/>
    <s v="NULL"/>
    <x v="0"/>
    <s v="NULL"/>
    <s v="NULL"/>
    <m/>
    <m/>
    <m/>
    <m/>
    <m/>
    <m/>
    <m/>
    <m/>
    <m/>
    <m/>
    <m/>
    <m/>
  </r>
  <r>
    <n v="22590"/>
    <s v="BIAVPACVPYGR"/>
    <s v="AVCVPYGR"/>
    <s v="CVPYGR"/>
    <x v="333"/>
    <x v="333"/>
    <s v="A"/>
    <b v="1"/>
    <s v="Alpine Chough"/>
    <x v="24"/>
    <x v="46"/>
    <s v="Pyrrhocorax graculus"/>
    <s v="Pyrrhocorax"/>
    <s v="graculus"/>
    <s v="Yellow-billed Chough"/>
    <s v="LC"/>
    <x v="0"/>
    <x v="0"/>
    <s v="NULL"/>
    <x v="0"/>
    <s v="NULL"/>
    <s v="NULL"/>
    <m/>
    <m/>
    <m/>
    <m/>
    <m/>
    <m/>
    <m/>
    <m/>
    <m/>
    <m/>
    <m/>
    <m/>
  </r>
  <r>
    <n v="22595"/>
    <s v="BIAVPACVCEMO"/>
    <s v="AVCVCEMO"/>
    <s v="CVCEMO"/>
    <x v="334"/>
    <x v="334"/>
    <s v="A"/>
    <b v="1"/>
    <s v="Western Jackdaw"/>
    <x v="24"/>
    <x v="46"/>
    <s v="Coloeus monedula"/>
    <s v="Coloeus"/>
    <s v="monedula"/>
    <s v="Eurasian Jackdaw"/>
    <s v="LC"/>
    <x v="3"/>
    <x v="1"/>
    <s v="NULL"/>
    <x v="2"/>
    <n v="1"/>
    <s v="Validierungsdaten: Melbgarten"/>
    <s v="BRITZ_20190519_041500.wav"/>
    <s v="01:56.788"/>
    <s v="02:40.855"/>
    <s v="Flugrufe (flc)"/>
    <s v="NULL"/>
    <s v="NULL"/>
    <s v="NULL"/>
    <s v="NULL"/>
    <m/>
    <m/>
    <m/>
    <m/>
  </r>
  <r>
    <n v="22637"/>
    <s v="BIAVPACVCOFR"/>
    <s v="AVCVCOFR"/>
    <s v="CVCOFR"/>
    <x v="335"/>
    <x v="335"/>
    <s v="A"/>
    <b v="1"/>
    <s v="Rook"/>
    <x v="24"/>
    <x v="46"/>
    <s v="Corvus frugilegus"/>
    <s v="Corvus"/>
    <s v="frugilegus"/>
    <s v="Rook"/>
    <s v="LC"/>
    <x v="1"/>
    <x v="0"/>
    <s v="NULL"/>
    <x v="0"/>
    <n v="1"/>
    <s v="Verfügbarkeit von Validierungsdaten begrenzt"/>
    <m/>
    <m/>
    <m/>
    <m/>
    <m/>
    <m/>
    <m/>
    <m/>
    <m/>
    <m/>
    <m/>
    <m/>
  </r>
  <r>
    <n v="22658"/>
    <s v="BIAVPACVCOCE"/>
    <s v="AVCVCOCE"/>
    <s v="CVCOCE"/>
    <x v="336"/>
    <x v="336"/>
    <s v="A"/>
    <b v="1"/>
    <s v="Carrion Crow"/>
    <x v="24"/>
    <x v="46"/>
    <s v="Corvus corone"/>
    <s v="Corvus"/>
    <s v="corone"/>
    <s v="Carrion Crow"/>
    <s v="LC"/>
    <x v="0"/>
    <x v="0"/>
    <s v="NULL"/>
    <x v="0"/>
    <n v="1"/>
    <s v="Validierungsdaten: Melbgarten"/>
    <m/>
    <m/>
    <m/>
    <m/>
    <m/>
    <m/>
    <m/>
    <m/>
    <m/>
    <m/>
    <m/>
    <m/>
  </r>
  <r>
    <n v="22661"/>
    <s v="BIAVPACVCOCX"/>
    <s v="AVCVCOCX"/>
    <s v="CVCOCX"/>
    <x v="337"/>
    <x v="337"/>
    <s v="A"/>
    <b v="1"/>
    <s v="Hooded Crow"/>
    <x v="24"/>
    <x v="46"/>
    <s v="Corvus cornix"/>
    <s v="Corvus"/>
    <s v="cornix"/>
    <s v="NOT RECOGNIZED"/>
    <s v="NOT RECOGNIZED"/>
    <x v="3"/>
    <x v="1"/>
    <s v="NULL"/>
    <x v="1"/>
    <n v="1"/>
    <s v="Validierungsdaten: Britz"/>
    <s v="BRITZ_20190505_180000.wav"/>
    <s v="03:41.886"/>
    <s v="05:00.000"/>
    <s v="Rufe (tc)"/>
    <s v="BRITZ_20190314_110000.wav"/>
    <s v="1:10.000"/>
    <s v="1:19.272"/>
    <s v="Flugruf (flc)"/>
    <m/>
    <m/>
    <m/>
    <m/>
  </r>
  <r>
    <n v="22705"/>
    <s v="BIAVPACVCOCO"/>
    <s v="AVCVCOCO"/>
    <s v="CVCOCO"/>
    <x v="338"/>
    <x v="338"/>
    <s v="A"/>
    <b v="1"/>
    <s v="Northern Raven"/>
    <x v="24"/>
    <x v="46"/>
    <s v="Corvus corax"/>
    <s v="Corvus"/>
    <s v="corax"/>
    <s v="Common Raven"/>
    <s v="LC"/>
    <x v="3"/>
    <x v="1"/>
    <s v="NULL"/>
    <x v="1"/>
    <n v="1"/>
    <s v="Validierungsdaten: Britz"/>
    <s v="BRITZ_20190512_053000.wav"/>
    <s v="00:00.000"/>
    <s v="00:15.784"/>
    <s v="Flugrufe (flc)"/>
    <s v="NULL"/>
    <s v="NULL"/>
    <s v="NULL"/>
    <s v="NULL"/>
    <m/>
    <m/>
    <m/>
    <m/>
  </r>
  <r>
    <n v="23073"/>
    <s v="BIAVPABOBOGA"/>
    <s v="AVBOBOGA"/>
    <s v="BOBOGA"/>
    <x v="339"/>
    <x v="339"/>
    <s v="A"/>
    <b v="1"/>
    <s v="Bohemian Waxwing"/>
    <x v="24"/>
    <x v="47"/>
    <s v="Bombycilla garrulus"/>
    <s v="Bombycilla"/>
    <s v="garrulus"/>
    <s v="Bohemian Waxwing"/>
    <s v="LC"/>
    <x v="2"/>
    <x v="0"/>
    <s v="NULL"/>
    <x v="0"/>
    <n v="2"/>
    <s v="NULL"/>
    <m/>
    <m/>
    <m/>
    <m/>
    <m/>
    <m/>
    <m/>
    <m/>
    <m/>
    <m/>
    <m/>
    <m/>
  </r>
  <r>
    <n v="23155"/>
    <s v="BIAVPAPDPEAT"/>
    <s v="AVPDPEAT"/>
    <s v="PDPEAT"/>
    <x v="340"/>
    <x v="340"/>
    <s v="A"/>
    <b v="1"/>
    <s v="Coal Tit"/>
    <x v="24"/>
    <x v="48"/>
    <s v="Periparus ater"/>
    <s v="Periparus"/>
    <s v="ater"/>
    <s v="Coal Tit"/>
    <s v="LC"/>
    <x v="3"/>
    <x v="1"/>
    <s v="NULL"/>
    <x v="5"/>
    <n v="1"/>
    <s v="Validierungsdaten: Britz"/>
    <s v="BRITZ_20190321_163000.wav"/>
    <s v="04:34.000"/>
    <s v="04:59.125"/>
    <s v="Gesang (ts)"/>
    <s v="BRITZ_20190427_061500.wav"/>
    <s v="02:38.856"/>
    <s v="02:50.832"/>
    <s v="Gesang (ts)"/>
    <s v="BRITZ_20190802_044500.wav"/>
    <s v="3:36.997"/>
    <s v="4:26.255"/>
    <s v="Rufe (ac,tc,agc) im Vordergrund; im Hintergrund: PDPAMA(ac), PDPOMO(ac), PDPOPA(ac) und PCPHTR(sus)"/>
  </r>
  <r>
    <n v="23194"/>
    <s v="BIAVPAPDLOCR"/>
    <s v="AVPDLOCR"/>
    <s v="PDLOCR"/>
    <x v="341"/>
    <x v="341"/>
    <s v="A"/>
    <b v="1"/>
    <s v="European Crested Tit"/>
    <x v="24"/>
    <x v="48"/>
    <s v="Lophophanes cristatus"/>
    <s v="Lophophanes"/>
    <s v="cristatus"/>
    <s v="Crested Tit"/>
    <s v="LC"/>
    <x v="3"/>
    <x v="1"/>
    <s v="NULL"/>
    <x v="6"/>
    <n v="1"/>
    <s v="Validierungsdaten: Britz"/>
    <s v="BRITZ_20190406_044500.wav"/>
    <s v="02:21.209"/>
    <s v="02:42.312"/>
    <s v="Gesang (ts, ags)"/>
    <s v="BRITZ_20190412_180000.wav"/>
    <s v="04:35.029"/>
    <s v="04:45.382"/>
    <s v="Rufe (cc,ac), Gesang (ags)"/>
    <m/>
    <m/>
    <m/>
    <m/>
  </r>
  <r>
    <n v="23302"/>
    <s v="BIAVPAPDPOPA"/>
    <s v="AVPDPOPA"/>
    <s v="PDPOPA"/>
    <x v="342"/>
    <x v="342"/>
    <s v="A"/>
    <b v="1"/>
    <s v="Marsh Tit"/>
    <x v="24"/>
    <x v="48"/>
    <s v="Poecile palustris"/>
    <s v="Poecile"/>
    <s v="palustris"/>
    <s v="Marsh Tit"/>
    <s v="LC"/>
    <x v="3"/>
    <x v="1"/>
    <s v="NULL"/>
    <x v="1"/>
    <n v="1"/>
    <s v="Validierungsdaten: Britz"/>
    <s v="BRITZ_20190518_131500.wav"/>
    <s v="00:03.701"/>
    <s v="00:07.224"/>
    <s v="Gesang (ts)"/>
    <s v="BRITZ_20190518_084500.wav"/>
    <s v="02:04.000"/>
    <s v="02:24.537"/>
    <s v="Alarmruf (ac)"/>
    <s v="BRITZ_20190314_111500.wav"/>
    <s v="2:38.359"/>
    <s v="2:57.214"/>
    <s v="Gesang (ts)"/>
  </r>
  <r>
    <n v="23317"/>
    <s v="BIAVPAPDPOMO"/>
    <s v="AVPDPOMO"/>
    <s v="PDPOMO"/>
    <x v="343"/>
    <x v="343"/>
    <s v="A"/>
    <b v="1"/>
    <s v="Willow Tit"/>
    <x v="24"/>
    <x v="48"/>
    <s v="Poecile montanus"/>
    <s v="Poecile"/>
    <s v="montanus"/>
    <s v="Willow Tit"/>
    <s v="LC"/>
    <x v="1"/>
    <x v="1"/>
    <s v="NULL"/>
    <x v="3"/>
    <n v="1"/>
    <s v="Verfügbarkeit von Validierungsdaten begrenzt"/>
    <s v="BRITZ_20190806_050000.wav"/>
    <s v="3:11.231"/>
    <s v="3:15.078"/>
    <s v="Alarmruf (ac)"/>
    <s v="BRITZ_20190806_044500.wav"/>
    <s v="3:35.236"/>
    <s v="4:27.200"/>
    <s v="Alarmruf (ac)"/>
    <s v="Gesang bisher nur als Nachahmung durch FRCHCH (e.g., BRITZ_20190428_184500.wav: 1:10.339-2:16.744; BRITZ_20190518_081500.wav:  4:00.715-4:39.537)"/>
    <m/>
    <m/>
    <m/>
  </r>
  <r>
    <n v="23344"/>
    <s v="BIAVPAPDCYCA"/>
    <s v="AVPDCYCA"/>
    <s v="PDCYCA"/>
    <x v="344"/>
    <x v="344"/>
    <s v="A"/>
    <b v="1"/>
    <s v="Eurasian Blue Tit"/>
    <x v="24"/>
    <x v="48"/>
    <s v="Cyanistes caeruleus"/>
    <s v="Cyanistes"/>
    <s v="caeruleus"/>
    <s v="Blue Tit"/>
    <s v="LC"/>
    <x v="3"/>
    <x v="1"/>
    <s v="NULL"/>
    <x v="5"/>
    <n v="1"/>
    <s v="Validierungsdaten: Britz"/>
    <s v="BRITZ_20190314_080000.wav"/>
    <s v="03:46.031"/>
    <s v="04:14.461"/>
    <s v="Gesang (ts)"/>
    <s v="BRITZ_20190322_170000.wav"/>
    <s v="04:49.201"/>
    <s v="04:53.556"/>
    <s v="Alarmruf (ac)"/>
    <s v="BRITZ_20190831_053000.wav"/>
    <s v="4:02.587"/>
    <s v="4:11.010"/>
    <s v="Alarm- (ac) und Kontaktrufe (cc)"/>
  </r>
  <r>
    <n v="23354"/>
    <s v="BIAVPAPDCYCY"/>
    <s v="AVPDCYCY"/>
    <s v="PDCYCY"/>
    <x v="345"/>
    <x v="345"/>
    <s v="A"/>
    <b v="1"/>
    <s v="Azure Tit"/>
    <x v="24"/>
    <x v="48"/>
    <s v="Cyanistes cyanus"/>
    <s v="Cyanistes"/>
    <s v="cyanus"/>
    <s v="Azure Tit"/>
    <s v="LC"/>
    <x v="0"/>
    <x v="0"/>
    <s v="NULL"/>
    <x v="0"/>
    <s v="NULL"/>
    <s v="NULL"/>
    <m/>
    <m/>
    <m/>
    <m/>
    <m/>
    <m/>
    <m/>
    <m/>
    <m/>
    <m/>
    <m/>
    <m/>
  </r>
  <r>
    <n v="23365"/>
    <s v="BIAVPAPDPAMA"/>
    <s v="AVPDPAMA"/>
    <s v="PDPAMA"/>
    <x v="346"/>
    <x v="346"/>
    <s v="A"/>
    <b v="1"/>
    <s v="Great Tit"/>
    <x v="24"/>
    <x v="48"/>
    <s v="Parus major"/>
    <s v="Parus"/>
    <s v="major"/>
    <s v="Great Tit"/>
    <s v="LC"/>
    <x v="3"/>
    <x v="1"/>
    <s v="NULL"/>
    <x v="5"/>
    <n v="1"/>
    <s v="Validierungsdaten: Britz"/>
    <s v="BRITZ_20190405_164500.wav"/>
    <s v="01:48.656"/>
    <s v="02:08.428"/>
    <s v="Gesang (ts)"/>
    <s v="BRITZ_20190525_081500.wav"/>
    <s v="00:53.604"/>
    <s v="00:58.354"/>
    <s v="Alarmruf (ac)"/>
    <m/>
    <m/>
    <m/>
    <m/>
  </r>
  <r>
    <n v="23468"/>
    <s v="BIAVPAREREPE"/>
    <s v="AVREREPE"/>
    <s v="REREPE"/>
    <x v="347"/>
    <x v="347"/>
    <s v="A"/>
    <b v="1"/>
    <s v="Eurasian Penduline Tit"/>
    <x v="24"/>
    <x v="49"/>
    <s v="Remiz pendulinus"/>
    <s v="Remiz"/>
    <s v="pendulinus"/>
    <s v="Eurasian Penduline-tit"/>
    <s v="LC"/>
    <x v="1"/>
    <x v="0"/>
    <s v="NULL"/>
    <x v="0"/>
    <n v="2"/>
    <s v="NULL"/>
    <m/>
    <m/>
    <m/>
    <m/>
    <m/>
    <m/>
    <m/>
    <m/>
    <m/>
    <m/>
    <m/>
    <m/>
  </r>
  <r>
    <n v="23521"/>
    <s v="BIAVPAPUPABI"/>
    <s v="AVPUPABI"/>
    <s v="PUPABI"/>
    <x v="348"/>
    <x v="348"/>
    <s v="A"/>
    <b v="1"/>
    <s v="Bearded Reedling"/>
    <x v="24"/>
    <x v="50"/>
    <s v="Panurus biarmicus"/>
    <s v="Panurus"/>
    <s v="biarmicus"/>
    <s v="Bearded Parrotbill"/>
    <s v="LC"/>
    <x v="1"/>
    <x v="0"/>
    <s v="NULL"/>
    <x v="0"/>
    <n v="2"/>
    <s v="NULL"/>
    <m/>
    <m/>
    <m/>
    <m/>
    <m/>
    <m/>
    <m/>
    <m/>
    <m/>
    <m/>
    <m/>
    <m/>
  </r>
  <r>
    <n v="23811"/>
    <s v="BIAVPAAULUAR"/>
    <s v="AVAULUAR"/>
    <s v="AULUAR"/>
    <x v="349"/>
    <x v="349"/>
    <s v="A"/>
    <b v="1"/>
    <s v="Woodlark"/>
    <x v="24"/>
    <x v="51"/>
    <s v="Lullula arborea"/>
    <s v="Lullula"/>
    <s v="arborea"/>
    <s v="Wood Lark"/>
    <s v="LC"/>
    <x v="3"/>
    <x v="1"/>
    <s v="NULL"/>
    <x v="5"/>
    <n v="1"/>
    <s v="Validierungsdaten: Britz"/>
    <s v="BRITZ_20190525_021500.wav"/>
    <s v="00:09.405"/>
    <s v="01:04.770"/>
    <s v="Gesang (ts)"/>
    <s v="BRITZ_20190406_063000.wav"/>
    <s v="01:00.209"/>
    <s v="01:28.663"/>
    <s v="Gesang (ts)"/>
    <s v="BRITZ_20190616_021500.wav"/>
    <s v="2:36.353"/>
    <s v="4:02.690"/>
    <s v="Gesang (ts)"/>
  </r>
  <r>
    <n v="23836"/>
    <s v="BIAVPAAUALLE"/>
    <s v="AVAUALLE"/>
    <s v="AUALLE"/>
    <x v="350"/>
    <x v="350"/>
    <s v="B"/>
    <b v="1"/>
    <s v="White-winged Lark"/>
    <x v="24"/>
    <x v="51"/>
    <s v="Alauda leucoptera"/>
    <s v="Alauda"/>
    <s v="leucoptera"/>
    <s v="White-winged Lark"/>
    <s v="LC"/>
    <x v="0"/>
    <x v="0"/>
    <s v="NULL"/>
    <x v="0"/>
    <s v="NULL"/>
    <s v="NULL"/>
    <m/>
    <m/>
    <m/>
    <m/>
    <m/>
    <m/>
    <m/>
    <m/>
    <m/>
    <m/>
    <m/>
    <m/>
  </r>
  <r>
    <n v="23852"/>
    <s v="BIAVPAAUALAR"/>
    <s v="AVAUALAR"/>
    <s v="AUALAR"/>
    <x v="351"/>
    <x v="351"/>
    <s v="A"/>
    <b v="1"/>
    <s v="Eurasian Skylark"/>
    <x v="24"/>
    <x v="51"/>
    <s v="Alauda arvensis"/>
    <s v="Alauda"/>
    <s v="arvensis"/>
    <s v="Eurasian Skylark"/>
    <s v="LC"/>
    <x v="1"/>
    <x v="1"/>
    <s v="NULL"/>
    <x v="1"/>
    <n v="1"/>
    <s v="Validierungsdaten: Melbgarten"/>
    <s v="BRITZ_20190405_070000.wav"/>
    <s v="03:46.858"/>
    <s v="04:02.254"/>
    <s v="Flugruf (flc), Subsong (sus)"/>
    <s v="NULL"/>
    <s v="NULL"/>
    <s v="NULL"/>
    <s v="NULL"/>
    <m/>
    <m/>
    <m/>
    <m/>
  </r>
  <r>
    <n v="23892"/>
    <s v="BIAVPAAUGACR"/>
    <s v="AVAUGACR"/>
    <s v="AUGACR"/>
    <x v="352"/>
    <x v="352"/>
    <s v="A"/>
    <b v="1"/>
    <s v="Crested Lark"/>
    <x v="24"/>
    <x v="51"/>
    <s v="Galerida cristata"/>
    <s v="Galerida"/>
    <s v="cristata"/>
    <s v="Crested Lark"/>
    <s v="LC"/>
    <x v="2"/>
    <x v="1"/>
    <s v="NULL"/>
    <x v="2"/>
    <n v="2"/>
    <s v="NULL"/>
    <s v="BRITZ_20190317_163000.wav"/>
    <s v="2:03.827"/>
    <s v="2:05.897"/>
    <s v="Flugruf (flc)"/>
    <m/>
    <m/>
    <m/>
    <m/>
    <m/>
    <m/>
    <m/>
    <m/>
  </r>
  <r>
    <n v="23933"/>
    <s v="BIAVPAAUEMAL"/>
    <s v="AVAUEMAL"/>
    <s v="AUEMAL"/>
    <x v="353"/>
    <x v="353"/>
    <s v="A"/>
    <b v="1"/>
    <s v="Horned Lark"/>
    <x v="24"/>
    <x v="51"/>
    <s v="Eremophila alpestris"/>
    <s v="Eremophila"/>
    <s v="alpestris"/>
    <s v="Horned Lark"/>
    <s v="LC"/>
    <x v="0"/>
    <x v="0"/>
    <s v="NULL"/>
    <x v="0"/>
    <s v="NULL"/>
    <s v="NULL"/>
    <m/>
    <m/>
    <m/>
    <m/>
    <m/>
    <m/>
    <m/>
    <m/>
    <m/>
    <m/>
    <m/>
    <m/>
  </r>
  <r>
    <n v="24001"/>
    <s v="BIAVPAAUCABR"/>
    <s v="AVAUCABR"/>
    <s v="AUCABR"/>
    <x v="354"/>
    <x v="354"/>
    <s v="A"/>
    <b v="1"/>
    <s v="Greater Short-toed Lark"/>
    <x v="24"/>
    <x v="51"/>
    <s v="Calandrella brachydactyla"/>
    <s v="Calandrella"/>
    <s v="brachydactyla"/>
    <s v="Greater Short-toed Lark"/>
    <s v="LC"/>
    <x v="0"/>
    <x v="0"/>
    <s v="NULL"/>
    <x v="0"/>
    <s v="NULL"/>
    <s v="NULL"/>
    <m/>
    <m/>
    <m/>
    <m/>
    <m/>
    <m/>
    <m/>
    <m/>
    <m/>
    <m/>
    <m/>
    <m/>
  </r>
  <r>
    <n v="24014"/>
    <s v="BIAVPAAUMECA"/>
    <s v="AVAUMECA"/>
    <s v="AUMECA"/>
    <x v="355"/>
    <x v="355"/>
    <s v="A"/>
    <b v="1"/>
    <s v="Calandra Lark"/>
    <x v="24"/>
    <x v="51"/>
    <s v="Melanocorypha calandra"/>
    <s v="Melanocorypha"/>
    <s v="calandra"/>
    <s v="Calandra Lark"/>
    <s v="LC"/>
    <x v="0"/>
    <x v="0"/>
    <s v="NULL"/>
    <x v="0"/>
    <s v="NULL"/>
    <s v="NULL"/>
    <m/>
    <m/>
    <m/>
    <m/>
    <m/>
    <m/>
    <m/>
    <m/>
    <m/>
    <m/>
    <m/>
    <m/>
  </r>
  <r>
    <n v="24019"/>
    <s v="BIAVPAAUMEYE"/>
    <s v="AVAUMEYE"/>
    <s v="AUMEYE"/>
    <x v="356"/>
    <x v="356"/>
    <s v="B"/>
    <b v="1"/>
    <s v="Black Lark"/>
    <x v="24"/>
    <x v="51"/>
    <s v="Melanocorypha yeltoniensis"/>
    <s v="Melanocorypha"/>
    <s v="yeltoniensis"/>
    <s v="Black Lark"/>
    <s v="LC"/>
    <x v="0"/>
    <x v="0"/>
    <s v="NULL"/>
    <x v="0"/>
    <s v="NULL"/>
    <s v="NULL"/>
    <m/>
    <m/>
    <m/>
    <m/>
    <m/>
    <m/>
    <m/>
    <m/>
    <m/>
    <m/>
    <m/>
    <m/>
  </r>
  <r>
    <n v="24047"/>
    <s v="BIAVPAAUADRU"/>
    <s v="AVAUADRU"/>
    <s v="AUADRU"/>
    <x v="357"/>
    <x v="357"/>
    <s v="B"/>
    <b v="1"/>
    <s v="Lesser Short-toed Lark"/>
    <x v="24"/>
    <x v="51"/>
    <s v="Alaudala rufescens"/>
    <s v="Alaudala"/>
    <s v="rufescens"/>
    <s v="Lesser Short-toed Lark"/>
    <s v="LC"/>
    <x v="0"/>
    <x v="0"/>
    <s v="NULL"/>
    <x v="0"/>
    <s v="NULL"/>
    <s v="NULL"/>
    <m/>
    <m/>
    <m/>
    <m/>
    <m/>
    <m/>
    <m/>
    <m/>
    <m/>
    <m/>
    <m/>
    <m/>
  </r>
  <r>
    <n v="24656"/>
    <s v="BIAVPAHIRIRI"/>
    <s v="AVHIRIRI"/>
    <s v="HIRIRI"/>
    <x v="358"/>
    <x v="358"/>
    <s v="A"/>
    <b v="1"/>
    <s v="Sand Martin"/>
    <x v="24"/>
    <x v="52"/>
    <s v="Riparia riparia"/>
    <s v="Riparia"/>
    <s v="riparia"/>
    <s v="Sand Martin"/>
    <s v="LC"/>
    <x v="2"/>
    <x v="0"/>
    <s v="NULL"/>
    <x v="0"/>
    <n v="2"/>
    <s v="NULL"/>
    <m/>
    <m/>
    <m/>
    <m/>
    <m/>
    <m/>
    <m/>
    <m/>
    <m/>
    <m/>
    <m/>
    <m/>
  </r>
  <r>
    <n v="24750"/>
    <s v="BIAVPAHIHIRU"/>
    <s v="AVHIHIRU"/>
    <s v="HIHIRU"/>
    <x v="359"/>
    <x v="359"/>
    <s v="A"/>
    <b v="1"/>
    <s v="Barn Swallow"/>
    <x v="24"/>
    <x v="52"/>
    <s v="Hirundo rustica"/>
    <s v="Hirundo"/>
    <s v="rustica"/>
    <s v="Barn Swallow"/>
    <s v="LC"/>
    <x v="3"/>
    <x v="1"/>
    <s v="NULL"/>
    <x v="1"/>
    <n v="1"/>
    <s v="Verfügbarkeit von Validierungsdaten begrenzt"/>
    <s v="BRITZ_20190427_183000.wav"/>
    <s v="02:25.000"/>
    <s v="02:40.513"/>
    <s v="Balzgesang im Flug (fls)"/>
    <s v="BRITZ_20190519_183000.wav"/>
    <s v="02:38.119"/>
    <s v="02:43.526"/>
    <s v="Flugruf (flc)"/>
    <s v="BRITZ_20190829_053000.wav"/>
    <s v="3:26.240"/>
    <s v="3:43.169"/>
    <s v="Balzgesang im Flug (fls)"/>
  </r>
  <r>
    <n v="24799"/>
    <s v="BIAVPAHIPTRU"/>
    <s v="AVHIPTRU"/>
    <s v="HIPTRU"/>
    <x v="360"/>
    <x v="360"/>
    <s v="A"/>
    <b v="1"/>
    <s v="Eurasian Crag Martin"/>
    <x v="24"/>
    <x v="52"/>
    <s v="Ptyonoprogne rupestris"/>
    <s v="Ptyonoprogne"/>
    <s v="rupestris"/>
    <s v="Eurasian Crag Martin"/>
    <s v="LC"/>
    <x v="0"/>
    <x v="0"/>
    <s v="NULL"/>
    <x v="0"/>
    <s v="NULL"/>
    <s v="NULL"/>
    <m/>
    <m/>
    <m/>
    <m/>
    <m/>
    <m/>
    <m/>
    <m/>
    <m/>
    <m/>
    <m/>
    <m/>
  </r>
  <r>
    <n v="24823"/>
    <s v="BIAVPAHIDEUR"/>
    <s v="AVHIDEUR"/>
    <s v="HIDEUR"/>
    <x v="361"/>
    <x v="361"/>
    <s v="A"/>
    <b v="1"/>
    <s v="Common House Martin"/>
    <x v="24"/>
    <x v="52"/>
    <s v="Delichon urbicum"/>
    <s v="Delichon"/>
    <s v="urbicum"/>
    <s v="Northern House-martin"/>
    <s v="LC"/>
    <x v="3"/>
    <x v="1"/>
    <s v="NULL"/>
    <x v="1"/>
    <n v="1"/>
    <s v="Verfügbarkeit von Validierungsdaten begrenzt"/>
    <s v="BRITZ_20190526_160000.wav"/>
    <s v="04:03.324"/>
    <s v="04:08.000"/>
    <s v="Flugruf (fls), geringe Signalstärke"/>
    <s v="BRITZ_20190525_104500.wav"/>
    <s v="00:50.182"/>
    <s v="00:52.000"/>
    <s v="Flugruf (flc), geringe Signalstärke"/>
    <m/>
    <m/>
    <m/>
    <m/>
  </r>
  <r>
    <n v="24850"/>
    <s v="BIAVPAHICEDA"/>
    <s v="AVHICEDA"/>
    <s v="HICEDA"/>
    <x v="362"/>
    <x v="362"/>
    <s v="A"/>
    <b v="1"/>
    <s v="Red-rumped Swallow"/>
    <x v="24"/>
    <x v="52"/>
    <s v="Cecropis daurica"/>
    <s v="Cecropis"/>
    <s v="daurica"/>
    <s v="Red-rumped Swallow"/>
    <s v="LC"/>
    <x v="0"/>
    <x v="0"/>
    <s v="NULL"/>
    <x v="0"/>
    <s v="NULL"/>
    <s v="NULL"/>
    <m/>
    <m/>
    <m/>
    <m/>
    <m/>
    <m/>
    <m/>
    <m/>
    <m/>
    <m/>
    <m/>
    <m/>
  </r>
  <r>
    <n v="25081"/>
    <s v="BIAVPACECECE"/>
    <s v="AVCECECE"/>
    <s v="CECECE"/>
    <x v="363"/>
    <x v="363"/>
    <s v="A"/>
    <b v="1"/>
    <s v="Cetti's Warbler"/>
    <x v="24"/>
    <x v="53"/>
    <s v="Cettia cetti"/>
    <s v="Cettia"/>
    <s v="cetti"/>
    <s v="Cetti's Warbler"/>
    <s v="LC"/>
    <x v="0"/>
    <x v="0"/>
    <s v="NULL"/>
    <x v="0"/>
    <s v="NULL"/>
    <s v="NULL"/>
    <m/>
    <m/>
    <m/>
    <m/>
    <m/>
    <m/>
    <m/>
    <m/>
    <m/>
    <m/>
    <m/>
    <m/>
  </r>
  <r>
    <n v="25134"/>
    <s v="BIAVPAAEAECA"/>
    <s v="AVAEAECA"/>
    <s v="AEAECA"/>
    <x v="364"/>
    <x v="364"/>
    <s v="A"/>
    <b v="1"/>
    <s v="Long-tailed Tit"/>
    <x v="24"/>
    <x v="54"/>
    <s v="Aegithalos caudatus"/>
    <s v="Aegithalos"/>
    <s v="caudatus"/>
    <s v="Long-tailed Tit"/>
    <s v="LC"/>
    <x v="3"/>
    <x v="1"/>
    <s v="NULL"/>
    <x v="2"/>
    <n v="1"/>
    <s v="Validierungsdaten: Melbgarten"/>
    <s v="BRITZ_20190527_160000.wav"/>
    <s v="1:48.312"/>
    <s v="2:34.927"/>
    <s v="Rufe (cc,ac,agc)"/>
    <s v="NULL"/>
    <s v="NULL"/>
    <s v="NULL"/>
    <s v="NULL"/>
    <m/>
    <m/>
    <m/>
    <m/>
  </r>
  <r>
    <n v="25201"/>
    <s v="BIAVPAPCPHSI"/>
    <s v="AVPCPHSI"/>
    <s v="PCPHSI"/>
    <x v="365"/>
    <x v="365"/>
    <s v="A"/>
    <b v="1"/>
    <s v="Wood Warbler"/>
    <x v="24"/>
    <x v="55"/>
    <s v="Phylloscopus sibilatrix"/>
    <s v="Phylloscopus"/>
    <s v="sibilatrix"/>
    <s v="Wood Warbler"/>
    <s v="LC"/>
    <x v="3"/>
    <x v="1"/>
    <s v="NULL"/>
    <x v="5"/>
    <n v="1"/>
    <s v="Validierungsdaten: Britz"/>
    <s v="BRITZ_20190525_083000.wav"/>
    <s v="04:48.764"/>
    <s v="04:53.000"/>
    <s v="Gesang (ts01)"/>
    <s v="BRITZ_20190527_133000.wav"/>
    <s v="01:48.000"/>
    <s v="01:53.175"/>
    <s v="Gesang (ts02)"/>
    <m/>
    <m/>
    <m/>
    <m/>
  </r>
  <r>
    <n v="25202"/>
    <s v="BIAVPAPCPHBN"/>
    <s v="AVPCPHBN"/>
    <s v="PCPHBN"/>
    <x v="366"/>
    <x v="366"/>
    <s v="A"/>
    <b v="1"/>
    <s v="Western Bonelli's Warbler"/>
    <x v="24"/>
    <x v="55"/>
    <s v="Phylloscopus bonelli"/>
    <s v="Phylloscopus"/>
    <s v="bonelli"/>
    <s v="Bonelli's Warbler"/>
    <s v="LC"/>
    <x v="0"/>
    <x v="0"/>
    <s v="NULL"/>
    <x v="0"/>
    <s v="NULL"/>
    <s v="NULL"/>
    <m/>
    <m/>
    <m/>
    <m/>
    <m/>
    <m/>
    <m/>
    <m/>
    <m/>
    <m/>
    <m/>
    <m/>
  </r>
  <r>
    <n v="25213"/>
    <s v="BIAVPAPCPHHU"/>
    <s v="AVPCPHHU"/>
    <s v="PCPHHU"/>
    <x v="367"/>
    <x v="367"/>
    <s v="A"/>
    <b v="1"/>
    <s v="Hume's Leaf Warbler"/>
    <x v="24"/>
    <x v="55"/>
    <s v="Phylloscopus humei"/>
    <s v="Phylloscopus"/>
    <s v="humei"/>
    <s v="Hume's Leaf-warbler"/>
    <s v="LC"/>
    <x v="0"/>
    <x v="0"/>
    <s v="NULL"/>
    <x v="0"/>
    <s v="NULL"/>
    <s v="NULL"/>
    <m/>
    <m/>
    <m/>
    <m/>
    <m/>
    <m/>
    <m/>
    <m/>
    <m/>
    <m/>
    <m/>
    <m/>
  </r>
  <r>
    <n v="25216"/>
    <s v="BIAVPAPCPHIN"/>
    <s v="AVPCPHIN"/>
    <s v="PCPHIN"/>
    <x v="368"/>
    <x v="368"/>
    <s v="A"/>
    <b v="1"/>
    <s v="Yellow-browed Warbler"/>
    <x v="24"/>
    <x v="55"/>
    <s v="Phylloscopus inornatus"/>
    <s v="Phylloscopus"/>
    <s v="inornatus"/>
    <s v="Inornate Warbler"/>
    <s v="LC"/>
    <x v="0"/>
    <x v="0"/>
    <s v="NULL"/>
    <x v="0"/>
    <s v="NULL"/>
    <s v="NULL"/>
    <m/>
    <m/>
    <m/>
    <m/>
    <m/>
    <m/>
    <m/>
    <m/>
    <m/>
    <m/>
    <m/>
    <m/>
  </r>
  <r>
    <n v="25226"/>
    <s v="BIAVPAPCPHPR"/>
    <s v="AVPCPHPR"/>
    <s v="PCPHPR"/>
    <x v="369"/>
    <x v="369"/>
    <s v="A"/>
    <b v="1"/>
    <s v="Pallas's Leaf Warbler"/>
    <x v="24"/>
    <x v="55"/>
    <s v="Phylloscopus proregulus"/>
    <s v="Phylloscopus"/>
    <s v="proregulus"/>
    <s v="Lemon-rumped Warbler"/>
    <s v="LC"/>
    <x v="0"/>
    <x v="0"/>
    <s v="NULL"/>
    <x v="0"/>
    <s v="NULL"/>
    <s v="NULL"/>
    <m/>
    <m/>
    <m/>
    <m/>
    <m/>
    <m/>
    <m/>
    <m/>
    <m/>
    <m/>
    <m/>
    <m/>
  </r>
  <r>
    <n v="25232"/>
    <s v="BIAVPAPCPHSC"/>
    <s v="AVPCPHSC"/>
    <s v="PCPHSC"/>
    <x v="370"/>
    <x v="370"/>
    <s v="A"/>
    <b v="1"/>
    <s v="Radde's Warbler"/>
    <x v="24"/>
    <x v="55"/>
    <s v="Phylloscopus schwarzi"/>
    <s v="Phylloscopus"/>
    <s v="schwarzi"/>
    <s v="Radde's Warbler"/>
    <s v="LC"/>
    <x v="0"/>
    <x v="0"/>
    <s v="NULL"/>
    <x v="0"/>
    <s v="NULL"/>
    <s v="NULL"/>
    <m/>
    <m/>
    <m/>
    <m/>
    <m/>
    <m/>
    <m/>
    <m/>
    <m/>
    <m/>
    <m/>
    <m/>
  </r>
  <r>
    <n v="25243"/>
    <s v="BIAVPAPCPHFU"/>
    <s v="AVPCPHFU"/>
    <s v="PCPHFU"/>
    <x v="371"/>
    <x v="371"/>
    <s v="A"/>
    <b v="1"/>
    <s v="Dusky Warbler"/>
    <x v="24"/>
    <x v="55"/>
    <s v="Phylloscopus fuscatus"/>
    <s v="Phylloscopus"/>
    <s v="fuscatus"/>
    <s v="Dusky Warbler"/>
    <s v="LC"/>
    <x v="0"/>
    <x v="0"/>
    <s v="NULL"/>
    <x v="0"/>
    <s v="NULL"/>
    <s v="NULL"/>
    <m/>
    <m/>
    <m/>
    <m/>
    <m/>
    <m/>
    <m/>
    <m/>
    <m/>
    <m/>
    <m/>
    <m/>
  </r>
  <r>
    <n v="25249"/>
    <s v="BIAVPAPCPHTR"/>
    <s v="AVPCPHTR"/>
    <s v="PCPHTR"/>
    <x v="372"/>
    <x v="372"/>
    <s v="A"/>
    <b v="1"/>
    <s v="Willow Warbler"/>
    <x v="24"/>
    <x v="55"/>
    <s v="Phylloscopus trochilus"/>
    <s v="Phylloscopus"/>
    <s v="trochilus"/>
    <s v="Willow Warbler"/>
    <s v="LC"/>
    <x v="3"/>
    <x v="1"/>
    <s v="NULL"/>
    <x v="6"/>
    <n v="1"/>
    <s v="Validierungsdaten: Britz"/>
    <s v="BRITZ_20190518_181500.wav"/>
    <s v="02:02.191"/>
    <s v="02:47.000"/>
    <s v="Gesang (ts)"/>
    <s v="BRITZ_20190525_180000.wav"/>
    <s v="01:02.291"/>
    <s v="01:07.484"/>
    <s v="Gesang (ts)"/>
    <m/>
    <m/>
    <m/>
    <m/>
  </r>
  <r>
    <n v="25260"/>
    <s v="BIAVPAPCPHCO"/>
    <s v="AVPCPHCO"/>
    <s v="PCPHCO"/>
    <x v="373"/>
    <x v="373"/>
    <s v="A"/>
    <b v="1"/>
    <s v="Common Chiffchaff"/>
    <x v="24"/>
    <x v="55"/>
    <s v="Phylloscopus collybita"/>
    <s v="Phylloscopus"/>
    <s v="collybita"/>
    <s v="Common Chiffchaff"/>
    <s v="LC"/>
    <x v="3"/>
    <x v="1"/>
    <s v="NULL"/>
    <x v="1"/>
    <n v="1"/>
    <s v="Validierungsdaten: Britz"/>
    <s v="BRITZ_20190406_171500.wav"/>
    <s v="00:53.603"/>
    <s v="00:59.000"/>
    <s v="Gesang (ts), sehr geringe Signalstärke"/>
    <s v="BRITZ_20190822_054500.wav"/>
    <s v="1:55.833"/>
    <s v="2:12.321"/>
    <s v="Gesang (ts)"/>
    <s v="BRITZ_20190823_061500.wav"/>
    <s v="1:18.897"/>
    <s v="2:53.446"/>
    <s v="Gesang (ts)"/>
  </r>
  <r>
    <n v="25268"/>
    <s v="BIAVPAPCPHIB"/>
    <s v="AVPCPHIB"/>
    <s v="PCPHIB"/>
    <x v="374"/>
    <x v="374"/>
    <s v="A"/>
    <b v="1"/>
    <s v="Iberian Chiffchaff"/>
    <x v="24"/>
    <x v="55"/>
    <s v="Phylloscopus ibericus"/>
    <s v="Phylloscopus"/>
    <s v="ibericus"/>
    <s v="Iberian Chiffchaff"/>
    <s v="LC"/>
    <x v="0"/>
    <x v="0"/>
    <s v="NULL"/>
    <x v="0"/>
    <s v="NULL"/>
    <s v="NULL"/>
    <m/>
    <m/>
    <m/>
    <m/>
    <m/>
    <m/>
    <m/>
    <m/>
    <m/>
    <m/>
    <m/>
    <m/>
  </r>
  <r>
    <n v="25271"/>
    <s v="BIAVPAPCPHCS"/>
    <s v="AVPCPHCS"/>
    <s v="PCPHCS"/>
    <x v="375"/>
    <x v="375"/>
    <s v="A"/>
    <b v="1"/>
    <s v="Eastern Crowned Warbler"/>
    <x v="24"/>
    <x v="55"/>
    <s v="Phylloscopus coronatus"/>
    <s v="Phylloscopus"/>
    <s v="coronatus"/>
    <s v="Eastern Crowned Warbler"/>
    <s v="LC"/>
    <x v="0"/>
    <x v="0"/>
    <s v="NULL"/>
    <x v="0"/>
    <s v="NULL"/>
    <s v="NULL"/>
    <m/>
    <m/>
    <m/>
    <m/>
    <m/>
    <m/>
    <m/>
    <m/>
    <m/>
    <m/>
    <m/>
    <m/>
  </r>
  <r>
    <n v="25325"/>
    <s v="BIAVPAPCPHNI"/>
    <s v="AVPCPHNI"/>
    <s v="PCPHNI"/>
    <x v="376"/>
    <x v="376"/>
    <s v="A"/>
    <b v="1"/>
    <s v="Green Warbler"/>
    <x v="24"/>
    <x v="55"/>
    <s v="Phylloscopus nitidus"/>
    <s v="Phylloscopus"/>
    <s v="nitidus"/>
    <s v="Green Warbler"/>
    <s v="LC"/>
    <x v="0"/>
    <x v="0"/>
    <s v="NULL"/>
    <x v="0"/>
    <s v="NULL"/>
    <s v="NULL"/>
    <m/>
    <m/>
    <m/>
    <m/>
    <m/>
    <m/>
    <m/>
    <m/>
    <m/>
    <m/>
    <m/>
    <m/>
  </r>
  <r>
    <n v="25326"/>
    <s v="BIAVPAPCPHPL"/>
    <s v="AVPCPHPL"/>
    <s v="PCPHPL"/>
    <x v="377"/>
    <x v="377"/>
    <s v="A"/>
    <b v="1"/>
    <s v="Two-barred Warbler"/>
    <x v="24"/>
    <x v="55"/>
    <s v="Phylloscopus plumbeitarsus"/>
    <s v="Phylloscopus"/>
    <s v="plumbeitarsus"/>
    <s v="Two-barred Warbler"/>
    <s v="LC"/>
    <x v="0"/>
    <x v="0"/>
    <s v="NULL"/>
    <x v="0"/>
    <s v="NULL"/>
    <s v="NULL"/>
    <m/>
    <m/>
    <m/>
    <m/>
    <m/>
    <m/>
    <m/>
    <m/>
    <m/>
    <m/>
    <m/>
    <m/>
  </r>
  <r>
    <n v="25327"/>
    <s v="BIAVPAPCPHTD"/>
    <s v="AVPCPHTD"/>
    <s v="PCPHTD"/>
    <x v="378"/>
    <x v="378"/>
    <s v="A"/>
    <b v="1"/>
    <s v="Greenish Warbler"/>
    <x v="24"/>
    <x v="55"/>
    <s v="Phylloscopus trochiloides"/>
    <s v="Phylloscopus"/>
    <s v="trochiloides"/>
    <s v="Greenish Warbler"/>
    <s v="LC"/>
    <x v="0"/>
    <x v="0"/>
    <s v="NULL"/>
    <x v="0"/>
    <s v="NULL"/>
    <s v="NULL"/>
    <m/>
    <m/>
    <m/>
    <m/>
    <m/>
    <m/>
    <m/>
    <m/>
    <m/>
    <m/>
    <m/>
    <m/>
  </r>
  <r>
    <n v="25341"/>
    <s v="BIAVPAPCPHBO"/>
    <s v="AVPCPHBO"/>
    <s v="PCPHBO"/>
    <x v="379"/>
    <x v="379"/>
    <s v="A"/>
    <b v="1"/>
    <s v="Arctic Warbler"/>
    <x v="24"/>
    <x v="55"/>
    <s v="Phylloscopus borealis"/>
    <s v="Phylloscopus"/>
    <s v="borealis"/>
    <s v="Arctic Warbler"/>
    <s v="LC"/>
    <x v="0"/>
    <x v="0"/>
    <s v="NULL"/>
    <x v="0"/>
    <s v="NULL"/>
    <s v="NULL"/>
    <m/>
    <m/>
    <m/>
    <m/>
    <m/>
    <m/>
    <m/>
    <m/>
    <m/>
    <m/>
    <m/>
    <m/>
  </r>
  <r>
    <n v="25480"/>
    <s v="BIAVPAAOACAR"/>
    <s v="AVAOACAR"/>
    <s v="AOACAR"/>
    <x v="380"/>
    <x v="380"/>
    <s v="A"/>
    <b v="1"/>
    <s v="Great Reed Warbler"/>
    <x v="24"/>
    <x v="56"/>
    <s v="Acrocephalus arundinaceus"/>
    <s v="Acrocephalus"/>
    <s v="arundinaceus"/>
    <s v="Great Reed-warbler"/>
    <s v="LC"/>
    <x v="1"/>
    <x v="1"/>
    <s v="NULL"/>
    <x v="3"/>
    <n v="2"/>
    <s v="NULL"/>
    <s v="BRITZ_20190526_013000.wav"/>
    <s v="2:22.915"/>
    <s v="2:29.066"/>
    <s v="Gesang (ts), sehr geringe Signalstärke"/>
    <s v="BRITZ_20190606_014500.wav"/>
    <s v="1:21.021"/>
    <s v="1:32.718"/>
    <s v="Gesang (ts), geringe Signalstärke"/>
    <s v="NULL"/>
    <s v="NULL"/>
    <s v="NULL"/>
    <s v="NULL"/>
  </r>
  <r>
    <n v="25553"/>
    <s v="BIAVPAAOACME"/>
    <s v="AVAOACME"/>
    <s v="AOACME"/>
    <x v="381"/>
    <x v="381"/>
    <s v="A"/>
    <b v="1"/>
    <s v="Moustached Warbler"/>
    <x v="24"/>
    <x v="56"/>
    <s v="Acrocephalus melanopogon"/>
    <s v="Acrocephalus"/>
    <s v="melanopogon"/>
    <s v="Moustached Warbler"/>
    <s v="LC"/>
    <x v="0"/>
    <x v="0"/>
    <s v="NULL"/>
    <x v="0"/>
    <s v="NULL"/>
    <s v="NULL"/>
    <m/>
    <m/>
    <m/>
    <m/>
    <m/>
    <m/>
    <m/>
    <m/>
    <m/>
    <m/>
    <m/>
    <m/>
  </r>
  <r>
    <n v="25557"/>
    <s v="BIAVPAAOACPD"/>
    <s v="AVAOACPD"/>
    <s v="AOACPD"/>
    <x v="382"/>
    <x v="382"/>
    <s v="A"/>
    <b v="1"/>
    <s v="Aquatic Warbler"/>
    <x v="24"/>
    <x v="56"/>
    <s v="Acrocephalus paludicola"/>
    <s v="Acrocephalus"/>
    <s v="paludicola"/>
    <s v="Aquatic Warbler"/>
    <s v="VU"/>
    <x v="0"/>
    <x v="0"/>
    <s v="NULL"/>
    <x v="0"/>
    <s v="NULL"/>
    <s v="NULL"/>
    <m/>
    <m/>
    <m/>
    <m/>
    <m/>
    <m/>
    <m/>
    <m/>
    <m/>
    <m/>
    <m/>
    <m/>
  </r>
  <r>
    <n v="25558"/>
    <s v="BIAVPAAOACSB"/>
    <s v="AVAOACSB"/>
    <s v="AOACSB"/>
    <x v="383"/>
    <x v="383"/>
    <s v="A"/>
    <b v="1"/>
    <s v="Sedge Warbler"/>
    <x v="24"/>
    <x v="56"/>
    <s v="Acrocephalus schoenobaenus"/>
    <s v="Acrocephalus"/>
    <s v="schoenobaenus"/>
    <s v="Sedge Warbler"/>
    <s v="LC"/>
    <x v="1"/>
    <x v="0"/>
    <s v="NULL"/>
    <x v="0"/>
    <n v="2"/>
    <s v="NULL"/>
    <m/>
    <m/>
    <m/>
    <m/>
    <m/>
    <m/>
    <m/>
    <m/>
    <m/>
    <m/>
    <m/>
    <m/>
  </r>
  <r>
    <n v="25567"/>
    <s v="BIAVPAAOACAG"/>
    <s v="AVAOACAG"/>
    <s v="AOACAG"/>
    <x v="384"/>
    <x v="384"/>
    <s v="A"/>
    <b v="1"/>
    <s v="Paddyfield Warbler"/>
    <x v="24"/>
    <x v="56"/>
    <s v="Acrocephalus agricola"/>
    <s v="Acrocephalus"/>
    <s v="agricola"/>
    <s v="Paddyfield Warbler"/>
    <s v="LC"/>
    <x v="0"/>
    <x v="0"/>
    <s v="NULL"/>
    <x v="0"/>
    <s v="NULL"/>
    <s v="NULL"/>
    <m/>
    <m/>
    <m/>
    <m/>
    <m/>
    <m/>
    <m/>
    <m/>
    <m/>
    <m/>
    <m/>
    <m/>
  </r>
  <r>
    <n v="25571"/>
    <s v="BIAVPAAOACDU"/>
    <s v="AVAOACDU"/>
    <s v="AOACDU"/>
    <x v="385"/>
    <x v="385"/>
    <s v="A"/>
    <b v="1"/>
    <s v="Blyth's Reed Warbler"/>
    <x v="24"/>
    <x v="56"/>
    <s v="Acrocephalus dumetorum"/>
    <s v="Acrocephalus"/>
    <s v="dumetorum"/>
    <s v="Blyth's Reed-warbler"/>
    <s v="LC"/>
    <x v="0"/>
    <x v="0"/>
    <s v="NULL"/>
    <x v="0"/>
    <s v="NULL"/>
    <s v="NULL"/>
    <m/>
    <m/>
    <m/>
    <m/>
    <m/>
    <m/>
    <m/>
    <m/>
    <m/>
    <m/>
    <m/>
    <m/>
  </r>
  <r>
    <n v="25572"/>
    <s v="BIAVPAAOACSC"/>
    <s v="AVAOACSC"/>
    <s v="AOACSC"/>
    <x v="386"/>
    <x v="386"/>
    <s v="A"/>
    <b v="1"/>
    <s v="Eurasian Reed Warbler"/>
    <x v="24"/>
    <x v="56"/>
    <s v="Acrocephalus scirpaceus"/>
    <s v="Acrocephalus"/>
    <s v="scirpaceus"/>
    <s v="Eurasian Reed-warbler"/>
    <s v="LC"/>
    <x v="1"/>
    <x v="0"/>
    <s v="NULL"/>
    <x v="0"/>
    <n v="2"/>
    <s v="NULL"/>
    <m/>
    <m/>
    <m/>
    <m/>
    <m/>
    <m/>
    <m/>
    <m/>
    <m/>
    <m/>
    <m/>
    <m/>
  </r>
  <r>
    <n v="25589"/>
    <s v="BIAVPAAOACPA"/>
    <s v="AVAOACPA"/>
    <s v="AOACPA"/>
    <x v="387"/>
    <x v="387"/>
    <s v="A"/>
    <b v="1"/>
    <s v="Marsh Warbler"/>
    <x v="24"/>
    <x v="56"/>
    <s v="Acrocephalus palustris"/>
    <s v="Acrocephalus"/>
    <s v="palustris"/>
    <s v="Marsh Warbler"/>
    <s v="LC"/>
    <x v="1"/>
    <x v="0"/>
    <s v="NULL"/>
    <x v="0"/>
    <n v="2"/>
    <s v="NULL"/>
    <m/>
    <m/>
    <m/>
    <m/>
    <m/>
    <m/>
    <m/>
    <m/>
    <m/>
    <m/>
    <m/>
    <m/>
  </r>
  <r>
    <n v="25601"/>
    <s v="BIAVPAAOIDCA"/>
    <s v="AVAOIDCA"/>
    <s v="AOIDCA"/>
    <x v="388"/>
    <x v="388"/>
    <s v="A"/>
    <b v="1"/>
    <s v="Booted Warbler"/>
    <x v="24"/>
    <x v="56"/>
    <s v="Iduna caligata"/>
    <s v="Iduna"/>
    <s v="caligata"/>
    <s v="Booted Warbler"/>
    <s v="LC"/>
    <x v="0"/>
    <x v="0"/>
    <s v="NULL"/>
    <x v="0"/>
    <s v="NULL"/>
    <s v="NULL"/>
    <m/>
    <m/>
    <m/>
    <m/>
    <m/>
    <m/>
    <m/>
    <m/>
    <m/>
    <m/>
    <m/>
    <m/>
  </r>
  <r>
    <n v="25604"/>
    <s v="BIAVPAAOIDRA"/>
    <s v="AVAOIDRA"/>
    <s v="AOIDRA"/>
    <x v="389"/>
    <x v="389"/>
    <s v="A"/>
    <b v="1"/>
    <s v="Sykes's Warbler"/>
    <x v="24"/>
    <x v="56"/>
    <s v="Iduna rama"/>
    <s v="Iduna"/>
    <s v="rama"/>
    <s v="Sykes's Warbler"/>
    <s v="LC"/>
    <x v="0"/>
    <x v="0"/>
    <s v="NULL"/>
    <x v="0"/>
    <s v="NULL"/>
    <s v="NULL"/>
    <m/>
    <m/>
    <m/>
    <m/>
    <m/>
    <m/>
    <m/>
    <m/>
    <m/>
    <m/>
    <m/>
    <m/>
  </r>
  <r>
    <n v="25606"/>
    <s v="BIAVPAAOIDPA"/>
    <s v="AVAOIDPA"/>
    <s v="AOIDPA"/>
    <x v="390"/>
    <x v="390"/>
    <s v="A"/>
    <b v="1"/>
    <s v="Eastern Olivaceous Warbler"/>
    <x v="24"/>
    <x v="56"/>
    <s v="Iduna pallida"/>
    <s v="Iduna"/>
    <s v="pallida"/>
    <s v="Eastern Olivaceous Warbler"/>
    <s v="LC"/>
    <x v="0"/>
    <x v="0"/>
    <s v="NULL"/>
    <x v="0"/>
    <s v="NULL"/>
    <s v="NULL"/>
    <m/>
    <m/>
    <m/>
    <m/>
    <m/>
    <m/>
    <m/>
    <m/>
    <m/>
    <m/>
    <m/>
    <m/>
  </r>
  <r>
    <n v="25623"/>
    <s v="BIAVPAAOHIPO"/>
    <s v="AVAOHIPO"/>
    <s v="AOHIPO"/>
    <x v="391"/>
    <x v="391"/>
    <s v="A"/>
    <b v="1"/>
    <s v="Melodious Warbler"/>
    <x v="24"/>
    <x v="56"/>
    <s v="Hippolais polyglotta"/>
    <s v="Hippolais"/>
    <s v="polyglotta"/>
    <s v="Melodious Warbler"/>
    <s v="LC"/>
    <x v="0"/>
    <x v="0"/>
    <s v="NULL"/>
    <x v="0"/>
    <s v="NULL"/>
    <s v="NULL"/>
    <m/>
    <m/>
    <m/>
    <m/>
    <m/>
    <m/>
    <m/>
    <m/>
    <m/>
    <m/>
    <m/>
    <m/>
  </r>
  <r>
    <n v="25624"/>
    <s v="BIAVPAAOHIIC"/>
    <s v="AVAOHIIC"/>
    <s v="AOHIIC"/>
    <x v="392"/>
    <x v="392"/>
    <s v="A"/>
    <b v="1"/>
    <s v="Icterine Warbler"/>
    <x v="24"/>
    <x v="56"/>
    <s v="Hippolais icterina"/>
    <s v="Hippolais"/>
    <s v="icterina"/>
    <s v="Icterine Warbler"/>
    <s v="LC"/>
    <x v="1"/>
    <x v="0"/>
    <s v="NULL"/>
    <x v="0"/>
    <n v="2"/>
    <s v="NULL"/>
    <m/>
    <m/>
    <m/>
    <m/>
    <m/>
    <m/>
    <m/>
    <m/>
    <m/>
    <m/>
    <m/>
    <m/>
  </r>
  <r>
    <n v="25641"/>
    <s v="BIAVPALOHECE"/>
    <s v="AVLOHECE"/>
    <s v="LOHECE"/>
    <x v="393"/>
    <x v="393"/>
    <s v="B"/>
    <b v="1"/>
    <s v="Pallas's Grasshopper Warbler"/>
    <x v="24"/>
    <x v="57"/>
    <s v="Helopsaltes certhiola"/>
    <s v="Helopsaltes"/>
    <s v="certhiola"/>
    <s v="Pallas's Grasshopper-warbler"/>
    <s v="LC"/>
    <x v="0"/>
    <x v="0"/>
    <s v="NULL"/>
    <x v="0"/>
    <s v="NULL"/>
    <s v="NULL"/>
    <m/>
    <m/>
    <m/>
    <m/>
    <m/>
    <m/>
    <m/>
    <m/>
    <m/>
    <m/>
    <m/>
    <m/>
  </r>
  <r>
    <n v="25651"/>
    <s v="BIAVPALOLOLA"/>
    <s v="AVLOLOLA"/>
    <s v="LOLOLA"/>
    <x v="394"/>
    <x v="394"/>
    <s v="A"/>
    <b v="1"/>
    <s v="Lanceolated Warbler"/>
    <x v="24"/>
    <x v="57"/>
    <s v="Locustella lanceolata"/>
    <s v="Locustella"/>
    <s v="lanceolata"/>
    <s v="Lanceolated Warbler"/>
    <s v="LC"/>
    <x v="0"/>
    <x v="0"/>
    <s v="NULL"/>
    <x v="0"/>
    <s v="NULL"/>
    <s v="NULL"/>
    <m/>
    <m/>
    <m/>
    <m/>
    <m/>
    <m/>
    <m/>
    <m/>
    <m/>
    <m/>
    <m/>
    <m/>
  </r>
  <r>
    <n v="25660"/>
    <s v="BIAVPALOLONA"/>
    <s v="AVLOLONA"/>
    <s v="LOLONA"/>
    <x v="395"/>
    <x v="395"/>
    <s v="A"/>
    <b v="1"/>
    <s v="Common Grasshopper Warbler"/>
    <x v="24"/>
    <x v="57"/>
    <s v="Locustella naevia"/>
    <s v="Locustella"/>
    <s v="naevia"/>
    <s v="Common Grasshopper-warbler"/>
    <s v="LC"/>
    <x v="1"/>
    <x v="0"/>
    <s v="NULL"/>
    <x v="0"/>
    <n v="2"/>
    <s v="NULL"/>
    <m/>
    <m/>
    <m/>
    <m/>
    <m/>
    <m/>
    <m/>
    <m/>
    <m/>
    <m/>
    <m/>
    <m/>
  </r>
  <r>
    <n v="25669"/>
    <s v="BIAVPALOLOFL"/>
    <s v="AVLOLOFL"/>
    <s v="LOLOFL"/>
    <x v="396"/>
    <x v="396"/>
    <s v="A"/>
    <b v="1"/>
    <s v="River Warbler"/>
    <x v="24"/>
    <x v="57"/>
    <s v="Locustella fluviatilis"/>
    <s v="Locustella"/>
    <s v="fluviatilis"/>
    <s v="Eurasian River Warbler"/>
    <s v="LC"/>
    <x v="0"/>
    <x v="0"/>
    <s v="NULL"/>
    <x v="0"/>
    <s v="NULL"/>
    <s v="NULL"/>
    <m/>
    <m/>
    <m/>
    <m/>
    <m/>
    <m/>
    <m/>
    <m/>
    <m/>
    <m/>
    <m/>
    <m/>
  </r>
  <r>
    <n v="25670"/>
    <s v="BIAVPALOLOLU"/>
    <s v="AVLOLOLU"/>
    <s v="LOLOLU"/>
    <x v="397"/>
    <x v="397"/>
    <s v="A"/>
    <b v="1"/>
    <s v="Savi's Warbler"/>
    <x v="24"/>
    <x v="57"/>
    <s v="Locustella luscinioides"/>
    <s v="Locustella"/>
    <s v="luscinioides"/>
    <s v="Savi's Warbler"/>
    <s v="LC"/>
    <x v="1"/>
    <x v="0"/>
    <s v="NULL"/>
    <x v="0"/>
    <n v="2"/>
    <s v="NULL"/>
    <m/>
    <m/>
    <m/>
    <m/>
    <m/>
    <m/>
    <m/>
    <m/>
    <m/>
    <m/>
    <m/>
    <m/>
  </r>
  <r>
    <n v="26040"/>
    <s v="BIAVPACICIJU"/>
    <s v="AVCICIJU"/>
    <s v="CICIJU"/>
    <x v="398"/>
    <x v="398"/>
    <s v="A"/>
    <b v="1"/>
    <s v="Zitting Cisticola"/>
    <x v="24"/>
    <x v="58"/>
    <s v="Cisticola juncidis"/>
    <s v="Cisticola"/>
    <s v="juncidis"/>
    <s v="Zitting Cisticola"/>
    <s v="LC"/>
    <x v="0"/>
    <x v="0"/>
    <s v="NULL"/>
    <x v="0"/>
    <s v="NULL"/>
    <s v="NULL"/>
    <m/>
    <m/>
    <m/>
    <m/>
    <m/>
    <m/>
    <m/>
    <m/>
    <m/>
    <m/>
    <m/>
    <m/>
  </r>
  <r>
    <n v="27580"/>
    <s v="BIAVPASYSYAT"/>
    <s v="AVSYSYAT"/>
    <s v="SYSYAT"/>
    <x v="399"/>
    <x v="399"/>
    <s v="A"/>
    <b v="1"/>
    <s v="Eurasian Blackcap"/>
    <x v="24"/>
    <x v="59"/>
    <s v="Sylvia atricapilla"/>
    <s v="Sylvia"/>
    <s v="atricapilla"/>
    <s v="Blackcap"/>
    <s v="LC"/>
    <x v="3"/>
    <x v="1"/>
    <s v="NULL"/>
    <x v="6"/>
    <n v="1"/>
    <s v="Validierungsdaten: Britz"/>
    <s v="BRITZ_20190513_194500.wav"/>
    <s v="04:01.489"/>
    <s v="04:05.835"/>
    <s v="Gesang (ts)"/>
    <s v="BRITZ_20190517_174500.wav"/>
    <s v="03:50.000"/>
    <s v="04:01.563"/>
    <s v="Gesang (ts)"/>
    <m/>
    <m/>
    <m/>
    <m/>
  </r>
  <r>
    <n v="27588"/>
    <s v="BIAVPASYSYBO"/>
    <s v="AVSYSYBO"/>
    <s v="SYSYBO"/>
    <x v="400"/>
    <x v="400"/>
    <s v="A"/>
    <b v="1"/>
    <s v="Garden Warbler"/>
    <x v="24"/>
    <x v="59"/>
    <s v="Sylvia borin"/>
    <s v="Sylvia"/>
    <s v="borin"/>
    <s v="Garden Warbler"/>
    <s v="LC"/>
    <x v="3"/>
    <x v="2"/>
    <s v="NULL"/>
    <x v="2"/>
    <n v="1"/>
    <s v="Verfügbarkeit von Validierungsdaten begrenzt"/>
    <s v="BRITZ_20190526_053000.wav"/>
    <s v="02:32.814"/>
    <s v="04:37.249"/>
    <s v="Balzgesang (dps) mit Imitationen von AOACPA-, AOHIIC-, TUTUPH-, and MULUME; ID= 2, da SYSYAT offensichtlich ebenfalls präsent; Zielgesang endet abrupt nach einer lauten (typischen) Gesangsstrophe von SYSYAT, worauf sich der Sänger entfernt; da auch SYSYAT danach nicht mehr zu hören ist, bleibt die Quelle des Zielgesangs unsicher!"/>
    <s v="NULL"/>
    <s v="NULL"/>
    <s v="NULL"/>
    <s v="NULL"/>
    <m/>
    <m/>
    <m/>
    <m/>
  </r>
  <r>
    <n v="27591"/>
    <s v="BIAVPASYSYNI"/>
    <s v="AVSYSYNI"/>
    <s v="SYSYNI"/>
    <x v="401"/>
    <x v="401"/>
    <s v="A"/>
    <b v="1"/>
    <s v="Barred Warbler"/>
    <x v="24"/>
    <x v="59"/>
    <s v="Sylvia nisoria"/>
    <s v="Sylvia"/>
    <s v="nisoria"/>
    <s v="Barred Warbler"/>
    <s v="LC"/>
    <x v="1"/>
    <x v="0"/>
    <s v="NULL"/>
    <x v="0"/>
    <n v="2"/>
    <s v="NULL"/>
    <m/>
    <m/>
    <m/>
    <m/>
    <m/>
    <m/>
    <m/>
    <m/>
    <m/>
    <m/>
    <m/>
    <m/>
  </r>
  <r>
    <n v="27594"/>
    <s v="BIAVPASYSYCU"/>
    <s v="AVSYSYCU"/>
    <s v="SYSYCU"/>
    <x v="402"/>
    <x v="402"/>
    <s v="A"/>
    <b v="1"/>
    <s v="Lesser Whitethroat"/>
    <x v="24"/>
    <x v="59"/>
    <s v="Sylvia curruca"/>
    <s v="Sylvia"/>
    <s v="curruca"/>
    <s v="Lesser Whitethroat"/>
    <s v="LC"/>
    <x v="3"/>
    <x v="3"/>
    <s v="NULL"/>
    <x v="2"/>
    <n v="2"/>
    <s v="NULL"/>
    <s v="NULL"/>
    <s v="NULL"/>
    <s v="NULL"/>
    <s v="bisher nur als Nachahmung durch AULUAR (BRITZ_20190406_063000.wav: 0:37.285-0:38.817), MUPHPH (BRITZ_20190518_180000.wav: z.B. 3:04.000-3:21.639) und FRCHCH (BRITZ_20190519_113000.wav: 2:03.494-2:06.082)"/>
    <s v="NULL"/>
    <s v="NULL"/>
    <s v="NULL"/>
    <s v="NULL"/>
    <m/>
    <m/>
    <m/>
    <m/>
  </r>
  <r>
    <n v="27611"/>
    <s v="BIAVPASYSYHO"/>
    <s v="AVSYSYHO"/>
    <s v="SYSYHO"/>
    <x v="403"/>
    <x v="403"/>
    <s v="A"/>
    <b v="1"/>
    <s v="Western Orphean Warbler"/>
    <x v="24"/>
    <x v="59"/>
    <s v="Sylvia hortensis"/>
    <s v="Sylvia"/>
    <s v="hortensis"/>
    <s v="Orphean Warbler"/>
    <s v="LC"/>
    <x v="0"/>
    <x v="0"/>
    <s v="NULL"/>
    <x v="0"/>
    <s v="NULL"/>
    <s v="NULL"/>
    <m/>
    <m/>
    <m/>
    <m/>
    <m/>
    <m/>
    <m/>
    <m/>
    <m/>
    <m/>
    <m/>
    <m/>
  </r>
  <r>
    <n v="27623"/>
    <s v="BIAVPASYSYNA"/>
    <s v="AVSYSYNA"/>
    <s v="SYSYNA"/>
    <x v="404"/>
    <x v="404"/>
    <s v="A"/>
    <b v="1"/>
    <s v="Asian Desert Warbler"/>
    <x v="24"/>
    <x v="59"/>
    <s v="Sylvia nana"/>
    <s v="Sylvia"/>
    <s v="nana"/>
    <s v="Desert Warbler"/>
    <s v="LC"/>
    <x v="0"/>
    <x v="0"/>
    <s v="NULL"/>
    <x v="0"/>
    <s v="NULL"/>
    <s v="NULL"/>
    <m/>
    <m/>
    <m/>
    <m/>
    <m/>
    <m/>
    <m/>
    <m/>
    <m/>
    <m/>
    <m/>
    <m/>
  </r>
  <r>
    <n v="27627"/>
    <s v="BIAVPASYSYCO"/>
    <s v="AVSYSYCO"/>
    <s v="SYSYCO"/>
    <x v="405"/>
    <x v="405"/>
    <s v="A"/>
    <b v="1"/>
    <s v="Common Whitethroat"/>
    <x v="24"/>
    <x v="59"/>
    <s v="Sylvia communis"/>
    <s v="Sylvia"/>
    <s v="communis"/>
    <s v="Common Whitethroat"/>
    <s v="LC"/>
    <x v="1"/>
    <x v="0"/>
    <s v="NULL"/>
    <x v="0"/>
    <n v="2"/>
    <s v="NULL"/>
    <m/>
    <m/>
    <m/>
    <m/>
    <m/>
    <m/>
    <m/>
    <m/>
    <m/>
    <m/>
    <m/>
    <m/>
  </r>
  <r>
    <n v="27632"/>
    <s v="BIAVPASYSYUN"/>
    <s v="AVSYSYUN"/>
    <s v="SYSYUN"/>
    <x v="406"/>
    <x v="406"/>
    <s v="A"/>
    <b v="1"/>
    <s v="Dartford Warbler"/>
    <x v="24"/>
    <x v="59"/>
    <s v="Sylvia undata"/>
    <s v="Sylvia"/>
    <s v="undata"/>
    <s v="Dartford Warbler"/>
    <s v="NT"/>
    <x v="0"/>
    <x v="0"/>
    <s v="NULL"/>
    <x v="0"/>
    <s v="NULL"/>
    <s v="NULL"/>
    <m/>
    <m/>
    <m/>
    <m/>
    <m/>
    <m/>
    <m/>
    <m/>
    <m/>
    <m/>
    <m/>
    <m/>
  </r>
  <r>
    <n v="27644"/>
    <s v="BIAVPASYSYCS"/>
    <s v="AVSYSYCS"/>
    <s v="SYSYCS"/>
    <x v="407"/>
    <x v="407"/>
    <s v="A"/>
    <b v="1"/>
    <s v="Spectacled Warbler"/>
    <x v="24"/>
    <x v="59"/>
    <s v="Sylvia conspicillata"/>
    <s v="Sylvia"/>
    <s v="conspicillata"/>
    <s v="Spectacled Warbler"/>
    <s v="LC"/>
    <x v="0"/>
    <x v="0"/>
    <s v="NULL"/>
    <x v="0"/>
    <s v="NULL"/>
    <s v="NULL"/>
    <m/>
    <m/>
    <m/>
    <m/>
    <m/>
    <m/>
    <m/>
    <m/>
    <m/>
    <m/>
    <m/>
    <m/>
  </r>
  <r>
    <n v="27648"/>
    <s v="BIAVPASYSYCA"/>
    <s v="AVSYSYCA"/>
    <s v="SYSYCA"/>
    <x v="408"/>
    <x v="408"/>
    <s v="A"/>
    <b v="1"/>
    <s v="Subalpine Warbler"/>
    <x v="24"/>
    <x v="59"/>
    <s v="Sylvia cantillans"/>
    <s v="Sylvia"/>
    <s v="cantillans"/>
    <s v="Subalpine Warbler"/>
    <s v="LC"/>
    <x v="0"/>
    <x v="0"/>
    <s v="NULL"/>
    <x v="0"/>
    <s v="NULL"/>
    <s v="NULL"/>
    <m/>
    <m/>
    <m/>
    <m/>
    <m/>
    <m/>
    <m/>
    <m/>
    <m/>
    <m/>
    <m/>
    <m/>
  </r>
  <r>
    <n v="27654"/>
    <s v="BIAVPASYSYSP"/>
    <s v="AVSYSYSP"/>
    <s v="SYSYSP"/>
    <x v="409"/>
    <x v="409"/>
    <s v="A"/>
    <b v="1"/>
    <s v="Moltoni's Warbler"/>
    <x v="24"/>
    <x v="59"/>
    <s v="Sylvia subalpina"/>
    <s v="Sylvia"/>
    <s v="subalpina"/>
    <s v="Moltoni's Warbler"/>
    <s v="LC"/>
    <x v="0"/>
    <x v="0"/>
    <s v="NULL"/>
    <x v="0"/>
    <s v="NULL"/>
    <s v="NULL"/>
    <m/>
    <m/>
    <m/>
    <m/>
    <m/>
    <m/>
    <m/>
    <m/>
    <m/>
    <m/>
    <m/>
    <m/>
  </r>
  <r>
    <n v="27656"/>
    <s v="BIAVPASYSYME"/>
    <s v="AVSYSYME"/>
    <s v="SYSYME"/>
    <x v="410"/>
    <x v="410"/>
    <s v="A"/>
    <b v="1"/>
    <s v="Sardinian Warbler"/>
    <x v="24"/>
    <x v="59"/>
    <s v="Sylvia melanocephala"/>
    <s v="Sylvia"/>
    <s v="melanocephala"/>
    <s v="Sardinian Warbler"/>
    <s v="LC"/>
    <x v="0"/>
    <x v="0"/>
    <s v="NULL"/>
    <x v="0"/>
    <s v="NULL"/>
    <s v="NULL"/>
    <m/>
    <m/>
    <m/>
    <m/>
    <m/>
    <m/>
    <m/>
    <m/>
    <m/>
    <m/>
    <m/>
    <m/>
  </r>
  <r>
    <n v="28267"/>
    <s v="BIAVPARGREIG"/>
    <s v="AVRGREIG"/>
    <s v="RGREIG"/>
    <x v="411"/>
    <x v="411"/>
    <s v="A"/>
    <b v="1"/>
    <s v="Common Firecrest"/>
    <x v="24"/>
    <x v="60"/>
    <s v="Regulus ignicapilla"/>
    <s v="Regulus"/>
    <s v="ignicapilla"/>
    <s v="Firecrest"/>
    <s v="LC"/>
    <x v="3"/>
    <x v="1"/>
    <s v="NULL"/>
    <x v="5"/>
    <n v="1"/>
    <s v="Validierungsdaten: Britz"/>
    <s v="BRITZ_20190418_063000.wav"/>
    <s v="01:39.490"/>
    <s v="01:42.834"/>
    <s v="Gesang (ts)"/>
    <s v="BRITZ_20190406_070000.wav"/>
    <s v="02:27.000"/>
    <s v="03:01.740"/>
    <s v="Ruf (tc), Gesang (ts)"/>
    <m/>
    <m/>
    <m/>
    <m/>
  </r>
  <r>
    <n v="28273"/>
    <s v="BIAVPARGRERE"/>
    <s v="AVRGRERE"/>
    <s v="RGRERE"/>
    <x v="412"/>
    <x v="412"/>
    <s v="A"/>
    <b v="1"/>
    <s v="Goldcrest"/>
    <x v="24"/>
    <x v="60"/>
    <s v="Regulus regulus"/>
    <s v="Regulus"/>
    <s v="regulus"/>
    <s v="Goldcrest"/>
    <s v="LC"/>
    <x v="3"/>
    <x v="1"/>
    <s v="NULL"/>
    <x v="1"/>
    <n v="1"/>
    <s v="Validierungsdaten: Britz"/>
    <s v="BRITZ_20190411_053000.wav"/>
    <s v="00:41.497"/>
    <s v="00:45.601"/>
    <s v="Gesang (ts)"/>
    <s v="BRITZ_20190320_073000.wav"/>
    <s v="04:16.149"/>
    <s v="04:37.674"/>
    <s v="Rufe (tc,cc)"/>
    <s v="BRITZ_20190822_054500.wav"/>
    <s v="0:00.848"/>
    <s v="1:13.712"/>
    <s v="Rufe(tc) und Gesang (ts,ags), teilweise mit Imitation von CECEFA(ts)"/>
  </r>
  <r>
    <n v="28629"/>
    <s v="BIAVPATGTRTR"/>
    <s v="AVTGTRTR"/>
    <s v="TGTRTR"/>
    <x v="413"/>
    <x v="413"/>
    <s v="A"/>
    <b v="1"/>
    <s v="Eurasian Wren"/>
    <x v="24"/>
    <x v="61"/>
    <s v="Troglodytes troglodytes"/>
    <s v="Troglodytes"/>
    <s v="troglodytes"/>
    <s v="Winter Wren"/>
    <s v="LC"/>
    <x v="3"/>
    <x v="1"/>
    <s v="NULL"/>
    <x v="1"/>
    <n v="1"/>
    <s v="Validierungsdaten: Britz"/>
    <s v="BRITZ_20190314_060000.wav"/>
    <s v="00:09.146"/>
    <s v="01:25.127"/>
    <s v="Gesang (sus,ts)"/>
    <s v="BRITZ_20190320_073000.wav"/>
    <s v="03:13.076"/>
    <s v="03:23.268"/>
    <s v="Alarmruf (ac), Gesang (ts)"/>
    <m/>
    <m/>
    <m/>
    <m/>
  </r>
  <r>
    <n v="28927"/>
    <s v="BIAVPASISIEU"/>
    <s v="AVSISIEU"/>
    <s v="SISIEU"/>
    <x v="414"/>
    <x v="414"/>
    <s v="A"/>
    <b v="1"/>
    <s v="Eurasian Nuthatch"/>
    <x v="24"/>
    <x v="62"/>
    <s v="Sitta europaea"/>
    <s v="Sitta"/>
    <s v="europaea"/>
    <s v="Wood Nuthatch"/>
    <s v="LC"/>
    <x v="3"/>
    <x v="1"/>
    <s v="NULL"/>
    <x v="1"/>
    <n v="1"/>
    <s v="Validierungsdaten: Britz"/>
    <s v="BRITZ_20190506_051500.wav"/>
    <s v="0:11.389"/>
    <s v="0:14.122"/>
    <s v="Gesang (ts); geringe Signalstärke"/>
    <s v="BRITZ_20190525_063000.wav"/>
    <s v="3:44.800"/>
    <s v="3:46.962"/>
    <s v="Bettelruf (bc) eines flüggen Jungvogels"/>
    <m/>
    <m/>
    <m/>
    <m/>
  </r>
  <r>
    <n v="29043"/>
    <s v="BIAVPATITIMU"/>
    <s v="AVTITIMU"/>
    <s v="TITIMU"/>
    <x v="415"/>
    <x v="415"/>
    <s v="A"/>
    <b v="1"/>
    <s v="Wallcreeper"/>
    <x v="24"/>
    <x v="63"/>
    <s v="Tichodroma muraria"/>
    <s v="Tichodroma"/>
    <s v="muraria"/>
    <s v="Wallcreeper"/>
    <s v="LC"/>
    <x v="0"/>
    <x v="0"/>
    <s v="NULL"/>
    <x v="0"/>
    <s v="NULL"/>
    <s v="NULL"/>
    <m/>
    <m/>
    <m/>
    <m/>
    <m/>
    <m/>
    <m/>
    <m/>
    <m/>
    <m/>
    <m/>
    <m/>
  </r>
  <r>
    <n v="29046"/>
    <s v="BIAVPACECEFA"/>
    <s v="AVCECEFA"/>
    <s v="CECEFA"/>
    <x v="416"/>
    <x v="416"/>
    <s v="A"/>
    <b v="1"/>
    <s v="Eurasian Treecreeper"/>
    <x v="24"/>
    <x v="64"/>
    <s v="Certhia familiaris"/>
    <s v="Certhia"/>
    <s v="familiaris"/>
    <s v="Eurasian Treecreeper"/>
    <s v="LC"/>
    <x v="3"/>
    <x v="1"/>
    <s v="NULL"/>
    <x v="1"/>
    <n v="1"/>
    <s v="Validierungsdaten: Britz"/>
    <s v="BRITZ_20190823_070000.wav"/>
    <s v="4:32.000"/>
    <s v="4:40.606"/>
    <s v="Alarmruf (ac)"/>
    <s v="BRITZ_20190830_181500.wav"/>
    <s v="1:59.000"/>
    <s v="2:11.000"/>
    <s v="Alarmruf (ac)"/>
    <s v="BRITZ_20190327_171500.wav"/>
    <s v="1:44.218"/>
    <s v="2:13.034"/>
    <s v="Ruf (ac); ID=2, da möglicherweise CECEBR?"/>
  </r>
  <r>
    <n v="29078"/>
    <s v="BIAVPACECEBR"/>
    <s v="AVCECEBR"/>
    <s v="CECEBR"/>
    <x v="417"/>
    <x v="417"/>
    <s v="A"/>
    <b v="1"/>
    <s v="Short-toed Treecreeper"/>
    <x v="24"/>
    <x v="64"/>
    <s v="Certhia brachydactyla"/>
    <s v="Certhia"/>
    <s v="brachydactyla"/>
    <s v="Short-toed Treecreeper"/>
    <s v="LC"/>
    <x v="3"/>
    <x v="1"/>
    <s v="NULL"/>
    <x v="3"/>
    <n v="1"/>
    <s v="Validierungsdaten: Melbgarten"/>
    <s v="BRITZ_20190428_181500.wav"/>
    <s v="3:16.176"/>
    <s v="3:26.000"/>
    <s v="Gesang (ts); Rufe (tc01,tc02)"/>
    <s v="BRITZ_20190427_041500.wav"/>
    <s v="4:44.213"/>
    <s v="4:52.526"/>
    <s v="Gesang (sus, ts)"/>
    <m/>
    <m/>
    <m/>
    <m/>
  </r>
  <r>
    <n v="29108"/>
    <s v="BIAVPAMIDUCA"/>
    <s v="AVMIDUCA"/>
    <s v="MIDUCA"/>
    <x v="418"/>
    <x v="418"/>
    <s v="B"/>
    <b v="1"/>
    <s v="Grey Catbird"/>
    <x v="24"/>
    <x v="65"/>
    <s v="Dumetella carolinensis"/>
    <s v="Dumetella"/>
    <s v="carolinensis"/>
    <s v="Grey Catbird"/>
    <s v="LC"/>
    <x v="0"/>
    <x v="0"/>
    <s v="NULL"/>
    <x v="0"/>
    <s v="NULL"/>
    <s v="NULL"/>
    <m/>
    <m/>
    <m/>
    <m/>
    <m/>
    <m/>
    <m/>
    <m/>
    <m/>
    <m/>
    <m/>
    <m/>
  </r>
  <r>
    <n v="29412"/>
    <s v="BIAVPASRPARO"/>
    <s v="AVSRPARO"/>
    <s v="SRPARO"/>
    <x v="419"/>
    <x v="419"/>
    <s v="A"/>
    <b v="1"/>
    <s v="Rosy Starling"/>
    <x v="24"/>
    <x v="66"/>
    <s v="Pastor roseus"/>
    <s v="Pastor"/>
    <s v="roseus"/>
    <s v="Rosy Starling"/>
    <s v="LC"/>
    <x v="0"/>
    <x v="0"/>
    <s v="NULL"/>
    <x v="0"/>
    <s v="NULL"/>
    <s v="NULL"/>
    <m/>
    <m/>
    <m/>
    <m/>
    <m/>
    <m/>
    <m/>
    <m/>
    <m/>
    <m/>
    <m/>
    <m/>
  </r>
  <r>
    <n v="29413"/>
    <s v="BIAVPASRSTVU"/>
    <s v="AVSRSTVU"/>
    <s v="SRSTVU"/>
    <x v="420"/>
    <x v="420"/>
    <s v="A"/>
    <b v="1"/>
    <s v="Common Starling"/>
    <x v="24"/>
    <x v="66"/>
    <s v="Sturnus vulgaris"/>
    <s v="Sturnus"/>
    <s v="vulgaris"/>
    <s v="Common Starling"/>
    <s v="LC"/>
    <x v="3"/>
    <x v="2"/>
    <s v="NULL"/>
    <x v="2"/>
    <n v="1"/>
    <s v="Validierungsdaten: Melbgarten"/>
    <s v="BRITZ_20190317_064500.wav"/>
    <s v="4:03.794"/>
    <s v="4:07.103"/>
    <s v="Alarmruf (ac); ID=3, da wahrscheinlich nur ein ungewöhnlich rufender FRFRCO(tc)?"/>
    <s v="NULL"/>
    <s v="NULL"/>
    <s v="NULL"/>
    <s v="NULL"/>
    <m/>
    <m/>
    <m/>
    <m/>
  </r>
  <r>
    <n v="29608"/>
    <s v="BIAVPATUGESI"/>
    <s v="AVTUGESI"/>
    <s v="TUGESI"/>
    <x v="421"/>
    <x v="421"/>
    <s v="A"/>
    <b v="1"/>
    <s v="Siberian Thrush"/>
    <x v="24"/>
    <x v="67"/>
    <s v="Geokichla sibirica"/>
    <s v="Geokichla"/>
    <s v="sibirica"/>
    <s v="Siberian Thrush"/>
    <s v="LC"/>
    <x v="0"/>
    <x v="0"/>
    <s v="NULL"/>
    <x v="0"/>
    <s v="NULL"/>
    <s v="NULL"/>
    <m/>
    <m/>
    <m/>
    <m/>
    <m/>
    <m/>
    <m/>
    <m/>
    <m/>
    <m/>
    <m/>
    <m/>
  </r>
  <r>
    <n v="29657"/>
    <s v="BIAVPATUZOAU"/>
    <s v="AVTUZOAU"/>
    <s v="TUZOAU"/>
    <x v="422"/>
    <x v="422"/>
    <s v="A"/>
    <b v="1"/>
    <s v="White's Thrush"/>
    <x v="24"/>
    <x v="67"/>
    <s v="Zoothera aurea"/>
    <s v="Zoothera"/>
    <s v="aurea"/>
    <s v="White's Thrush"/>
    <s v="LC"/>
    <x v="0"/>
    <x v="0"/>
    <s v="NULL"/>
    <x v="0"/>
    <s v="NULL"/>
    <s v="NULL"/>
    <m/>
    <m/>
    <m/>
    <m/>
    <m/>
    <m/>
    <m/>
    <m/>
    <m/>
    <m/>
    <m/>
    <m/>
  </r>
  <r>
    <n v="29842"/>
    <s v="BIAVPATUCAMI"/>
    <s v="AVTUCAMI"/>
    <s v="TUCAMI"/>
    <x v="423"/>
    <x v="423"/>
    <s v="B"/>
    <b v="1"/>
    <s v="Grey-cheeked Thrush"/>
    <x v="24"/>
    <x v="67"/>
    <s v="Catharus minimus"/>
    <s v="Catharus"/>
    <s v="minimus"/>
    <s v="Grey-cheeked Thrush"/>
    <s v="LC"/>
    <x v="0"/>
    <x v="0"/>
    <s v="NULL"/>
    <x v="0"/>
    <s v="NULL"/>
    <s v="NULL"/>
    <m/>
    <m/>
    <m/>
    <m/>
    <m/>
    <m/>
    <m/>
    <m/>
    <m/>
    <m/>
    <m/>
    <m/>
  </r>
  <r>
    <n v="29847"/>
    <s v="BIAVPATUCAUS"/>
    <s v="AVTUCAUS"/>
    <s v="TUCAUS"/>
    <x v="424"/>
    <x v="424"/>
    <s v="A"/>
    <b v="1"/>
    <s v="Swainson's Thrush"/>
    <x v="24"/>
    <x v="67"/>
    <s v="Catharus ustulatus"/>
    <s v="Catharus"/>
    <s v="ustulatus"/>
    <s v="Swainson's Thrush"/>
    <s v="LC"/>
    <x v="0"/>
    <x v="0"/>
    <s v="NULL"/>
    <x v="0"/>
    <s v="NULL"/>
    <s v="NULL"/>
    <m/>
    <m/>
    <m/>
    <m/>
    <m/>
    <m/>
    <m/>
    <m/>
    <m/>
    <m/>
    <m/>
    <m/>
  </r>
  <r>
    <n v="29856"/>
    <s v="BIAVPATUCAGU"/>
    <s v="AVTUCAGU"/>
    <s v="TUCAGU"/>
    <x v="425"/>
    <x v="425"/>
    <s v="B"/>
    <b v="1"/>
    <s v="Hermit Thrush"/>
    <x v="24"/>
    <x v="67"/>
    <s v="Catharus guttatus"/>
    <s v="Catharus"/>
    <s v="guttatus"/>
    <s v="Hermit Thrush"/>
    <s v="LC"/>
    <x v="0"/>
    <x v="0"/>
    <s v="NULL"/>
    <x v="0"/>
    <s v="NULL"/>
    <s v="NULL"/>
    <m/>
    <m/>
    <m/>
    <m/>
    <m/>
    <m/>
    <m/>
    <m/>
    <m/>
    <m/>
    <m/>
    <m/>
  </r>
  <r>
    <n v="29934"/>
    <s v="BIAVPATUTUUN"/>
    <s v="AVTUTUUN"/>
    <s v="TUTUUN"/>
    <x v="426"/>
    <x v="426"/>
    <s v="B"/>
    <b v="1"/>
    <s v="Tickell's Thrush"/>
    <x v="24"/>
    <x v="67"/>
    <s v="Turdus unicolor"/>
    <s v="Turdus"/>
    <s v="unicolor"/>
    <s v="Tickell's Thrush"/>
    <s v="LC"/>
    <x v="0"/>
    <x v="0"/>
    <s v="NULL"/>
    <x v="0"/>
    <s v="NULL"/>
    <s v="NULL"/>
    <m/>
    <m/>
    <m/>
    <m/>
    <m/>
    <m/>
    <m/>
    <m/>
    <m/>
    <m/>
    <m/>
    <m/>
  </r>
  <r>
    <n v="29939"/>
    <s v="BIAVPATUTUTO"/>
    <s v="AVTUTUTO"/>
    <s v="TUTUTO"/>
    <x v="427"/>
    <x v="427"/>
    <s v="A"/>
    <b v="1"/>
    <s v="Ring Ouzel"/>
    <x v="24"/>
    <x v="67"/>
    <s v="Turdus torquatus"/>
    <s v="Turdus"/>
    <s v="torquatus"/>
    <s v="Ring Ouzel"/>
    <s v="LC"/>
    <x v="2"/>
    <x v="0"/>
    <s v="NULL"/>
    <x v="0"/>
    <n v="2"/>
    <s v="NULL"/>
    <m/>
    <m/>
    <m/>
    <m/>
    <m/>
    <m/>
    <m/>
    <m/>
    <m/>
    <m/>
    <m/>
    <m/>
  </r>
  <r>
    <n v="29944"/>
    <s v="BIAVPATUTUME"/>
    <s v="AVTUTUME"/>
    <s v="TUTUME"/>
    <x v="428"/>
    <x v="428"/>
    <s v="A"/>
    <b v="1"/>
    <s v="Common Blackbird"/>
    <x v="24"/>
    <x v="67"/>
    <s v="Turdus merula"/>
    <s v="Turdus"/>
    <s v="merula"/>
    <s v="Eurasian Blackbird"/>
    <s v="LC"/>
    <x v="3"/>
    <x v="1"/>
    <s v="NULL"/>
    <x v="6"/>
    <n v="1"/>
    <s v="Validierungsdaten: Britz"/>
    <s v="BRITZ_20190328_170000.wav"/>
    <s v="01:30.000"/>
    <s v="02:16.175"/>
    <s v="Gesang (ts)"/>
    <s v="BRITZ_20190527_203000.wav"/>
    <s v="03:54.847"/>
    <s v="04:00.801"/>
    <s v="Alarmruf (aga)"/>
    <m/>
    <m/>
    <m/>
    <m/>
  </r>
  <r>
    <n v="30023"/>
    <s v="BIAVPATUTUOS"/>
    <s v="AVTUTUOS"/>
    <s v="TUTUOS"/>
    <x v="429"/>
    <x v="429"/>
    <s v="A"/>
    <b v="1"/>
    <s v="Eyebrowed Thrush"/>
    <x v="24"/>
    <x v="67"/>
    <s v="Turdus obscurus"/>
    <s v="Turdus"/>
    <s v="obscurus"/>
    <s v="Eyebrowed Thrush"/>
    <s v="LC"/>
    <x v="0"/>
    <x v="0"/>
    <s v="NULL"/>
    <x v="0"/>
    <s v="NULL"/>
    <s v="NULL"/>
    <m/>
    <m/>
    <m/>
    <m/>
    <m/>
    <m/>
    <m/>
    <m/>
    <m/>
    <m/>
    <m/>
    <m/>
  </r>
  <r>
    <n v="30029"/>
    <s v="BIAVPATUTUAT"/>
    <s v="AVTUTUAT"/>
    <s v="TUTUAT"/>
    <x v="430"/>
    <x v="430"/>
    <s v="A"/>
    <b v="1"/>
    <s v="Black-throated Thrush"/>
    <x v="24"/>
    <x v="67"/>
    <s v="Turdus atrogularis"/>
    <s v="Turdus"/>
    <s v="atrogularis"/>
    <s v="Black-throated Thrush"/>
    <s v="LC"/>
    <x v="0"/>
    <x v="0"/>
    <s v="NULL"/>
    <x v="0"/>
    <s v="NULL"/>
    <s v="NULL"/>
    <m/>
    <m/>
    <m/>
    <m/>
    <m/>
    <m/>
    <m/>
    <m/>
    <m/>
    <m/>
    <m/>
    <m/>
  </r>
  <r>
    <n v="30031"/>
    <s v="BIAVPATUTURC"/>
    <s v="AVTUTURC"/>
    <s v="TUTURC"/>
    <x v="431"/>
    <x v="431"/>
    <s v="A"/>
    <b v="1"/>
    <s v="Red-throated Thrush"/>
    <x v="24"/>
    <x v="67"/>
    <s v="Turdus ruficollis"/>
    <s v="Turdus"/>
    <s v="ruficollis"/>
    <s v="Dark-throated Thrush"/>
    <s v="LC"/>
    <x v="0"/>
    <x v="0"/>
    <s v="NULL"/>
    <x v="0"/>
    <s v="NULL"/>
    <s v="NULL"/>
    <m/>
    <m/>
    <m/>
    <m/>
    <m/>
    <m/>
    <m/>
    <m/>
    <m/>
    <m/>
    <m/>
    <m/>
  </r>
  <r>
    <n v="30033"/>
    <s v="BIAVPATUTUNA"/>
    <s v="AVTUTUNA"/>
    <s v="TUTUNA"/>
    <x v="432"/>
    <x v="432"/>
    <s v="A"/>
    <b v="1"/>
    <s v="Naumann's Thrush"/>
    <x v="24"/>
    <x v="67"/>
    <s v="Turdus naumanni"/>
    <s v="Turdus"/>
    <s v="naumanni"/>
    <s v="Naumann's Thrush"/>
    <s v="LC"/>
    <x v="0"/>
    <x v="0"/>
    <s v="NULL"/>
    <x v="0"/>
    <s v="NULL"/>
    <s v="NULL"/>
    <m/>
    <m/>
    <m/>
    <m/>
    <m/>
    <m/>
    <m/>
    <m/>
    <m/>
    <m/>
    <m/>
    <m/>
  </r>
  <r>
    <n v="30035"/>
    <s v="BIAVPATUTUEU"/>
    <s v="AVTUTUEU"/>
    <s v="TUTUEU"/>
    <x v="433"/>
    <x v="433"/>
    <s v="A"/>
    <b v="1"/>
    <s v="Dusky Thrush"/>
    <x v="24"/>
    <x v="67"/>
    <s v="Turdus eunomus"/>
    <s v="Turdus"/>
    <s v="eunomus"/>
    <s v="Dusky Thrush"/>
    <s v="LC"/>
    <x v="0"/>
    <x v="0"/>
    <s v="NULL"/>
    <x v="0"/>
    <s v="NULL"/>
    <s v="NULL"/>
    <m/>
    <m/>
    <m/>
    <m/>
    <m/>
    <m/>
    <m/>
    <m/>
    <m/>
    <m/>
    <m/>
    <m/>
  </r>
  <r>
    <n v="30037"/>
    <s v="BIAVPATUTUPI"/>
    <s v="AVTUTUPI"/>
    <s v="TUTUPI"/>
    <x v="434"/>
    <x v="434"/>
    <s v="A"/>
    <b v="1"/>
    <s v="Fieldfare"/>
    <x v="24"/>
    <x v="67"/>
    <s v="Turdus pilaris"/>
    <s v="Turdus"/>
    <s v="pilaris"/>
    <s v="Fieldfare"/>
    <s v="LC"/>
    <x v="1"/>
    <x v="1"/>
    <s v="NULL"/>
    <x v="3"/>
    <n v="2"/>
    <s v="NULL"/>
    <s v="BRITZ_20190313_170000.wav"/>
    <s v="00:28.484"/>
    <s v="00:31.115"/>
    <s v="Flugruf (flc); geringe Signalstärke"/>
    <s v="NULL"/>
    <s v="NULL"/>
    <s v="NULL"/>
    <s v="NULL"/>
    <m/>
    <m/>
    <m/>
    <m/>
  </r>
  <r>
    <n v="30038"/>
    <s v="BIAVPATUTUIL"/>
    <s v="AVTUTUIL"/>
    <s v="TUTUIL"/>
    <x v="435"/>
    <x v="435"/>
    <s v="A"/>
    <b v="1"/>
    <s v="Redwing"/>
    <x v="24"/>
    <x v="67"/>
    <s v="Turdus iliacus"/>
    <s v="Turdus"/>
    <s v="iliacus"/>
    <s v="Redwing"/>
    <s v="NT"/>
    <x v="2"/>
    <x v="1"/>
    <s v="NULL"/>
    <x v="3"/>
    <n v="2"/>
    <s v="NULL"/>
    <s v="BRITZ_20190313_170000.wav"/>
    <s v="00:23.880"/>
    <s v="00:26.511"/>
    <s v="Flugruf (flc); sehr geringe Signalstärke"/>
    <s v="BRITZ_20190321_053000.wav"/>
    <s v="04:45.297"/>
    <s v="04:51.169"/>
    <s v="Flugruf (flc:3x); geringe Signalstärke"/>
    <s v="BRITZ_20190314_083000.wav"/>
    <s v="4:21.457"/>
    <s v="4:27.217"/>
    <s v="Fluruf (flc)"/>
  </r>
  <r>
    <n v="30041"/>
    <s v="BIAVPATUTUPH"/>
    <s v="AVTUTUPH"/>
    <s v="TUTUPH"/>
    <x v="436"/>
    <x v="436"/>
    <s v="A"/>
    <b v="1"/>
    <s v="Song Thrush"/>
    <x v="24"/>
    <x v="67"/>
    <s v="Turdus philomelos"/>
    <s v="Turdus"/>
    <s v="philomelos"/>
    <s v="Song Thrush"/>
    <s v="LC"/>
    <x v="3"/>
    <x v="1"/>
    <s v="NULL"/>
    <x v="6"/>
    <n v="1"/>
    <s v="Validierungsdaten: Britz"/>
    <s v="BRITZ_20190322_181500.wav"/>
    <s v="3:06.785"/>
    <s v="3:48.397"/>
    <s v="Gesang (ts) mit TUTUME(ts)"/>
    <s v="BRITZ_20190404_180000.wav"/>
    <s v="1:35.622"/>
    <s v="2:27.019"/>
    <s v="Alarmrufe (ac01, aga) mit FRFRCO(ts); &quot;aga&quot; sehr leicht mit TGTRTR(ac) zu verwechseln"/>
    <m/>
    <m/>
    <m/>
    <m/>
  </r>
  <r>
    <n v="30047"/>
    <s v="BIAVPATUTUVI"/>
    <s v="AVTUTUVI"/>
    <s v="TUTUVI"/>
    <x v="437"/>
    <x v="437"/>
    <s v="A"/>
    <b v="1"/>
    <s v="Mistle Thrush"/>
    <x v="24"/>
    <x v="67"/>
    <s v="Turdus viscivorus"/>
    <s v="Turdus"/>
    <s v="viscivorus"/>
    <s v="Mistle Thrush"/>
    <s v="LC"/>
    <x v="3"/>
    <x v="1"/>
    <s v="NULL"/>
    <x v="5"/>
    <n v="1"/>
    <s v="Validierungsdaten: Britz"/>
    <s v="BRITZ_20190329_051500.wav"/>
    <s v="1:08.359"/>
    <s v="1:21.188"/>
    <s v="Gesang (ts) mit TUTUME(ts:2x) und TUTUPH(ac:3x)"/>
    <s v="BRITZ_20190321_053000.wav"/>
    <s v="1:19.210"/>
    <s v="1:33.884"/>
    <s v="Alarmrufe (ac01, aga); mit TUTUME(ts) u. TUTUPH(ts)"/>
    <s v="BRITZ_20190831_041500.wav"/>
    <s v="4:26.506"/>
    <s v="4:51.026"/>
    <s v="Alarm- (ac) und Flugruf (nfc) von Durchzüglern"/>
  </r>
  <r>
    <n v="30180"/>
    <s v="BIAVPATUTUMI"/>
    <s v="AVTUTUMI"/>
    <s v="TUTUMI"/>
    <x v="438"/>
    <x v="438"/>
    <s v="A"/>
    <b v="1"/>
    <s v="American Robin"/>
    <x v="24"/>
    <x v="67"/>
    <s v="Turdus migratorius"/>
    <s v="Turdus"/>
    <s v="migratorius"/>
    <s v="American Robin"/>
    <s v="LC"/>
    <x v="0"/>
    <x v="0"/>
    <s v="NULL"/>
    <x v="0"/>
    <s v="NULL"/>
    <s v="NULL"/>
    <m/>
    <m/>
    <m/>
    <m/>
    <m/>
    <m/>
    <m/>
    <m/>
    <m/>
    <m/>
    <m/>
    <m/>
  </r>
  <r>
    <n v="30244"/>
    <s v="BIAVPAMUCEGA"/>
    <s v="AVMUCEGA"/>
    <s v="MUCEGA"/>
    <x v="439"/>
    <x v="439"/>
    <s v="A"/>
    <b v="1"/>
    <s v="Rufous-tailed Scrub Robin"/>
    <x v="24"/>
    <x v="68"/>
    <s v="Cercotrichas galactotes"/>
    <s v="Cercotrichas"/>
    <s v="galactotes"/>
    <s v="Rufous-tailed Scrub-robin"/>
    <s v="LC"/>
    <x v="0"/>
    <x v="0"/>
    <s v="NULL"/>
    <x v="0"/>
    <s v="NULL"/>
    <s v="NULL"/>
    <m/>
    <m/>
    <m/>
    <m/>
    <m/>
    <m/>
    <m/>
    <m/>
    <m/>
    <m/>
    <m/>
    <m/>
  </r>
  <r>
    <n v="30416"/>
    <s v="BIAVPAMUMUST"/>
    <s v="AVMUMUST"/>
    <s v="MUMUST"/>
    <x v="440"/>
    <x v="440"/>
    <s v="A"/>
    <b v="1"/>
    <s v="Spotted Flycatcher"/>
    <x v="24"/>
    <x v="68"/>
    <s v="Muscicapa striata"/>
    <s v="Muscicapa"/>
    <s v="striata"/>
    <s v="Spotted Flycatcher"/>
    <s v="LC"/>
    <x v="3"/>
    <x v="1"/>
    <s v="NULL"/>
    <x v="5"/>
    <n v="1"/>
    <s v="Validierungsdaten: Britz"/>
    <s v="BRITZ_20190506_053000.wav"/>
    <s v="2:10.306"/>
    <s v="2:46.768"/>
    <s v="Ruf (tc) u. Gesang (tc)"/>
    <s v="BRITZ_20190525_120000.wav"/>
    <s v="2:46.643"/>
    <s v="2:57.877"/>
    <s v="Bettelruf (bc) eines flüggen Jungvogels"/>
    <m/>
    <m/>
    <m/>
    <m/>
  </r>
  <r>
    <n v="30649"/>
    <s v="BIAVPAMUERRU"/>
    <s v="AVMUERRU"/>
    <s v="MUERRU"/>
    <x v="441"/>
    <x v="441"/>
    <s v="A"/>
    <b v="1"/>
    <s v="European Robin"/>
    <x v="24"/>
    <x v="68"/>
    <s v="Erithacus rubecula"/>
    <s v="Erithacus"/>
    <s v="rubecula"/>
    <s v="European Robin"/>
    <s v="LC"/>
    <x v="3"/>
    <x v="1"/>
    <s v="NULL"/>
    <x v="6"/>
    <n v="1"/>
    <s v="Validierungsdaten: Britz"/>
    <s v="BRITZ_20190320_054500.wav"/>
    <s v="3:11.945"/>
    <s v="4:58.548"/>
    <s v="Rufe (ac01,ac02) u. Gesang (ts)"/>
    <s v="BRITZ_20190511_193000.wav"/>
    <s v="0:19.395"/>
    <s v="0:30.629"/>
    <s v="Bettelruf (bc) eines flüggen Jungvogels"/>
    <m/>
    <m/>
    <m/>
    <m/>
  </r>
  <r>
    <n v="30874"/>
    <s v="BIAVPAMULUSV"/>
    <s v="AVMULUSV"/>
    <s v="MULUSV"/>
    <x v="442"/>
    <x v="442"/>
    <s v="A"/>
    <b v="1"/>
    <s v="Bluethroat"/>
    <x v="24"/>
    <x v="68"/>
    <s v="Luscinia svecica"/>
    <s v="Luscinia"/>
    <s v="svecica"/>
    <s v="Bluethroat"/>
    <s v="LC"/>
    <x v="1"/>
    <x v="0"/>
    <s v="NULL"/>
    <x v="0"/>
    <n v="2"/>
    <s v="NULL"/>
    <m/>
    <m/>
    <m/>
    <m/>
    <m/>
    <m/>
    <m/>
    <m/>
    <m/>
    <m/>
    <m/>
    <m/>
  </r>
  <r>
    <n v="30891"/>
    <s v="BIAVPAMULULU"/>
    <s v="AVMULULU"/>
    <s v="MULULU"/>
    <x v="443"/>
    <x v="443"/>
    <s v="A"/>
    <b v="1"/>
    <s v="Thrush Nightingale"/>
    <x v="24"/>
    <x v="68"/>
    <s v="Luscinia luscinia"/>
    <s v="Luscinia"/>
    <s v="luscinia"/>
    <s v="Thrush Nightingale"/>
    <s v="LC"/>
    <x v="1"/>
    <x v="0"/>
    <s v="NULL"/>
    <x v="0"/>
    <n v="2"/>
    <s v="NULL"/>
    <m/>
    <m/>
    <m/>
    <m/>
    <m/>
    <m/>
    <m/>
    <m/>
    <m/>
    <m/>
    <m/>
    <m/>
  </r>
  <r>
    <n v="30892"/>
    <s v="BIAVPAMULUME"/>
    <s v="AVMULUME"/>
    <s v="MULUME"/>
    <x v="444"/>
    <x v="444"/>
    <s v="A"/>
    <b v="1"/>
    <s v="Common Nightingale"/>
    <x v="24"/>
    <x v="68"/>
    <s v="Luscinia megarhynchos"/>
    <s v="Luscinia"/>
    <s v="megarhynchos"/>
    <s v="Common Nightingale"/>
    <s v="LC"/>
    <x v="3"/>
    <x v="1"/>
    <s v="NULL"/>
    <x v="3"/>
    <n v="1"/>
    <s v="Validierungsdaten: Schönow"/>
    <s v="BRITZ_20190526_233000.wav"/>
    <s v="3:53.046"/>
    <s v="4:45.912"/>
    <s v="Gesang (ts); sehr geringe Signalstärke"/>
    <s v="NULL"/>
    <s v="NULL"/>
    <s v="NULL"/>
    <s v="NULL"/>
    <m/>
    <m/>
    <m/>
    <m/>
  </r>
  <r>
    <n v="30903"/>
    <s v="BIAVPAMUCACA"/>
    <s v="AVMUCACA"/>
    <s v="MUCACA"/>
    <x v="445"/>
    <x v="445"/>
    <s v="A"/>
    <b v="1"/>
    <s v="Siberian Rubythroat"/>
    <x v="24"/>
    <x v="68"/>
    <s v="Calliope calliope"/>
    <s v="Calliope"/>
    <s v="calliope"/>
    <s v="Siberian Rubythroat"/>
    <s v="LC"/>
    <x v="0"/>
    <x v="0"/>
    <s v="NULL"/>
    <x v="0"/>
    <s v="NULL"/>
    <s v="NULL"/>
    <m/>
    <m/>
    <m/>
    <m/>
    <m/>
    <m/>
    <m/>
    <m/>
    <m/>
    <m/>
    <m/>
    <m/>
  </r>
  <r>
    <n v="30929"/>
    <s v="BIAVPAMUTACY"/>
    <s v="AVMUTACY"/>
    <s v="MUTACY"/>
    <x v="446"/>
    <x v="446"/>
    <s v="A"/>
    <b v="1"/>
    <s v="Red-flanked Bluetail"/>
    <x v="24"/>
    <x v="68"/>
    <s v="Tarsiger cyanurus"/>
    <s v="Tarsiger"/>
    <s v="cyanurus"/>
    <s v="Orange-flanked Bush-robin"/>
    <s v="LC"/>
    <x v="0"/>
    <x v="0"/>
    <s v="NULL"/>
    <x v="0"/>
    <s v="NULL"/>
    <s v="NULL"/>
    <m/>
    <m/>
    <m/>
    <m/>
    <m/>
    <m/>
    <m/>
    <m/>
    <m/>
    <m/>
    <m/>
    <m/>
  </r>
  <r>
    <n v="30981"/>
    <s v="BIAVPAMUFIHY"/>
    <s v="AVMUFIHY"/>
    <s v="MUFIHY"/>
    <x v="447"/>
    <x v="447"/>
    <s v="A"/>
    <b v="1"/>
    <s v="European Pied Flycatcher"/>
    <x v="24"/>
    <x v="68"/>
    <s v="Ficedula hypoleuca"/>
    <s v="Ficedula"/>
    <s v="hypoleuca"/>
    <s v="European Pied Flycatcher"/>
    <s v="LC"/>
    <x v="3"/>
    <x v="1"/>
    <s v="NULL"/>
    <x v="1"/>
    <n v="1"/>
    <s v="Validierungsdaten: Britz"/>
    <s v="BRITZ_20190519_123000.wav"/>
    <s v="1:17.653"/>
    <s v="1:20.909"/>
    <s v="Gesang (ts);  geringe Signalstärke"/>
    <s v="BRITZ_20190519_073000.wav"/>
    <s v="0:25.487"/>
    <s v="0:30.166"/>
    <s v="Gesang (ts), mit FRFRCO und SYSYAT; geringe Signalstärke"/>
    <m/>
    <m/>
    <m/>
    <m/>
  </r>
  <r>
    <n v="30987"/>
    <s v="BIAVPAMUFIAB"/>
    <s v="AVMUFIAB"/>
    <s v="MUFIAB"/>
    <x v="448"/>
    <x v="448"/>
    <s v="A"/>
    <b v="1"/>
    <s v="Collared Flycatcher"/>
    <x v="24"/>
    <x v="68"/>
    <s v="Ficedula albicollis"/>
    <s v="Ficedula"/>
    <s v="albicollis"/>
    <s v="Collared Flycatcher"/>
    <s v="LC"/>
    <x v="0"/>
    <x v="0"/>
    <s v="NULL"/>
    <x v="0"/>
    <s v="NULL"/>
    <s v="NULL"/>
    <m/>
    <m/>
    <m/>
    <m/>
    <m/>
    <m/>
    <m/>
    <m/>
    <m/>
    <m/>
    <m/>
    <m/>
  </r>
  <r>
    <n v="31010"/>
    <s v="BIAVPAMUFIPA"/>
    <s v="AVMUFIPA"/>
    <s v="MUFIPA"/>
    <x v="449"/>
    <x v="449"/>
    <s v="A"/>
    <b v="1"/>
    <s v="Red-breasted Flycatcher"/>
    <x v="24"/>
    <x v="68"/>
    <s v="Ficedula parva"/>
    <s v="Ficedula"/>
    <s v="parva"/>
    <s v="Red-breasted Flycatcher"/>
    <s v="LC"/>
    <x v="1"/>
    <x v="2"/>
    <s v="NULL"/>
    <x v="2"/>
    <n v="2"/>
    <s v="NULL"/>
    <s v="BRITZ_20190519_110000.wav"/>
    <s v="0:45.355"/>
    <s v="0:46.722"/>
    <s v="Alarmruf (tc01); ID=2, da TGTRTR eine ähnliche Rufvariante hat"/>
    <s v="NULL"/>
    <s v="NULL"/>
    <s v="NULL"/>
    <s v="NULL"/>
    <m/>
    <m/>
    <m/>
    <m/>
  </r>
  <r>
    <n v="31085"/>
    <s v="BIAVPAMUPHOC"/>
    <s v="AVMUPHOC"/>
    <s v="MUPHOC"/>
    <x v="450"/>
    <x v="450"/>
    <s v="A"/>
    <b v="1"/>
    <s v="Black Redstart"/>
    <x v="24"/>
    <x v="68"/>
    <s v="Phoenicurus ochruros"/>
    <s v="Phoenicurus"/>
    <s v="ochruros"/>
    <s v="Black Redstart"/>
    <s v="LC"/>
    <x v="3"/>
    <x v="1"/>
    <s v="NULL"/>
    <x v="2"/>
    <n v="1"/>
    <s v="Verfügbarkeit von Validierungsdaten begrenzt"/>
    <s v="BRITZ_20190822_054500.wav"/>
    <s v="3:21.000"/>
    <s v="3:24.000"/>
    <s v="Alarmruf (ac01), 1x"/>
    <s v="BRITZ_20190830_160000.wav"/>
    <s v="1:23.000"/>
    <s v="1:26.500"/>
    <s v="Alarmruf (ac01), ID=2, da Einzelrufe eher selten?"/>
    <m/>
    <m/>
    <m/>
    <m/>
  </r>
  <r>
    <n v="31093"/>
    <s v="BIAVPAMUPHPH"/>
    <s v="AVMUPHPH"/>
    <s v="MUPHPH"/>
    <x v="451"/>
    <x v="451"/>
    <s v="A"/>
    <b v="1"/>
    <s v="Common Redstart"/>
    <x v="24"/>
    <x v="68"/>
    <s v="Phoenicurus phoenicurus"/>
    <s v="Phoenicurus"/>
    <s v="phoenicurus"/>
    <s v="Common Redstart"/>
    <s v="LC"/>
    <x v="3"/>
    <x v="1"/>
    <s v="NULL"/>
    <x v="6"/>
    <n v="1"/>
    <s v="Validierungsdaten: Britz"/>
    <s v="BRITZ_20190504_031500.wav"/>
    <s v="0:36.630"/>
    <s v="1:51.343"/>
    <s v="Gesang (ts)"/>
    <s v="BRITZ_20190517_201500.wav"/>
    <s v="3:01.132"/>
    <s v="4:01.157"/>
    <s v="Alarmrufe (ac), Gesang(ts); mit vereinzelten Rufen und Gesangsstrophen von MUERRU"/>
    <m/>
    <m/>
    <m/>
    <m/>
  </r>
  <r>
    <n v="31124"/>
    <s v="BIAVPAMUMOSA"/>
    <s v="AVMUMOSA"/>
    <s v="MUMOSA"/>
    <x v="452"/>
    <x v="452"/>
    <s v="A"/>
    <b v="1"/>
    <s v="Common Rock Thrush"/>
    <x v="24"/>
    <x v="68"/>
    <s v="Monticola saxatilis"/>
    <s v="Monticola"/>
    <s v="saxatilis"/>
    <s v="Rufous-tailed Rock-thrush"/>
    <s v="LC"/>
    <x v="0"/>
    <x v="0"/>
    <s v="NULL"/>
    <x v="0"/>
    <s v="NULL"/>
    <s v="NULL"/>
    <m/>
    <m/>
    <m/>
    <m/>
    <m/>
    <m/>
    <m/>
    <m/>
    <m/>
    <m/>
    <m/>
    <m/>
  </r>
  <r>
    <n v="31128"/>
    <s v="BIAVPAMUMOSO"/>
    <s v="AVMUMOSO"/>
    <s v="MUMOSO"/>
    <x v="453"/>
    <x v="453"/>
    <s v="A"/>
    <b v="1"/>
    <s v="Blue Rock Thrush"/>
    <x v="24"/>
    <x v="68"/>
    <s v="Monticola solitarius"/>
    <s v="Monticola"/>
    <s v="solitarius"/>
    <s v="Blue Rock-thrush"/>
    <s v="LC"/>
    <x v="0"/>
    <x v="0"/>
    <s v="NULL"/>
    <x v="0"/>
    <s v="NULL"/>
    <s v="NULL"/>
    <m/>
    <m/>
    <m/>
    <m/>
    <m/>
    <m/>
    <m/>
    <m/>
    <m/>
    <m/>
    <m/>
    <m/>
  </r>
  <r>
    <n v="31149"/>
    <s v="BIAVPAMUSARU"/>
    <s v="AVMUSARU"/>
    <s v="MUSARU"/>
    <x v="454"/>
    <x v="454"/>
    <s v="A"/>
    <b v="1"/>
    <s v="Whinchat"/>
    <x v="24"/>
    <x v="68"/>
    <s v="Saxicola rubetra"/>
    <s v="Saxicola"/>
    <s v="rubetra"/>
    <s v="Whinchat"/>
    <s v="LC"/>
    <x v="1"/>
    <x v="0"/>
    <s v="NULL"/>
    <x v="0"/>
    <n v="2"/>
    <s v="NULL"/>
    <m/>
    <m/>
    <m/>
    <m/>
    <m/>
    <m/>
    <m/>
    <m/>
    <m/>
    <m/>
    <m/>
    <m/>
  </r>
  <r>
    <n v="31155"/>
    <s v="BIAVPAMUSARC"/>
    <s v="AVMUSARC"/>
    <s v="MUSARC"/>
    <x v="455"/>
    <x v="455"/>
    <s v="A"/>
    <b v="1"/>
    <s v="European Stonechat"/>
    <x v="24"/>
    <x v="68"/>
    <s v="Saxicola rubicola"/>
    <s v="Saxicola"/>
    <s v="rubicola"/>
    <s v="NOT RECOGNIZED"/>
    <s v="NOT RECOGNIZED"/>
    <x v="1"/>
    <x v="0"/>
    <s v="NULL"/>
    <x v="0"/>
    <n v="2"/>
    <s v="NULL"/>
    <m/>
    <m/>
    <m/>
    <m/>
    <m/>
    <m/>
    <m/>
    <m/>
    <m/>
    <m/>
    <m/>
    <m/>
  </r>
  <r>
    <n v="31158"/>
    <s v="BIAVPAMUSAMR"/>
    <s v="AVMUSAMR"/>
    <s v="MUSAMR"/>
    <x v="456"/>
    <x v="456"/>
    <s v="A"/>
    <b v="1"/>
    <s v="Siberian Stonechat"/>
    <x v="24"/>
    <x v="68"/>
    <s v="Saxicola maurus"/>
    <s v="Saxicola"/>
    <s v="mauru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31266"/>
    <s v="BIAVPAMUOEOE"/>
    <s v="AVMUOEOE"/>
    <s v="MUOEOE"/>
    <x v="457"/>
    <x v="457"/>
    <s v="A"/>
    <b v="1"/>
    <s v="Northern Wheatear"/>
    <x v="24"/>
    <x v="68"/>
    <s v="Oenanthe oenanthe"/>
    <s v="Oenanthe"/>
    <s v="oenanthe"/>
    <s v="Northern Wheatear"/>
    <s v="LC"/>
    <x v="1"/>
    <x v="0"/>
    <s v="NULL"/>
    <x v="0"/>
    <n v="2"/>
    <s v="NULL"/>
    <m/>
    <m/>
    <m/>
    <m/>
    <m/>
    <m/>
    <m/>
    <m/>
    <m/>
    <m/>
    <m/>
    <m/>
  </r>
  <r>
    <n v="31285"/>
    <s v="BIAVPAMUOEIS"/>
    <s v="AVMUOEIS"/>
    <s v="MUOEIS"/>
    <x v="458"/>
    <x v="458"/>
    <s v="A"/>
    <b v="1"/>
    <s v="Isabelline Wheatear"/>
    <x v="24"/>
    <x v="68"/>
    <s v="Oenanthe isabellina"/>
    <s v="Oenanthe"/>
    <s v="isabellina"/>
    <s v="Isabelline Wheatear"/>
    <s v="LC"/>
    <x v="0"/>
    <x v="0"/>
    <s v="NULL"/>
    <x v="0"/>
    <s v="NULL"/>
    <s v="NULL"/>
    <m/>
    <m/>
    <m/>
    <m/>
    <m/>
    <m/>
    <m/>
    <m/>
    <m/>
    <m/>
    <m/>
    <m/>
  </r>
  <r>
    <n v="31287"/>
    <s v="BIAVPAMUOEDE"/>
    <s v="AVMUOEDE"/>
    <s v="MUOEDE"/>
    <x v="459"/>
    <x v="459"/>
    <s v="A"/>
    <b v="1"/>
    <s v="Desert Wheatear"/>
    <x v="24"/>
    <x v="68"/>
    <s v="Oenanthe deserti"/>
    <s v="Oenanthe"/>
    <s v="deserti"/>
    <s v="Desert Wheatear"/>
    <s v="LC"/>
    <x v="0"/>
    <x v="0"/>
    <s v="NULL"/>
    <x v="0"/>
    <s v="NULL"/>
    <s v="NULL"/>
    <m/>
    <m/>
    <m/>
    <m/>
    <m/>
    <m/>
    <m/>
    <m/>
    <m/>
    <m/>
    <m/>
    <m/>
  </r>
  <r>
    <n v="31292"/>
    <s v="BIAVPAMUOEHI"/>
    <s v="AVMUOEHI"/>
    <s v="MUOEHI"/>
    <x v="460"/>
    <x v="460"/>
    <s v="A"/>
    <b v="1"/>
    <s v="Black-eared Wheatear"/>
    <x v="24"/>
    <x v="68"/>
    <s v="Oenanthe hispanica"/>
    <s v="Oenanthe"/>
    <s v="hispanica"/>
    <s v="Black-eared Wheatear"/>
    <s v="LC"/>
    <x v="0"/>
    <x v="0"/>
    <s v="NULL"/>
    <x v="0"/>
    <s v="NULL"/>
    <s v="NULL"/>
    <m/>
    <m/>
    <m/>
    <m/>
    <m/>
    <m/>
    <m/>
    <m/>
    <m/>
    <m/>
    <m/>
    <m/>
  </r>
  <r>
    <n v="31296"/>
    <s v="BIAVPAMUOECY"/>
    <s v="AVMUOECY"/>
    <s v="MUOECY"/>
    <x v="461"/>
    <x v="461"/>
    <s v="B"/>
    <b v="1"/>
    <s v="Cyprus Wheatear"/>
    <x v="24"/>
    <x v="68"/>
    <s v="Oenanthe cypriaca"/>
    <s v="Oenanthe"/>
    <s v="cypriaca"/>
    <s v="Cyprus Wheatear"/>
    <s v="LC"/>
    <x v="0"/>
    <x v="0"/>
    <s v="NULL"/>
    <x v="0"/>
    <s v="NULL"/>
    <s v="NULL"/>
    <m/>
    <m/>
    <m/>
    <m/>
    <m/>
    <m/>
    <m/>
    <m/>
    <m/>
    <m/>
    <m/>
    <m/>
  </r>
  <r>
    <n v="31298"/>
    <s v="BIAVPAMUOEPL"/>
    <s v="AVMUOEPL"/>
    <s v="MUOEPL"/>
    <x v="462"/>
    <x v="462"/>
    <s v="A"/>
    <b v="1"/>
    <s v="Pied Wheatear"/>
    <x v="24"/>
    <x v="68"/>
    <s v="Oenanthe pleschanka"/>
    <s v="Oenanthe"/>
    <s v="pleschanka"/>
    <s v="Pied Wheatear"/>
    <s v="LC"/>
    <x v="0"/>
    <x v="0"/>
    <s v="NULL"/>
    <x v="0"/>
    <s v="NULL"/>
    <s v="NULL"/>
    <m/>
    <m/>
    <m/>
    <m/>
    <m/>
    <m/>
    <m/>
    <m/>
    <m/>
    <m/>
    <m/>
    <m/>
  </r>
  <r>
    <n v="31368"/>
    <s v="BIAVPACCCICI"/>
    <s v="AVCCCICI"/>
    <s v="CCCICI"/>
    <x v="463"/>
    <x v="463"/>
    <s v="A"/>
    <b v="1"/>
    <s v="White-throated Dipper"/>
    <x v="24"/>
    <x v="69"/>
    <s v="Cinclus cinclus"/>
    <s v="Cinclus"/>
    <s v="cinclus"/>
    <s v="White-throated Dipper"/>
    <s v="LC"/>
    <x v="0"/>
    <x v="0"/>
    <s v="NULL"/>
    <x v="0"/>
    <s v="NULL"/>
    <s v="NULL"/>
    <m/>
    <m/>
    <m/>
    <m/>
    <m/>
    <m/>
    <m/>
    <m/>
    <m/>
    <m/>
    <m/>
    <m/>
  </r>
  <r>
    <n v="32191"/>
    <s v="BIAVPAPAPADO"/>
    <s v="AVPAPADO"/>
    <s v="PAPADO"/>
    <x v="464"/>
    <x v="464"/>
    <s v="A"/>
    <b v="1"/>
    <s v="House Sparrow"/>
    <x v="24"/>
    <x v="70"/>
    <s v="Passer domesticus"/>
    <s v="Passer"/>
    <s v="domesticus"/>
    <s v="House Sparrow"/>
    <s v="LC"/>
    <x v="3"/>
    <x v="1"/>
    <s v="NULL"/>
    <x v="2"/>
    <n v="1"/>
    <s v="Validierungsdaten: Melbgarten"/>
    <s v="BRITZ_20190320_103000.wav"/>
    <s v="1:36.000"/>
    <s v="1:38.864"/>
    <s v="Flugruf (flc), weicher als equivalente Rufe von PAPAMO"/>
    <m/>
    <m/>
    <m/>
    <m/>
    <m/>
    <m/>
    <m/>
    <m/>
  </r>
  <r>
    <n v="32264"/>
    <s v="BIAVPAPAPAMO"/>
    <s v="AVPAPAMO"/>
    <s v="PAPAMO"/>
    <x v="465"/>
    <x v="465"/>
    <s v="A"/>
    <b v="1"/>
    <s v="Eurasian Tree Sparrow"/>
    <x v="24"/>
    <x v="70"/>
    <s v="Passer montanus"/>
    <s v="Passer"/>
    <s v="montanus"/>
    <s v="Eurasian Tree Sparrow"/>
    <s v="LC"/>
    <x v="3"/>
    <x v="1"/>
    <s v="NULL"/>
    <x v="2"/>
    <n v="1"/>
    <s v="Validierungsdaten: Melbgarten"/>
    <s v="BRITZ_20190404_171500.wav"/>
    <s v="0:00.000"/>
    <s v="0:04.154"/>
    <s v="Flugruf (flc); langsamer als equivalente Rufreihe von PAPADO"/>
    <s v="NULL"/>
    <s v="NULL"/>
    <s v="NULL"/>
    <s v="NULL"/>
    <m/>
    <m/>
    <m/>
    <m/>
  </r>
  <r>
    <n v="32283"/>
    <s v="BIAVPAPAPEPE"/>
    <s v="AVPAPEPE"/>
    <s v="PAPEPE"/>
    <x v="466"/>
    <x v="466"/>
    <s v="B"/>
    <b v="1"/>
    <s v="Rock Sparrow"/>
    <x v="24"/>
    <x v="70"/>
    <s v="Petronia petronia"/>
    <s v="Petronia"/>
    <s v="petronia"/>
    <s v="Rock Sparrow"/>
    <s v="LC"/>
    <x v="0"/>
    <x v="0"/>
    <s v="NULL"/>
    <x v="0"/>
    <s v="NULL"/>
    <s v="NULL"/>
    <m/>
    <m/>
    <m/>
    <m/>
    <m/>
    <m/>
    <m/>
    <m/>
    <m/>
    <m/>
    <m/>
    <m/>
  </r>
  <r>
    <n v="32306"/>
    <s v="BIAVPAPAMONI"/>
    <s v="AVPAMONI"/>
    <s v="PAMONI"/>
    <x v="467"/>
    <x v="467"/>
    <s v="A"/>
    <b v="1"/>
    <s v="White-winged Snowfinch"/>
    <x v="24"/>
    <x v="70"/>
    <s v="Montifringilla nivalis"/>
    <s v="Montifringilla"/>
    <s v="nivalis"/>
    <s v="White-winged Snowfinch"/>
    <s v="LC"/>
    <x v="0"/>
    <x v="0"/>
    <s v="NULL"/>
    <x v="0"/>
    <s v="NULL"/>
    <s v="NULL"/>
    <m/>
    <m/>
    <m/>
    <m/>
    <m/>
    <m/>
    <m/>
    <m/>
    <m/>
    <m/>
    <m/>
    <m/>
  </r>
  <r>
    <n v="33182"/>
    <s v="BIAVPAPRPRCO"/>
    <s v="AVPRPRCO"/>
    <s v="PRPRCO"/>
    <x v="468"/>
    <x v="468"/>
    <s v="A"/>
    <b v="1"/>
    <s v="Alpine Accentor"/>
    <x v="24"/>
    <x v="71"/>
    <s v="Prunella collaris"/>
    <s v="Prunella"/>
    <s v="collaris"/>
    <s v="Alpine Accentor"/>
    <s v="LC"/>
    <x v="0"/>
    <x v="0"/>
    <s v="NULL"/>
    <x v="0"/>
    <s v="NULL"/>
    <s v="NULL"/>
    <m/>
    <m/>
    <m/>
    <m/>
    <m/>
    <m/>
    <m/>
    <m/>
    <m/>
    <m/>
    <m/>
    <m/>
  </r>
  <r>
    <n v="33200"/>
    <s v="BIAVPAPRPRMN"/>
    <s v="AVPRPRMN"/>
    <s v="PRPRMN"/>
    <x v="469"/>
    <x v="469"/>
    <s v="A"/>
    <b v="1"/>
    <s v="Siberian Accentor"/>
    <x v="24"/>
    <x v="71"/>
    <s v="Prunella montanella"/>
    <s v="Prunella"/>
    <s v="montanella"/>
    <s v="Siberian Accentor"/>
    <s v="LC"/>
    <x v="0"/>
    <x v="0"/>
    <s v="NULL"/>
    <x v="0"/>
    <s v="NULL"/>
    <s v="NULL"/>
    <m/>
    <m/>
    <m/>
    <m/>
    <m/>
    <m/>
    <m/>
    <m/>
    <m/>
    <m/>
    <m/>
    <m/>
  </r>
  <r>
    <n v="33215"/>
    <s v="BIAVPAPRPRAT"/>
    <s v="AVPRPRAT"/>
    <s v="PRPRAT"/>
    <x v="470"/>
    <x v="470"/>
    <s v="A"/>
    <b v="1"/>
    <s v="Black-throated Accentor"/>
    <x v="24"/>
    <x v="71"/>
    <s v="Prunella atrogularis"/>
    <s v="Prunella"/>
    <s v="atrogularis"/>
    <s v="Black-throated Accentor"/>
    <s v="LC"/>
    <x v="0"/>
    <x v="0"/>
    <s v="NULL"/>
    <x v="0"/>
    <s v="NULL"/>
    <s v="NULL"/>
    <m/>
    <m/>
    <m/>
    <m/>
    <m/>
    <m/>
    <m/>
    <m/>
    <m/>
    <m/>
    <m/>
    <m/>
  </r>
  <r>
    <n v="33219"/>
    <s v="BIAVPAPRPRMO"/>
    <s v="AVPRPRMO"/>
    <s v="PRPRMO"/>
    <x v="471"/>
    <x v="471"/>
    <s v="A"/>
    <b v="1"/>
    <s v="Dunnock"/>
    <x v="24"/>
    <x v="71"/>
    <s v="Prunella modularis"/>
    <s v="Prunella"/>
    <s v="modularis"/>
    <s v="Hedge Accentor"/>
    <s v="LC"/>
    <x v="3"/>
    <x v="1"/>
    <s v="NULL"/>
    <x v="3"/>
    <n v="1"/>
    <s v="Validierungsdaten: Melbgarten"/>
    <s v="BRITZ_20190320_061500.wav"/>
    <s v="0:56.364"/>
    <s v="1:01.840"/>
    <s v="Gesang (sus)"/>
    <s v="BRITZ_20190518_170000.wav"/>
    <s v="3:10.733"/>
    <s v="3:13.094"/>
    <s v="Flugruf (flc)"/>
    <m/>
    <m/>
    <m/>
    <m/>
  </r>
  <r>
    <n v="33233"/>
    <s v="BIAVPAMTMOFL"/>
    <s v="AVMTMOFL"/>
    <s v="MTMOFL"/>
    <x v="472"/>
    <x v="472"/>
    <s v="A"/>
    <b v="1"/>
    <s v="Western Yellow Wagtail"/>
    <x v="24"/>
    <x v="72"/>
    <s v="Motacilla flava"/>
    <s v="Motacilla"/>
    <s v="flava"/>
    <s v="Yellow Wagtail"/>
    <s v="LC"/>
    <x v="1"/>
    <x v="1"/>
    <s v="NULL"/>
    <x v="3"/>
    <n v="1"/>
    <s v="Verfügbarkeit von Validierungsdaten begrenzt"/>
    <s v="BRITZ_20190823_050000.wav"/>
    <s v="3:58.000"/>
    <s v="4:28.294"/>
    <s v="Flugruf (flc): ca. 9x wohl eines durchziehenden Vogels"/>
    <s v="BRITZ_20190823_053000.wav"/>
    <s v="0:05.230"/>
    <s v="0:36.767"/>
    <s v="Flugruf (flc): ca. 17x, wohl eines durchziehenden Vogels"/>
    <s v="BRITZ_20190517_143000.wav"/>
    <s v="4:22.154"/>
    <s v="4:29.479"/>
    <s v="Flugruf (flc): 3x; wg. schlechter Aufnahmequalität ID=2"/>
  </r>
  <r>
    <n v="33253"/>
    <s v="BIAVPAMTMOCT"/>
    <s v="AVMTMOCT"/>
    <s v="MTMOCT"/>
    <x v="473"/>
    <x v="473"/>
    <s v="A"/>
    <b v="1"/>
    <s v="Citrine Wagtail"/>
    <x v="24"/>
    <x v="72"/>
    <s v="Motacilla citreola"/>
    <s v="Motacilla"/>
    <s v="citreola"/>
    <s v="Citrine Wagtail"/>
    <s v="LC"/>
    <x v="0"/>
    <x v="0"/>
    <s v="NULL"/>
    <x v="0"/>
    <s v="NULL"/>
    <s v="NULL"/>
    <m/>
    <m/>
    <m/>
    <m/>
    <m/>
    <m/>
    <m/>
    <m/>
    <m/>
    <m/>
    <m/>
    <m/>
  </r>
  <r>
    <n v="33263"/>
    <s v="BIAVPAMTMOCI"/>
    <s v="AVMTMOCI"/>
    <s v="MTMOCI"/>
    <x v="474"/>
    <x v="474"/>
    <s v="A"/>
    <b v="1"/>
    <s v="Grey Wagtail"/>
    <x v="24"/>
    <x v="72"/>
    <s v="Motacilla cinerea"/>
    <s v="Motacilla"/>
    <s v="cinerea"/>
    <s v="Grey Wagtail"/>
    <s v="LC"/>
    <x v="2"/>
    <x v="2"/>
    <s v="NULL"/>
    <x v="2"/>
    <n v="1"/>
    <s v="Verfügbarkeit von Validierungsdaten begrenzt"/>
    <s v="BRITZ_20190802_163000.wav"/>
    <s v="2:38.110"/>
    <s v="2:50.000"/>
    <s v="Flugruf (flc), ID=2. Besseren Voucher suchen!"/>
    <m/>
    <m/>
    <m/>
    <m/>
    <m/>
    <m/>
    <m/>
    <m/>
  </r>
  <r>
    <n v="33274"/>
    <s v="BIAVPAMTMOAL"/>
    <s v="AVMTMOAL"/>
    <s v="MTMOAL"/>
    <x v="475"/>
    <x v="475"/>
    <s v="A"/>
    <b v="1"/>
    <s v="White Wagtail"/>
    <x v="24"/>
    <x v="72"/>
    <s v="Motacilla alba"/>
    <s v="Motacilla"/>
    <s v="alba"/>
    <s v="White Wagtail"/>
    <s v="LC"/>
    <x v="3"/>
    <x v="1"/>
    <s v="NULL"/>
    <x v="1"/>
    <n v="1"/>
    <s v="Verfügbarkeit von Validierungsdaten begrenzt"/>
    <s v="BRITZ_20190525_070000.wav"/>
    <s v="2:01.656"/>
    <s v="2:03.301"/>
    <s v="Flugruf (flc), 1x"/>
    <s v="BRITZ_20190525_160000.wav"/>
    <s v="4:40.351"/>
    <s v="4:48.223"/>
    <s v="Flugruf (flc), 4x"/>
    <m/>
    <m/>
    <m/>
    <m/>
  </r>
  <r>
    <n v="33315"/>
    <s v="BIAVPAMTANRI"/>
    <s v="AVMTANRI"/>
    <s v="MTANRI"/>
    <x v="476"/>
    <x v="476"/>
    <s v="A"/>
    <b v="1"/>
    <s v="Richard's Pipit"/>
    <x v="24"/>
    <x v="72"/>
    <s v="Anthus richardi"/>
    <s v="Anthus"/>
    <s v="richardi"/>
    <s v="Richard's Pipit"/>
    <s v="LC"/>
    <x v="0"/>
    <x v="0"/>
    <s v="NULL"/>
    <x v="0"/>
    <s v="NULL"/>
    <s v="NULL"/>
    <m/>
    <m/>
    <m/>
    <m/>
    <m/>
    <m/>
    <m/>
    <m/>
    <m/>
    <m/>
    <m/>
    <m/>
  </r>
  <r>
    <n v="33363"/>
    <s v="BIAVPAMTANGO"/>
    <s v="AVMTANGO"/>
    <s v="MTANGO"/>
    <x v="477"/>
    <x v="477"/>
    <s v="A"/>
    <b v="1"/>
    <s v="Blyth's Pipit"/>
    <x v="24"/>
    <x v="72"/>
    <s v="Anthus godlewskii"/>
    <s v="Anthus"/>
    <s v="godlewskii"/>
    <s v="Blyth's Pipit"/>
    <s v="LC"/>
    <x v="0"/>
    <x v="0"/>
    <s v="NULL"/>
    <x v="0"/>
    <s v="NULL"/>
    <s v="NULL"/>
    <m/>
    <m/>
    <m/>
    <m/>
    <m/>
    <m/>
    <m/>
    <m/>
    <m/>
    <m/>
    <m/>
    <m/>
  </r>
  <r>
    <n v="33364"/>
    <s v="BIAVPAMTANCA"/>
    <s v="AVMTANCA"/>
    <s v="MTANCA"/>
    <x v="478"/>
    <x v="478"/>
    <s v="A"/>
    <b v="1"/>
    <s v="Tawny Pipit"/>
    <x v="24"/>
    <x v="72"/>
    <s v="Anthus campestris"/>
    <s v="Anthus"/>
    <s v="campestris"/>
    <s v="Tawny Pipit"/>
    <s v="LC"/>
    <x v="2"/>
    <x v="0"/>
    <s v="NULL"/>
    <x v="0"/>
    <n v="2"/>
    <s v="NULL"/>
    <m/>
    <m/>
    <m/>
    <m/>
    <m/>
    <m/>
    <m/>
    <m/>
    <m/>
    <m/>
    <m/>
    <m/>
  </r>
  <r>
    <n v="33420"/>
    <s v="BIAVPAMTANPR"/>
    <s v="AVMTANPR"/>
    <s v="MTANPR"/>
    <x v="479"/>
    <x v="479"/>
    <s v="A"/>
    <b v="1"/>
    <s v="Meadow Pipit"/>
    <x v="24"/>
    <x v="72"/>
    <s v="Anthus pratensis"/>
    <s v="Anthus"/>
    <s v="pratensis"/>
    <s v="Meadow Pipit"/>
    <s v="NT"/>
    <x v="2"/>
    <x v="1"/>
    <s v="NULL"/>
    <x v="3"/>
    <n v="2"/>
    <s v="NULL"/>
    <s v="BRITZ_20190314_111500.wav"/>
    <s v="3:46.500"/>
    <s v="3:50.500"/>
    <s v="Flugruf (flc), 1x"/>
    <s v="BRITZ_20190314_124500.wav"/>
    <s v="4:32.500"/>
    <s v="4:38.000"/>
    <s v="Flugruf (flc), 1x"/>
    <m/>
    <m/>
    <m/>
    <m/>
  </r>
  <r>
    <n v="33423"/>
    <s v="BIAVPAMTANTR"/>
    <s v="AVMTANTR"/>
    <s v="MTANTR"/>
    <x v="480"/>
    <x v="480"/>
    <s v="A"/>
    <b v="1"/>
    <s v="Tree Pipit"/>
    <x v="24"/>
    <x v="72"/>
    <s v="Anthus trivialis"/>
    <s v="Anthus"/>
    <s v="trivialis"/>
    <s v="Tree Pipit"/>
    <s v="LC"/>
    <x v="3"/>
    <x v="1"/>
    <s v="NULL"/>
    <x v="5"/>
    <n v="1"/>
    <s v="Validierungsdaten: Britz"/>
    <s v="BRITZ_20190525_184500.wav"/>
    <s v="0:14.618"/>
    <s v="1:30.708"/>
    <s v="Gesang (ts)"/>
    <s v="BRITZ_20190525_173000.wav"/>
    <s v="4:35.501"/>
    <s v="4:41.855"/>
    <s v="Alarmrufe (ac)"/>
    <s v="BRITZ_20190830_013000.wav"/>
    <s v="1:25.500"/>
    <s v="1:53.000"/>
    <s v="Flugruf (nfc) eines Durchzüglers (3x)"/>
  </r>
  <r>
    <n v="33427"/>
    <s v="BIAVPAMTANHO"/>
    <s v="AVMTANHO"/>
    <s v="MTANHO"/>
    <x v="481"/>
    <x v="481"/>
    <s v="A"/>
    <b v="1"/>
    <s v="Olive-backed Pipit"/>
    <x v="24"/>
    <x v="72"/>
    <s v="Anthus hodgsoni"/>
    <s v="Anthus"/>
    <s v="hodgsoni"/>
    <s v="Olive-backed Pipit"/>
    <s v="LC"/>
    <x v="0"/>
    <x v="0"/>
    <s v="NULL"/>
    <x v="0"/>
    <s v="NULL"/>
    <s v="NULL"/>
    <m/>
    <m/>
    <m/>
    <m/>
    <m/>
    <m/>
    <m/>
    <m/>
    <m/>
    <m/>
    <m/>
    <m/>
  </r>
  <r>
    <n v="33431"/>
    <s v="BIAVPAMTANGU"/>
    <s v="AVMTANGU"/>
    <s v="MTANGU"/>
    <x v="482"/>
    <x v="482"/>
    <s v="A"/>
    <b v="1"/>
    <s v="Pechora Pipit"/>
    <x v="24"/>
    <x v="72"/>
    <s v="Anthus gustavi"/>
    <s v="Anthus"/>
    <s v="gustavi"/>
    <s v="Pechora Pipit"/>
    <s v="LC"/>
    <x v="0"/>
    <x v="0"/>
    <s v="NULL"/>
    <x v="0"/>
    <s v="NULL"/>
    <s v="NULL"/>
    <m/>
    <m/>
    <m/>
    <m/>
    <m/>
    <m/>
    <m/>
    <m/>
    <m/>
    <m/>
    <m/>
    <m/>
  </r>
  <r>
    <n v="33436"/>
    <s v="BIAVPAMTANCE"/>
    <s v="AVMTANCE"/>
    <s v="MTANCE"/>
    <x v="483"/>
    <x v="483"/>
    <s v="A"/>
    <b v="1"/>
    <s v="Red-throated Pipit"/>
    <x v="24"/>
    <x v="72"/>
    <s v="Anthus cervinus"/>
    <s v="Anthus"/>
    <s v="cervinus"/>
    <s v="Red-throated Pipit"/>
    <s v="LC"/>
    <x v="0"/>
    <x v="0"/>
    <s v="NULL"/>
    <x v="0"/>
    <s v="NULL"/>
    <s v="NULL"/>
    <m/>
    <m/>
    <m/>
    <m/>
    <m/>
    <m/>
    <m/>
    <m/>
    <m/>
    <m/>
    <m/>
    <m/>
  </r>
  <r>
    <n v="33437"/>
    <s v="BIAVPAMTANRU"/>
    <s v="AVMTANRU"/>
    <s v="MTANRU"/>
    <x v="484"/>
    <x v="484"/>
    <s v="A"/>
    <b v="1"/>
    <s v="Buff-bellied Pipit"/>
    <x v="24"/>
    <x v="72"/>
    <s v="Anthus rubescens"/>
    <s v="Anthus"/>
    <s v="rubescens"/>
    <s v="American Pipit"/>
    <s v="LC"/>
    <x v="0"/>
    <x v="0"/>
    <s v="NULL"/>
    <x v="0"/>
    <s v="NULL"/>
    <s v="NULL"/>
    <m/>
    <m/>
    <m/>
    <m/>
    <m/>
    <m/>
    <m/>
    <m/>
    <m/>
    <m/>
    <m/>
    <m/>
  </r>
  <r>
    <n v="33442"/>
    <s v="BIAVPAMTANSP"/>
    <s v="AVMTANSP"/>
    <s v="MTANSP"/>
    <x v="485"/>
    <x v="485"/>
    <s v="A"/>
    <b v="1"/>
    <s v="Water Pipit"/>
    <x v="24"/>
    <x v="72"/>
    <s v="Anthus spinoletta"/>
    <s v="Anthus"/>
    <s v="spinoletta"/>
    <s v="Water Pipit"/>
    <s v="LC"/>
    <x v="0"/>
    <x v="0"/>
    <s v="NULL"/>
    <x v="0"/>
    <s v="NULL"/>
    <s v="NULL"/>
    <m/>
    <m/>
    <m/>
    <m/>
    <m/>
    <m/>
    <m/>
    <m/>
    <m/>
    <m/>
    <m/>
    <m/>
  </r>
  <r>
    <n v="33446"/>
    <s v="BIAVPAMTANPE"/>
    <s v="AVMTANPE"/>
    <s v="MTANPE"/>
    <x v="486"/>
    <x v="486"/>
    <s v="A"/>
    <b v="1"/>
    <s v="Eurasian Rock Pipit"/>
    <x v="24"/>
    <x v="72"/>
    <s v="Anthus petrosus"/>
    <s v="Anthus"/>
    <s v="petrosus"/>
    <s v="Rock Pipit"/>
    <s v="LC"/>
    <x v="0"/>
    <x v="0"/>
    <s v="NULL"/>
    <x v="0"/>
    <s v="NULL"/>
    <s v="NULL"/>
    <m/>
    <m/>
    <m/>
    <m/>
    <m/>
    <m/>
    <m/>
    <m/>
    <m/>
    <m/>
    <m/>
    <m/>
  </r>
  <r>
    <n v="33507"/>
    <s v="BIAVPAFRFRCO"/>
    <s v="AVFRFRCO"/>
    <s v="FRFRCO"/>
    <x v="487"/>
    <x v="487"/>
    <s v="A"/>
    <b v="1"/>
    <s v="Common Chaffinch"/>
    <x v="24"/>
    <x v="73"/>
    <s v="Fringilla coelebs"/>
    <s v="Fringilla"/>
    <s v="coelebs"/>
    <s v="Eurasian Chaffinch"/>
    <s v="LC"/>
    <x v="3"/>
    <x v="1"/>
    <s v="NULL"/>
    <x v="6"/>
    <n v="1"/>
    <s v="Validierungsdaten: Britz"/>
    <s v="BRITZ_20190314_061500.wav"/>
    <s v="0:51.416"/>
    <s v="1:37.955"/>
    <s v="Gesang (ts,sus), Flugrufe (flc), Rufe (tc01,tc02)"/>
    <s v="BRITZ_20190412_180000.wav"/>
    <s v="2:50.000"/>
    <s v="3:21.021"/>
    <s v="Rufe (tc01,tc02)"/>
    <m/>
    <m/>
    <m/>
    <m/>
  </r>
  <r>
    <n v="33530"/>
    <s v="BIAVPAFRFRMO"/>
    <s v="AVFRFRMO"/>
    <s v="FRFRMO"/>
    <x v="488"/>
    <x v="488"/>
    <s v="A"/>
    <b v="1"/>
    <s v="Brambling"/>
    <x v="24"/>
    <x v="73"/>
    <s v="Fringilla montifringilla"/>
    <s v="Fringilla"/>
    <s v="montifringilla"/>
    <s v="Brambling"/>
    <s v="LC"/>
    <x v="2"/>
    <x v="1"/>
    <s v="NULL"/>
    <x v="2"/>
    <n v="2"/>
    <s v="NULL"/>
    <s v="BRITZ_20190328_054500.wav"/>
    <s v="00:48.539"/>
    <s v="01:42.531"/>
    <s v="Rufe (cc,ac)"/>
    <s v="NULL"/>
    <s v="NULL"/>
    <s v="NULL"/>
    <s v="NULL"/>
    <m/>
    <m/>
    <m/>
    <m/>
  </r>
  <r>
    <n v="33547"/>
    <s v="BIAVPAFRCOCO"/>
    <s v="AVFRCOCO"/>
    <s v="FRCOCO"/>
    <x v="489"/>
    <x v="489"/>
    <s v="A"/>
    <b v="1"/>
    <s v="Hawfinch"/>
    <x v="24"/>
    <x v="73"/>
    <s v="Coccothraustes coccothraustes"/>
    <s v="Coccothraustes"/>
    <s v="coccothraustes"/>
    <s v="Hawfinch"/>
    <s v="LC"/>
    <x v="3"/>
    <x v="1"/>
    <s v="NULL"/>
    <x v="1"/>
    <n v="1"/>
    <s v="Validierungsdaten: Britz"/>
    <s v="BRITZ_20190320_164500.wav"/>
    <s v="3:02.347"/>
    <s v="3:23.134"/>
    <s v="Flugrufe (flc), Alarmrufe (ac)"/>
    <s v="BRITZ_20190428_173000.wav"/>
    <s v="3:08.250"/>
    <s v="3:36.303"/>
    <s v="Flugrufe (flc)"/>
    <m/>
    <m/>
    <m/>
    <m/>
  </r>
  <r>
    <n v="33560"/>
    <s v="BIAVPAFRPIEN"/>
    <s v="AVFRPIEN"/>
    <s v="FRPIEN"/>
    <x v="490"/>
    <x v="490"/>
    <s v="A"/>
    <b v="1"/>
    <s v="Pine Grosbeak"/>
    <x v="24"/>
    <x v="73"/>
    <s v="Pinicola enucleator"/>
    <s v="Pinicola"/>
    <s v="enucleator"/>
    <s v="Pine Grosbeak"/>
    <s v="LC"/>
    <x v="0"/>
    <x v="0"/>
    <s v="NULL"/>
    <x v="0"/>
    <s v="NULL"/>
    <s v="NULL"/>
    <m/>
    <m/>
    <m/>
    <m/>
    <m/>
    <m/>
    <m/>
    <m/>
    <m/>
    <m/>
    <m/>
    <m/>
  </r>
  <r>
    <n v="33590"/>
    <s v="BIAVPAFRPYPY"/>
    <s v="AVFRPYPY"/>
    <s v="FRPYPY"/>
    <x v="491"/>
    <x v="491"/>
    <s v="A"/>
    <b v="1"/>
    <s v="Eurasian Bullfinch"/>
    <x v="24"/>
    <x v="73"/>
    <s v="Pyrrhula pyrrhula"/>
    <s v="Pyrrhula"/>
    <s v="pyrrhula"/>
    <s v="Eurasian Bullfinch"/>
    <s v="LC"/>
    <x v="3"/>
    <x v="1"/>
    <s v="NULL"/>
    <x v="3"/>
    <n v="1"/>
    <s v="Validierungsdaten: Britz"/>
    <s v="BRITZ_20190504_181500.wav"/>
    <s v="4:34.079"/>
    <s v="4:52.102"/>
    <s v="Ruf (tc01)"/>
    <s v="BRITZ_20190504_183000.wav"/>
    <s v="4:08.076"/>
    <s v="4:29.688"/>
    <s v="Rufe (tc01,tc02)"/>
    <s v="BRITZ_20190725_034500.wav"/>
    <s v="4:14.500"/>
    <s v="4:34.748"/>
    <s v="Ruf (tc01)"/>
  </r>
  <r>
    <n v="33607"/>
    <s v="BIAVPAFRBUGI"/>
    <s v="AVFRBUGI"/>
    <s v="FRBUGI"/>
    <x v="492"/>
    <x v="492"/>
    <s v="A"/>
    <b v="1"/>
    <s v="Trumpeter Finch"/>
    <x v="24"/>
    <x v="73"/>
    <s v="Bucanetes githagineus"/>
    <s v="Bucanetes"/>
    <s v="githagineus"/>
    <s v="Trumpeter Finch"/>
    <s v="LC"/>
    <x v="0"/>
    <x v="0"/>
    <s v="NULL"/>
    <x v="0"/>
    <s v="NULL"/>
    <s v="NULL"/>
    <m/>
    <m/>
    <m/>
    <m/>
    <m/>
    <m/>
    <m/>
    <m/>
    <m/>
    <m/>
    <m/>
    <m/>
  </r>
  <r>
    <n v="33651"/>
    <s v="BIAVPAFRCPER"/>
    <s v="AVFRCPER"/>
    <s v="FRCPER"/>
    <x v="493"/>
    <x v="493"/>
    <s v="A"/>
    <b v="1"/>
    <s v="Common Rosefinch"/>
    <x v="24"/>
    <x v="73"/>
    <s v="Carpodacus erythrinus"/>
    <s v="Carpodacus"/>
    <s v="erythrinus"/>
    <s v="Common Rosefinch"/>
    <s v="LC"/>
    <x v="2"/>
    <x v="0"/>
    <s v="NULL"/>
    <x v="0"/>
    <n v="2"/>
    <s v="NULL"/>
    <m/>
    <m/>
    <m/>
    <m/>
    <m/>
    <m/>
    <m/>
    <m/>
    <m/>
    <m/>
    <m/>
    <m/>
  </r>
  <r>
    <n v="33810"/>
    <s v="BIAVPAFRCHCH"/>
    <s v="AVFRCHCH"/>
    <s v="FRCHCH"/>
    <x v="494"/>
    <x v="494"/>
    <s v="A"/>
    <b v="1"/>
    <s v="European Greenfinch"/>
    <x v="24"/>
    <x v="73"/>
    <s v="Chloris chloris"/>
    <s v="Chloris"/>
    <s v="chloris"/>
    <s v="European Greenfinch"/>
    <s v="LC"/>
    <x v="3"/>
    <x v="1"/>
    <s v="NULL"/>
    <x v="5"/>
    <n v="1"/>
    <s v="Validierungsdaten: Britz"/>
    <s v="BRITZ_20190518_081500.wav"/>
    <s v="4:00.172"/>
    <s v="4:59.295"/>
    <s v="Gesang (ts)"/>
    <s v="BRITZ_20190518_153000.wav"/>
    <s v="1:12.475"/>
    <s v="1:42.839"/>
    <s v="Rufe (tc,cc)"/>
    <m/>
    <m/>
    <m/>
    <m/>
  </r>
  <r>
    <n v="33967"/>
    <s v="BIAVPAFRLIFL"/>
    <s v="AVFRLIFL"/>
    <s v="FRLIFL"/>
    <x v="495"/>
    <x v="495"/>
    <s v="A"/>
    <b v="1"/>
    <s v="Twite"/>
    <x v="24"/>
    <x v="73"/>
    <s v="Linaria flavirostris"/>
    <s v="Linaria"/>
    <s v="flavirostris"/>
    <s v="Twite"/>
    <s v="LC"/>
    <x v="2"/>
    <x v="0"/>
    <s v="NULL"/>
    <x v="0"/>
    <n v="2"/>
    <s v="NULL"/>
    <m/>
    <m/>
    <m/>
    <m/>
    <m/>
    <m/>
    <m/>
    <m/>
    <m/>
    <m/>
    <m/>
    <m/>
  </r>
  <r>
    <n v="33977"/>
    <s v="BIAVPAFRLICA"/>
    <s v="AVFRLICA"/>
    <s v="FRLICA"/>
    <x v="496"/>
    <x v="496"/>
    <s v="A"/>
    <b v="1"/>
    <s v="Common Linnet"/>
    <x v="24"/>
    <x v="73"/>
    <s v="Linaria cannabina"/>
    <s v="Linaria"/>
    <s v="cannabina"/>
    <s v="Eurasian Linnet"/>
    <s v="LC"/>
    <x v="3"/>
    <x v="1"/>
    <s v="NULL"/>
    <x v="3"/>
    <n v="1"/>
    <s v="Verfügbarkeit von Validierungsdaten begrenzt"/>
    <s v="BRITZ_20190411_061500.wav"/>
    <s v="0:10.205"/>
    <s v="0:20.607"/>
    <s v="Flugrufe (flc)"/>
    <s v="BRITZ_20190404_171500.wav"/>
    <s v="3:41.511"/>
    <s v="3:49.837"/>
    <s v="Flugrufe (flc); Signale mit sehr geringe Amplitude und überlagert von FRFRCO und anderen Artem"/>
    <m/>
    <m/>
    <m/>
    <m/>
  </r>
  <r>
    <n v="33987"/>
    <s v="BIAVPAFRACFL"/>
    <s v="AVFRACFL"/>
    <s v="FRACFL"/>
    <x v="497"/>
    <x v="497"/>
    <s v="A"/>
    <b v="1"/>
    <s v="Common Redpoll"/>
    <x v="24"/>
    <x v="73"/>
    <s v="Acanthis flammea"/>
    <s v="Acanthis"/>
    <s v="flammea"/>
    <s v="Common Redpoll"/>
    <s v="LC"/>
    <x v="2"/>
    <x v="0"/>
    <s v="NULL"/>
    <x v="0"/>
    <n v="2"/>
    <s v="NULL"/>
    <m/>
    <m/>
    <m/>
    <m/>
    <m/>
    <m/>
    <m/>
    <m/>
    <m/>
    <m/>
    <m/>
    <m/>
  </r>
  <r>
    <n v="33991"/>
    <s v="BIAVPAFRACCA"/>
    <s v="AVFRACCA"/>
    <s v="FRACCA"/>
    <x v="498"/>
    <x v="498"/>
    <s v="A"/>
    <b v="1"/>
    <s v="Lesser Redpoll"/>
    <x v="24"/>
    <x v="73"/>
    <s v="Acanthis cabaret"/>
    <s v="Acanthis"/>
    <s v="cabaret"/>
    <s v="NOT RECOGNIZED"/>
    <s v="NOT RECOGNIZED"/>
    <x v="2"/>
    <x v="0"/>
    <s v="NULL"/>
    <x v="0"/>
    <n v="2"/>
    <s v="NULL"/>
    <m/>
    <m/>
    <m/>
    <m/>
    <m/>
    <m/>
    <m/>
    <m/>
    <m/>
    <m/>
    <m/>
    <m/>
  </r>
  <r>
    <n v="33993"/>
    <s v="BIAVPAFRACHO"/>
    <s v="AVFRACHO"/>
    <s v="FRACHO"/>
    <x v="499"/>
    <x v="499"/>
    <s v="A"/>
    <b v="1"/>
    <s v="Arctic Redpoll"/>
    <x v="24"/>
    <x v="73"/>
    <s v="Acanthis hornemanni"/>
    <s v="Acanthis"/>
    <s v="hornemanni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33996"/>
    <s v="BIAVPAFRLOPY"/>
    <s v="AVFRLOPY"/>
    <s v="FRLOPY"/>
    <x v="500"/>
    <x v="500"/>
    <s v="A"/>
    <b v="1"/>
    <s v="Parrot Crossbill"/>
    <x v="24"/>
    <x v="73"/>
    <s v="Loxia pytyopsittacus"/>
    <s v="Loxia"/>
    <s v="pytyopsittacus"/>
    <s v="Parrot Crossbill"/>
    <s v="LC"/>
    <x v="0"/>
    <x v="0"/>
    <s v="NULL"/>
    <x v="0"/>
    <s v="NULL"/>
    <s v="NULL"/>
    <m/>
    <m/>
    <m/>
    <m/>
    <m/>
    <m/>
    <m/>
    <m/>
    <m/>
    <m/>
    <m/>
    <m/>
  </r>
  <r>
    <n v="33999"/>
    <s v="BIAVPAFRLOCU"/>
    <s v="AVFRLOCU"/>
    <s v="FRLOCU"/>
    <x v="501"/>
    <x v="501"/>
    <s v="A"/>
    <b v="1"/>
    <s v="Red Crossbill"/>
    <x v="24"/>
    <x v="73"/>
    <s v="Loxia curvirostra"/>
    <s v="Loxia"/>
    <s v="curvirostra"/>
    <s v="Red Crossbill"/>
    <s v="LC"/>
    <x v="2"/>
    <x v="0"/>
    <s v="NULL"/>
    <x v="0"/>
    <n v="2"/>
    <s v="NULL"/>
    <m/>
    <m/>
    <m/>
    <m/>
    <m/>
    <m/>
    <m/>
    <m/>
    <m/>
    <m/>
    <m/>
    <m/>
  </r>
  <r>
    <n v="34024"/>
    <s v="BIAVPAFRLOLE"/>
    <s v="AVFRLOLE"/>
    <s v="FRLOLE"/>
    <x v="502"/>
    <x v="502"/>
    <s v="A"/>
    <b v="1"/>
    <s v="Two-barred Crossbill"/>
    <x v="24"/>
    <x v="73"/>
    <s v="Loxia leucoptera"/>
    <s v="Loxia"/>
    <s v="leucoptera"/>
    <s v="White-winged Crossbill"/>
    <s v="LC"/>
    <x v="0"/>
    <x v="0"/>
    <s v="NULL"/>
    <x v="0"/>
    <s v="NULL"/>
    <s v="NULL"/>
    <m/>
    <m/>
    <m/>
    <m/>
    <m/>
    <m/>
    <m/>
    <m/>
    <m/>
    <m/>
    <m/>
    <m/>
  </r>
  <r>
    <n v="34036"/>
    <s v="BIAVPAFRCACA"/>
    <s v="AVFRCACA"/>
    <s v="FRCACA"/>
    <x v="503"/>
    <x v="503"/>
    <s v="A"/>
    <b v="1"/>
    <s v="European Goldfinch"/>
    <x v="24"/>
    <x v="73"/>
    <s v="Carduelis carduelis"/>
    <s v="Carduelis"/>
    <s v="carduelis"/>
    <s v="European Goldfinch"/>
    <s v="LC"/>
    <x v="3"/>
    <x v="1"/>
    <s v="NULL"/>
    <x v="3"/>
    <n v="1"/>
    <s v="Validierungsdaten: Melbgarten"/>
    <s v="BRITZ_20190322_074500.wav"/>
    <s v="1:37.830"/>
    <s v="1:41.422"/>
    <s v="Singflug (fls)"/>
    <s v="BRITZ_20190513_180000.wav"/>
    <s v="0:06.000"/>
    <s v="0:15.786"/>
    <s v="Flugrufe (flc)"/>
    <m/>
    <m/>
    <m/>
    <m/>
  </r>
  <r>
    <n v="34053"/>
    <s v="BIAVPAFRCACI"/>
    <s v="AVFRCACI"/>
    <s v="FRCACI"/>
    <x v="504"/>
    <x v="504"/>
    <s v="A"/>
    <b v="1"/>
    <s v="Citril Finch"/>
    <x v="24"/>
    <x v="73"/>
    <s v="Carduelis citrinella"/>
    <s v="Carduelis"/>
    <s v="citrinella"/>
    <s v="Alpine Citril Finch"/>
    <s v="LC"/>
    <x v="0"/>
    <x v="0"/>
    <s v="NULL"/>
    <x v="0"/>
    <s v="NULL"/>
    <s v="NULL"/>
    <m/>
    <m/>
    <m/>
    <m/>
    <m/>
    <m/>
    <m/>
    <m/>
    <m/>
    <m/>
    <m/>
    <m/>
  </r>
  <r>
    <n v="34058"/>
    <s v="BIAVPAFRSESE"/>
    <s v="AVFRSESE"/>
    <s v="FRSESE"/>
    <x v="505"/>
    <x v="505"/>
    <s v="A"/>
    <b v="1"/>
    <s v="European Serin"/>
    <x v="24"/>
    <x v="73"/>
    <s v="Serinus serinus"/>
    <s v="Serinus"/>
    <s v="serinus"/>
    <s v="European Serin"/>
    <s v="LC"/>
    <x v="3"/>
    <x v="4"/>
    <s v="NULL"/>
    <x v="2"/>
    <n v="2"/>
    <s v="NULL"/>
    <s v="BRITZ_20190518_093000.wav"/>
    <s v="0:53.107"/>
    <s v="0:57.000"/>
    <s v="Ruf (tc); ID unsicher (ID=3), möglicherweise PRPRMO(flc). Neuen Voucher suchen!"/>
    <s v="BRITZ_20190525_151500.wav"/>
    <s v="1:10.550"/>
    <s v="1:13.135"/>
    <s v="Gesang (sus); ID unsicher (ID=3), möglicherweise FRFRCO(sus). Neuen Voucher suchen!"/>
    <m/>
    <m/>
    <m/>
    <m/>
  </r>
  <r>
    <n v="34087"/>
    <s v="BIAVPAFRSPSP"/>
    <s v="AVFRSPSP"/>
    <s v="FRSPSP"/>
    <x v="506"/>
    <x v="506"/>
    <s v="A"/>
    <b v="1"/>
    <s v="Eurasian Siskin"/>
    <x v="24"/>
    <x v="73"/>
    <s v="Spinus spinus"/>
    <s v="Spinus"/>
    <s v="spinus"/>
    <s v="Eurasian Siskin"/>
    <s v="LC"/>
    <x v="1"/>
    <x v="1"/>
    <s v="NULL"/>
    <x v="5"/>
    <n v="1"/>
    <s v="Validierungsdaten: Britz"/>
    <s v="BRITZ_20190322_074500.wav"/>
    <s v="3:00.602"/>
    <s v="3:14.947"/>
    <s v="Flugrufe (flc)"/>
    <s v="BRITZ_20190406_063000.wav"/>
    <s v="4:23.810"/>
    <s v="4:49.331"/>
    <s v="Flugruf (flc)"/>
    <m/>
    <m/>
    <m/>
    <m/>
  </r>
  <r>
    <n v="34229"/>
    <s v="BIAVPACLCALA"/>
    <s v="AVCLCALA"/>
    <s v="CLCALA"/>
    <x v="507"/>
    <x v="507"/>
    <s v="A"/>
    <b v="1"/>
    <s v="Lapland Longspur"/>
    <x v="24"/>
    <x v="74"/>
    <s v="Calcarius lapponicus"/>
    <s v="Calcarius"/>
    <s v="lapponicus"/>
    <s v="Lapland Longspur"/>
    <s v="LC"/>
    <x v="0"/>
    <x v="0"/>
    <s v="NULL"/>
    <x v="0"/>
    <s v="NULL"/>
    <s v="NULL"/>
    <m/>
    <m/>
    <m/>
    <m/>
    <m/>
    <m/>
    <m/>
    <m/>
    <m/>
    <m/>
    <m/>
    <m/>
  </r>
  <r>
    <n v="34237"/>
    <s v="BIAVPACLPLNI"/>
    <s v="AVCLPLNI"/>
    <s v="CLPLNI"/>
    <x v="508"/>
    <x v="508"/>
    <s v="A"/>
    <b v="1"/>
    <s v="Snow Bunting"/>
    <x v="24"/>
    <x v="74"/>
    <s v="Plectrophenax nivalis"/>
    <s v="Plectrophenax"/>
    <s v="nivalis"/>
    <s v="Snow Bunting"/>
    <s v="LC"/>
    <x v="0"/>
    <x v="0"/>
    <s v="NULL"/>
    <x v="0"/>
    <s v="NULL"/>
    <s v="NULL"/>
    <m/>
    <m/>
    <m/>
    <m/>
    <m/>
    <m/>
    <m/>
    <m/>
    <m/>
    <m/>
    <m/>
    <m/>
  </r>
  <r>
    <n v="34252"/>
    <s v="BIAVPAEMEMCA"/>
    <s v="AVEMEMCA"/>
    <s v="EMEMCA"/>
    <x v="509"/>
    <x v="509"/>
    <s v="A"/>
    <b v="1"/>
    <s v="Corn Bunting"/>
    <x v="24"/>
    <x v="75"/>
    <s v="Emberiza calandra"/>
    <s v="Emberiza"/>
    <s v="calandra"/>
    <s v="Corn Bunting"/>
    <s v="LC"/>
    <x v="1"/>
    <x v="0"/>
    <s v="NULL"/>
    <x v="0"/>
    <n v="2"/>
    <s v="NULL"/>
    <m/>
    <m/>
    <m/>
    <m/>
    <m/>
    <m/>
    <m/>
    <m/>
    <m/>
    <m/>
    <m/>
    <m/>
  </r>
  <r>
    <n v="34256"/>
    <s v="BIAVPAEMEMCT"/>
    <s v="AVEMEMCT"/>
    <s v="EMEMCT"/>
    <x v="510"/>
    <x v="510"/>
    <s v="A"/>
    <b v="1"/>
    <s v="Yellowhammer"/>
    <x v="24"/>
    <x v="75"/>
    <s v="Emberiza citrinella"/>
    <s v="Emberiza"/>
    <s v="citrinella"/>
    <s v="Yellowhammer"/>
    <s v="LC"/>
    <x v="3"/>
    <x v="1"/>
    <s v="NULL"/>
    <x v="2"/>
    <n v="1"/>
    <s v="Verfügbarkeit von Validierungsdaten begrenzt"/>
    <s v="BRITZ_20190519_200000.wav"/>
    <s v="4:35.378"/>
    <s v="4:57.413"/>
    <s v="4x Gesang (ts)"/>
    <s v="BRITZ_20190517_190000.wav"/>
    <s v="3:16.000"/>
    <s v="3:21.012"/>
    <s v="Gesang (ts)"/>
    <m/>
    <m/>
    <m/>
    <m/>
  </r>
  <r>
    <n v="34260"/>
    <s v="BIAVPAEMEMLE"/>
    <s v="AVEMEMLE"/>
    <s v="EMEMLE"/>
    <x v="511"/>
    <x v="511"/>
    <s v="A"/>
    <b v="1"/>
    <s v="Pine Bunting"/>
    <x v="24"/>
    <x v="75"/>
    <s v="Emberiza leucocephalos"/>
    <s v="Emberiza"/>
    <s v="leucocephalos"/>
    <s v="Pine Bunting"/>
    <s v="LC"/>
    <x v="0"/>
    <x v="0"/>
    <s v="NULL"/>
    <x v="0"/>
    <s v="NULL"/>
    <s v="NULL"/>
    <m/>
    <m/>
    <m/>
    <m/>
    <m/>
    <m/>
    <m/>
    <m/>
    <m/>
    <m/>
    <m/>
    <m/>
  </r>
  <r>
    <n v="34263"/>
    <s v="BIAVPAEMEMCI"/>
    <s v="AVEMEMCI"/>
    <s v="EMEMCI"/>
    <x v="512"/>
    <x v="512"/>
    <s v="A"/>
    <b v="1"/>
    <s v="Rock Bunting"/>
    <x v="24"/>
    <x v="75"/>
    <s v="Emberiza cia"/>
    <s v="Emberiza"/>
    <s v="cia"/>
    <s v="Rock Bunting"/>
    <s v="LC"/>
    <x v="0"/>
    <x v="0"/>
    <s v="NULL"/>
    <x v="0"/>
    <s v="NULL"/>
    <s v="NULL"/>
    <m/>
    <m/>
    <m/>
    <m/>
    <m/>
    <m/>
    <m/>
    <m/>
    <m/>
    <m/>
    <m/>
    <m/>
  </r>
  <r>
    <n v="34286"/>
    <s v="BIAVPAEMEMBU"/>
    <s v="AVEMEMBU"/>
    <s v="EMEMBU"/>
    <x v="513"/>
    <x v="513"/>
    <s v="A"/>
    <b v="1"/>
    <s v="Grey-necked Bunting"/>
    <x v="24"/>
    <x v="75"/>
    <s v="Emberiza buchanani"/>
    <s v="Emberiza"/>
    <s v="buchanani"/>
    <s v="Grey-necked Bunting"/>
    <s v="LC"/>
    <x v="0"/>
    <x v="0"/>
    <s v="NULL"/>
    <x v="0"/>
    <s v="NULL"/>
    <s v="NULL"/>
    <s v=" "/>
    <m/>
    <m/>
    <m/>
    <m/>
    <m/>
    <m/>
    <m/>
    <m/>
    <m/>
    <m/>
    <m/>
  </r>
  <r>
    <n v="34290"/>
    <s v="BIAVPAEMEMCC"/>
    <s v="AVEMEMCC"/>
    <s v="EMEMCC"/>
    <x v="514"/>
    <x v="514"/>
    <s v="B"/>
    <b v="1"/>
    <s v="Cinereous Bunting"/>
    <x v="24"/>
    <x v="75"/>
    <s v="Emberiza cineracea"/>
    <s v="Emberiza"/>
    <s v="cineracea"/>
    <s v="Cinereous Bunting"/>
    <s v="NT"/>
    <x v="0"/>
    <x v="0"/>
    <s v="NULL"/>
    <x v="0"/>
    <s v="NULL"/>
    <s v="NULL"/>
    <m/>
    <m/>
    <m/>
    <m/>
    <m/>
    <m/>
    <m/>
    <m/>
    <m/>
    <m/>
    <m/>
    <m/>
  </r>
  <r>
    <n v="34293"/>
    <s v="BIAVPAEMEMHO"/>
    <s v="AVEMEMHO"/>
    <s v="EMEMHO"/>
    <x v="515"/>
    <x v="515"/>
    <s v="A"/>
    <b v="1"/>
    <s v="Ortolan Bunting"/>
    <x v="24"/>
    <x v="75"/>
    <s v="Emberiza hortulana"/>
    <s v="Emberiza"/>
    <s v="hortulana"/>
    <s v="Ortolan Bunting"/>
    <s v="LC"/>
    <x v="2"/>
    <x v="0"/>
    <s v="NULL"/>
    <x v="0"/>
    <n v="2"/>
    <s v="NULL"/>
    <m/>
    <m/>
    <m/>
    <m/>
    <m/>
    <m/>
    <m/>
    <m/>
    <m/>
    <m/>
    <m/>
    <m/>
  </r>
  <r>
    <n v="34294"/>
    <s v="BIAVPAEMEMCS"/>
    <s v="AVEMEMCS"/>
    <s v="EMEMCS"/>
    <x v="516"/>
    <x v="516"/>
    <s v="A"/>
    <b v="1"/>
    <s v="Cretzschmar's Bunting"/>
    <x v="24"/>
    <x v="75"/>
    <s v="Emberiza caesia"/>
    <s v="Emberiza"/>
    <s v="caesia"/>
    <s v="Cretzschmar's Bunting"/>
    <s v="LC"/>
    <x v="0"/>
    <x v="0"/>
    <s v="NULL"/>
    <x v="0"/>
    <s v="NULL"/>
    <s v="NULL"/>
    <m/>
    <m/>
    <m/>
    <m/>
    <m/>
    <m/>
    <m/>
    <m/>
    <m/>
    <m/>
    <m/>
    <m/>
  </r>
  <r>
    <n v="34295"/>
    <s v="BIAVPAEMEMCR"/>
    <s v="AVEMEMCR"/>
    <s v="EMEMCR"/>
    <x v="517"/>
    <x v="517"/>
    <s v="A"/>
    <b v="1"/>
    <s v="Cirl Bunting"/>
    <x v="24"/>
    <x v="75"/>
    <s v="Emberiza cirlus"/>
    <s v="Emberiza"/>
    <s v="cirlus"/>
    <s v="Cirl Bunting"/>
    <s v="LC"/>
    <x v="0"/>
    <x v="0"/>
    <s v="NULL"/>
    <x v="0"/>
    <s v="NULL"/>
    <s v="NULL"/>
    <m/>
    <m/>
    <m/>
    <m/>
    <m/>
    <m/>
    <m/>
    <m/>
    <m/>
    <m/>
    <m/>
    <m/>
  </r>
  <r>
    <n v="34336"/>
    <s v="BIAVPAEMEMPU"/>
    <s v="AVEMEMPU"/>
    <s v="EMEMPU"/>
    <x v="518"/>
    <x v="518"/>
    <s v="A"/>
    <b v="1"/>
    <s v="Little Bunting"/>
    <x v="24"/>
    <x v="75"/>
    <s v="Emberiza pusilla"/>
    <s v="Emberiza"/>
    <s v="pusilla"/>
    <s v="Little Bunting"/>
    <s v="LC"/>
    <x v="0"/>
    <x v="0"/>
    <s v="NULL"/>
    <x v="0"/>
    <s v="NULL"/>
    <s v="NULL"/>
    <m/>
    <m/>
    <m/>
    <m/>
    <m/>
    <m/>
    <m/>
    <m/>
    <m/>
    <m/>
    <m/>
    <m/>
  </r>
  <r>
    <n v="34338"/>
    <s v="BIAVPAEMEMRU"/>
    <s v="AVEMEMRU"/>
    <s v="EMEMRU"/>
    <x v="519"/>
    <x v="519"/>
    <s v="A"/>
    <b v="1"/>
    <s v="Rustic Bunting"/>
    <x v="24"/>
    <x v="75"/>
    <s v="Emberiza rustica"/>
    <s v="Emberiza"/>
    <s v="rustica"/>
    <s v="Rustic Bunting"/>
    <s v="VU"/>
    <x v="0"/>
    <x v="0"/>
    <s v="NULL"/>
    <x v="0"/>
    <s v="NULL"/>
    <s v="NULL"/>
    <m/>
    <m/>
    <m/>
    <m/>
    <m/>
    <m/>
    <m/>
    <m/>
    <m/>
    <m/>
    <m/>
    <m/>
  </r>
  <r>
    <n v="34345"/>
    <s v="BIAVPAEMEMAU"/>
    <s v="AVEMEMAU"/>
    <s v="EMEMAU"/>
    <x v="520"/>
    <x v="520"/>
    <s v="A"/>
    <b v="1"/>
    <s v="Yellow-breasted Bunting"/>
    <x v="24"/>
    <x v="75"/>
    <s v="Emberiza aureola"/>
    <s v="Emberiza"/>
    <s v="aureola"/>
    <s v="Yellow-breasted Bunting"/>
    <s v="CR"/>
    <x v="0"/>
    <x v="0"/>
    <s v="NULL"/>
    <x v="0"/>
    <s v="NULL"/>
    <s v="NULL"/>
    <m/>
    <m/>
    <m/>
    <m/>
    <m/>
    <m/>
    <m/>
    <m/>
    <m/>
    <m/>
    <m/>
    <m/>
  </r>
  <r>
    <n v="34365"/>
    <s v="BIAVPAEMEMME"/>
    <s v="AVEMEMME"/>
    <s v="EMEMME"/>
    <x v="521"/>
    <x v="521"/>
    <s v="A"/>
    <b v="1"/>
    <s v="Black-headed Bunting"/>
    <x v="24"/>
    <x v="75"/>
    <s v="Emberiza melanocephala"/>
    <s v="Emberiza"/>
    <s v="melanocephala"/>
    <s v="Black-headed Bunting"/>
    <s v="LC"/>
    <x v="0"/>
    <x v="0"/>
    <s v="NULL"/>
    <x v="0"/>
    <s v="NULL"/>
    <s v="NULL"/>
    <m/>
    <m/>
    <m/>
    <m/>
    <m/>
    <m/>
    <m/>
    <m/>
    <m/>
    <m/>
    <m/>
    <m/>
  </r>
  <r>
    <n v="34366"/>
    <s v="BIAVPAEMEMBR"/>
    <s v="AVEMEMBR"/>
    <s v="EMEMBR"/>
    <x v="522"/>
    <x v="522"/>
    <s v="BD"/>
    <b v="1"/>
    <s v="Red-headed Bunting"/>
    <x v="24"/>
    <x v="75"/>
    <s v="Emberiza bruniceps"/>
    <s v="Emberiza"/>
    <s v="bruniceps"/>
    <s v="Red-headed Bunting"/>
    <s v="LC"/>
    <x v="0"/>
    <x v="0"/>
    <s v="NULL"/>
    <x v="0"/>
    <s v="NULL"/>
    <s v="NULL"/>
    <m/>
    <m/>
    <m/>
    <m/>
    <m/>
    <m/>
    <m/>
    <m/>
    <m/>
    <m/>
    <m/>
    <m/>
  </r>
  <r>
    <n v="34368"/>
    <s v="BIAVPAEMEMSP"/>
    <s v="AVEMEMSP"/>
    <s v="EMEMSP"/>
    <x v="523"/>
    <x v="523"/>
    <s v="A"/>
    <b v="1"/>
    <s v="Black-faced Bunting"/>
    <x v="24"/>
    <x v="75"/>
    <s v="Emberiza spodocephala"/>
    <s v="Emberiza"/>
    <s v="spodocephala"/>
    <s v="Black-faced Bunting"/>
    <s v="LC"/>
    <x v="0"/>
    <x v="0"/>
    <s v="NULL"/>
    <x v="0"/>
    <s v="NULL"/>
    <s v="NULL"/>
    <m/>
    <m/>
    <m/>
    <m/>
    <m/>
    <m/>
    <m/>
    <m/>
    <m/>
    <m/>
    <m/>
    <m/>
  </r>
  <r>
    <n v="34384"/>
    <s v="BIAVPAEMEMSC"/>
    <s v="AVEMEMSC"/>
    <s v="EMEMSC"/>
    <x v="524"/>
    <x v="524"/>
    <s v="A"/>
    <b v="1"/>
    <s v="Common Reed Bunting"/>
    <x v="24"/>
    <x v="75"/>
    <s v="Emberiza schoeniclus"/>
    <s v="Emberiza"/>
    <s v="schoeniclus"/>
    <s v="Reed Bunting"/>
    <s v="LC"/>
    <x v="1"/>
    <x v="1"/>
    <s v="NULL"/>
    <x v="2"/>
    <n v="2"/>
    <s v="NULL"/>
    <s v="BRITZ_20190313_170000.wav"/>
    <s v="0:51.000"/>
    <s v="1:04.000"/>
    <s v="2x Flugruf (flc) eines Durchzüglers; sehr geringe Signalstärke"/>
    <m/>
    <m/>
    <m/>
    <m/>
    <m/>
    <m/>
    <m/>
    <m/>
  </r>
  <r>
    <n v="35560"/>
    <s v="BIAVPAPASEAM"/>
    <s v="AVPASEAM"/>
    <s v="PASEAM"/>
    <x v="525"/>
    <x v="525"/>
    <s v="Ao"/>
    <b v="1"/>
    <s v="Northern Parula"/>
    <x v="24"/>
    <x v="76"/>
    <s v="Setophaga americana"/>
    <s v="Setophaga"/>
    <s v="americana"/>
    <s v="Northern Parula"/>
    <s v="LC"/>
    <x v="0"/>
    <x v="0"/>
    <s v="NULL"/>
    <x v="0"/>
    <s v="NULL"/>
    <s v="NULL"/>
    <m/>
    <m/>
    <m/>
    <m/>
    <m/>
    <m/>
    <m/>
    <m/>
    <m/>
    <m/>
    <m/>
    <m/>
  </r>
  <r>
    <n v="35678"/>
    <s v="BIAVPAPASEVI"/>
    <s v="AVPASEVI"/>
    <s v="PASEVI"/>
    <x v="526"/>
    <x v="526"/>
    <s v="B"/>
    <b v="1"/>
    <s v="Black-throated Green Warbler"/>
    <x v="24"/>
    <x v="76"/>
    <s v="Setophaga virens"/>
    <s v="Setophaga"/>
    <s v="virens"/>
    <s v="Black-throated Green Warbler"/>
    <s v="LC"/>
    <x v="0"/>
    <x v="0"/>
    <s v="NULL"/>
    <x v="0"/>
    <s v="NULL"/>
    <s v="NULL"/>
    <m/>
    <m/>
    <m/>
    <m/>
    <m/>
    <m/>
    <m/>
    <m/>
    <m/>
    <m/>
    <m/>
    <m/>
  </r>
  <r>
    <m/>
    <m/>
    <m/>
    <m/>
    <x v="527"/>
    <x v="527"/>
    <m/>
    <m/>
    <m/>
    <x v="25"/>
    <x v="77"/>
    <m/>
    <m/>
    <m/>
    <m/>
    <m/>
    <x v="4"/>
    <x v="5"/>
    <m/>
    <x v="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B7531-15D2-47E4-B85F-C6EB6C801BBD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5:F173" firstHeaderRow="1" firstDataRow="2" firstDataCol="1" rowPageCount="2" colPageCount="1"/>
  <pivotFields count="34">
    <pivotField showAll="0"/>
    <pivotField showAll="0"/>
    <pivotField showAll="0"/>
    <pivotField showAll="0"/>
    <pivotField showAll="0"/>
    <pivotField axis="axisRow" showAll="0">
      <items count="529">
        <item x="498"/>
        <item x="497"/>
        <item x="499"/>
        <item x="270"/>
        <item x="269"/>
        <item x="384"/>
        <item x="380"/>
        <item x="385"/>
        <item x="381"/>
        <item x="382"/>
        <item x="387"/>
        <item x="383"/>
        <item x="386"/>
        <item x="157"/>
        <item x="158"/>
        <item x="364"/>
        <item x="290"/>
        <item x="260"/>
        <item x="25"/>
        <item x="351"/>
        <item x="350"/>
        <item x="357"/>
        <item x="214"/>
        <item x="295"/>
        <item x="4"/>
        <item x="211"/>
        <item x="22"/>
        <item x="33"/>
        <item x="35"/>
        <item x="34"/>
        <item x="32"/>
        <item x="169"/>
        <item x="17"/>
        <item x="13"/>
        <item x="15"/>
        <item x="18"/>
        <item x="14"/>
        <item x="12"/>
        <item x="16"/>
        <item x="478"/>
        <item x="483"/>
        <item x="477"/>
        <item x="482"/>
        <item x="481"/>
        <item x="486"/>
        <item x="479"/>
        <item x="476"/>
        <item x="484"/>
        <item x="485"/>
        <item x="480"/>
        <item x="93"/>
        <item x="67"/>
        <item x="64"/>
        <item x="66"/>
        <item x="65"/>
        <item x="267"/>
        <item x="268"/>
        <item x="266"/>
        <item x="265"/>
        <item x="250"/>
        <item x="248"/>
        <item x="249"/>
        <item x="229"/>
        <item x="228"/>
        <item x="246"/>
        <item x="126"/>
        <item x="292"/>
        <item x="291"/>
        <item x="289"/>
        <item x="43"/>
        <item x="40"/>
        <item x="38"/>
        <item x="41"/>
        <item x="42"/>
        <item x="39"/>
        <item x="120"/>
        <item x="339"/>
        <item x="243"/>
        <item x="8"/>
        <item x="10"/>
        <item x="11"/>
        <item x="9"/>
        <item x="284"/>
        <item x="283"/>
        <item x="247"/>
        <item x="492"/>
        <item x="54"/>
        <item x="55"/>
        <item x="233"/>
        <item x="103"/>
        <item x="280"/>
        <item x="278"/>
        <item x="279"/>
        <item x="354"/>
        <item x="507"/>
        <item x="131"/>
        <item x="137"/>
        <item x="138"/>
        <item x="140"/>
        <item x="128"/>
        <item x="130"/>
        <item x="133"/>
        <item x="143"/>
        <item x="132"/>
        <item x="139"/>
        <item x="145"/>
        <item x="141"/>
        <item x="142"/>
        <item x="129"/>
        <item x="146"/>
        <item x="136"/>
        <item x="135"/>
        <item x="144"/>
        <item x="134"/>
        <item x="127"/>
        <item x="445"/>
        <item x="227"/>
        <item x="226"/>
        <item x="62"/>
        <item x="61"/>
        <item x="503"/>
        <item x="504"/>
        <item x="493"/>
        <item x="425"/>
        <item x="423"/>
        <item x="424"/>
        <item x="362"/>
        <item x="215"/>
        <item x="439"/>
        <item x="417"/>
        <item x="416"/>
        <item x="363"/>
        <item x="116"/>
        <item x="118"/>
        <item x="115"/>
        <item x="114"/>
        <item x="117"/>
        <item x="119"/>
        <item x="69"/>
        <item x="204"/>
        <item x="205"/>
        <item x="206"/>
        <item x="494"/>
        <item x="173"/>
        <item x="174"/>
        <item x="175"/>
        <item x="235"/>
        <item x="234"/>
        <item x="463"/>
        <item x="261"/>
        <item x="271"/>
        <item x="272"/>
        <item x="273"/>
        <item x="274"/>
        <item x="398"/>
        <item x="71"/>
        <item x="263"/>
        <item x="262"/>
        <item x="53"/>
        <item x="489"/>
        <item x="72"/>
        <item x="334"/>
        <item x="76"/>
        <item x="77"/>
        <item x="78"/>
        <item x="294"/>
        <item x="338"/>
        <item x="337"/>
        <item x="336"/>
        <item x="335"/>
        <item x="6"/>
        <item x="84"/>
        <item x="73"/>
        <item x="166"/>
        <item x="344"/>
        <item x="345"/>
        <item x="20"/>
        <item x="21"/>
        <item x="19"/>
        <item x="361"/>
        <item x="304"/>
        <item x="303"/>
        <item x="302"/>
        <item x="300"/>
        <item x="301"/>
        <item x="305"/>
        <item x="418"/>
        <item x="251"/>
        <item x="255"/>
        <item x="520"/>
        <item x="522"/>
        <item x="513"/>
        <item x="516"/>
        <item x="509"/>
        <item x="512"/>
        <item x="514"/>
        <item x="517"/>
        <item x="510"/>
        <item x="515"/>
        <item x="511"/>
        <item x="521"/>
        <item x="518"/>
        <item x="519"/>
        <item x="524"/>
        <item x="523"/>
        <item x="353"/>
        <item x="441"/>
        <item x="314"/>
        <item x="312"/>
        <item x="311"/>
        <item x="308"/>
        <item x="316"/>
        <item x="315"/>
        <item x="313"/>
        <item x="309"/>
        <item x="310"/>
        <item x="448"/>
        <item x="447"/>
        <item x="449"/>
        <item x="216"/>
        <item x="487"/>
        <item x="488"/>
        <item x="92"/>
        <item x="225"/>
        <item x="352"/>
        <item x="152"/>
        <item x="151"/>
        <item x="91"/>
        <item x="329"/>
        <item x="220"/>
        <item x="218"/>
        <item x="219"/>
        <item x="217"/>
        <item x="193"/>
        <item x="421"/>
        <item x="168"/>
        <item x="167"/>
        <item x="288"/>
        <item x="95"/>
        <item x="94"/>
        <item x="256"/>
        <item x="259"/>
        <item x="104"/>
        <item x="277"/>
        <item x="393"/>
        <item x="264"/>
        <item x="105"/>
        <item x="392"/>
        <item x="391"/>
        <item x="359"/>
        <item x="47"/>
        <item x="223"/>
        <item x="176"/>
        <item x="194"/>
        <item x="180"/>
        <item x="182"/>
        <item x="181"/>
        <item x="388"/>
        <item x="390"/>
        <item x="389"/>
        <item x="244"/>
        <item x="298"/>
        <item x="3"/>
        <item x="319"/>
        <item x="318"/>
        <item x="323"/>
        <item x="320"/>
        <item x="322"/>
        <item x="325"/>
        <item x="321"/>
        <item x="324"/>
        <item x="188"/>
        <item x="190"/>
        <item x="183"/>
        <item x="184"/>
        <item x="192"/>
        <item x="187"/>
        <item x="186"/>
        <item x="185"/>
        <item x="191"/>
        <item x="189"/>
        <item x="178"/>
        <item x="179"/>
        <item x="148"/>
        <item x="147"/>
        <item x="124"/>
        <item x="125"/>
        <item x="496"/>
        <item x="495"/>
        <item x="396"/>
        <item x="394"/>
        <item x="397"/>
        <item x="395"/>
        <item x="341"/>
        <item x="501"/>
        <item x="502"/>
        <item x="500"/>
        <item x="349"/>
        <item x="443"/>
        <item x="444"/>
        <item x="442"/>
        <item x="150"/>
        <item x="2"/>
        <item x="31"/>
        <item x="30"/>
        <item x="29"/>
        <item x="36"/>
        <item x="52"/>
        <item x="49"/>
        <item x="51"/>
        <item x="48"/>
        <item x="50"/>
        <item x="355"/>
        <item x="356"/>
        <item x="56"/>
        <item x="57"/>
        <item x="58"/>
        <item x="297"/>
        <item x="296"/>
        <item x="238"/>
        <item x="276"/>
        <item x="275"/>
        <item x="452"/>
        <item x="453"/>
        <item x="467"/>
        <item x="236"/>
        <item x="475"/>
        <item x="474"/>
        <item x="473"/>
        <item x="472"/>
        <item x="440"/>
        <item x="257"/>
        <item x="37"/>
        <item x="331"/>
        <item x="123"/>
        <item x="121"/>
        <item x="122"/>
        <item x="245"/>
        <item x="221"/>
        <item x="224"/>
        <item x="461"/>
        <item x="459"/>
        <item x="460"/>
        <item x="458"/>
        <item x="457"/>
        <item x="462"/>
        <item x="199"/>
        <item x="200"/>
        <item x="328"/>
        <item x="68"/>
        <item x="282"/>
        <item x="59"/>
        <item x="60"/>
        <item x="171"/>
        <item x="254"/>
        <item x="348"/>
        <item x="346"/>
        <item x="464"/>
        <item x="465"/>
        <item x="419"/>
        <item x="253"/>
        <item x="252"/>
        <item x="5"/>
        <item x="340"/>
        <item x="258"/>
        <item x="466"/>
        <item x="239"/>
        <item x="240"/>
        <item x="156"/>
        <item x="155"/>
        <item x="154"/>
        <item x="7"/>
        <item x="102"/>
        <item x="450"/>
        <item x="451"/>
        <item x="366"/>
        <item x="379"/>
        <item x="373"/>
        <item x="375"/>
        <item x="371"/>
        <item x="367"/>
        <item x="374"/>
        <item x="368"/>
        <item x="376"/>
        <item x="377"/>
        <item x="369"/>
        <item x="370"/>
        <item x="365"/>
        <item x="378"/>
        <item x="372"/>
        <item x="330"/>
        <item x="299"/>
        <item x="307"/>
        <item x="306"/>
        <item x="490"/>
        <item x="242"/>
        <item x="508"/>
        <item x="241"/>
        <item x="110"/>
        <item x="112"/>
        <item x="111"/>
        <item x="113"/>
        <item x="100"/>
        <item x="99"/>
        <item x="98"/>
        <item x="101"/>
        <item x="97"/>
        <item x="343"/>
        <item x="342"/>
        <item x="44"/>
        <item x="90"/>
        <item x="89"/>
        <item x="88"/>
        <item x="87"/>
        <item x="470"/>
        <item x="468"/>
        <item x="471"/>
        <item x="469"/>
        <item x="317"/>
        <item x="75"/>
        <item x="360"/>
        <item x="232"/>
        <item x="231"/>
        <item x="230"/>
        <item x="333"/>
        <item x="332"/>
        <item x="491"/>
        <item x="83"/>
        <item x="106"/>
        <item x="411"/>
        <item x="412"/>
        <item x="347"/>
        <item x="177"/>
        <item x="358"/>
        <item x="170"/>
        <item x="456"/>
        <item x="454"/>
        <item x="455"/>
        <item x="149"/>
        <item x="505"/>
        <item x="525"/>
        <item x="526"/>
        <item x="414"/>
        <item x="46"/>
        <item x="45"/>
        <item x="28"/>
        <item x="27"/>
        <item x="26"/>
        <item x="506"/>
        <item x="210"/>
        <item x="209"/>
        <item x="208"/>
        <item x="207"/>
        <item x="201"/>
        <item x="202"/>
        <item x="203"/>
        <item x="198"/>
        <item x="81"/>
        <item x="80"/>
        <item x="79"/>
        <item x="285"/>
        <item x="286"/>
        <item x="420"/>
        <item x="237"/>
        <item x="287"/>
        <item x="399"/>
        <item x="400"/>
        <item x="408"/>
        <item x="405"/>
        <item x="407"/>
        <item x="402"/>
        <item x="403"/>
        <item x="410"/>
        <item x="404"/>
        <item x="401"/>
        <item x="409"/>
        <item x="406"/>
        <item x="74"/>
        <item x="96"/>
        <item x="63"/>
        <item x="24"/>
        <item x="23"/>
        <item x="446"/>
        <item x="1"/>
        <item x="0"/>
        <item x="70"/>
        <item x="222"/>
        <item x="195"/>
        <item x="197"/>
        <item x="196"/>
        <item x="415"/>
        <item x="164"/>
        <item x="160"/>
        <item x="163"/>
        <item x="165"/>
        <item x="159"/>
        <item x="162"/>
        <item x="161"/>
        <item x="413"/>
        <item x="430"/>
        <item x="433"/>
        <item x="435"/>
        <item x="428"/>
        <item x="438"/>
        <item x="432"/>
        <item x="429"/>
        <item x="436"/>
        <item x="434"/>
        <item x="431"/>
        <item x="427"/>
        <item x="426"/>
        <item x="437"/>
        <item x="281"/>
        <item x="293"/>
        <item x="213"/>
        <item x="212"/>
        <item x="108"/>
        <item x="109"/>
        <item x="107"/>
        <item x="326"/>
        <item x="327"/>
        <item x="172"/>
        <item x="153"/>
        <item x="85"/>
        <item x="86"/>
        <item x="82"/>
        <item x="422"/>
        <item x="527"/>
        <item t="default"/>
      </items>
    </pivotField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axis="axisRow" showAll="0">
      <items count="79">
        <item x="33"/>
        <item x="56"/>
        <item x="54"/>
        <item x="51"/>
        <item x="38"/>
        <item x="20"/>
        <item x="1"/>
        <item x="3"/>
        <item x="30"/>
        <item x="47"/>
        <item x="12"/>
        <item x="74"/>
        <item x="2"/>
        <item x="64"/>
        <item x="53"/>
        <item x="15"/>
        <item x="26"/>
        <item x="69"/>
        <item x="58"/>
        <item x="7"/>
        <item x="37"/>
        <item x="46"/>
        <item x="5"/>
        <item x="23"/>
        <item x="75"/>
        <item x="41"/>
        <item x="73"/>
        <item x="21"/>
        <item x="17"/>
        <item x="9"/>
        <item x="13"/>
        <item x="52"/>
        <item x="24"/>
        <item x="43"/>
        <item x="18"/>
        <item x="57"/>
        <item x="39"/>
        <item x="65"/>
        <item x="72"/>
        <item x="68"/>
        <item x="22"/>
        <item x="45"/>
        <item x="4"/>
        <item x="32"/>
        <item x="50"/>
        <item x="48"/>
        <item x="76"/>
        <item x="70"/>
        <item x="31"/>
        <item x="28"/>
        <item x="0"/>
        <item x="11"/>
        <item x="55"/>
        <item x="40"/>
        <item x="10"/>
        <item x="25"/>
        <item x="71"/>
        <item x="42"/>
        <item x="6"/>
        <item x="8"/>
        <item x="14"/>
        <item x="60"/>
        <item x="49"/>
        <item x="16"/>
        <item x="62"/>
        <item x="19"/>
        <item x="35"/>
        <item x="66"/>
        <item x="27"/>
        <item x="59"/>
        <item x="29"/>
        <item x="63"/>
        <item x="61"/>
        <item x="67"/>
        <item x="34"/>
        <item x="36"/>
        <item x="44"/>
        <item x="7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h="1" x="0"/>
        <item h="1"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h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9"/>
    <field x="10"/>
    <field x="5"/>
  </rowFields>
  <rowItems count="167">
    <i>
      <x/>
    </i>
    <i r="1">
      <x/>
    </i>
    <i r="2">
      <x v="3"/>
    </i>
    <i r="2">
      <x v="90"/>
    </i>
    <i>
      <x v="1"/>
    </i>
    <i r="1">
      <x v="6"/>
    </i>
    <i r="2">
      <x v="29"/>
    </i>
    <i r="2">
      <x v="30"/>
    </i>
    <i r="2">
      <x v="32"/>
    </i>
    <i r="2">
      <x v="33"/>
    </i>
    <i r="2">
      <x v="79"/>
    </i>
    <i r="2">
      <x v="304"/>
    </i>
    <i r="2">
      <x v="305"/>
    </i>
    <i>
      <x v="2"/>
    </i>
    <i r="1">
      <x v="7"/>
    </i>
    <i r="2">
      <x v="52"/>
    </i>
    <i>
      <x v="4"/>
    </i>
    <i r="1">
      <x v="12"/>
    </i>
    <i r="2">
      <x v="119"/>
    </i>
    <i>
      <x v="5"/>
    </i>
    <i r="1">
      <x v="15"/>
    </i>
    <i r="2">
      <x v="132"/>
    </i>
    <i r="2">
      <x v="135"/>
    </i>
    <i r="2">
      <x v="518"/>
    </i>
    <i r="1">
      <x v="34"/>
    </i>
    <i r="2">
      <x v="145"/>
    </i>
    <i r="1">
      <x v="63"/>
    </i>
    <i r="2">
      <x v="334"/>
    </i>
    <i r="2">
      <x v="438"/>
    </i>
    <i r="2">
      <x v="493"/>
    </i>
    <i r="2">
      <x v="495"/>
    </i>
    <i r="2">
      <x v="497"/>
    </i>
    <i>
      <x v="7"/>
    </i>
    <i r="1">
      <x v="19"/>
    </i>
    <i r="2">
      <x v="164"/>
    </i>
    <i r="2">
      <x v="457"/>
    </i>
    <i>
      <x v="8"/>
    </i>
    <i r="1">
      <x v="4"/>
    </i>
    <i r="2">
      <x v="23"/>
    </i>
    <i>
      <x v="9"/>
    </i>
    <i r="1">
      <x v="22"/>
    </i>
    <i r="2">
      <x v="172"/>
    </i>
    <i>
      <x v="11"/>
    </i>
    <i r="1">
      <x v="50"/>
    </i>
    <i r="2">
      <x v="170"/>
    </i>
    <i>
      <x v="13"/>
    </i>
    <i r="1">
      <x v="29"/>
    </i>
    <i r="2">
      <x v="238"/>
    </i>
    <i r="1">
      <x v="59"/>
    </i>
    <i r="2">
      <x v="222"/>
    </i>
    <i r="2">
      <x v="227"/>
    </i>
    <i r="2">
      <x v="413"/>
    </i>
    <i r="2">
      <x v="427"/>
    </i>
    <i r="2">
      <x v="524"/>
    </i>
    <i>
      <x v="15"/>
    </i>
    <i r="1">
      <x v="1"/>
    </i>
    <i r="2">
      <x v="6"/>
    </i>
    <i r="1">
      <x v="2"/>
    </i>
    <i r="2">
      <x v="15"/>
    </i>
    <i r="1">
      <x v="3"/>
    </i>
    <i r="2">
      <x v="19"/>
    </i>
    <i r="2">
      <x v="224"/>
    </i>
    <i r="2">
      <x v="297"/>
    </i>
    <i r="1">
      <x v="13"/>
    </i>
    <i r="2">
      <x v="129"/>
    </i>
    <i r="2">
      <x v="130"/>
    </i>
    <i r="1">
      <x v="21"/>
    </i>
    <i r="2">
      <x v="161"/>
    </i>
    <i r="2">
      <x v="166"/>
    </i>
    <i r="2">
      <x v="167"/>
    </i>
    <i r="2">
      <x v="228"/>
    </i>
    <i r="2">
      <x v="390"/>
    </i>
    <i r="1">
      <x v="24"/>
    </i>
    <i r="2">
      <x v="197"/>
    </i>
    <i r="2">
      <x v="203"/>
    </i>
    <i r="1">
      <x v="26"/>
    </i>
    <i r="2">
      <x v="120"/>
    </i>
    <i r="2">
      <x v="142"/>
    </i>
    <i r="2">
      <x v="159"/>
    </i>
    <i r="2">
      <x v="220"/>
    </i>
    <i r="2">
      <x v="221"/>
    </i>
    <i r="2">
      <x v="287"/>
    </i>
    <i r="2">
      <x v="426"/>
    </i>
    <i r="2">
      <x v="439"/>
    </i>
    <i r="2">
      <x v="448"/>
    </i>
    <i r="1">
      <x v="31"/>
    </i>
    <i r="2">
      <x v="179"/>
    </i>
    <i r="2">
      <x v="249"/>
    </i>
    <i r="1">
      <x v="33"/>
    </i>
    <i r="2">
      <x v="263"/>
    </i>
    <i r="1">
      <x v="38"/>
    </i>
    <i r="2">
      <x v="45"/>
    </i>
    <i r="2">
      <x v="49"/>
    </i>
    <i r="2">
      <x v="326"/>
    </i>
    <i r="2">
      <x v="327"/>
    </i>
    <i r="2">
      <x v="329"/>
    </i>
    <i r="1">
      <x v="39"/>
    </i>
    <i r="2">
      <x v="206"/>
    </i>
    <i r="2">
      <x v="217"/>
    </i>
    <i r="2">
      <x v="218"/>
    </i>
    <i r="2">
      <x v="299"/>
    </i>
    <i r="2">
      <x v="330"/>
    </i>
    <i r="2">
      <x v="373"/>
    </i>
    <i r="2">
      <x v="374"/>
    </i>
    <i r="1">
      <x v="41"/>
    </i>
    <i r="2">
      <x v="348"/>
    </i>
    <i r="1">
      <x v="45"/>
    </i>
    <i r="2">
      <x v="174"/>
    </i>
    <i r="2">
      <x v="293"/>
    </i>
    <i r="2">
      <x v="356"/>
    </i>
    <i r="2">
      <x v="363"/>
    </i>
    <i r="2">
      <x v="407"/>
    </i>
    <i r="2">
      <x v="408"/>
    </i>
    <i r="1">
      <x v="47"/>
    </i>
    <i r="2">
      <x v="357"/>
    </i>
    <i r="2">
      <x v="358"/>
    </i>
    <i r="1">
      <x v="52"/>
    </i>
    <i r="2">
      <x v="377"/>
    </i>
    <i r="2">
      <x v="387"/>
    </i>
    <i r="2">
      <x v="389"/>
    </i>
    <i r="1">
      <x v="56"/>
    </i>
    <i r="2">
      <x v="416"/>
    </i>
    <i r="1">
      <x v="61"/>
    </i>
    <i r="2">
      <x v="429"/>
    </i>
    <i r="2">
      <x v="430"/>
    </i>
    <i r="1">
      <x v="64"/>
    </i>
    <i r="2">
      <x v="442"/>
    </i>
    <i r="1">
      <x v="67"/>
    </i>
    <i r="2">
      <x v="462"/>
    </i>
    <i r="1">
      <x v="69"/>
    </i>
    <i r="2">
      <x v="465"/>
    </i>
    <i r="2">
      <x v="466"/>
    </i>
    <i r="2">
      <x v="470"/>
    </i>
    <i r="1">
      <x v="72"/>
    </i>
    <i r="2">
      <x v="498"/>
    </i>
    <i r="1">
      <x v="73"/>
    </i>
    <i r="2">
      <x v="501"/>
    </i>
    <i r="2">
      <x v="502"/>
    </i>
    <i r="2">
      <x v="506"/>
    </i>
    <i r="2">
      <x v="507"/>
    </i>
    <i r="2">
      <x v="511"/>
    </i>
    <i>
      <x v="16"/>
    </i>
    <i r="1">
      <x v="8"/>
    </i>
    <i r="2">
      <x v="60"/>
    </i>
    <i r="2">
      <x v="77"/>
    </i>
    <i r="2">
      <x v="260"/>
    </i>
    <i r="2">
      <x v="337"/>
    </i>
    <i>
      <x v="18"/>
    </i>
    <i r="1">
      <x v="53"/>
    </i>
    <i r="2">
      <x v="181"/>
    </i>
    <i r="2">
      <x v="184"/>
    </i>
    <i r="2">
      <x v="185"/>
    </i>
    <i r="2">
      <x v="393"/>
    </i>
    <i>
      <x v="19"/>
    </i>
    <i r="1">
      <x v="54"/>
    </i>
    <i r="2">
      <x v="403"/>
    </i>
    <i r="2">
      <x v="478"/>
    </i>
    <i>
      <x v="23"/>
    </i>
    <i r="1">
      <x v="66"/>
    </i>
    <i r="2">
      <x v="67"/>
    </i>
    <i r="2">
      <x v="68"/>
    </i>
    <i r="2">
      <x v="82"/>
    </i>
    <i r="2">
      <x v="460"/>
    </i>
    <i>
      <x v="24"/>
    </i>
    <i r="1">
      <x v="49"/>
    </i>
    <i r="2">
      <x v="367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CF53C-9A92-48F9-822A-CF33C638E371}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I5:AO14" firstHeaderRow="1" firstDataRow="2" firstDataCol="1" rowPageCount="1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Row" multipleItemSelectionAllowed="1" showAll="0" sortType="ascending">
      <items count="9">
        <item x="6"/>
        <item x="5"/>
        <item x="1"/>
        <item x="3"/>
        <item x="2"/>
        <item x="4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E2B1D-0979-4DE0-95F5-B4FD243D4B65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Z5:AF10" firstHeaderRow="1" firstDataRow="2" firstDataCol="1" rowPageCount="1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55237-D004-4426-A48A-7E6C3AD98F69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Q5:W25" firstHeaderRow="1" firstDataRow="2" firstDataCol="1" rowPageCount="2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19"/>
    </i>
    <i>
      <x v="23"/>
    </i>
    <i>
      <x v="2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18610-D0C7-4F1D-A85E-571DC570192D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I5:N173" firstHeaderRow="1" firstDataRow="2" firstDataCol="1" rowPageCount="2" colPageCount="1"/>
  <pivotFields count="34">
    <pivotField showAll="0"/>
    <pivotField showAll="0"/>
    <pivotField showAll="0"/>
    <pivotField showAll="0"/>
    <pivotField axis="axisRow" showAll="0">
      <items count="529">
        <item x="279"/>
        <item x="498"/>
        <item x="468"/>
        <item x="333"/>
        <item x="332"/>
        <item x="3"/>
        <item x="63"/>
        <item x="138"/>
        <item x="428"/>
        <item x="127"/>
        <item x="230"/>
        <item x="1"/>
        <item x="104"/>
        <item x="178"/>
        <item x="475"/>
        <item x="140"/>
        <item x="231"/>
        <item x="232"/>
        <item x="256"/>
        <item x="370"/>
        <item x="348"/>
        <item x="236"/>
        <item x="313"/>
        <item x="480"/>
        <item x="152"/>
        <item x="469"/>
        <item x="42"/>
        <item x="488"/>
        <item x="495"/>
        <item x="366"/>
        <item x="485"/>
        <item x="347"/>
        <item x="297"/>
        <item x="502"/>
        <item x="132"/>
        <item x="97"/>
        <item x="2"/>
        <item x="17"/>
        <item x="92"/>
        <item x="390"/>
        <item x="27"/>
        <item x="442"/>
        <item x="344"/>
        <item x="453"/>
        <item x="294"/>
        <item x="446"/>
        <item x="296"/>
        <item x="496"/>
        <item x="302"/>
        <item x="174"/>
        <item x="478"/>
        <item x="123"/>
        <item x="23"/>
        <item x="196"/>
        <item x="454"/>
        <item x="522"/>
        <item x="318"/>
        <item x="48"/>
        <item x="407"/>
        <item x="90"/>
        <item x="163"/>
        <item x="487"/>
        <item x="233"/>
        <item x="221"/>
        <item x="303"/>
        <item x="385"/>
        <item x="388"/>
        <item x="35"/>
        <item x="82"/>
        <item x="227"/>
        <item x="212"/>
        <item x="334"/>
        <item x="151"/>
        <item x="405"/>
        <item x="170"/>
        <item x="299"/>
        <item x="380"/>
        <item x="158"/>
        <item x="371"/>
        <item x="228"/>
        <item x="164"/>
        <item x="122"/>
        <item x="173"/>
        <item x="329"/>
        <item x="46"/>
        <item x="426"/>
        <item x="425"/>
        <item x="53"/>
        <item x="186"/>
        <item x="225"/>
        <item x="219"/>
        <item x="295"/>
        <item x="311"/>
        <item x="171"/>
        <item x="330"/>
        <item x="422"/>
        <item x="506"/>
        <item x="65"/>
        <item x="210"/>
        <item x="351"/>
        <item x="384"/>
        <item x="395"/>
        <item x="465"/>
        <item x="360"/>
        <item x="511"/>
        <item x="501"/>
        <item x="254"/>
        <item x="182"/>
        <item x="372"/>
        <item x="115"/>
        <item x="202"/>
        <item x="157"/>
        <item x="259"/>
        <item x="57"/>
        <item x="417"/>
        <item x="400"/>
        <item x="451"/>
        <item x="474"/>
        <item x="368"/>
        <item x="326"/>
        <item x="160"/>
        <item x="220"/>
        <item x="392"/>
        <item x="315"/>
        <item x="491"/>
        <item x="505"/>
        <item x="255"/>
        <item x="510"/>
        <item x="369"/>
        <item x="110"/>
        <item x="144"/>
        <item x="509"/>
        <item x="145"/>
        <item x="13"/>
        <item x="89"/>
        <item x="516"/>
        <item x="248"/>
        <item x="440"/>
        <item x="307"/>
        <item x="423"/>
        <item x="68"/>
        <item x="494"/>
        <item x="378"/>
        <item x="526"/>
        <item x="165"/>
        <item x="306"/>
        <item x="215"/>
        <item x="270"/>
        <item x="268"/>
        <item x="286"/>
        <item x="71"/>
        <item x="490"/>
        <item x="448"/>
        <item x="317"/>
        <item x="0"/>
        <item x="352"/>
        <item x="341"/>
        <item x="99"/>
        <item x="450"/>
        <item x="67"/>
        <item x="464"/>
        <item x="471"/>
        <item x="439"/>
        <item x="349"/>
        <item x="192"/>
        <item x="19"/>
        <item x="77"/>
        <item x="374"/>
        <item x="458"/>
        <item x="320"/>
        <item x="7"/>
        <item x="94"/>
        <item x="266"/>
        <item x="355"/>
        <item x="129"/>
        <item x="50"/>
        <item x="43"/>
        <item x="10"/>
        <item x="93"/>
        <item x="189"/>
        <item x="31"/>
        <item x="521"/>
        <item x="229"/>
        <item x="493"/>
        <item x="418"/>
        <item x="489"/>
        <item x="107"/>
        <item x="113"/>
        <item x="500"/>
        <item x="402"/>
        <item x="414"/>
        <item x="301"/>
        <item x="85"/>
        <item x="26"/>
        <item x="128"/>
        <item x="346"/>
        <item x="37"/>
        <item x="338"/>
        <item x="180"/>
        <item x="240"/>
        <item x="272"/>
        <item x="211"/>
        <item x="47"/>
        <item x="239"/>
        <item x="95"/>
        <item x="253"/>
        <item x="34"/>
        <item x="375"/>
        <item x="73"/>
        <item x="247"/>
        <item x="15"/>
        <item x="354"/>
        <item x="203"/>
        <item x="175"/>
        <item x="193"/>
        <item x="135"/>
        <item x="345"/>
        <item x="409"/>
        <item x="28"/>
        <item x="242"/>
        <item x="25"/>
        <item x="185"/>
        <item x="381"/>
        <item x="36"/>
        <item x="523"/>
        <item x="325"/>
        <item x="415"/>
        <item x="64"/>
        <item x="280"/>
        <item x="139"/>
        <item x="361"/>
        <item x="525"/>
        <item x="312"/>
        <item x="377"/>
        <item x="437"/>
        <item x="191"/>
        <item x="460"/>
        <item x="58"/>
        <item x="300"/>
        <item x="260"/>
        <item x="399"/>
        <item x="39"/>
        <item x="148"/>
        <item x="119"/>
        <item x="444"/>
        <item x="245"/>
        <item x="61"/>
        <item x="337"/>
        <item x="319"/>
        <item x="22"/>
        <item x="169"/>
        <item x="462"/>
        <item x="155"/>
        <item x="353"/>
        <item x="100"/>
        <item x="80"/>
        <item x="403"/>
        <item x="391"/>
        <item x="515"/>
        <item x="456"/>
        <item x="216"/>
        <item x="484"/>
        <item x="66"/>
        <item x="52"/>
        <item x="482"/>
        <item x="30"/>
        <item x="124"/>
        <item x="62"/>
        <item x="328"/>
        <item x="499"/>
        <item x="187"/>
        <item x="45"/>
        <item x="218"/>
        <item x="112"/>
        <item x="120"/>
        <item x="179"/>
        <item x="406"/>
        <item x="88"/>
        <item x="249"/>
        <item x="336"/>
        <item x="246"/>
        <item x="194"/>
        <item x="323"/>
        <item x="359"/>
        <item x="278"/>
        <item x="290"/>
        <item x="5"/>
        <item x="121"/>
        <item x="41"/>
        <item x="166"/>
        <item x="427"/>
        <item x="8"/>
        <item x="78"/>
        <item x="40"/>
        <item x="184"/>
        <item x="524"/>
        <item x="243"/>
        <item x="397"/>
        <item x="271"/>
        <item x="102"/>
        <item x="252"/>
        <item x="177"/>
        <item x="201"/>
        <item x="419"/>
        <item x="433"/>
        <item x="24"/>
        <item x="432"/>
        <item x="327"/>
        <item x="435"/>
        <item x="308"/>
        <item x="362"/>
        <item x="167"/>
        <item x="310"/>
        <item x="9"/>
        <item x="98"/>
        <item x="441"/>
        <item x="431"/>
        <item x="483"/>
        <item x="136"/>
        <item x="324"/>
        <item x="275"/>
        <item x="161"/>
        <item x="321"/>
        <item x="445"/>
        <item x="195"/>
        <item x="200"/>
        <item x="335"/>
        <item x="106"/>
        <item x="49"/>
        <item x="410"/>
        <item x="137"/>
        <item x="75"/>
        <item x="114"/>
        <item x="146"/>
        <item x="472"/>
        <item x="44"/>
        <item x="263"/>
        <item x="54"/>
        <item x="421"/>
        <item x="383"/>
        <item x="396"/>
        <item x="261"/>
        <item x="281"/>
        <item x="209"/>
        <item x="197"/>
        <item x="257"/>
        <item x="29"/>
        <item x="508"/>
        <item x="283"/>
        <item x="467"/>
        <item x="262"/>
        <item x="172"/>
        <item x="364"/>
        <item x="222"/>
        <item x="168"/>
        <item x="101"/>
        <item x="470"/>
        <item x="455"/>
        <item x="430"/>
        <item x="181"/>
        <item x="59"/>
        <item x="276"/>
        <item x="72"/>
        <item x="305"/>
        <item x="356"/>
        <item x="322"/>
        <item x="234"/>
        <item x="277"/>
        <item x="116"/>
        <item x="382"/>
        <item x="251"/>
        <item x="363"/>
        <item x="339"/>
        <item x="226"/>
        <item x="133"/>
        <item x="241"/>
        <item x="188"/>
        <item x="250"/>
        <item x="436"/>
        <item x="21"/>
        <item x="207"/>
        <item x="411"/>
        <item x="55"/>
        <item x="208"/>
        <item x="269"/>
        <item x="287"/>
        <item x="401"/>
        <item x="288"/>
        <item x="33"/>
        <item x="131"/>
        <item x="507"/>
        <item x="476"/>
        <item x="443"/>
        <item x="420"/>
        <item x="267"/>
        <item x="4"/>
        <item x="289"/>
        <item x="513"/>
        <item x="452"/>
        <item x="457"/>
        <item x="466"/>
        <item x="126"/>
        <item x="105"/>
        <item x="265"/>
        <item x="74"/>
        <item x="108"/>
        <item x="69"/>
        <item x="190"/>
        <item x="477"/>
        <item x="389"/>
        <item x="273"/>
        <item x="217"/>
        <item x="503"/>
        <item x="32"/>
        <item x="486"/>
        <item x="76"/>
        <item x="12"/>
        <item x="393"/>
        <item x="394"/>
        <item x="357"/>
        <item x="183"/>
        <item x="223"/>
        <item x="130"/>
        <item x="342"/>
        <item x="292"/>
        <item x="387"/>
        <item x="38"/>
        <item x="497"/>
        <item x="331"/>
        <item x="340"/>
        <item x="91"/>
        <item x="386"/>
        <item x="162"/>
        <item x="134"/>
        <item x="153"/>
        <item x="156"/>
        <item x="367"/>
        <item x="214"/>
        <item x="51"/>
        <item x="447"/>
        <item x="206"/>
        <item x="103"/>
        <item x="213"/>
        <item x="111"/>
        <item x="16"/>
        <item x="147"/>
        <item x="87"/>
        <item x="514"/>
        <item x="81"/>
        <item x="309"/>
        <item x="79"/>
        <item x="125"/>
        <item x="358"/>
        <item x="284"/>
        <item x="434"/>
        <item x="376"/>
        <item x="6"/>
        <item x="84"/>
        <item x="519"/>
        <item x="416"/>
        <item x="285"/>
        <item x="365"/>
        <item x="291"/>
        <item x="481"/>
        <item x="14"/>
        <item x="149"/>
        <item x="159"/>
        <item x="438"/>
        <item x="316"/>
        <item x="379"/>
        <item x="463"/>
        <item x="83"/>
        <item x="520"/>
        <item x="343"/>
        <item x="408"/>
        <item x="204"/>
        <item x="237"/>
        <item x="429"/>
        <item x="143"/>
        <item x="350"/>
        <item x="205"/>
        <item x="60"/>
        <item x="304"/>
        <item x="109"/>
        <item x="235"/>
        <item x="11"/>
        <item x="224"/>
        <item x="298"/>
        <item x="118"/>
        <item x="258"/>
        <item x="293"/>
        <item x="479"/>
        <item x="142"/>
        <item x="274"/>
        <item x="154"/>
        <item x="412"/>
        <item x="314"/>
        <item x="492"/>
        <item x="404"/>
        <item x="117"/>
        <item x="459"/>
        <item x="517"/>
        <item x="413"/>
        <item x="373"/>
        <item x="512"/>
        <item x="398"/>
        <item x="473"/>
        <item x="504"/>
        <item x="199"/>
        <item x="264"/>
        <item x="518"/>
        <item x="244"/>
        <item x="18"/>
        <item x="176"/>
        <item x="424"/>
        <item x="282"/>
        <item x="56"/>
        <item x="238"/>
        <item x="449"/>
        <item x="150"/>
        <item x="20"/>
        <item x="198"/>
        <item x="141"/>
        <item x="86"/>
        <item x="96"/>
        <item x="70"/>
        <item x="461"/>
        <item x="527"/>
        <item t="default"/>
      </items>
    </pivotField>
    <pivotField showAll="0"/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axis="axisRow" showAll="0">
      <items count="79">
        <item x="33"/>
        <item x="56"/>
        <item x="54"/>
        <item x="51"/>
        <item x="38"/>
        <item x="20"/>
        <item x="1"/>
        <item x="3"/>
        <item x="30"/>
        <item x="47"/>
        <item x="12"/>
        <item x="74"/>
        <item x="2"/>
        <item x="64"/>
        <item x="53"/>
        <item x="15"/>
        <item x="26"/>
        <item x="69"/>
        <item x="58"/>
        <item x="7"/>
        <item x="37"/>
        <item x="46"/>
        <item x="5"/>
        <item x="23"/>
        <item x="75"/>
        <item x="41"/>
        <item x="73"/>
        <item x="21"/>
        <item x="17"/>
        <item x="9"/>
        <item x="13"/>
        <item x="52"/>
        <item x="24"/>
        <item x="43"/>
        <item x="18"/>
        <item x="57"/>
        <item x="39"/>
        <item x="65"/>
        <item x="72"/>
        <item x="68"/>
        <item x="22"/>
        <item x="45"/>
        <item x="4"/>
        <item x="32"/>
        <item x="50"/>
        <item x="48"/>
        <item x="76"/>
        <item x="70"/>
        <item x="31"/>
        <item x="28"/>
        <item x="0"/>
        <item x="11"/>
        <item x="55"/>
        <item x="40"/>
        <item x="10"/>
        <item x="25"/>
        <item x="71"/>
        <item x="42"/>
        <item x="6"/>
        <item x="8"/>
        <item x="14"/>
        <item x="60"/>
        <item x="49"/>
        <item x="16"/>
        <item x="62"/>
        <item x="19"/>
        <item x="35"/>
        <item x="66"/>
        <item x="27"/>
        <item x="59"/>
        <item x="29"/>
        <item x="63"/>
        <item x="61"/>
        <item x="67"/>
        <item x="34"/>
        <item x="36"/>
        <item x="44"/>
        <item x="7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h="1" x="0"/>
        <item h="1"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h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9"/>
    <field x="10"/>
    <field x="4"/>
  </rowFields>
  <rowItems count="167">
    <i>
      <x/>
    </i>
    <i r="1">
      <x/>
    </i>
    <i r="2">
      <x v="147"/>
    </i>
    <i r="2">
      <x v="228"/>
    </i>
    <i>
      <x v="1"/>
    </i>
    <i r="1">
      <x v="6"/>
    </i>
    <i r="2">
      <x v="37"/>
    </i>
    <i r="2">
      <x v="133"/>
    </i>
    <i r="2">
      <x v="177"/>
    </i>
    <i r="2">
      <x v="206"/>
    </i>
    <i r="2">
      <x v="265"/>
    </i>
    <i r="2">
      <x v="346"/>
    </i>
    <i r="2">
      <x v="413"/>
    </i>
    <i>
      <x v="2"/>
    </i>
    <i r="1">
      <x v="7"/>
    </i>
    <i r="2">
      <x v="227"/>
    </i>
    <i>
      <x v="4"/>
    </i>
    <i r="1">
      <x v="12"/>
    </i>
    <i r="2">
      <x v="246"/>
    </i>
    <i>
      <x v="5"/>
    </i>
    <i r="1">
      <x v="15"/>
    </i>
    <i r="2">
      <x v="186"/>
    </i>
    <i r="2">
      <x v="332"/>
    </i>
    <i r="2">
      <x v="368"/>
    </i>
    <i r="1">
      <x v="34"/>
    </i>
    <i r="2">
      <x v="213"/>
    </i>
    <i r="1">
      <x v="63"/>
    </i>
    <i r="2">
      <x v="51"/>
    </i>
    <i r="2">
      <x v="60"/>
    </i>
    <i r="2">
      <x v="321"/>
    </i>
    <i r="2">
      <x v="465"/>
    </i>
    <i r="2">
      <x v="466"/>
    </i>
    <i>
      <x v="7"/>
    </i>
    <i r="1">
      <x v="19"/>
    </i>
    <i r="2">
      <x v="292"/>
    </i>
    <i r="2">
      <x v="448"/>
    </i>
    <i>
      <x v="8"/>
    </i>
    <i r="1">
      <x v="4"/>
    </i>
    <i r="2">
      <x v="91"/>
    </i>
    <i>
      <x v="9"/>
    </i>
    <i r="1">
      <x v="22"/>
    </i>
    <i r="2">
      <x v="208"/>
    </i>
    <i>
      <x v="11"/>
    </i>
    <i r="1">
      <x v="50"/>
    </i>
    <i r="2">
      <x v="456"/>
    </i>
    <i>
      <x v="13"/>
    </i>
    <i r="1">
      <x v="29"/>
    </i>
    <i r="2">
      <x v="204"/>
    </i>
    <i r="1">
      <x v="59"/>
    </i>
    <i r="2">
      <x v="38"/>
    </i>
    <i r="2">
      <x v="430"/>
    </i>
    <i r="2">
      <x v="446"/>
    </i>
    <i r="2">
      <x v="471"/>
    </i>
    <i r="2">
      <x v="523"/>
    </i>
    <i>
      <x v="15"/>
    </i>
    <i r="1">
      <x v="1"/>
    </i>
    <i r="2">
      <x v="76"/>
    </i>
    <i r="1">
      <x v="2"/>
    </i>
    <i r="2">
      <x v="352"/>
    </i>
    <i r="1">
      <x v="3"/>
    </i>
    <i r="2">
      <x v="99"/>
    </i>
    <i r="2">
      <x v="155"/>
    </i>
    <i r="2">
      <x v="163"/>
    </i>
    <i r="1">
      <x v="13"/>
    </i>
    <i r="2">
      <x v="114"/>
    </i>
    <i r="2">
      <x v="459"/>
    </i>
    <i r="1">
      <x v="21"/>
    </i>
    <i r="2">
      <x v="71"/>
    </i>
    <i r="2">
      <x v="83"/>
    </i>
    <i r="2">
      <x v="94"/>
    </i>
    <i r="2">
      <x v="197"/>
    </i>
    <i r="2">
      <x v="247"/>
    </i>
    <i r="1">
      <x v="24"/>
    </i>
    <i r="2">
      <x v="127"/>
    </i>
    <i r="2">
      <x v="295"/>
    </i>
    <i r="1">
      <x v="26"/>
    </i>
    <i r="2">
      <x v="27"/>
    </i>
    <i r="2">
      <x v="47"/>
    </i>
    <i r="2">
      <x v="61"/>
    </i>
    <i r="2">
      <x v="96"/>
    </i>
    <i r="2">
      <x v="124"/>
    </i>
    <i r="2">
      <x v="125"/>
    </i>
    <i r="2">
      <x v="141"/>
    </i>
    <i r="2">
      <x v="185"/>
    </i>
    <i r="2">
      <x v="412"/>
    </i>
    <i r="1">
      <x v="31"/>
    </i>
    <i r="2">
      <x v="230"/>
    </i>
    <i r="2">
      <x v="283"/>
    </i>
    <i r="1">
      <x v="33"/>
    </i>
    <i r="2">
      <x v="248"/>
    </i>
    <i r="1">
      <x v="38"/>
    </i>
    <i r="2">
      <x v="14"/>
    </i>
    <i r="2">
      <x v="23"/>
    </i>
    <i r="2">
      <x v="117"/>
    </i>
    <i r="2">
      <x v="334"/>
    </i>
    <i r="2">
      <x v="491"/>
    </i>
    <i r="1">
      <x v="39"/>
    </i>
    <i r="2">
      <x v="116"/>
    </i>
    <i r="2">
      <x v="137"/>
    </i>
    <i r="2">
      <x v="158"/>
    </i>
    <i r="2">
      <x v="244"/>
    </i>
    <i r="2">
      <x v="315"/>
    </i>
    <i r="2">
      <x v="439"/>
    </i>
    <i r="2">
      <x v="518"/>
    </i>
    <i r="1">
      <x v="41"/>
    </i>
    <i r="2">
      <x v="268"/>
    </i>
    <i r="1">
      <x v="45"/>
    </i>
    <i r="2">
      <x v="42"/>
    </i>
    <i r="2">
      <x v="156"/>
    </i>
    <i r="2">
      <x v="195"/>
    </i>
    <i r="2">
      <x v="423"/>
    </i>
    <i r="2">
      <x v="429"/>
    </i>
    <i r="2">
      <x v="473"/>
    </i>
    <i r="1">
      <x v="47"/>
    </i>
    <i r="2">
      <x v="102"/>
    </i>
    <i r="2">
      <x v="160"/>
    </i>
    <i r="1">
      <x v="52"/>
    </i>
    <i r="2">
      <x v="108"/>
    </i>
    <i r="2">
      <x v="461"/>
    </i>
    <i r="2">
      <x v="503"/>
    </i>
    <i r="1">
      <x v="56"/>
    </i>
    <i r="2">
      <x v="161"/>
    </i>
    <i r="1">
      <x v="61"/>
    </i>
    <i r="2">
      <x v="381"/>
    </i>
    <i r="2">
      <x v="495"/>
    </i>
    <i r="1">
      <x v="64"/>
    </i>
    <i r="2">
      <x v="190"/>
    </i>
    <i r="1">
      <x v="67"/>
    </i>
    <i r="2">
      <x v="393"/>
    </i>
    <i r="1">
      <x v="69"/>
    </i>
    <i r="2">
      <x v="115"/>
    </i>
    <i r="2">
      <x v="189"/>
    </i>
    <i r="2">
      <x v="240"/>
    </i>
    <i r="1">
      <x v="72"/>
    </i>
    <i r="2">
      <x v="502"/>
    </i>
    <i r="1">
      <x v="73"/>
    </i>
    <i r="2">
      <x v="8"/>
    </i>
    <i r="2">
      <x v="234"/>
    </i>
    <i r="2">
      <x v="308"/>
    </i>
    <i r="2">
      <x v="378"/>
    </i>
    <i r="2">
      <x v="454"/>
    </i>
    <i>
      <x v="16"/>
    </i>
    <i r="1">
      <x v="8"/>
    </i>
    <i r="2">
      <x v="136"/>
    </i>
    <i r="2">
      <x v="245"/>
    </i>
    <i r="2">
      <x v="296"/>
    </i>
    <i r="2">
      <x v="511"/>
    </i>
    <i>
      <x v="18"/>
    </i>
    <i r="1">
      <x v="53"/>
    </i>
    <i r="2">
      <x v="64"/>
    </i>
    <i r="2">
      <x v="145"/>
    </i>
    <i r="2">
      <x v="191"/>
    </i>
    <i r="2">
      <x v="363"/>
    </i>
    <i>
      <x v="19"/>
    </i>
    <i r="1">
      <x v="54"/>
    </i>
    <i r="2">
      <x v="157"/>
    </i>
    <i r="2">
      <x v="524"/>
    </i>
    <i>
      <x v="23"/>
    </i>
    <i r="1">
      <x v="66"/>
    </i>
    <i r="2">
      <x v="396"/>
    </i>
    <i r="2">
      <x v="453"/>
    </i>
    <i r="2">
      <x v="460"/>
    </i>
    <i r="2">
      <x v="462"/>
    </i>
    <i>
      <x v="24"/>
    </i>
    <i r="1">
      <x v="49"/>
    </i>
    <i r="2">
      <x v="199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3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23F0-EECB-4DDE-B310-6789E5B29B46}">
  <dimension ref="A1:AI528"/>
  <sheetViews>
    <sheetView zoomScale="120" zoomScaleNormal="120" workbookViewId="0">
      <pane ySplit="1656" activePane="bottomLeft"/>
      <selection sqref="A1:A1048576"/>
      <selection pane="bottomLeft" activeCell="A14" sqref="A14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5.6640625" style="63" customWidth="1"/>
    <col min="6" max="6" width="16.109375" style="63" customWidth="1"/>
    <col min="7" max="7" width="6.6640625" style="54" customWidth="1"/>
    <col min="8" max="8" width="9.77734375" style="54" bestFit="1" customWidth="1"/>
    <col min="9" max="9" width="19.109375" style="56" bestFit="1" customWidth="1"/>
    <col min="10" max="10" width="11.109375" style="56" bestFit="1" customWidth="1"/>
    <col min="11" max="11" width="19" style="56" customWidth="1"/>
    <col min="12" max="12" width="9.88671875" style="56" customWidth="1"/>
    <col min="13" max="13" width="10.5546875" style="56" customWidth="1"/>
    <col min="14" max="14" width="18.109375" style="56" customWidth="1"/>
    <col min="15" max="15" width="11.77734375" style="56" customWidth="1"/>
    <col min="16" max="16" width="19.21875" style="56" customWidth="1"/>
    <col min="17" max="17" width="10" style="56" customWidth="1"/>
    <col min="18" max="18" width="9.5546875" style="56" customWidth="1"/>
    <col min="19" max="19" width="13.21875" style="54" bestFit="1" customWidth="1"/>
    <col min="20" max="20" width="10.109375" style="56" bestFit="1" customWidth="1"/>
    <col min="21" max="21" width="20.21875" style="56" bestFit="1" customWidth="1"/>
    <col min="22" max="22" width="11" style="56" bestFit="1" customWidth="1"/>
    <col min="23" max="23" width="11.5546875" style="56"/>
    <col min="24" max="24" width="7.109375" style="56" bestFit="1" customWidth="1"/>
    <col min="25" max="25" width="11.21875" style="56" bestFit="1" customWidth="1"/>
    <col min="26" max="26" width="11.5546875" style="56"/>
    <col min="27" max="27" width="11.109375" style="56" bestFit="1" customWidth="1"/>
    <col min="28" max="28" width="11.5546875" style="56"/>
    <col min="29" max="29" width="11.6640625" style="56" bestFit="1" customWidth="1"/>
    <col min="30" max="30" width="11.33203125" style="56" bestFit="1" customWidth="1"/>
    <col min="31" max="31" width="11.21875" style="56" bestFit="1" customWidth="1"/>
    <col min="32" max="32" width="11.44140625" style="56" bestFit="1" customWidth="1"/>
    <col min="33" max="33" width="11.21875" style="56" bestFit="1" customWidth="1"/>
    <col min="34" max="34" width="12.44140625" style="56" bestFit="1" customWidth="1"/>
    <col min="35" max="16384" width="11.5546875" style="54"/>
  </cols>
  <sheetData>
    <row r="1" spans="1:34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6" t="s">
        <v>3764</v>
      </c>
      <c r="F1" s="26" t="s">
        <v>3765</v>
      </c>
      <c r="G1" s="21" t="s">
        <v>3766</v>
      </c>
      <c r="H1" s="21" t="s">
        <v>4390</v>
      </c>
      <c r="I1" s="21" t="s">
        <v>13</v>
      </c>
      <c r="J1" s="22" t="s">
        <v>1</v>
      </c>
      <c r="K1" s="22" t="s">
        <v>2</v>
      </c>
      <c r="L1" s="22" t="s">
        <v>3</v>
      </c>
      <c r="M1" s="22" t="s">
        <v>4</v>
      </c>
      <c r="N1" s="24" t="s">
        <v>14</v>
      </c>
      <c r="O1" s="20" t="s">
        <v>5</v>
      </c>
      <c r="P1" s="20" t="s">
        <v>6</v>
      </c>
      <c r="Q1" s="20" t="s">
        <v>7</v>
      </c>
      <c r="R1" s="20" t="s">
        <v>8</v>
      </c>
      <c r="S1" s="20" t="s">
        <v>9</v>
      </c>
      <c r="T1" s="25" t="s">
        <v>10</v>
      </c>
      <c r="U1" s="21" t="s">
        <v>11</v>
      </c>
      <c r="V1" s="21" t="s">
        <v>12</v>
      </c>
      <c r="W1" s="21" t="s">
        <v>15</v>
      </c>
      <c r="X1" s="21" t="s">
        <v>16</v>
      </c>
      <c r="Y1" s="26" t="s">
        <v>17</v>
      </c>
      <c r="Z1" s="21" t="s">
        <v>18</v>
      </c>
      <c r="AA1" s="21" t="s">
        <v>19</v>
      </c>
      <c r="AB1" s="21" t="s">
        <v>20</v>
      </c>
      <c r="AC1" s="21" t="s">
        <v>21</v>
      </c>
      <c r="AD1" s="21" t="s">
        <v>22</v>
      </c>
      <c r="AE1" s="21" t="s">
        <v>23</v>
      </c>
      <c r="AF1" s="21" t="s">
        <v>24</v>
      </c>
      <c r="AG1" s="26" t="s">
        <v>25</v>
      </c>
      <c r="AH1" s="26" t="s">
        <v>26</v>
      </c>
    </row>
    <row r="2" spans="1:34" x14ac:dyDescent="0.25">
      <c r="A2" s="3">
        <v>685</v>
      </c>
      <c r="B2" s="15" t="str">
        <f t="shared" ref="B2:B27" si="0">AH2</f>
        <v>BIAVGAPHTSBO</v>
      </c>
      <c r="C2" s="30" t="str">
        <f t="shared" ref="C2:C65" si="1">X2&amp;D2</f>
        <v>AVPHTSBO</v>
      </c>
      <c r="D2" s="15" t="str">
        <f t="shared" ref="D2:D27" si="2">AG2</f>
        <v>PHTSBO</v>
      </c>
      <c r="E2" s="61" t="s">
        <v>3767</v>
      </c>
      <c r="F2" s="61" t="s">
        <v>1078</v>
      </c>
      <c r="G2" s="14" t="s">
        <v>3768</v>
      </c>
      <c r="H2" s="14" t="b">
        <f>EXACT(F2,K2)</f>
        <v>1</v>
      </c>
      <c r="I2" s="6" t="s">
        <v>1083</v>
      </c>
      <c r="J2" s="16" t="s">
        <v>27</v>
      </c>
      <c r="K2" s="17" t="s">
        <v>1078</v>
      </c>
      <c r="L2" s="17" t="s">
        <v>1079</v>
      </c>
      <c r="M2" s="17" t="s">
        <v>1080</v>
      </c>
      <c r="N2" s="6" t="s">
        <v>1083</v>
      </c>
      <c r="O2" s="16" t="s">
        <v>27</v>
      </c>
      <c r="P2" s="17" t="s">
        <v>1081</v>
      </c>
      <c r="Q2" s="17" t="s">
        <v>1082</v>
      </c>
      <c r="R2" s="17" t="s">
        <v>1080</v>
      </c>
      <c r="S2" s="4" t="s">
        <v>31</v>
      </c>
      <c r="T2" s="5">
        <v>198</v>
      </c>
      <c r="U2" s="9" t="s">
        <v>1078</v>
      </c>
      <c r="V2" s="6" t="b">
        <v>1</v>
      </c>
      <c r="W2" s="6" t="s">
        <v>33</v>
      </c>
      <c r="X2" s="7" t="s">
        <v>34</v>
      </c>
      <c r="Y2" s="8" t="s">
        <v>35</v>
      </c>
      <c r="Z2" s="7" t="s">
        <v>36</v>
      </c>
      <c r="AA2" s="6" t="s">
        <v>27</v>
      </c>
      <c r="AB2" s="7" t="s">
        <v>37</v>
      </c>
      <c r="AC2" s="9" t="s">
        <v>1079</v>
      </c>
      <c r="AD2" s="7" t="s">
        <v>1084</v>
      </c>
      <c r="AE2" s="9" t="s">
        <v>1080</v>
      </c>
      <c r="AF2" s="7" t="s">
        <v>246</v>
      </c>
      <c r="AG2" s="8" t="s">
        <v>1085</v>
      </c>
      <c r="AH2" s="8" t="s">
        <v>1086</v>
      </c>
    </row>
    <row r="3" spans="1:34" x14ac:dyDescent="0.25">
      <c r="A3" s="3">
        <v>712</v>
      </c>
      <c r="B3" s="15" t="str">
        <f t="shared" si="0"/>
        <v>BIAVGAPHTOUR</v>
      </c>
      <c r="C3" s="30" t="str">
        <f t="shared" si="1"/>
        <v>AVPHTOUR</v>
      </c>
      <c r="D3" s="15" t="str">
        <f t="shared" si="2"/>
        <v>PHTOUR</v>
      </c>
      <c r="E3" s="61" t="s">
        <v>3769</v>
      </c>
      <c r="F3" s="61" t="s">
        <v>1087</v>
      </c>
      <c r="G3" s="14" t="s">
        <v>3768</v>
      </c>
      <c r="H3" s="14" t="b">
        <f t="shared" ref="H3:H66" si="3">EXACT(F3,K3)</f>
        <v>1</v>
      </c>
      <c r="I3" s="6" t="s">
        <v>1090</v>
      </c>
      <c r="J3" s="16" t="s">
        <v>27</v>
      </c>
      <c r="K3" s="17" t="s">
        <v>1087</v>
      </c>
      <c r="L3" s="17" t="s">
        <v>1088</v>
      </c>
      <c r="M3" s="17" t="s">
        <v>1089</v>
      </c>
      <c r="N3" s="6" t="s">
        <v>1090</v>
      </c>
      <c r="O3" s="16" t="s">
        <v>27</v>
      </c>
      <c r="P3" s="17" t="s">
        <v>1087</v>
      </c>
      <c r="Q3" s="17" t="s">
        <v>1088</v>
      </c>
      <c r="R3" s="17" t="s">
        <v>1089</v>
      </c>
      <c r="S3" s="4" t="s">
        <v>31</v>
      </c>
      <c r="T3" s="5">
        <v>203</v>
      </c>
      <c r="U3" s="9" t="s">
        <v>1087</v>
      </c>
      <c r="V3" s="6" t="b">
        <v>1</v>
      </c>
      <c r="W3" s="6" t="s">
        <v>33</v>
      </c>
      <c r="X3" s="7" t="s">
        <v>34</v>
      </c>
      <c r="Y3" s="8" t="s">
        <v>35</v>
      </c>
      <c r="Z3" s="7" t="s">
        <v>36</v>
      </c>
      <c r="AA3" s="6" t="s">
        <v>27</v>
      </c>
      <c r="AB3" s="7" t="s">
        <v>37</v>
      </c>
      <c r="AC3" s="9" t="s">
        <v>1088</v>
      </c>
      <c r="AD3" s="7" t="s">
        <v>385</v>
      </c>
      <c r="AE3" s="9" t="s">
        <v>1089</v>
      </c>
      <c r="AF3" s="7" t="s">
        <v>628</v>
      </c>
      <c r="AG3" s="8" t="s">
        <v>1091</v>
      </c>
      <c r="AH3" s="8" t="s">
        <v>1092</v>
      </c>
    </row>
    <row r="4" spans="1:34" x14ac:dyDescent="0.25">
      <c r="A4" s="3">
        <v>735</v>
      </c>
      <c r="B4" s="15" t="str">
        <f t="shared" si="0"/>
        <v>BIAVGAPHLYTE</v>
      </c>
      <c r="C4" s="30" t="str">
        <f t="shared" si="1"/>
        <v>AVPHLYTE</v>
      </c>
      <c r="D4" s="15" t="str">
        <f t="shared" si="2"/>
        <v>PHLYTE</v>
      </c>
      <c r="E4" s="61" t="s">
        <v>3770</v>
      </c>
      <c r="F4" s="61" t="s">
        <v>1094</v>
      </c>
      <c r="G4" s="14" t="s">
        <v>3768</v>
      </c>
      <c r="H4" s="14" t="b">
        <f t="shared" si="3"/>
        <v>1</v>
      </c>
      <c r="I4" s="6" t="s">
        <v>1097</v>
      </c>
      <c r="J4" s="16" t="s">
        <v>27</v>
      </c>
      <c r="K4" s="17" t="s">
        <v>1094</v>
      </c>
      <c r="L4" s="17" t="s">
        <v>1095</v>
      </c>
      <c r="M4" s="17" t="s">
        <v>1096</v>
      </c>
      <c r="N4" s="6" t="s">
        <v>1097</v>
      </c>
      <c r="O4" s="16" t="s">
        <v>27</v>
      </c>
      <c r="P4" s="17" t="s">
        <v>1094</v>
      </c>
      <c r="Q4" s="17" t="s">
        <v>1095</v>
      </c>
      <c r="R4" s="17" t="s">
        <v>1096</v>
      </c>
      <c r="S4" s="4" t="s">
        <v>31</v>
      </c>
      <c r="T4" s="5">
        <v>205</v>
      </c>
      <c r="U4" s="9" t="s">
        <v>1094</v>
      </c>
      <c r="V4" s="6" t="b">
        <v>1</v>
      </c>
      <c r="W4" s="6" t="s">
        <v>33</v>
      </c>
      <c r="X4" s="7" t="s">
        <v>34</v>
      </c>
      <c r="Y4" s="8" t="s">
        <v>35</v>
      </c>
      <c r="Z4" s="7" t="s">
        <v>36</v>
      </c>
      <c r="AA4" s="6" t="s">
        <v>27</v>
      </c>
      <c r="AB4" s="7" t="s">
        <v>37</v>
      </c>
      <c r="AC4" s="9" t="s">
        <v>1095</v>
      </c>
      <c r="AD4" s="7" t="s">
        <v>1098</v>
      </c>
      <c r="AE4" s="9" t="s">
        <v>1096</v>
      </c>
      <c r="AF4" s="7" t="s">
        <v>1093</v>
      </c>
      <c r="AG4" s="8" t="s">
        <v>1099</v>
      </c>
      <c r="AH4" s="8" t="s">
        <v>1100</v>
      </c>
    </row>
    <row r="5" spans="1:34" x14ac:dyDescent="0.25">
      <c r="A5" s="3">
        <v>775</v>
      </c>
      <c r="B5" s="15" t="str">
        <f t="shared" si="0"/>
        <v>BIAVGAPHLAMU</v>
      </c>
      <c r="C5" s="30" t="str">
        <f t="shared" si="1"/>
        <v>AVPHLAMU</v>
      </c>
      <c r="D5" s="15" t="str">
        <f t="shared" si="2"/>
        <v>PHLAMU</v>
      </c>
      <c r="E5" s="61" t="s">
        <v>3771</v>
      </c>
      <c r="F5" s="61" t="s">
        <v>1101</v>
      </c>
      <c r="G5" s="14" t="s">
        <v>3768</v>
      </c>
      <c r="H5" s="14" t="b">
        <f t="shared" si="3"/>
        <v>1</v>
      </c>
      <c r="I5" s="6" t="s">
        <v>1104</v>
      </c>
      <c r="J5" s="16" t="s">
        <v>27</v>
      </c>
      <c r="K5" s="17" t="s">
        <v>1101</v>
      </c>
      <c r="L5" s="17" t="s">
        <v>1102</v>
      </c>
      <c r="M5" s="17" t="s">
        <v>1103</v>
      </c>
      <c r="N5" s="6" t="s">
        <v>1104</v>
      </c>
      <c r="O5" s="16" t="s">
        <v>27</v>
      </c>
      <c r="P5" s="17" t="s">
        <v>1101</v>
      </c>
      <c r="Q5" s="17" t="s">
        <v>1102</v>
      </c>
      <c r="R5" s="17" t="s">
        <v>1103</v>
      </c>
      <c r="S5" s="4" t="s">
        <v>31</v>
      </c>
      <c r="T5" s="5">
        <v>215</v>
      </c>
      <c r="U5" s="9" t="s">
        <v>1101</v>
      </c>
      <c r="V5" s="6" t="b">
        <v>1</v>
      </c>
      <c r="W5" s="6" t="s">
        <v>33</v>
      </c>
      <c r="X5" s="7" t="s">
        <v>34</v>
      </c>
      <c r="Y5" s="8" t="s">
        <v>35</v>
      </c>
      <c r="Z5" s="7" t="s">
        <v>36</v>
      </c>
      <c r="AA5" s="6" t="s">
        <v>27</v>
      </c>
      <c r="AB5" s="7" t="s">
        <v>37</v>
      </c>
      <c r="AC5" s="9" t="s">
        <v>1102</v>
      </c>
      <c r="AD5" s="7" t="s">
        <v>228</v>
      </c>
      <c r="AE5" s="9" t="s">
        <v>1103</v>
      </c>
      <c r="AF5" s="7" t="s">
        <v>828</v>
      </c>
      <c r="AG5" s="8" t="s">
        <v>1105</v>
      </c>
      <c r="AH5" s="8" t="s">
        <v>1106</v>
      </c>
    </row>
    <row r="6" spans="1:34" x14ac:dyDescent="0.25">
      <c r="A6" s="3">
        <v>857</v>
      </c>
      <c r="B6" s="15" t="str">
        <f t="shared" si="0"/>
        <v>BIAVGAPHALGR</v>
      </c>
      <c r="C6" s="30" t="str">
        <f t="shared" si="1"/>
        <v>AVPHALGR</v>
      </c>
      <c r="D6" s="15" t="str">
        <f t="shared" si="2"/>
        <v>PHALGR</v>
      </c>
      <c r="E6" s="61" t="s">
        <v>3772</v>
      </c>
      <c r="F6" s="61" t="s">
        <v>1107</v>
      </c>
      <c r="G6" s="14" t="s">
        <v>3768</v>
      </c>
      <c r="H6" s="14" t="b">
        <f t="shared" si="3"/>
        <v>1</v>
      </c>
      <c r="I6" s="6" t="s">
        <v>1110</v>
      </c>
      <c r="J6" s="16" t="s">
        <v>27</v>
      </c>
      <c r="K6" s="17" t="s">
        <v>1107</v>
      </c>
      <c r="L6" s="17" t="s">
        <v>1108</v>
      </c>
      <c r="M6" s="17" t="s">
        <v>1109</v>
      </c>
      <c r="N6" s="6" t="s">
        <v>1110</v>
      </c>
      <c r="O6" s="16" t="s">
        <v>27</v>
      </c>
      <c r="P6" s="17" t="s">
        <v>1107</v>
      </c>
      <c r="Q6" s="17" t="s">
        <v>1108</v>
      </c>
      <c r="R6" s="17" t="s">
        <v>1109</v>
      </c>
      <c r="S6" s="12" t="s">
        <v>192</v>
      </c>
      <c r="T6" s="5">
        <v>226</v>
      </c>
      <c r="U6" s="9" t="s">
        <v>1107</v>
      </c>
      <c r="V6" s="6" t="b">
        <v>1</v>
      </c>
      <c r="W6" s="6" t="s">
        <v>33</v>
      </c>
      <c r="X6" s="7" t="s">
        <v>34</v>
      </c>
      <c r="Y6" s="8" t="s">
        <v>35</v>
      </c>
      <c r="Z6" s="7" t="s">
        <v>36</v>
      </c>
      <c r="AA6" s="6" t="s">
        <v>27</v>
      </c>
      <c r="AB6" s="7" t="s">
        <v>37</v>
      </c>
      <c r="AC6" s="9" t="s">
        <v>1108</v>
      </c>
      <c r="AD6" s="7" t="s">
        <v>322</v>
      </c>
      <c r="AE6" s="9" t="s">
        <v>1109</v>
      </c>
      <c r="AF6" s="7" t="s">
        <v>150</v>
      </c>
      <c r="AG6" s="8" t="s">
        <v>1111</v>
      </c>
      <c r="AH6" s="8" t="s">
        <v>1112</v>
      </c>
    </row>
    <row r="7" spans="1:34" x14ac:dyDescent="0.25">
      <c r="A7" s="3">
        <v>1083</v>
      </c>
      <c r="B7" s="15" t="str">
        <f t="shared" si="0"/>
        <v>BIAVGAPHPXPE</v>
      </c>
      <c r="C7" s="30" t="str">
        <f t="shared" si="1"/>
        <v>AVPHPXPE</v>
      </c>
      <c r="D7" s="15" t="str">
        <f t="shared" si="2"/>
        <v>PHPXPE</v>
      </c>
      <c r="E7" s="61" t="s">
        <v>3773</v>
      </c>
      <c r="F7" s="61" t="s">
        <v>28</v>
      </c>
      <c r="G7" s="14" t="s">
        <v>3768</v>
      </c>
      <c r="H7" s="14" t="b">
        <f t="shared" si="3"/>
        <v>1</v>
      </c>
      <c r="I7" s="6" t="s">
        <v>32</v>
      </c>
      <c r="J7" s="16" t="s">
        <v>27</v>
      </c>
      <c r="K7" s="17" t="s">
        <v>28</v>
      </c>
      <c r="L7" s="17" t="s">
        <v>29</v>
      </c>
      <c r="M7" s="17" t="s">
        <v>30</v>
      </c>
      <c r="N7" s="6" t="s">
        <v>32</v>
      </c>
      <c r="O7" s="16" t="s">
        <v>27</v>
      </c>
      <c r="P7" s="17" t="s">
        <v>28</v>
      </c>
      <c r="Q7" s="17" t="s">
        <v>29</v>
      </c>
      <c r="R7" s="17" t="s">
        <v>30</v>
      </c>
      <c r="S7" s="4" t="s">
        <v>31</v>
      </c>
      <c r="T7" s="5">
        <v>278</v>
      </c>
      <c r="U7" s="9" t="s">
        <v>28</v>
      </c>
      <c r="V7" s="6" t="b">
        <v>1</v>
      </c>
      <c r="W7" s="6" t="s">
        <v>33</v>
      </c>
      <c r="X7" s="7" t="s">
        <v>34</v>
      </c>
      <c r="Y7" s="8" t="s">
        <v>35</v>
      </c>
      <c r="Z7" s="7" t="s">
        <v>36</v>
      </c>
      <c r="AA7" s="6" t="s">
        <v>27</v>
      </c>
      <c r="AB7" s="7" t="s">
        <v>37</v>
      </c>
      <c r="AC7" s="9" t="s">
        <v>29</v>
      </c>
      <c r="AD7" s="7" t="s">
        <v>38</v>
      </c>
      <c r="AE7" s="9" t="s">
        <v>30</v>
      </c>
      <c r="AF7" s="7" t="s">
        <v>39</v>
      </c>
      <c r="AG7" s="8" t="s">
        <v>40</v>
      </c>
      <c r="AH7" s="8" t="s">
        <v>41</v>
      </c>
    </row>
    <row r="8" spans="1:34" x14ac:dyDescent="0.25">
      <c r="A8" s="3">
        <v>1112</v>
      </c>
      <c r="B8" s="15" t="str">
        <f t="shared" si="0"/>
        <v>BIAVGAPHCOCO</v>
      </c>
      <c r="C8" s="30" t="str">
        <f t="shared" si="1"/>
        <v>AVPHCOCO</v>
      </c>
      <c r="D8" s="15" t="str">
        <f t="shared" si="2"/>
        <v>PHCOCO</v>
      </c>
      <c r="E8" s="61" t="s">
        <v>3774</v>
      </c>
      <c r="F8" s="61" t="s">
        <v>42</v>
      </c>
      <c r="G8" s="14" t="s">
        <v>3768</v>
      </c>
      <c r="H8" s="14" t="b">
        <f t="shared" si="3"/>
        <v>1</v>
      </c>
      <c r="I8" s="6" t="s">
        <v>45</v>
      </c>
      <c r="J8" s="16" t="s">
        <v>27</v>
      </c>
      <c r="K8" s="17" t="s">
        <v>42</v>
      </c>
      <c r="L8" s="17" t="s">
        <v>43</v>
      </c>
      <c r="M8" s="17" t="s">
        <v>44</v>
      </c>
      <c r="N8" s="6" t="s">
        <v>45</v>
      </c>
      <c r="O8" s="16" t="s">
        <v>27</v>
      </c>
      <c r="P8" s="17" t="s">
        <v>42</v>
      </c>
      <c r="Q8" s="17" t="s">
        <v>43</v>
      </c>
      <c r="R8" s="17" t="s">
        <v>44</v>
      </c>
      <c r="S8" s="4" t="s">
        <v>31</v>
      </c>
      <c r="T8" s="5">
        <v>285</v>
      </c>
      <c r="U8" s="9" t="s">
        <v>42</v>
      </c>
      <c r="V8" s="6" t="b">
        <v>1</v>
      </c>
      <c r="W8" s="6" t="s">
        <v>33</v>
      </c>
      <c r="X8" s="7" t="s">
        <v>34</v>
      </c>
      <c r="Y8" s="8" t="s">
        <v>35</v>
      </c>
      <c r="Z8" s="7" t="s">
        <v>36</v>
      </c>
      <c r="AA8" s="6" t="s">
        <v>27</v>
      </c>
      <c r="AB8" s="7" t="s">
        <v>37</v>
      </c>
      <c r="AC8" s="9" t="s">
        <v>43</v>
      </c>
      <c r="AD8" s="7" t="s">
        <v>46</v>
      </c>
      <c r="AE8" s="9" t="s">
        <v>44</v>
      </c>
      <c r="AF8" s="7" t="s">
        <v>46</v>
      </c>
      <c r="AG8" s="8" t="s">
        <v>47</v>
      </c>
      <c r="AH8" s="8" t="s">
        <v>48</v>
      </c>
    </row>
    <row r="9" spans="1:34" x14ac:dyDescent="0.25">
      <c r="A9" s="3">
        <v>1384</v>
      </c>
      <c r="B9" s="15" t="str">
        <f t="shared" si="0"/>
        <v>BIAVGAPHPHCO</v>
      </c>
      <c r="C9" s="30" t="str">
        <f t="shared" si="1"/>
        <v>AVPHPHCO</v>
      </c>
      <c r="D9" s="15" t="str">
        <f t="shared" si="2"/>
        <v>PHPHCO</v>
      </c>
      <c r="E9" s="61" t="s">
        <v>3775</v>
      </c>
      <c r="F9" s="61" t="s">
        <v>49</v>
      </c>
      <c r="G9" s="14" t="s">
        <v>3776</v>
      </c>
      <c r="H9" s="14" t="b">
        <f t="shared" si="3"/>
        <v>1</v>
      </c>
      <c r="I9" s="6" t="s">
        <v>52</v>
      </c>
      <c r="J9" s="16" t="s">
        <v>27</v>
      </c>
      <c r="K9" s="17" t="s">
        <v>49</v>
      </c>
      <c r="L9" s="17" t="s">
        <v>50</v>
      </c>
      <c r="M9" s="17" t="s">
        <v>51</v>
      </c>
      <c r="N9" s="6" t="s">
        <v>52</v>
      </c>
      <c r="O9" s="16" t="s">
        <v>27</v>
      </c>
      <c r="P9" s="17" t="s">
        <v>49</v>
      </c>
      <c r="Q9" s="17" t="s">
        <v>50</v>
      </c>
      <c r="R9" s="17" t="s">
        <v>51</v>
      </c>
      <c r="S9" s="4" t="s">
        <v>31</v>
      </c>
      <c r="T9" s="5">
        <v>375</v>
      </c>
      <c r="U9" s="9" t="s">
        <v>49</v>
      </c>
      <c r="V9" s="6" t="b">
        <v>1</v>
      </c>
      <c r="W9" s="6" t="s">
        <v>33</v>
      </c>
      <c r="X9" s="7" t="s">
        <v>34</v>
      </c>
      <c r="Y9" s="8" t="s">
        <v>35</v>
      </c>
      <c r="Z9" s="7" t="s">
        <v>36</v>
      </c>
      <c r="AA9" s="6" t="s">
        <v>27</v>
      </c>
      <c r="AB9" s="7" t="s">
        <v>37</v>
      </c>
      <c r="AC9" s="9" t="s">
        <v>50</v>
      </c>
      <c r="AD9" s="7" t="s">
        <v>37</v>
      </c>
      <c r="AE9" s="9" t="s">
        <v>51</v>
      </c>
      <c r="AF9" s="7" t="s">
        <v>46</v>
      </c>
      <c r="AG9" s="8" t="s">
        <v>53</v>
      </c>
      <c r="AH9" s="8" t="s">
        <v>54</v>
      </c>
    </row>
    <row r="10" spans="1:34" x14ac:dyDescent="0.25">
      <c r="A10" s="3">
        <v>1481</v>
      </c>
      <c r="B10" s="15" t="str">
        <f t="shared" si="0"/>
        <v>BIAVANANBRBE</v>
      </c>
      <c r="C10" s="30" t="str">
        <f t="shared" si="1"/>
        <v>AVANBRBE</v>
      </c>
      <c r="D10" s="15" t="str">
        <f t="shared" si="2"/>
        <v>ANBRBE</v>
      </c>
      <c r="E10" s="61" t="s">
        <v>3777</v>
      </c>
      <c r="F10" s="61" t="s">
        <v>1113</v>
      </c>
      <c r="G10" s="14" t="s">
        <v>3768</v>
      </c>
      <c r="H10" s="14" t="b">
        <f t="shared" si="3"/>
        <v>1</v>
      </c>
      <c r="I10" s="6" t="s">
        <v>1116</v>
      </c>
      <c r="J10" s="16" t="s">
        <v>56</v>
      </c>
      <c r="K10" s="17" t="s">
        <v>1113</v>
      </c>
      <c r="L10" s="17" t="s">
        <v>1114</v>
      </c>
      <c r="M10" s="17" t="s">
        <v>1115</v>
      </c>
      <c r="N10" s="6" t="s">
        <v>1117</v>
      </c>
      <c r="O10" s="16" t="s">
        <v>56</v>
      </c>
      <c r="P10" s="17" t="s">
        <v>1113</v>
      </c>
      <c r="Q10" s="17" t="s">
        <v>1114</v>
      </c>
      <c r="R10" s="17" t="s">
        <v>1115</v>
      </c>
      <c r="S10" s="4" t="s">
        <v>31</v>
      </c>
      <c r="T10" s="5">
        <v>421</v>
      </c>
      <c r="U10" s="9" t="s">
        <v>1113</v>
      </c>
      <c r="V10" s="6" t="b">
        <v>1</v>
      </c>
      <c r="W10" s="6" t="s">
        <v>33</v>
      </c>
      <c r="X10" s="7" t="s">
        <v>34</v>
      </c>
      <c r="Y10" s="8" t="s">
        <v>61</v>
      </c>
      <c r="Z10" s="7" t="s">
        <v>62</v>
      </c>
      <c r="AA10" s="6" t="s">
        <v>56</v>
      </c>
      <c r="AB10" s="7" t="s">
        <v>62</v>
      </c>
      <c r="AC10" s="9" t="s">
        <v>1114</v>
      </c>
      <c r="AD10" s="7" t="s">
        <v>783</v>
      </c>
      <c r="AE10" s="9" t="s">
        <v>1115</v>
      </c>
      <c r="AF10" s="7" t="s">
        <v>1118</v>
      </c>
      <c r="AG10" s="8" t="s">
        <v>1119</v>
      </c>
      <c r="AH10" s="8" t="s">
        <v>1120</v>
      </c>
    </row>
    <row r="11" spans="1:34" x14ac:dyDescent="0.25">
      <c r="A11" s="3">
        <v>1486</v>
      </c>
      <c r="B11" s="15" t="str">
        <f t="shared" si="0"/>
        <v>BIAVANANBRRU</v>
      </c>
      <c r="C11" s="30" t="str">
        <f t="shared" si="1"/>
        <v>AVANBRRU</v>
      </c>
      <c r="D11" s="15" t="str">
        <f t="shared" si="2"/>
        <v>ANBRRU</v>
      </c>
      <c r="E11" s="61" t="s">
        <v>3778</v>
      </c>
      <c r="F11" s="61" t="s">
        <v>1121</v>
      </c>
      <c r="G11" s="14" t="s">
        <v>3768</v>
      </c>
      <c r="H11" s="14" t="b">
        <f t="shared" si="3"/>
        <v>1</v>
      </c>
      <c r="I11" s="6" t="s">
        <v>1123</v>
      </c>
      <c r="J11" s="16" t="s">
        <v>56</v>
      </c>
      <c r="K11" s="17" t="s">
        <v>1121</v>
      </c>
      <c r="L11" s="17" t="s">
        <v>1114</v>
      </c>
      <c r="M11" s="17" t="s">
        <v>1122</v>
      </c>
      <c r="N11" s="6" t="s">
        <v>1123</v>
      </c>
      <c r="O11" s="16" t="s">
        <v>56</v>
      </c>
      <c r="P11" s="17" t="s">
        <v>1121</v>
      </c>
      <c r="Q11" s="17" t="s">
        <v>1114</v>
      </c>
      <c r="R11" s="17" t="s">
        <v>1122</v>
      </c>
      <c r="S11" s="10" t="s">
        <v>130</v>
      </c>
      <c r="T11" s="5">
        <v>423</v>
      </c>
      <c r="U11" s="9" t="s">
        <v>1121</v>
      </c>
      <c r="V11" s="6" t="b">
        <v>1</v>
      </c>
      <c r="W11" s="6" t="s">
        <v>33</v>
      </c>
      <c r="X11" s="7" t="s">
        <v>34</v>
      </c>
      <c r="Y11" s="8" t="s">
        <v>61</v>
      </c>
      <c r="Z11" s="7" t="s">
        <v>62</v>
      </c>
      <c r="AA11" s="6" t="s">
        <v>56</v>
      </c>
      <c r="AB11" s="7" t="s">
        <v>62</v>
      </c>
      <c r="AC11" s="9" t="s">
        <v>1114</v>
      </c>
      <c r="AD11" s="7" t="s">
        <v>783</v>
      </c>
      <c r="AE11" s="9" t="s">
        <v>1122</v>
      </c>
      <c r="AF11" s="7" t="s">
        <v>204</v>
      </c>
      <c r="AG11" s="8" t="s">
        <v>1124</v>
      </c>
      <c r="AH11" s="8" t="s">
        <v>1125</v>
      </c>
    </row>
    <row r="12" spans="1:34" x14ac:dyDescent="0.25">
      <c r="A12" s="3">
        <v>1488</v>
      </c>
      <c r="B12" s="15" t="str">
        <f t="shared" si="0"/>
        <v>BIAVANANBRCA</v>
      </c>
      <c r="C12" s="30" t="str">
        <f t="shared" si="1"/>
        <v>AVANBRCA</v>
      </c>
      <c r="D12" s="15" t="str">
        <f t="shared" si="2"/>
        <v>ANBRCA</v>
      </c>
      <c r="E12" s="61" t="s">
        <v>3779</v>
      </c>
      <c r="F12" s="61" t="s">
        <v>1126</v>
      </c>
      <c r="G12" s="14" t="s">
        <v>3776</v>
      </c>
      <c r="H12" s="14" t="b">
        <f t="shared" si="3"/>
        <v>1</v>
      </c>
      <c r="I12" s="6" t="s">
        <v>1128</v>
      </c>
      <c r="J12" s="16" t="s">
        <v>56</v>
      </c>
      <c r="K12" s="17" t="s">
        <v>1126</v>
      </c>
      <c r="L12" s="17" t="s">
        <v>1114</v>
      </c>
      <c r="M12" s="17" t="s">
        <v>1127</v>
      </c>
      <c r="N12" s="6" t="s">
        <v>1128</v>
      </c>
      <c r="O12" s="16" t="s">
        <v>56</v>
      </c>
      <c r="P12" s="17" t="s">
        <v>1126</v>
      </c>
      <c r="Q12" s="17" t="s">
        <v>1114</v>
      </c>
      <c r="R12" s="17" t="s">
        <v>1127</v>
      </c>
      <c r="S12" s="4" t="s">
        <v>31</v>
      </c>
      <c r="T12" s="5">
        <v>418</v>
      </c>
      <c r="U12" s="9" t="s">
        <v>1126</v>
      </c>
      <c r="V12" s="6" t="b">
        <v>1</v>
      </c>
      <c r="W12" s="6" t="s">
        <v>33</v>
      </c>
      <c r="X12" s="7" t="s">
        <v>34</v>
      </c>
      <c r="Y12" s="8" t="s">
        <v>61</v>
      </c>
      <c r="Z12" s="7" t="s">
        <v>62</v>
      </c>
      <c r="AA12" s="6" t="s">
        <v>56</v>
      </c>
      <c r="AB12" s="7" t="s">
        <v>62</v>
      </c>
      <c r="AC12" s="9" t="s">
        <v>1114</v>
      </c>
      <c r="AD12" s="7" t="s">
        <v>783</v>
      </c>
      <c r="AE12" s="9" t="s">
        <v>1127</v>
      </c>
      <c r="AF12" s="7" t="s">
        <v>81</v>
      </c>
      <c r="AG12" s="8" t="s">
        <v>1129</v>
      </c>
      <c r="AH12" s="8" t="s">
        <v>1130</v>
      </c>
    </row>
    <row r="13" spans="1:34" x14ac:dyDescent="0.25">
      <c r="A13" s="3">
        <v>1496</v>
      </c>
      <c r="B13" s="15" t="str">
        <f t="shared" si="0"/>
        <v>BIAVANANBRLE</v>
      </c>
      <c r="C13" s="30" t="str">
        <f t="shared" si="1"/>
        <v>AVANBRLE</v>
      </c>
      <c r="D13" s="15" t="str">
        <f t="shared" si="2"/>
        <v>ANBRLE</v>
      </c>
      <c r="E13" s="61" t="s">
        <v>3780</v>
      </c>
      <c r="F13" s="61" t="s">
        <v>1131</v>
      </c>
      <c r="G13" s="14" t="s">
        <v>3768</v>
      </c>
      <c r="H13" s="14" t="b">
        <f t="shared" si="3"/>
        <v>1</v>
      </c>
      <c r="I13" s="6" t="s">
        <v>1133</v>
      </c>
      <c r="J13" s="18" t="s">
        <v>56</v>
      </c>
      <c r="K13" s="19" t="s">
        <v>1131</v>
      </c>
      <c r="L13" s="19" t="s">
        <v>1114</v>
      </c>
      <c r="M13" s="19" t="s">
        <v>1132</v>
      </c>
      <c r="N13" s="6" t="s">
        <v>1133</v>
      </c>
      <c r="O13" s="16" t="s">
        <v>56</v>
      </c>
      <c r="P13" s="17" t="s">
        <v>1131</v>
      </c>
      <c r="Q13" s="17" t="s">
        <v>1114</v>
      </c>
      <c r="R13" s="17" t="s">
        <v>1132</v>
      </c>
      <c r="S13" s="4" t="s">
        <v>31</v>
      </c>
      <c r="T13" s="5">
        <v>422</v>
      </c>
      <c r="U13" s="9" t="s">
        <v>1131</v>
      </c>
      <c r="V13" s="6" t="b">
        <v>1</v>
      </c>
      <c r="W13" s="6" t="s">
        <v>33</v>
      </c>
      <c r="X13" s="7" t="s">
        <v>34</v>
      </c>
      <c r="Y13" s="8" t="s">
        <v>61</v>
      </c>
      <c r="Z13" s="7" t="s">
        <v>62</v>
      </c>
      <c r="AA13" s="6" t="s">
        <v>56</v>
      </c>
      <c r="AB13" s="7" t="s">
        <v>62</v>
      </c>
      <c r="AC13" s="9" t="s">
        <v>1114</v>
      </c>
      <c r="AD13" s="7" t="s">
        <v>783</v>
      </c>
      <c r="AE13" s="9" t="s">
        <v>1132</v>
      </c>
      <c r="AF13" s="7" t="s">
        <v>1134</v>
      </c>
      <c r="AG13" s="8" t="s">
        <v>1135</v>
      </c>
      <c r="AH13" s="8" t="s">
        <v>1136</v>
      </c>
    </row>
    <row r="14" spans="1:34" x14ac:dyDescent="0.25">
      <c r="A14" s="3">
        <v>1503</v>
      </c>
      <c r="B14" s="15" t="str">
        <f t="shared" si="0"/>
        <v>BIAVANANARIN</v>
      </c>
      <c r="C14" s="30" t="str">
        <f t="shared" si="1"/>
        <v>AVANARIN</v>
      </c>
      <c r="D14" s="15" t="str">
        <f t="shared" si="2"/>
        <v>ANARIN</v>
      </c>
      <c r="E14" s="61" t="s">
        <v>3781</v>
      </c>
      <c r="F14" s="61" t="s">
        <v>1137</v>
      </c>
      <c r="G14" s="14" t="s">
        <v>3782</v>
      </c>
      <c r="H14" s="14" t="b">
        <f t="shared" si="3"/>
        <v>1</v>
      </c>
      <c r="I14" s="6" t="s">
        <v>1139</v>
      </c>
      <c r="J14" s="16" t="s">
        <v>56</v>
      </c>
      <c r="K14" s="17" t="s">
        <v>1137</v>
      </c>
      <c r="L14" s="17" t="s">
        <v>58</v>
      </c>
      <c r="M14" s="17" t="s">
        <v>1138</v>
      </c>
      <c r="N14" s="6" t="s">
        <v>1139</v>
      </c>
      <c r="O14" s="16" t="s">
        <v>56</v>
      </c>
      <c r="P14" s="17" t="s">
        <v>1137</v>
      </c>
      <c r="Q14" s="17" t="s">
        <v>58</v>
      </c>
      <c r="R14" s="17" t="s">
        <v>1138</v>
      </c>
      <c r="S14" s="4" t="s">
        <v>31</v>
      </c>
      <c r="T14" s="5">
        <v>414</v>
      </c>
      <c r="U14" s="9" t="s">
        <v>1137</v>
      </c>
      <c r="V14" s="6" t="b">
        <v>1</v>
      </c>
      <c r="W14" s="6" t="s">
        <v>33</v>
      </c>
      <c r="X14" s="7" t="s">
        <v>34</v>
      </c>
      <c r="Y14" s="8" t="s">
        <v>61</v>
      </c>
      <c r="Z14" s="7" t="s">
        <v>62</v>
      </c>
      <c r="AA14" s="6" t="s">
        <v>56</v>
      </c>
      <c r="AB14" s="7" t="s">
        <v>62</v>
      </c>
      <c r="AC14" s="9" t="s">
        <v>58</v>
      </c>
      <c r="AD14" s="7" t="s">
        <v>63</v>
      </c>
      <c r="AE14" s="9" t="s">
        <v>1138</v>
      </c>
      <c r="AF14" s="7" t="s">
        <v>1140</v>
      </c>
      <c r="AG14" s="8" t="s">
        <v>1141</v>
      </c>
      <c r="AH14" s="8" t="s">
        <v>1142</v>
      </c>
    </row>
    <row r="15" spans="1:34" x14ac:dyDescent="0.25">
      <c r="A15" s="3">
        <v>1509</v>
      </c>
      <c r="B15" s="15" t="str">
        <f t="shared" si="0"/>
        <v>BIAVANANARAN</v>
      </c>
      <c r="C15" s="30" t="str">
        <f t="shared" si="1"/>
        <v>AVANARAN</v>
      </c>
      <c r="D15" s="15" t="str">
        <f t="shared" si="2"/>
        <v>ANARAN</v>
      </c>
      <c r="E15" s="61" t="s">
        <v>3783</v>
      </c>
      <c r="F15" s="61" t="s">
        <v>57</v>
      </c>
      <c r="G15" s="14" t="s">
        <v>3768</v>
      </c>
      <c r="H15" s="14" t="b">
        <f t="shared" si="3"/>
        <v>1</v>
      </c>
      <c r="I15" s="6" t="s">
        <v>60</v>
      </c>
      <c r="J15" s="16" t="s">
        <v>56</v>
      </c>
      <c r="K15" s="17" t="s">
        <v>57</v>
      </c>
      <c r="L15" s="17" t="s">
        <v>58</v>
      </c>
      <c r="M15" s="17" t="s">
        <v>59</v>
      </c>
      <c r="N15" s="6" t="s">
        <v>60</v>
      </c>
      <c r="O15" s="16" t="s">
        <v>56</v>
      </c>
      <c r="P15" s="17" t="s">
        <v>57</v>
      </c>
      <c r="Q15" s="17" t="s">
        <v>58</v>
      </c>
      <c r="R15" s="17" t="s">
        <v>59</v>
      </c>
      <c r="S15" s="4" t="s">
        <v>31</v>
      </c>
      <c r="T15" s="5">
        <v>411</v>
      </c>
      <c r="U15" s="9" t="s">
        <v>57</v>
      </c>
      <c r="V15" s="6" t="b">
        <v>1</v>
      </c>
      <c r="W15" s="6" t="s">
        <v>33</v>
      </c>
      <c r="X15" s="7" t="s">
        <v>34</v>
      </c>
      <c r="Y15" s="8" t="s">
        <v>61</v>
      </c>
      <c r="Z15" s="7" t="s">
        <v>62</v>
      </c>
      <c r="AA15" s="6" t="s">
        <v>56</v>
      </c>
      <c r="AB15" s="7" t="s">
        <v>62</v>
      </c>
      <c r="AC15" s="9" t="s">
        <v>58</v>
      </c>
      <c r="AD15" s="7" t="s">
        <v>63</v>
      </c>
      <c r="AE15" s="9" t="s">
        <v>59</v>
      </c>
      <c r="AF15" s="7" t="s">
        <v>62</v>
      </c>
      <c r="AG15" s="8" t="s">
        <v>64</v>
      </c>
      <c r="AH15" s="8" t="s">
        <v>65</v>
      </c>
    </row>
    <row r="16" spans="1:34" x14ac:dyDescent="0.25">
      <c r="A16" s="3">
        <v>1513</v>
      </c>
      <c r="B16" s="15" t="str">
        <f t="shared" si="0"/>
        <v>BIAVANANARFA</v>
      </c>
      <c r="C16" s="30" t="str">
        <f t="shared" si="1"/>
        <v>AVANARFA</v>
      </c>
      <c r="D16" s="15" t="str">
        <f t="shared" si="2"/>
        <v>ANARFA</v>
      </c>
      <c r="E16" s="61" t="s">
        <v>3784</v>
      </c>
      <c r="F16" s="61" t="s">
        <v>1143</v>
      </c>
      <c r="G16" s="14" t="s">
        <v>3768</v>
      </c>
      <c r="H16" s="14" t="b">
        <f t="shared" si="3"/>
        <v>1</v>
      </c>
      <c r="I16" s="6" t="s">
        <v>1145</v>
      </c>
      <c r="J16" s="16" t="s">
        <v>56</v>
      </c>
      <c r="K16" s="17" t="s">
        <v>1143</v>
      </c>
      <c r="L16" s="17" t="s">
        <v>58</v>
      </c>
      <c r="M16" s="17" t="s">
        <v>1144</v>
      </c>
      <c r="N16" s="6" t="s">
        <v>1146</v>
      </c>
      <c r="O16" s="16" t="s">
        <v>56</v>
      </c>
      <c r="P16" s="17" t="s">
        <v>1143</v>
      </c>
      <c r="Q16" s="17" t="s">
        <v>58</v>
      </c>
      <c r="R16" s="17" t="s">
        <v>1144</v>
      </c>
      <c r="S16" s="4" t="s">
        <v>31</v>
      </c>
      <c r="T16" s="5">
        <v>407</v>
      </c>
      <c r="U16" s="9" t="s">
        <v>1143</v>
      </c>
      <c r="V16" s="6" t="b">
        <v>1</v>
      </c>
      <c r="W16" s="6" t="s">
        <v>33</v>
      </c>
      <c r="X16" s="7" t="s">
        <v>34</v>
      </c>
      <c r="Y16" s="8" t="s">
        <v>61</v>
      </c>
      <c r="Z16" s="7" t="s">
        <v>62</v>
      </c>
      <c r="AA16" s="6" t="s">
        <v>56</v>
      </c>
      <c r="AB16" s="7" t="s">
        <v>62</v>
      </c>
      <c r="AC16" s="9" t="s">
        <v>58</v>
      </c>
      <c r="AD16" s="7" t="s">
        <v>63</v>
      </c>
      <c r="AE16" s="9" t="s">
        <v>1144</v>
      </c>
      <c r="AF16" s="7" t="s">
        <v>432</v>
      </c>
      <c r="AG16" s="8" t="s">
        <v>1147</v>
      </c>
      <c r="AH16" s="8" t="s">
        <v>1148</v>
      </c>
    </row>
    <row r="17" spans="1:34" x14ac:dyDescent="0.25">
      <c r="A17" s="3">
        <v>1518</v>
      </c>
      <c r="B17" s="15" t="str">
        <f t="shared" si="0"/>
        <v>BIAVANANARBR</v>
      </c>
      <c r="C17" s="30" t="str">
        <f t="shared" si="1"/>
        <v>AVANARBR</v>
      </c>
      <c r="D17" s="15" t="str">
        <f t="shared" si="2"/>
        <v>ANARBR</v>
      </c>
      <c r="E17" s="61" t="s">
        <v>3785</v>
      </c>
      <c r="F17" s="61" t="s">
        <v>1149</v>
      </c>
      <c r="G17" s="14" t="s">
        <v>3768</v>
      </c>
      <c r="H17" s="14" t="b">
        <f t="shared" si="3"/>
        <v>1</v>
      </c>
      <c r="I17" s="6" t="s">
        <v>1151</v>
      </c>
      <c r="J17" s="16" t="s">
        <v>56</v>
      </c>
      <c r="K17" s="17" t="s">
        <v>1149</v>
      </c>
      <c r="L17" s="17" t="s">
        <v>58</v>
      </c>
      <c r="M17" s="17" t="s">
        <v>1150</v>
      </c>
      <c r="N17" s="6" t="s">
        <v>1151</v>
      </c>
      <c r="O17" s="16" t="s">
        <v>56</v>
      </c>
      <c r="P17" s="17" t="s">
        <v>1149</v>
      </c>
      <c r="Q17" s="17" t="s">
        <v>58</v>
      </c>
      <c r="R17" s="17" t="s">
        <v>1150</v>
      </c>
      <c r="S17" s="4" t="s">
        <v>31</v>
      </c>
      <c r="T17" s="5">
        <v>410</v>
      </c>
      <c r="U17" s="9" t="s">
        <v>1149</v>
      </c>
      <c r="V17" s="6" t="b">
        <v>1</v>
      </c>
      <c r="W17" s="6" t="s">
        <v>33</v>
      </c>
      <c r="X17" s="7" t="s">
        <v>34</v>
      </c>
      <c r="Y17" s="8" t="s">
        <v>61</v>
      </c>
      <c r="Z17" s="7" t="s">
        <v>62</v>
      </c>
      <c r="AA17" s="6" t="s">
        <v>56</v>
      </c>
      <c r="AB17" s="7" t="s">
        <v>62</v>
      </c>
      <c r="AC17" s="9" t="s">
        <v>58</v>
      </c>
      <c r="AD17" s="7" t="s">
        <v>63</v>
      </c>
      <c r="AE17" s="9" t="s">
        <v>1150</v>
      </c>
      <c r="AF17" s="7" t="s">
        <v>783</v>
      </c>
      <c r="AG17" s="8" t="s">
        <v>1152</v>
      </c>
      <c r="AH17" s="8" t="s">
        <v>1153</v>
      </c>
    </row>
    <row r="18" spans="1:34" x14ac:dyDescent="0.25">
      <c r="A18" s="3">
        <v>1520</v>
      </c>
      <c r="B18" s="15" t="str">
        <f t="shared" si="0"/>
        <v>BIAVANANARSE</v>
      </c>
      <c r="C18" s="30" t="str">
        <f t="shared" si="1"/>
        <v>AVANARSE</v>
      </c>
      <c r="D18" s="15" t="str">
        <f t="shared" si="2"/>
        <v>ANARSE</v>
      </c>
      <c r="E18" s="61" t="s">
        <v>3786</v>
      </c>
      <c r="F18" s="61" t="s">
        <v>1154</v>
      </c>
      <c r="G18" s="14" t="s">
        <v>3768</v>
      </c>
      <c r="H18" s="14" t="b">
        <f t="shared" si="3"/>
        <v>1</v>
      </c>
      <c r="I18" s="6" t="s">
        <v>1156</v>
      </c>
      <c r="J18" s="16" t="s">
        <v>56</v>
      </c>
      <c r="K18" s="17" t="s">
        <v>1154</v>
      </c>
      <c r="L18" s="17" t="s">
        <v>58</v>
      </c>
      <c r="M18" s="17" t="s">
        <v>1155</v>
      </c>
      <c r="N18" s="49" t="s">
        <v>170</v>
      </c>
      <c r="O18" s="46" t="s">
        <v>170</v>
      </c>
      <c r="P18" s="46" t="s">
        <v>170</v>
      </c>
      <c r="Q18" s="46" t="s">
        <v>170</v>
      </c>
      <c r="R18" s="46" t="s">
        <v>170</v>
      </c>
      <c r="S18" s="46" t="s">
        <v>170</v>
      </c>
      <c r="T18" s="5">
        <v>409</v>
      </c>
      <c r="U18" s="9" t="s">
        <v>1154</v>
      </c>
      <c r="V18" s="6" t="b">
        <v>1</v>
      </c>
      <c r="W18" s="6" t="s">
        <v>33</v>
      </c>
      <c r="X18" s="7" t="s">
        <v>34</v>
      </c>
      <c r="Y18" s="8" t="s">
        <v>61</v>
      </c>
      <c r="Z18" s="7" t="s">
        <v>62</v>
      </c>
      <c r="AA18" s="6" t="s">
        <v>56</v>
      </c>
      <c r="AB18" s="7" t="s">
        <v>62</v>
      </c>
      <c r="AC18" s="9" t="s">
        <v>58</v>
      </c>
      <c r="AD18" s="7" t="s">
        <v>63</v>
      </c>
      <c r="AE18" s="9" t="s">
        <v>1155</v>
      </c>
      <c r="AF18" s="7" t="s">
        <v>1027</v>
      </c>
      <c r="AG18" s="8" t="s">
        <v>1157</v>
      </c>
      <c r="AH18" s="8" t="s">
        <v>1158</v>
      </c>
    </row>
    <row r="19" spans="1:34" x14ac:dyDescent="0.25">
      <c r="A19" s="3">
        <v>1523</v>
      </c>
      <c r="B19" s="15" t="str">
        <f t="shared" si="0"/>
        <v>BIAVANANARAL</v>
      </c>
      <c r="C19" s="30" t="str">
        <f t="shared" si="1"/>
        <v>AVANARAL</v>
      </c>
      <c r="D19" s="15" t="str">
        <f t="shared" si="2"/>
        <v>ANARAL</v>
      </c>
      <c r="E19" s="61" t="s">
        <v>3787</v>
      </c>
      <c r="F19" s="61" t="s">
        <v>1159</v>
      </c>
      <c r="G19" s="14" t="s">
        <v>3768</v>
      </c>
      <c r="H19" s="14" t="b">
        <f t="shared" si="3"/>
        <v>1</v>
      </c>
      <c r="I19" s="6" t="s">
        <v>1161</v>
      </c>
      <c r="J19" s="16" t="s">
        <v>56</v>
      </c>
      <c r="K19" s="17" t="s">
        <v>1159</v>
      </c>
      <c r="L19" s="17" t="s">
        <v>58</v>
      </c>
      <c r="M19" s="19" t="s">
        <v>1160</v>
      </c>
      <c r="N19" s="6" t="s">
        <v>1161</v>
      </c>
      <c r="O19" s="18" t="s">
        <v>56</v>
      </c>
      <c r="P19" s="19" t="s">
        <v>1159</v>
      </c>
      <c r="Q19" s="19" t="s">
        <v>58</v>
      </c>
      <c r="R19" s="19" t="s">
        <v>1160</v>
      </c>
      <c r="S19" s="11" t="s">
        <v>31</v>
      </c>
      <c r="T19" s="5">
        <v>412</v>
      </c>
      <c r="U19" s="9" t="s">
        <v>1159</v>
      </c>
      <c r="V19" s="6" t="b">
        <v>1</v>
      </c>
      <c r="W19" s="6" t="s">
        <v>33</v>
      </c>
      <c r="X19" s="7" t="s">
        <v>34</v>
      </c>
      <c r="Y19" s="8" t="s">
        <v>61</v>
      </c>
      <c r="Z19" s="7" t="s">
        <v>62</v>
      </c>
      <c r="AA19" s="6" t="s">
        <v>56</v>
      </c>
      <c r="AB19" s="7" t="s">
        <v>62</v>
      </c>
      <c r="AC19" s="9" t="s">
        <v>58</v>
      </c>
      <c r="AD19" s="7" t="s">
        <v>63</v>
      </c>
      <c r="AE19" s="9" t="s">
        <v>1160</v>
      </c>
      <c r="AF19" s="7" t="s">
        <v>322</v>
      </c>
      <c r="AG19" s="8" t="s">
        <v>1162</v>
      </c>
      <c r="AH19" s="8" t="s">
        <v>1163</v>
      </c>
    </row>
    <row r="20" spans="1:34" x14ac:dyDescent="0.25">
      <c r="A20" s="3">
        <v>1530</v>
      </c>
      <c r="B20" s="15" t="str">
        <f t="shared" si="0"/>
        <v>BIAVANANARER</v>
      </c>
      <c r="C20" s="30" t="str">
        <f t="shared" si="1"/>
        <v>AVANARER</v>
      </c>
      <c r="D20" s="15" t="str">
        <f t="shared" si="2"/>
        <v>ANARER</v>
      </c>
      <c r="E20" s="61" t="s">
        <v>3788</v>
      </c>
      <c r="F20" s="61" t="s">
        <v>1164</v>
      </c>
      <c r="G20" s="14" t="s">
        <v>3768</v>
      </c>
      <c r="H20" s="14" t="b">
        <f t="shared" si="3"/>
        <v>1</v>
      </c>
      <c r="I20" s="6" t="s">
        <v>1166</v>
      </c>
      <c r="J20" s="16" t="s">
        <v>56</v>
      </c>
      <c r="K20" s="17" t="s">
        <v>1164</v>
      </c>
      <c r="L20" s="17" t="s">
        <v>58</v>
      </c>
      <c r="M20" s="17" t="s">
        <v>1165</v>
      </c>
      <c r="N20" s="6" t="s">
        <v>1166</v>
      </c>
      <c r="O20" s="16" t="s">
        <v>56</v>
      </c>
      <c r="P20" s="17" t="s">
        <v>1164</v>
      </c>
      <c r="Q20" s="17" t="s">
        <v>58</v>
      </c>
      <c r="R20" s="17" t="s">
        <v>1165</v>
      </c>
      <c r="S20" s="10" t="s">
        <v>130</v>
      </c>
      <c r="T20" s="5">
        <v>413</v>
      </c>
      <c r="U20" s="9" t="s">
        <v>1164</v>
      </c>
      <c r="V20" s="6" t="b">
        <v>1</v>
      </c>
      <c r="W20" s="6" t="s">
        <v>33</v>
      </c>
      <c r="X20" s="7" t="s">
        <v>34</v>
      </c>
      <c r="Y20" s="8" t="s">
        <v>61</v>
      </c>
      <c r="Z20" s="7" t="s">
        <v>62</v>
      </c>
      <c r="AA20" s="6" t="s">
        <v>56</v>
      </c>
      <c r="AB20" s="7" t="s">
        <v>62</v>
      </c>
      <c r="AC20" s="9" t="s">
        <v>58</v>
      </c>
      <c r="AD20" s="7" t="s">
        <v>63</v>
      </c>
      <c r="AE20" s="9" t="s">
        <v>1165</v>
      </c>
      <c r="AF20" s="7" t="s">
        <v>835</v>
      </c>
      <c r="AG20" s="8" t="s">
        <v>1167</v>
      </c>
      <c r="AH20" s="8" t="s">
        <v>1168</v>
      </c>
    </row>
    <row r="21" spans="1:34" x14ac:dyDescent="0.25">
      <c r="A21" s="3">
        <v>1534</v>
      </c>
      <c r="B21" s="15" t="str">
        <f t="shared" si="0"/>
        <v>BIAVANANCYOL</v>
      </c>
      <c r="C21" s="30" t="str">
        <f t="shared" si="1"/>
        <v>AVANCYOL</v>
      </c>
      <c r="D21" s="15" t="str">
        <f t="shared" si="2"/>
        <v>ANCYOL</v>
      </c>
      <c r="E21" s="61" t="s">
        <v>3789</v>
      </c>
      <c r="F21" s="61" t="s">
        <v>1169</v>
      </c>
      <c r="G21" s="14" t="s">
        <v>3768</v>
      </c>
      <c r="H21" s="14" t="b">
        <f t="shared" si="3"/>
        <v>1</v>
      </c>
      <c r="I21" s="6" t="s">
        <v>1172</v>
      </c>
      <c r="J21" s="16" t="s">
        <v>56</v>
      </c>
      <c r="K21" s="17" t="s">
        <v>1169</v>
      </c>
      <c r="L21" s="17" t="s">
        <v>1170</v>
      </c>
      <c r="M21" s="17" t="s">
        <v>1171</v>
      </c>
      <c r="N21" s="6" t="s">
        <v>1172</v>
      </c>
      <c r="O21" s="16" t="s">
        <v>56</v>
      </c>
      <c r="P21" s="17" t="s">
        <v>1169</v>
      </c>
      <c r="Q21" s="17" t="s">
        <v>1170</v>
      </c>
      <c r="R21" s="17" t="s">
        <v>1171</v>
      </c>
      <c r="S21" s="4" t="s">
        <v>31</v>
      </c>
      <c r="T21" s="5">
        <v>427</v>
      </c>
      <c r="U21" s="9" t="s">
        <v>1169</v>
      </c>
      <c r="V21" s="6" t="b">
        <v>1</v>
      </c>
      <c r="W21" s="6" t="s">
        <v>33</v>
      </c>
      <c r="X21" s="7" t="s">
        <v>34</v>
      </c>
      <c r="Y21" s="8" t="s">
        <v>61</v>
      </c>
      <c r="Z21" s="7" t="s">
        <v>62</v>
      </c>
      <c r="AA21" s="6" t="s">
        <v>56</v>
      </c>
      <c r="AB21" s="7" t="s">
        <v>62</v>
      </c>
      <c r="AC21" s="9" t="s">
        <v>1170</v>
      </c>
      <c r="AD21" s="7" t="s">
        <v>560</v>
      </c>
      <c r="AE21" s="9" t="s">
        <v>1171</v>
      </c>
      <c r="AF21" s="7" t="s">
        <v>1173</v>
      </c>
      <c r="AG21" s="8" t="s">
        <v>1174</v>
      </c>
      <c r="AH21" s="8" t="s">
        <v>1175</v>
      </c>
    </row>
    <row r="22" spans="1:34" x14ac:dyDescent="0.25">
      <c r="A22" s="3">
        <v>1536</v>
      </c>
      <c r="B22" s="15" t="str">
        <f t="shared" si="0"/>
        <v>BIAVANANCYCO</v>
      </c>
      <c r="C22" s="30" t="str">
        <f t="shared" si="1"/>
        <v>AVANCYCO</v>
      </c>
      <c r="D22" s="15" t="str">
        <f t="shared" si="2"/>
        <v>ANCYCO</v>
      </c>
      <c r="E22" s="61" t="s">
        <v>3790</v>
      </c>
      <c r="F22" s="61" t="s">
        <v>1176</v>
      </c>
      <c r="G22" s="14" t="s">
        <v>3768</v>
      </c>
      <c r="H22" s="14" t="b">
        <f t="shared" si="3"/>
        <v>1</v>
      </c>
      <c r="I22" s="6" t="s">
        <v>1178</v>
      </c>
      <c r="J22" s="18" t="s">
        <v>56</v>
      </c>
      <c r="K22" s="19" t="s">
        <v>1176</v>
      </c>
      <c r="L22" s="19" t="s">
        <v>1170</v>
      </c>
      <c r="M22" s="19" t="s">
        <v>1177</v>
      </c>
      <c r="N22" s="6" t="s">
        <v>1178</v>
      </c>
      <c r="O22" s="16" t="s">
        <v>56</v>
      </c>
      <c r="P22" s="17" t="s">
        <v>1176</v>
      </c>
      <c r="Q22" s="17" t="s">
        <v>1170</v>
      </c>
      <c r="R22" s="17" t="s">
        <v>1177</v>
      </c>
      <c r="S22" s="4" t="s">
        <v>31</v>
      </c>
      <c r="T22" s="5">
        <v>429</v>
      </c>
      <c r="U22" s="9" t="s">
        <v>1176</v>
      </c>
      <c r="V22" s="6" t="b">
        <v>1</v>
      </c>
      <c r="W22" s="6" t="s">
        <v>33</v>
      </c>
      <c r="X22" s="7" t="s">
        <v>34</v>
      </c>
      <c r="Y22" s="8" t="s">
        <v>61</v>
      </c>
      <c r="Z22" s="7" t="s">
        <v>62</v>
      </c>
      <c r="AA22" s="6" t="s">
        <v>56</v>
      </c>
      <c r="AB22" s="7" t="s">
        <v>62</v>
      </c>
      <c r="AC22" s="9" t="s">
        <v>1170</v>
      </c>
      <c r="AD22" s="7" t="s">
        <v>560</v>
      </c>
      <c r="AE22" s="9" t="s">
        <v>1177</v>
      </c>
      <c r="AF22" s="7" t="s">
        <v>46</v>
      </c>
      <c r="AG22" s="8" t="s">
        <v>1179</v>
      </c>
      <c r="AH22" s="8" t="s">
        <v>1180</v>
      </c>
    </row>
    <row r="23" spans="1:34" x14ac:dyDescent="0.25">
      <c r="A23" s="3">
        <v>1540</v>
      </c>
      <c r="B23" s="15" t="str">
        <f t="shared" si="0"/>
        <v>BIAVANANCYCY</v>
      </c>
      <c r="C23" s="30" t="str">
        <f t="shared" si="1"/>
        <v>AVANCYCY</v>
      </c>
      <c r="D23" s="15" t="str">
        <f t="shared" si="2"/>
        <v>ANCYCY</v>
      </c>
      <c r="E23" s="61" t="s">
        <v>3791</v>
      </c>
      <c r="F23" s="61" t="s">
        <v>1181</v>
      </c>
      <c r="G23" s="14" t="s">
        <v>3768</v>
      </c>
      <c r="H23" s="14" t="b">
        <f t="shared" si="3"/>
        <v>1</v>
      </c>
      <c r="I23" s="6" t="s">
        <v>1183</v>
      </c>
      <c r="J23" s="16" t="s">
        <v>56</v>
      </c>
      <c r="K23" s="17" t="s">
        <v>1181</v>
      </c>
      <c r="L23" s="17" t="s">
        <v>1170</v>
      </c>
      <c r="M23" s="17" t="s">
        <v>1182</v>
      </c>
      <c r="N23" s="6" t="s">
        <v>1183</v>
      </c>
      <c r="O23" s="16" t="s">
        <v>56</v>
      </c>
      <c r="P23" s="17" t="s">
        <v>1181</v>
      </c>
      <c r="Q23" s="17" t="s">
        <v>1170</v>
      </c>
      <c r="R23" s="17" t="s">
        <v>1182</v>
      </c>
      <c r="S23" s="4" t="s">
        <v>31</v>
      </c>
      <c r="T23" s="5">
        <v>431</v>
      </c>
      <c r="U23" s="9" t="s">
        <v>1181</v>
      </c>
      <c r="V23" s="6" t="b">
        <v>1</v>
      </c>
      <c r="W23" s="6" t="s">
        <v>33</v>
      </c>
      <c r="X23" s="7" t="s">
        <v>34</v>
      </c>
      <c r="Y23" s="8" t="s">
        <v>61</v>
      </c>
      <c r="Z23" s="7" t="s">
        <v>62</v>
      </c>
      <c r="AA23" s="6" t="s">
        <v>56</v>
      </c>
      <c r="AB23" s="7" t="s">
        <v>62</v>
      </c>
      <c r="AC23" s="9" t="s">
        <v>1170</v>
      </c>
      <c r="AD23" s="7" t="s">
        <v>560</v>
      </c>
      <c r="AE23" s="9" t="s">
        <v>1182</v>
      </c>
      <c r="AF23" s="7" t="s">
        <v>560</v>
      </c>
      <c r="AG23" s="8" t="s">
        <v>1184</v>
      </c>
      <c r="AH23" s="8" t="s">
        <v>1185</v>
      </c>
    </row>
    <row r="24" spans="1:34" x14ac:dyDescent="0.25">
      <c r="A24" s="3">
        <v>1564</v>
      </c>
      <c r="B24" s="15" t="str">
        <f t="shared" si="0"/>
        <v>BIAVANANALAE</v>
      </c>
      <c r="C24" s="30" t="str">
        <f t="shared" si="1"/>
        <v>AVANALAE</v>
      </c>
      <c r="D24" s="15" t="str">
        <f t="shared" si="2"/>
        <v>ANALAE</v>
      </c>
      <c r="E24" s="61" t="s">
        <v>3792</v>
      </c>
      <c r="F24" s="61" t="s">
        <v>1186</v>
      </c>
      <c r="G24" s="14" t="s">
        <v>3776</v>
      </c>
      <c r="H24" s="14" t="b">
        <f t="shared" si="3"/>
        <v>1</v>
      </c>
      <c r="I24" s="6" t="s">
        <v>1189</v>
      </c>
      <c r="J24" s="16" t="s">
        <v>56</v>
      </c>
      <c r="K24" s="17" t="s">
        <v>1186</v>
      </c>
      <c r="L24" s="17" t="s">
        <v>1187</v>
      </c>
      <c r="M24" s="17" t="s">
        <v>1188</v>
      </c>
      <c r="N24" s="6" t="s">
        <v>1189</v>
      </c>
      <c r="O24" s="16" t="s">
        <v>56</v>
      </c>
      <c r="P24" s="17" t="s">
        <v>1186</v>
      </c>
      <c r="Q24" s="17" t="s">
        <v>1187</v>
      </c>
      <c r="R24" s="17" t="s">
        <v>1188</v>
      </c>
      <c r="S24" s="4" t="s">
        <v>31</v>
      </c>
      <c r="T24" s="5">
        <v>443</v>
      </c>
      <c r="U24" s="9" t="s">
        <v>1186</v>
      </c>
      <c r="V24" s="6" t="b">
        <v>1</v>
      </c>
      <c r="W24" s="6" t="s">
        <v>33</v>
      </c>
      <c r="X24" s="7" t="s">
        <v>34</v>
      </c>
      <c r="Y24" s="8" t="s">
        <v>61</v>
      </c>
      <c r="Z24" s="7" t="s">
        <v>62</v>
      </c>
      <c r="AA24" s="6" t="s">
        <v>56</v>
      </c>
      <c r="AB24" s="7" t="s">
        <v>62</v>
      </c>
      <c r="AC24" s="9" t="s">
        <v>1187</v>
      </c>
      <c r="AD24" s="7" t="s">
        <v>322</v>
      </c>
      <c r="AE24" s="9" t="s">
        <v>1188</v>
      </c>
      <c r="AF24" s="7" t="s">
        <v>302</v>
      </c>
      <c r="AG24" s="8" t="s">
        <v>1190</v>
      </c>
      <c r="AH24" s="8" t="s">
        <v>1191</v>
      </c>
    </row>
    <row r="25" spans="1:34" x14ac:dyDescent="0.25">
      <c r="A25" s="3">
        <v>1580</v>
      </c>
      <c r="B25" s="15" t="str">
        <f t="shared" si="0"/>
        <v>BIAVANANTATA</v>
      </c>
      <c r="C25" s="30" t="str">
        <f t="shared" si="1"/>
        <v>AVANTATA</v>
      </c>
      <c r="D25" s="15" t="str">
        <f t="shared" si="2"/>
        <v>ANTATA</v>
      </c>
      <c r="E25" s="61" t="s">
        <v>3793</v>
      </c>
      <c r="F25" s="61" t="s">
        <v>1192</v>
      </c>
      <c r="G25" s="14" t="s">
        <v>3768</v>
      </c>
      <c r="H25" s="14" t="b">
        <f t="shared" si="3"/>
        <v>1</v>
      </c>
      <c r="I25" s="6" t="s">
        <v>1195</v>
      </c>
      <c r="J25" s="16" t="s">
        <v>56</v>
      </c>
      <c r="K25" s="17" t="s">
        <v>1192</v>
      </c>
      <c r="L25" s="17" t="s">
        <v>1193</v>
      </c>
      <c r="M25" s="17" t="s">
        <v>1194</v>
      </c>
      <c r="N25" s="6" t="s">
        <v>1195</v>
      </c>
      <c r="O25" s="16" t="s">
        <v>56</v>
      </c>
      <c r="P25" s="17" t="s">
        <v>1192</v>
      </c>
      <c r="Q25" s="17" t="s">
        <v>1193</v>
      </c>
      <c r="R25" s="17" t="s">
        <v>1194</v>
      </c>
      <c r="S25" s="4" t="s">
        <v>31</v>
      </c>
      <c r="T25" s="5">
        <v>452</v>
      </c>
      <c r="U25" s="9" t="s">
        <v>1192</v>
      </c>
      <c r="V25" s="6" t="b">
        <v>1</v>
      </c>
      <c r="W25" s="6" t="s">
        <v>33</v>
      </c>
      <c r="X25" s="7" t="s">
        <v>34</v>
      </c>
      <c r="Y25" s="8" t="s">
        <v>61</v>
      </c>
      <c r="Z25" s="7" t="s">
        <v>62</v>
      </c>
      <c r="AA25" s="6" t="s">
        <v>56</v>
      </c>
      <c r="AB25" s="7" t="s">
        <v>62</v>
      </c>
      <c r="AC25" s="9" t="s">
        <v>1193</v>
      </c>
      <c r="AD25" s="7" t="s">
        <v>1196</v>
      </c>
      <c r="AE25" s="9" t="s">
        <v>1194</v>
      </c>
      <c r="AF25" s="7" t="s">
        <v>1196</v>
      </c>
      <c r="AG25" s="8" t="s">
        <v>1197</v>
      </c>
      <c r="AH25" s="8" t="s">
        <v>1198</v>
      </c>
    </row>
    <row r="26" spans="1:34" x14ac:dyDescent="0.25">
      <c r="A26" s="3">
        <v>1581</v>
      </c>
      <c r="B26" s="15" t="str">
        <f t="shared" si="0"/>
        <v>BIAVANANTAFE</v>
      </c>
      <c r="C26" s="30" t="str">
        <f t="shared" si="1"/>
        <v>AVANTAFE</v>
      </c>
      <c r="D26" s="15" t="str">
        <f t="shared" si="2"/>
        <v>ANTAFE</v>
      </c>
      <c r="E26" s="61" t="s">
        <v>3794</v>
      </c>
      <c r="F26" s="61" t="s">
        <v>1199</v>
      </c>
      <c r="G26" s="14" t="s">
        <v>3795</v>
      </c>
      <c r="H26" s="14" t="b">
        <f t="shared" si="3"/>
        <v>1</v>
      </c>
      <c r="I26" s="6" t="s">
        <v>1201</v>
      </c>
      <c r="J26" s="18" t="s">
        <v>56</v>
      </c>
      <c r="K26" s="19" t="s">
        <v>1199</v>
      </c>
      <c r="L26" s="19" t="s">
        <v>1193</v>
      </c>
      <c r="M26" s="19" t="s">
        <v>1200</v>
      </c>
      <c r="N26" s="6" t="s">
        <v>1201</v>
      </c>
      <c r="O26" s="16" t="s">
        <v>56</v>
      </c>
      <c r="P26" s="17" t="s">
        <v>1199</v>
      </c>
      <c r="Q26" s="17" t="s">
        <v>1193</v>
      </c>
      <c r="R26" s="17" t="s">
        <v>1200</v>
      </c>
      <c r="S26" s="4" t="s">
        <v>31</v>
      </c>
      <c r="T26" s="5">
        <v>454</v>
      </c>
      <c r="U26" s="9" t="s">
        <v>1199</v>
      </c>
      <c r="V26" s="6" t="b">
        <v>1</v>
      </c>
      <c r="W26" s="6" t="s">
        <v>33</v>
      </c>
      <c r="X26" s="7" t="s">
        <v>34</v>
      </c>
      <c r="Y26" s="8" t="s">
        <v>61</v>
      </c>
      <c r="Z26" s="7" t="s">
        <v>62</v>
      </c>
      <c r="AA26" s="6" t="s">
        <v>56</v>
      </c>
      <c r="AB26" s="7" t="s">
        <v>62</v>
      </c>
      <c r="AC26" s="9" t="s">
        <v>1193</v>
      </c>
      <c r="AD26" s="7" t="s">
        <v>1196</v>
      </c>
      <c r="AE26" s="9" t="s">
        <v>1200</v>
      </c>
      <c r="AF26" s="7" t="s">
        <v>1202</v>
      </c>
      <c r="AG26" s="8" t="s">
        <v>1203</v>
      </c>
      <c r="AH26" s="8" t="s">
        <v>1204</v>
      </c>
    </row>
    <row r="27" spans="1:34" x14ac:dyDescent="0.25">
      <c r="A27" s="3">
        <v>1592</v>
      </c>
      <c r="B27" s="15" t="str">
        <f t="shared" si="0"/>
        <v>BIAVANANAIGA</v>
      </c>
      <c r="C27" s="30" t="str">
        <f t="shared" si="1"/>
        <v>AVANAIGA</v>
      </c>
      <c r="D27" s="15" t="str">
        <f t="shared" si="2"/>
        <v>ANAIGA</v>
      </c>
      <c r="E27" s="61" t="s">
        <v>3796</v>
      </c>
      <c r="F27" s="61" t="s">
        <v>1205</v>
      </c>
      <c r="G27" s="14" t="s">
        <v>3776</v>
      </c>
      <c r="H27" s="14" t="b">
        <f t="shared" si="3"/>
        <v>1</v>
      </c>
      <c r="I27" s="6" t="s">
        <v>1208</v>
      </c>
      <c r="J27" s="16" t="s">
        <v>56</v>
      </c>
      <c r="K27" s="17" t="s">
        <v>1205</v>
      </c>
      <c r="L27" s="17" t="s">
        <v>1206</v>
      </c>
      <c r="M27" s="17" t="s">
        <v>1207</v>
      </c>
      <c r="N27" s="6" t="s">
        <v>1208</v>
      </c>
      <c r="O27" s="16" t="s">
        <v>56</v>
      </c>
      <c r="P27" s="17" t="s">
        <v>1205</v>
      </c>
      <c r="Q27" s="17" t="s">
        <v>1206</v>
      </c>
      <c r="R27" s="17" t="s">
        <v>1207</v>
      </c>
      <c r="S27" s="4" t="s">
        <v>31</v>
      </c>
      <c r="T27" s="5">
        <v>465</v>
      </c>
      <c r="U27" s="9" t="s">
        <v>1205</v>
      </c>
      <c r="V27" s="6" t="b">
        <v>1</v>
      </c>
      <c r="W27" s="6" t="s">
        <v>33</v>
      </c>
      <c r="X27" s="7" t="s">
        <v>34</v>
      </c>
      <c r="Y27" s="8" t="s">
        <v>61</v>
      </c>
      <c r="Z27" s="7" t="s">
        <v>62</v>
      </c>
      <c r="AA27" s="6" t="s">
        <v>56</v>
      </c>
      <c r="AB27" s="7" t="s">
        <v>62</v>
      </c>
      <c r="AC27" s="9" t="s">
        <v>1206</v>
      </c>
      <c r="AD27" s="7" t="s">
        <v>1209</v>
      </c>
      <c r="AE27" s="9" t="s">
        <v>1207</v>
      </c>
      <c r="AF27" s="7" t="s">
        <v>36</v>
      </c>
      <c r="AG27" s="8" t="s">
        <v>1210</v>
      </c>
      <c r="AH27" s="8" t="s">
        <v>1211</v>
      </c>
    </row>
    <row r="28" spans="1:34" x14ac:dyDescent="0.25">
      <c r="A28" s="3">
        <v>1609</v>
      </c>
      <c r="B28" s="65" t="s">
        <v>3320</v>
      </c>
      <c r="C28" s="64" t="str">
        <f t="shared" si="1"/>
        <v>AVANSLQU</v>
      </c>
      <c r="D28" s="65" t="s">
        <v>3321</v>
      </c>
      <c r="E28" s="61" t="s">
        <v>3797</v>
      </c>
      <c r="F28" s="61" t="s">
        <v>1212</v>
      </c>
      <c r="G28" s="14" t="s">
        <v>3768</v>
      </c>
      <c r="H28" s="14" t="b">
        <f t="shared" si="3"/>
        <v>1</v>
      </c>
      <c r="I28" s="6" t="s">
        <v>1216</v>
      </c>
      <c r="J28" s="16" t="s">
        <v>56</v>
      </c>
      <c r="K28" s="17" t="s">
        <v>1212</v>
      </c>
      <c r="L28" s="17" t="s">
        <v>1213</v>
      </c>
      <c r="M28" s="17" t="s">
        <v>1214</v>
      </c>
      <c r="N28" s="6" t="s">
        <v>1216</v>
      </c>
      <c r="O28" s="16" t="s">
        <v>56</v>
      </c>
      <c r="P28" s="17" t="s">
        <v>1212</v>
      </c>
      <c r="Q28" s="17" t="s">
        <v>1213</v>
      </c>
      <c r="R28" s="17" t="s">
        <v>1214</v>
      </c>
      <c r="S28" s="4" t="s">
        <v>31</v>
      </c>
      <c r="T28" s="5">
        <v>518</v>
      </c>
      <c r="U28" s="9" t="s">
        <v>1215</v>
      </c>
      <c r="V28" s="44" t="b">
        <v>0</v>
      </c>
      <c r="W28" s="6" t="s">
        <v>33</v>
      </c>
      <c r="X28" s="7" t="s">
        <v>34</v>
      </c>
      <c r="Y28" s="8" t="s">
        <v>61</v>
      </c>
      <c r="Z28" s="7" t="s">
        <v>62</v>
      </c>
      <c r="AA28" s="6" t="s">
        <v>56</v>
      </c>
      <c r="AB28" s="7" t="s">
        <v>62</v>
      </c>
      <c r="AC28" s="9" t="s">
        <v>68</v>
      </c>
      <c r="AD28" s="7" t="s">
        <v>62</v>
      </c>
      <c r="AE28" s="9" t="s">
        <v>1214</v>
      </c>
      <c r="AF28" s="7" t="s">
        <v>1217</v>
      </c>
      <c r="AG28" s="8" t="s">
        <v>1218</v>
      </c>
      <c r="AH28" s="8" t="s">
        <v>1219</v>
      </c>
    </row>
    <row r="29" spans="1:34" x14ac:dyDescent="0.25">
      <c r="A29" s="3">
        <v>1623</v>
      </c>
      <c r="B29" s="65" t="s">
        <v>3324</v>
      </c>
      <c r="C29" s="64" t="str">
        <f t="shared" si="1"/>
        <v>AVANSLDI</v>
      </c>
      <c r="D29" s="65" t="s">
        <v>3322</v>
      </c>
      <c r="E29" s="61" t="s">
        <v>3798</v>
      </c>
      <c r="F29" s="61" t="s">
        <v>1220</v>
      </c>
      <c r="G29" s="14" t="s">
        <v>3768</v>
      </c>
      <c r="H29" s="14" t="b">
        <f t="shared" si="3"/>
        <v>1</v>
      </c>
      <c r="I29" s="6" t="s">
        <v>1223</v>
      </c>
      <c r="J29" s="16" t="s">
        <v>56</v>
      </c>
      <c r="K29" s="17" t="s">
        <v>1220</v>
      </c>
      <c r="L29" s="17" t="s">
        <v>1213</v>
      </c>
      <c r="M29" s="17" t="s">
        <v>1221</v>
      </c>
      <c r="N29" s="6" t="s">
        <v>1223</v>
      </c>
      <c r="O29" s="16" t="s">
        <v>56</v>
      </c>
      <c r="P29" s="17" t="s">
        <v>1220</v>
      </c>
      <c r="Q29" s="17" t="s">
        <v>1213</v>
      </c>
      <c r="R29" s="17" t="s">
        <v>1221</v>
      </c>
      <c r="S29" s="4" t="s">
        <v>31</v>
      </c>
      <c r="T29" s="5">
        <v>495</v>
      </c>
      <c r="U29" s="9" t="s">
        <v>1222</v>
      </c>
      <c r="V29" s="44" t="b">
        <v>0</v>
      </c>
      <c r="W29" s="6" t="s">
        <v>33</v>
      </c>
      <c r="X29" s="7" t="s">
        <v>34</v>
      </c>
      <c r="Y29" s="8" t="s">
        <v>61</v>
      </c>
      <c r="Z29" s="7" t="s">
        <v>62</v>
      </c>
      <c r="AA29" s="6" t="s">
        <v>56</v>
      </c>
      <c r="AB29" s="7" t="s">
        <v>62</v>
      </c>
      <c r="AC29" s="9" t="s">
        <v>68</v>
      </c>
      <c r="AD29" s="7" t="s">
        <v>62</v>
      </c>
      <c r="AE29" s="9" t="s">
        <v>1221</v>
      </c>
      <c r="AF29" s="7" t="s">
        <v>1224</v>
      </c>
      <c r="AG29" s="8" t="s">
        <v>1225</v>
      </c>
      <c r="AH29" s="8" t="s">
        <v>1226</v>
      </c>
    </row>
    <row r="30" spans="1:34" x14ac:dyDescent="0.25">
      <c r="A30" s="3">
        <v>1628</v>
      </c>
      <c r="B30" s="65" t="s">
        <v>3325</v>
      </c>
      <c r="C30" s="64" t="str">
        <f t="shared" si="1"/>
        <v>AVANSLCL</v>
      </c>
      <c r="D30" s="65" t="s">
        <v>3323</v>
      </c>
      <c r="E30" s="61" t="s">
        <v>3799</v>
      </c>
      <c r="F30" s="61" t="s">
        <v>1227</v>
      </c>
      <c r="G30" s="14" t="s">
        <v>3768</v>
      </c>
      <c r="H30" s="14" t="b">
        <f t="shared" si="3"/>
        <v>1</v>
      </c>
      <c r="I30" s="6" t="s">
        <v>1230</v>
      </c>
      <c r="J30" s="16" t="s">
        <v>56</v>
      </c>
      <c r="K30" s="17" t="s">
        <v>1227</v>
      </c>
      <c r="L30" s="17" t="s">
        <v>1213</v>
      </c>
      <c r="M30" s="17" t="s">
        <v>1228</v>
      </c>
      <c r="N30" s="6" t="s">
        <v>1230</v>
      </c>
      <c r="O30" s="16" t="s">
        <v>56</v>
      </c>
      <c r="P30" s="17" t="s">
        <v>1227</v>
      </c>
      <c r="Q30" s="17" t="s">
        <v>1213</v>
      </c>
      <c r="R30" s="17" t="s">
        <v>1228</v>
      </c>
      <c r="S30" s="4" t="s">
        <v>31</v>
      </c>
      <c r="T30" s="5">
        <v>500</v>
      </c>
      <c r="U30" s="9" t="s">
        <v>1229</v>
      </c>
      <c r="V30" s="44" t="b">
        <v>0</v>
      </c>
      <c r="W30" s="6" t="s">
        <v>33</v>
      </c>
      <c r="X30" s="7" t="s">
        <v>34</v>
      </c>
      <c r="Y30" s="8" t="s">
        <v>61</v>
      </c>
      <c r="Z30" s="7" t="s">
        <v>62</v>
      </c>
      <c r="AA30" s="6" t="s">
        <v>56</v>
      </c>
      <c r="AB30" s="7" t="s">
        <v>62</v>
      </c>
      <c r="AC30" s="9" t="s">
        <v>68</v>
      </c>
      <c r="AD30" s="7" t="s">
        <v>62</v>
      </c>
      <c r="AE30" s="9" t="s">
        <v>1228</v>
      </c>
      <c r="AF30" s="7" t="s">
        <v>280</v>
      </c>
      <c r="AG30" s="8" t="s">
        <v>1231</v>
      </c>
      <c r="AH30" s="8" t="s">
        <v>1232</v>
      </c>
    </row>
    <row r="31" spans="1:34" x14ac:dyDescent="0.25">
      <c r="A31" s="3">
        <v>1629</v>
      </c>
      <c r="B31" s="65" t="s">
        <v>3329</v>
      </c>
      <c r="C31" s="64" t="str">
        <f t="shared" si="1"/>
        <v>AVANMCST</v>
      </c>
      <c r="D31" s="65" t="s">
        <v>3326</v>
      </c>
      <c r="E31" s="61" t="s">
        <v>3800</v>
      </c>
      <c r="F31" s="61" t="s">
        <v>1233</v>
      </c>
      <c r="G31" s="14" t="s">
        <v>3768</v>
      </c>
      <c r="H31" s="14" t="b">
        <f t="shared" si="3"/>
        <v>1</v>
      </c>
      <c r="I31" s="6" t="s">
        <v>1237</v>
      </c>
      <c r="J31" s="16" t="s">
        <v>56</v>
      </c>
      <c r="K31" s="17" t="s">
        <v>1233</v>
      </c>
      <c r="L31" s="17" t="s">
        <v>1234</v>
      </c>
      <c r="M31" s="17" t="s">
        <v>1235</v>
      </c>
      <c r="N31" s="6" t="s">
        <v>1237</v>
      </c>
      <c r="O31" s="16" t="s">
        <v>56</v>
      </c>
      <c r="P31" s="17" t="s">
        <v>1233</v>
      </c>
      <c r="Q31" s="17" t="s">
        <v>1234</v>
      </c>
      <c r="R31" s="17" t="s">
        <v>1235</v>
      </c>
      <c r="S31" s="4" t="s">
        <v>31</v>
      </c>
      <c r="T31" s="5">
        <v>476</v>
      </c>
      <c r="U31" s="9" t="s">
        <v>1236</v>
      </c>
      <c r="V31" s="44" t="b">
        <v>0</v>
      </c>
      <c r="W31" s="6" t="s">
        <v>33</v>
      </c>
      <c r="X31" s="7" t="s">
        <v>34</v>
      </c>
      <c r="Y31" s="8" t="s">
        <v>61</v>
      </c>
      <c r="Z31" s="7" t="s">
        <v>62</v>
      </c>
      <c r="AA31" s="6" t="s">
        <v>56</v>
      </c>
      <c r="AB31" s="7" t="s">
        <v>62</v>
      </c>
      <c r="AC31" s="9" t="s">
        <v>68</v>
      </c>
      <c r="AD31" s="7" t="s">
        <v>62</v>
      </c>
      <c r="AE31" s="9" t="s">
        <v>1235</v>
      </c>
      <c r="AF31" s="7" t="s">
        <v>133</v>
      </c>
      <c r="AG31" s="8" t="s">
        <v>1238</v>
      </c>
      <c r="AH31" s="8" t="s">
        <v>1239</v>
      </c>
    </row>
    <row r="32" spans="1:34" x14ac:dyDescent="0.25">
      <c r="A32" s="3">
        <v>1633</v>
      </c>
      <c r="B32" s="65" t="s">
        <v>3330</v>
      </c>
      <c r="C32" s="64" t="str">
        <f t="shared" si="1"/>
        <v>AVANMCPE</v>
      </c>
      <c r="D32" s="65" t="s">
        <v>3327</v>
      </c>
      <c r="E32" s="61" t="s">
        <v>3801</v>
      </c>
      <c r="F32" s="61" t="s">
        <v>1240</v>
      </c>
      <c r="G32" s="14" t="s">
        <v>3768</v>
      </c>
      <c r="H32" s="14" t="b">
        <f t="shared" si="3"/>
        <v>1</v>
      </c>
      <c r="I32" s="6" t="s">
        <v>1243</v>
      </c>
      <c r="J32" s="16" t="s">
        <v>56</v>
      </c>
      <c r="K32" s="17" t="s">
        <v>1240</v>
      </c>
      <c r="L32" s="17" t="s">
        <v>1234</v>
      </c>
      <c r="M32" s="17" t="s">
        <v>1241</v>
      </c>
      <c r="N32" s="6" t="s">
        <v>1243</v>
      </c>
      <c r="O32" s="16" t="s">
        <v>56</v>
      </c>
      <c r="P32" s="17" t="s">
        <v>1240</v>
      </c>
      <c r="Q32" s="17" t="s">
        <v>1234</v>
      </c>
      <c r="R32" s="17" t="s">
        <v>1241</v>
      </c>
      <c r="S32" s="4" t="s">
        <v>31</v>
      </c>
      <c r="T32" s="5">
        <v>479</v>
      </c>
      <c r="U32" s="9" t="s">
        <v>1242</v>
      </c>
      <c r="V32" s="44" t="b">
        <v>0</v>
      </c>
      <c r="W32" s="6" t="s">
        <v>33</v>
      </c>
      <c r="X32" s="7" t="s">
        <v>34</v>
      </c>
      <c r="Y32" s="8" t="s">
        <v>61</v>
      </c>
      <c r="Z32" s="7" t="s">
        <v>62</v>
      </c>
      <c r="AA32" s="6" t="s">
        <v>56</v>
      </c>
      <c r="AB32" s="7" t="s">
        <v>62</v>
      </c>
      <c r="AC32" s="9" t="s">
        <v>68</v>
      </c>
      <c r="AD32" s="7" t="s">
        <v>62</v>
      </c>
      <c r="AE32" s="9" t="s">
        <v>1241</v>
      </c>
      <c r="AF32" s="7" t="s">
        <v>39</v>
      </c>
      <c r="AG32" s="8" t="s">
        <v>1244</v>
      </c>
      <c r="AH32" s="8" t="s">
        <v>1245</v>
      </c>
    </row>
    <row r="33" spans="1:34" x14ac:dyDescent="0.25">
      <c r="A33" s="3">
        <v>1635</v>
      </c>
      <c r="B33" s="65" t="s">
        <v>3331</v>
      </c>
      <c r="C33" s="64" t="str">
        <f t="shared" si="1"/>
        <v>AVANMCAM</v>
      </c>
      <c r="D33" s="65" t="s">
        <v>3328</v>
      </c>
      <c r="E33" s="61" t="s">
        <v>3802</v>
      </c>
      <c r="F33" s="61" t="s">
        <v>1246</v>
      </c>
      <c r="G33" s="14" t="s">
        <v>3768</v>
      </c>
      <c r="H33" s="14" t="b">
        <f t="shared" si="3"/>
        <v>1</v>
      </c>
      <c r="I33" s="6" t="s">
        <v>1249</v>
      </c>
      <c r="J33" s="16" t="s">
        <v>56</v>
      </c>
      <c r="K33" s="17" t="s">
        <v>1246</v>
      </c>
      <c r="L33" s="17" t="s">
        <v>1234</v>
      </c>
      <c r="M33" s="17" t="s">
        <v>1247</v>
      </c>
      <c r="N33" s="6" t="s">
        <v>1249</v>
      </c>
      <c r="O33" s="16" t="s">
        <v>56</v>
      </c>
      <c r="P33" s="17" t="s">
        <v>1246</v>
      </c>
      <c r="Q33" s="17" t="s">
        <v>1234</v>
      </c>
      <c r="R33" s="17" t="s">
        <v>1247</v>
      </c>
      <c r="S33" s="4" t="s">
        <v>31</v>
      </c>
      <c r="T33" s="5">
        <v>480</v>
      </c>
      <c r="U33" s="9" t="s">
        <v>1248</v>
      </c>
      <c r="V33" s="44" t="b">
        <v>0</v>
      </c>
      <c r="W33" s="6" t="s">
        <v>33</v>
      </c>
      <c r="X33" s="7" t="s">
        <v>34</v>
      </c>
      <c r="Y33" s="8" t="s">
        <v>61</v>
      </c>
      <c r="Z33" s="7" t="s">
        <v>62</v>
      </c>
      <c r="AA33" s="6" t="s">
        <v>56</v>
      </c>
      <c r="AB33" s="7" t="s">
        <v>62</v>
      </c>
      <c r="AC33" s="9" t="s">
        <v>68</v>
      </c>
      <c r="AD33" s="7" t="s">
        <v>62</v>
      </c>
      <c r="AE33" s="9" t="s">
        <v>1247</v>
      </c>
      <c r="AF33" s="7" t="s">
        <v>1250</v>
      </c>
      <c r="AG33" s="8" t="s">
        <v>1251</v>
      </c>
      <c r="AH33" s="8" t="s">
        <v>1252</v>
      </c>
    </row>
    <row r="34" spans="1:34" x14ac:dyDescent="0.25">
      <c r="A34" s="3">
        <v>1658</v>
      </c>
      <c r="B34" s="15" t="str">
        <f t="shared" ref="B34:B65" si="4">AH34</f>
        <v>BIAVANANANPL</v>
      </c>
      <c r="C34" s="30" t="str">
        <f t="shared" si="1"/>
        <v>AVANANPL</v>
      </c>
      <c r="D34" s="15" t="str">
        <f t="shared" ref="D34:D65" si="5">AG34</f>
        <v>ANANPL</v>
      </c>
      <c r="E34" s="61" t="s">
        <v>3803</v>
      </c>
      <c r="F34" s="61" t="s">
        <v>67</v>
      </c>
      <c r="G34" s="14" t="s">
        <v>3768</v>
      </c>
      <c r="H34" s="14" t="b">
        <f t="shared" si="3"/>
        <v>1</v>
      </c>
      <c r="I34" s="6" t="s">
        <v>70</v>
      </c>
      <c r="J34" s="16" t="s">
        <v>56</v>
      </c>
      <c r="K34" s="17" t="s">
        <v>67</v>
      </c>
      <c r="L34" s="17" t="s">
        <v>68</v>
      </c>
      <c r="M34" s="17" t="s">
        <v>69</v>
      </c>
      <c r="N34" s="6" t="s">
        <v>70</v>
      </c>
      <c r="O34" s="16" t="s">
        <v>56</v>
      </c>
      <c r="P34" s="17" t="s">
        <v>67</v>
      </c>
      <c r="Q34" s="17" t="s">
        <v>68</v>
      </c>
      <c r="R34" s="17" t="s">
        <v>69</v>
      </c>
      <c r="S34" s="4" t="s">
        <v>31</v>
      </c>
      <c r="T34" s="5">
        <v>484</v>
      </c>
      <c r="U34" s="9" t="s">
        <v>67</v>
      </c>
      <c r="V34" s="6" t="b">
        <v>1</v>
      </c>
      <c r="W34" s="6" t="s">
        <v>33</v>
      </c>
      <c r="X34" s="7" t="s">
        <v>34</v>
      </c>
      <c r="Y34" s="8" t="s">
        <v>61</v>
      </c>
      <c r="Z34" s="7" t="s">
        <v>62</v>
      </c>
      <c r="AA34" s="6" t="s">
        <v>56</v>
      </c>
      <c r="AB34" s="7" t="s">
        <v>62</v>
      </c>
      <c r="AC34" s="9" t="s">
        <v>68</v>
      </c>
      <c r="AD34" s="7" t="s">
        <v>62</v>
      </c>
      <c r="AE34" s="9" t="s">
        <v>69</v>
      </c>
      <c r="AF34" s="7" t="s">
        <v>71</v>
      </c>
      <c r="AG34" s="8" t="s">
        <v>72</v>
      </c>
      <c r="AH34" s="8" t="s">
        <v>73</v>
      </c>
    </row>
    <row r="35" spans="1:34" x14ac:dyDescent="0.25">
      <c r="A35" s="3">
        <v>1680</v>
      </c>
      <c r="B35" s="15" t="str">
        <f t="shared" si="4"/>
        <v>BIAVANANANAC</v>
      </c>
      <c r="C35" s="30" t="str">
        <f t="shared" si="1"/>
        <v>AVANANAC</v>
      </c>
      <c r="D35" s="15" t="str">
        <f t="shared" si="5"/>
        <v>ANANAC</v>
      </c>
      <c r="E35" s="61" t="s">
        <v>3804</v>
      </c>
      <c r="F35" s="61" t="s">
        <v>1253</v>
      </c>
      <c r="G35" s="14" t="s">
        <v>3768</v>
      </c>
      <c r="H35" s="14" t="b">
        <f t="shared" si="3"/>
        <v>1</v>
      </c>
      <c r="I35" s="6" t="s">
        <v>1255</v>
      </c>
      <c r="J35" s="16" t="s">
        <v>56</v>
      </c>
      <c r="K35" s="17" t="s">
        <v>1253</v>
      </c>
      <c r="L35" s="17" t="s">
        <v>68</v>
      </c>
      <c r="M35" s="17" t="s">
        <v>1254</v>
      </c>
      <c r="N35" s="6" t="s">
        <v>1255</v>
      </c>
      <c r="O35" s="16" t="s">
        <v>56</v>
      </c>
      <c r="P35" s="17" t="s">
        <v>1253</v>
      </c>
      <c r="Q35" s="17" t="s">
        <v>68</v>
      </c>
      <c r="R35" s="17" t="s">
        <v>1254</v>
      </c>
      <c r="S35" s="4" t="s">
        <v>31</v>
      </c>
      <c r="T35" s="5">
        <v>516</v>
      </c>
      <c r="U35" s="9" t="s">
        <v>1253</v>
      </c>
      <c r="V35" s="6" t="b">
        <v>1</v>
      </c>
      <c r="W35" s="6" t="s">
        <v>33</v>
      </c>
      <c r="X35" s="7" t="s">
        <v>34</v>
      </c>
      <c r="Y35" s="8" t="s">
        <v>61</v>
      </c>
      <c r="Z35" s="7" t="s">
        <v>62</v>
      </c>
      <c r="AA35" s="6" t="s">
        <v>56</v>
      </c>
      <c r="AB35" s="7" t="s">
        <v>62</v>
      </c>
      <c r="AC35" s="9" t="s">
        <v>68</v>
      </c>
      <c r="AD35" s="7" t="s">
        <v>62</v>
      </c>
      <c r="AE35" s="9" t="s">
        <v>1254</v>
      </c>
      <c r="AF35" s="7" t="s">
        <v>263</v>
      </c>
      <c r="AG35" s="8" t="s">
        <v>1256</v>
      </c>
      <c r="AH35" s="8" t="s">
        <v>1257</v>
      </c>
    </row>
    <row r="36" spans="1:34" x14ac:dyDescent="0.25">
      <c r="A36" s="3">
        <v>1682</v>
      </c>
      <c r="B36" s="15" t="str">
        <f t="shared" si="4"/>
        <v>BIAVANANANCR</v>
      </c>
      <c r="C36" s="30" t="str">
        <f t="shared" si="1"/>
        <v>AVANANCR</v>
      </c>
      <c r="D36" s="15" t="str">
        <f t="shared" si="5"/>
        <v>ANANCR</v>
      </c>
      <c r="E36" s="61" t="s">
        <v>3805</v>
      </c>
      <c r="F36" s="61" t="s">
        <v>1258</v>
      </c>
      <c r="G36" s="14" t="s">
        <v>3768</v>
      </c>
      <c r="H36" s="14" t="b">
        <f t="shared" si="3"/>
        <v>1</v>
      </c>
      <c r="I36" s="6" t="s">
        <v>1260</v>
      </c>
      <c r="J36" s="16" t="s">
        <v>56</v>
      </c>
      <c r="K36" s="17" t="s">
        <v>1258</v>
      </c>
      <c r="L36" s="17" t="s">
        <v>68</v>
      </c>
      <c r="M36" s="17" t="s">
        <v>1259</v>
      </c>
      <c r="N36" s="6" t="s">
        <v>1261</v>
      </c>
      <c r="O36" s="16" t="s">
        <v>56</v>
      </c>
      <c r="P36" s="17" t="s">
        <v>1258</v>
      </c>
      <c r="Q36" s="17" t="s">
        <v>68</v>
      </c>
      <c r="R36" s="17" t="s">
        <v>1259</v>
      </c>
      <c r="S36" s="4" t="s">
        <v>31</v>
      </c>
      <c r="T36" s="5">
        <v>520</v>
      </c>
      <c r="U36" s="9" t="s">
        <v>1258</v>
      </c>
      <c r="V36" s="6" t="b">
        <v>1</v>
      </c>
      <c r="W36" s="6" t="s">
        <v>33</v>
      </c>
      <c r="X36" s="7" t="s">
        <v>34</v>
      </c>
      <c r="Y36" s="8" t="s">
        <v>61</v>
      </c>
      <c r="Z36" s="7" t="s">
        <v>62</v>
      </c>
      <c r="AA36" s="6" t="s">
        <v>56</v>
      </c>
      <c r="AB36" s="7" t="s">
        <v>62</v>
      </c>
      <c r="AC36" s="9" t="s">
        <v>68</v>
      </c>
      <c r="AD36" s="7" t="s">
        <v>62</v>
      </c>
      <c r="AE36" s="9" t="s">
        <v>1259</v>
      </c>
      <c r="AF36" s="7" t="s">
        <v>160</v>
      </c>
      <c r="AG36" s="8" t="s">
        <v>1262</v>
      </c>
      <c r="AH36" s="8" t="s">
        <v>1263</v>
      </c>
    </row>
    <row r="37" spans="1:34" x14ac:dyDescent="0.25">
      <c r="A37" s="3">
        <v>1685</v>
      </c>
      <c r="B37" s="15" t="str">
        <f t="shared" si="4"/>
        <v>BIAVANANANCA</v>
      </c>
      <c r="C37" s="30" t="str">
        <f t="shared" si="1"/>
        <v>AVANANCA</v>
      </c>
      <c r="D37" s="15" t="str">
        <f t="shared" si="5"/>
        <v>ANANCA</v>
      </c>
      <c r="E37" s="61" t="s">
        <v>3806</v>
      </c>
      <c r="F37" s="61" t="s">
        <v>1264</v>
      </c>
      <c r="G37" s="14" t="s">
        <v>3768</v>
      </c>
      <c r="H37" s="14" t="b">
        <f t="shared" si="3"/>
        <v>1</v>
      </c>
      <c r="I37" s="6" t="s">
        <v>1266</v>
      </c>
      <c r="J37" s="16" t="s">
        <v>56</v>
      </c>
      <c r="K37" s="17" t="s">
        <v>1264</v>
      </c>
      <c r="L37" s="17" t="s">
        <v>68</v>
      </c>
      <c r="M37" s="17" t="s">
        <v>1265</v>
      </c>
      <c r="N37" s="49" t="s">
        <v>170</v>
      </c>
      <c r="O37" s="46" t="s">
        <v>170</v>
      </c>
      <c r="P37" s="46" t="s">
        <v>170</v>
      </c>
      <c r="Q37" s="46" t="s">
        <v>170</v>
      </c>
      <c r="R37" s="46" t="s">
        <v>170</v>
      </c>
      <c r="S37" s="46" t="s">
        <v>170</v>
      </c>
      <c r="T37" s="5">
        <v>521</v>
      </c>
      <c r="U37" s="9" t="s">
        <v>1264</v>
      </c>
      <c r="V37" s="6" t="b">
        <v>1</v>
      </c>
      <c r="W37" s="6" t="s">
        <v>33</v>
      </c>
      <c r="X37" s="7" t="s">
        <v>34</v>
      </c>
      <c r="Y37" s="8" t="s">
        <v>61</v>
      </c>
      <c r="Z37" s="7" t="s">
        <v>62</v>
      </c>
      <c r="AA37" s="6" t="s">
        <v>56</v>
      </c>
      <c r="AB37" s="7" t="s">
        <v>62</v>
      </c>
      <c r="AC37" s="9" t="s">
        <v>68</v>
      </c>
      <c r="AD37" s="7" t="s">
        <v>62</v>
      </c>
      <c r="AE37" s="9" t="s">
        <v>1265</v>
      </c>
      <c r="AF37" s="7" t="s">
        <v>81</v>
      </c>
      <c r="AG37" s="8" t="s">
        <v>1267</v>
      </c>
      <c r="AH37" s="8" t="s">
        <v>1268</v>
      </c>
    </row>
    <row r="38" spans="1:34" x14ac:dyDescent="0.25">
      <c r="A38" s="3">
        <v>1710</v>
      </c>
      <c r="B38" s="15" t="str">
        <f t="shared" si="4"/>
        <v>BIAVANANMAAN</v>
      </c>
      <c r="C38" s="30" t="str">
        <f t="shared" si="1"/>
        <v>AVANMAAN</v>
      </c>
      <c r="D38" s="15" t="str">
        <f t="shared" si="5"/>
        <v>ANMAAN</v>
      </c>
      <c r="E38" s="61" t="s">
        <v>3807</v>
      </c>
      <c r="F38" s="61" t="s">
        <v>1269</v>
      </c>
      <c r="G38" s="14" t="s">
        <v>1118</v>
      </c>
      <c r="H38" s="14" t="b">
        <f t="shared" si="3"/>
        <v>1</v>
      </c>
      <c r="I38" s="6" t="s">
        <v>1272</v>
      </c>
      <c r="J38" s="16" t="s">
        <v>56</v>
      </c>
      <c r="K38" s="17" t="s">
        <v>1269</v>
      </c>
      <c r="L38" s="17" t="s">
        <v>1270</v>
      </c>
      <c r="M38" s="17" t="s">
        <v>1271</v>
      </c>
      <c r="N38" s="6" t="s">
        <v>1273</v>
      </c>
      <c r="O38" s="16" t="s">
        <v>56</v>
      </c>
      <c r="P38" s="17" t="s">
        <v>1269</v>
      </c>
      <c r="Q38" s="17" t="s">
        <v>1270</v>
      </c>
      <c r="R38" s="17" t="s">
        <v>1271</v>
      </c>
      <c r="S38" s="10" t="s">
        <v>130</v>
      </c>
      <c r="T38" s="5">
        <v>525</v>
      </c>
      <c r="U38" s="9" t="s">
        <v>1269</v>
      </c>
      <c r="V38" s="6" t="b">
        <v>1</v>
      </c>
      <c r="W38" s="6" t="s">
        <v>33</v>
      </c>
      <c r="X38" s="7" t="s">
        <v>34</v>
      </c>
      <c r="Y38" s="8" t="s">
        <v>61</v>
      </c>
      <c r="Z38" s="7" t="s">
        <v>62</v>
      </c>
      <c r="AA38" s="6" t="s">
        <v>56</v>
      </c>
      <c r="AB38" s="7" t="s">
        <v>62</v>
      </c>
      <c r="AC38" s="9" t="s">
        <v>1270</v>
      </c>
      <c r="AD38" s="7" t="s">
        <v>408</v>
      </c>
      <c r="AE38" s="9" t="s">
        <v>1271</v>
      </c>
      <c r="AF38" s="7" t="s">
        <v>62</v>
      </c>
      <c r="AG38" s="8" t="s">
        <v>1274</v>
      </c>
      <c r="AH38" s="8" t="s">
        <v>1275</v>
      </c>
    </row>
    <row r="39" spans="1:34" x14ac:dyDescent="0.25">
      <c r="A39" s="3">
        <v>1712</v>
      </c>
      <c r="B39" s="15" t="str">
        <f t="shared" si="4"/>
        <v>BIAVANANNERU</v>
      </c>
      <c r="C39" s="30" t="str">
        <f t="shared" si="1"/>
        <v>AVANNERU</v>
      </c>
      <c r="D39" s="15" t="str">
        <f t="shared" si="5"/>
        <v>ANNERU</v>
      </c>
      <c r="E39" s="61" t="s">
        <v>3808</v>
      </c>
      <c r="F39" s="61" t="s">
        <v>1276</v>
      </c>
      <c r="G39" s="14" t="s">
        <v>3768</v>
      </c>
      <c r="H39" s="14" t="b">
        <f t="shared" si="3"/>
        <v>1</v>
      </c>
      <c r="I39" s="6" t="s">
        <v>1279</v>
      </c>
      <c r="J39" s="16" t="s">
        <v>56</v>
      </c>
      <c r="K39" s="17" t="s">
        <v>1276</v>
      </c>
      <c r="L39" s="17" t="s">
        <v>1277</v>
      </c>
      <c r="M39" s="17" t="s">
        <v>1278</v>
      </c>
      <c r="N39" s="6" t="s">
        <v>1279</v>
      </c>
      <c r="O39" s="16" t="s">
        <v>56</v>
      </c>
      <c r="P39" s="17" t="s">
        <v>1276</v>
      </c>
      <c r="Q39" s="17" t="s">
        <v>1277</v>
      </c>
      <c r="R39" s="17" t="s">
        <v>1278</v>
      </c>
      <c r="S39" s="4" t="s">
        <v>31</v>
      </c>
      <c r="T39" s="5">
        <v>527</v>
      </c>
      <c r="U39" s="9" t="s">
        <v>1276</v>
      </c>
      <c r="V39" s="6" t="b">
        <v>1</v>
      </c>
      <c r="W39" s="6" t="s">
        <v>33</v>
      </c>
      <c r="X39" s="7" t="s">
        <v>34</v>
      </c>
      <c r="Y39" s="8" t="s">
        <v>61</v>
      </c>
      <c r="Z39" s="7" t="s">
        <v>62</v>
      </c>
      <c r="AA39" s="6" t="s">
        <v>56</v>
      </c>
      <c r="AB39" s="7" t="s">
        <v>62</v>
      </c>
      <c r="AC39" s="9" t="s">
        <v>1277</v>
      </c>
      <c r="AD39" s="7" t="s">
        <v>1280</v>
      </c>
      <c r="AE39" s="9" t="s">
        <v>1278</v>
      </c>
      <c r="AF39" s="7" t="s">
        <v>204</v>
      </c>
      <c r="AG39" s="8" t="s">
        <v>1281</v>
      </c>
      <c r="AH39" s="8" t="s">
        <v>1282</v>
      </c>
    </row>
    <row r="40" spans="1:34" x14ac:dyDescent="0.25">
      <c r="A40" s="3">
        <v>1719</v>
      </c>
      <c r="B40" s="15" t="str">
        <f t="shared" si="4"/>
        <v>BIAVANANAYFE</v>
      </c>
      <c r="C40" s="30" t="str">
        <f t="shared" si="1"/>
        <v>AVANAYFE</v>
      </c>
      <c r="D40" s="15" t="str">
        <f t="shared" si="5"/>
        <v>ANAYFE</v>
      </c>
      <c r="E40" s="61" t="s">
        <v>3809</v>
      </c>
      <c r="F40" s="61" t="s">
        <v>1283</v>
      </c>
      <c r="G40" s="14" t="s">
        <v>3768</v>
      </c>
      <c r="H40" s="14" t="b">
        <f t="shared" si="3"/>
        <v>1</v>
      </c>
      <c r="I40" s="6" t="s">
        <v>1286</v>
      </c>
      <c r="J40" s="16" t="s">
        <v>56</v>
      </c>
      <c r="K40" s="17" t="s">
        <v>1283</v>
      </c>
      <c r="L40" s="17" t="s">
        <v>1284</v>
      </c>
      <c r="M40" s="17" t="s">
        <v>1285</v>
      </c>
      <c r="N40" s="6" t="s">
        <v>1286</v>
      </c>
      <c r="O40" s="16" t="s">
        <v>56</v>
      </c>
      <c r="P40" s="17" t="s">
        <v>1283</v>
      </c>
      <c r="Q40" s="17" t="s">
        <v>1284</v>
      </c>
      <c r="R40" s="17" t="s">
        <v>1285</v>
      </c>
      <c r="S40" s="10" t="s">
        <v>130</v>
      </c>
      <c r="T40" s="5">
        <v>532</v>
      </c>
      <c r="U40" s="9" t="s">
        <v>1283</v>
      </c>
      <c r="V40" s="6" t="b">
        <v>1</v>
      </c>
      <c r="W40" s="6" t="s">
        <v>33</v>
      </c>
      <c r="X40" s="7" t="s">
        <v>34</v>
      </c>
      <c r="Y40" s="8" t="s">
        <v>61</v>
      </c>
      <c r="Z40" s="7" t="s">
        <v>62</v>
      </c>
      <c r="AA40" s="6" t="s">
        <v>56</v>
      </c>
      <c r="AB40" s="7" t="s">
        <v>62</v>
      </c>
      <c r="AC40" s="9" t="s">
        <v>1284</v>
      </c>
      <c r="AD40" s="7" t="s">
        <v>1287</v>
      </c>
      <c r="AE40" s="9" t="s">
        <v>1285</v>
      </c>
      <c r="AF40" s="7" t="s">
        <v>1202</v>
      </c>
      <c r="AG40" s="8" t="s">
        <v>1288</v>
      </c>
      <c r="AH40" s="8" t="s">
        <v>1289</v>
      </c>
    </row>
    <row r="41" spans="1:34" x14ac:dyDescent="0.25">
      <c r="A41" s="3">
        <v>1725</v>
      </c>
      <c r="B41" s="15" t="str">
        <f t="shared" si="4"/>
        <v>BIAVANANAYNY</v>
      </c>
      <c r="C41" s="30" t="str">
        <f t="shared" si="1"/>
        <v>AVANAYNY</v>
      </c>
      <c r="D41" s="15" t="str">
        <f t="shared" si="5"/>
        <v>ANAYNY</v>
      </c>
      <c r="E41" s="61" t="s">
        <v>3810</v>
      </c>
      <c r="F41" s="61" t="s">
        <v>1290</v>
      </c>
      <c r="G41" s="14" t="s">
        <v>3768</v>
      </c>
      <c r="H41" s="14" t="b">
        <f t="shared" si="3"/>
        <v>1</v>
      </c>
      <c r="I41" s="6" t="s">
        <v>1292</v>
      </c>
      <c r="J41" s="16" t="s">
        <v>56</v>
      </c>
      <c r="K41" s="17" t="s">
        <v>1290</v>
      </c>
      <c r="L41" s="17" t="s">
        <v>1284</v>
      </c>
      <c r="M41" s="17" t="s">
        <v>1291</v>
      </c>
      <c r="N41" s="6" t="s">
        <v>1292</v>
      </c>
      <c r="O41" s="16" t="s">
        <v>56</v>
      </c>
      <c r="P41" s="17" t="s">
        <v>1290</v>
      </c>
      <c r="Q41" s="17" t="s">
        <v>1284</v>
      </c>
      <c r="R41" s="17" t="s">
        <v>1291</v>
      </c>
      <c r="S41" s="12" t="s">
        <v>192</v>
      </c>
      <c r="T41" s="5">
        <v>536</v>
      </c>
      <c r="U41" s="9" t="s">
        <v>1290</v>
      </c>
      <c r="V41" s="6" t="b">
        <v>1</v>
      </c>
      <c r="W41" s="6" t="s">
        <v>33</v>
      </c>
      <c r="X41" s="7" t="s">
        <v>34</v>
      </c>
      <c r="Y41" s="8" t="s">
        <v>61</v>
      </c>
      <c r="Z41" s="7" t="s">
        <v>62</v>
      </c>
      <c r="AA41" s="6" t="s">
        <v>56</v>
      </c>
      <c r="AB41" s="7" t="s">
        <v>62</v>
      </c>
      <c r="AC41" s="9" t="s">
        <v>1284</v>
      </c>
      <c r="AD41" s="7" t="s">
        <v>1287</v>
      </c>
      <c r="AE41" s="9" t="s">
        <v>1291</v>
      </c>
      <c r="AF41" s="7" t="s">
        <v>1293</v>
      </c>
      <c r="AG41" s="8" t="s">
        <v>1294</v>
      </c>
      <c r="AH41" s="8" t="s">
        <v>1295</v>
      </c>
    </row>
    <row r="42" spans="1:34" x14ac:dyDescent="0.25">
      <c r="A42" s="3">
        <v>1727</v>
      </c>
      <c r="B42" s="15" t="str">
        <f t="shared" si="4"/>
        <v>BIAVANANAYCO</v>
      </c>
      <c r="C42" s="30" t="str">
        <f t="shared" si="1"/>
        <v>AVANAYCO</v>
      </c>
      <c r="D42" s="15" t="str">
        <f t="shared" si="5"/>
        <v>ANAYCO</v>
      </c>
      <c r="E42" s="61" t="s">
        <v>3811</v>
      </c>
      <c r="F42" s="61" t="s">
        <v>1296</v>
      </c>
      <c r="G42" s="14" t="s">
        <v>3768</v>
      </c>
      <c r="H42" s="14" t="b">
        <f t="shared" si="3"/>
        <v>1</v>
      </c>
      <c r="I42" s="6" t="s">
        <v>1298</v>
      </c>
      <c r="J42" s="16" t="s">
        <v>56</v>
      </c>
      <c r="K42" s="17" t="s">
        <v>1296</v>
      </c>
      <c r="L42" s="17" t="s">
        <v>1284</v>
      </c>
      <c r="M42" s="17" t="s">
        <v>1297</v>
      </c>
      <c r="N42" s="6" t="s">
        <v>1298</v>
      </c>
      <c r="O42" s="16" t="s">
        <v>56</v>
      </c>
      <c r="P42" s="17" t="s">
        <v>1296</v>
      </c>
      <c r="Q42" s="17" t="s">
        <v>1284</v>
      </c>
      <c r="R42" s="17" t="s">
        <v>1297</v>
      </c>
      <c r="S42" s="4" t="s">
        <v>31</v>
      </c>
      <c r="T42" s="5">
        <v>538</v>
      </c>
      <c r="U42" s="9" t="s">
        <v>1296</v>
      </c>
      <c r="V42" s="6" t="b">
        <v>1</v>
      </c>
      <c r="W42" s="6" t="s">
        <v>33</v>
      </c>
      <c r="X42" s="7" t="s">
        <v>34</v>
      </c>
      <c r="Y42" s="8" t="s">
        <v>61</v>
      </c>
      <c r="Z42" s="7" t="s">
        <v>62</v>
      </c>
      <c r="AA42" s="6" t="s">
        <v>56</v>
      </c>
      <c r="AB42" s="7" t="s">
        <v>62</v>
      </c>
      <c r="AC42" s="9" t="s">
        <v>1284</v>
      </c>
      <c r="AD42" s="7" t="s">
        <v>1287</v>
      </c>
      <c r="AE42" s="9" t="s">
        <v>1297</v>
      </c>
      <c r="AF42" s="7" t="s">
        <v>46</v>
      </c>
      <c r="AG42" s="8" t="s">
        <v>1299</v>
      </c>
      <c r="AH42" s="8" t="s">
        <v>1300</v>
      </c>
    </row>
    <row r="43" spans="1:34" x14ac:dyDescent="0.25">
      <c r="A43" s="3">
        <v>1728</v>
      </c>
      <c r="B43" s="15" t="str">
        <f t="shared" si="4"/>
        <v>BIAVANANAYFU</v>
      </c>
      <c r="C43" s="30" t="str">
        <f t="shared" si="1"/>
        <v>AVANAYFU</v>
      </c>
      <c r="D43" s="15" t="str">
        <f t="shared" si="5"/>
        <v>ANAYFU</v>
      </c>
      <c r="E43" s="61" t="s">
        <v>3812</v>
      </c>
      <c r="F43" s="61" t="s">
        <v>1301</v>
      </c>
      <c r="G43" s="14" t="s">
        <v>3768</v>
      </c>
      <c r="H43" s="14" t="b">
        <f t="shared" si="3"/>
        <v>1</v>
      </c>
      <c r="I43" s="6" t="s">
        <v>1303</v>
      </c>
      <c r="J43" s="16" t="s">
        <v>56</v>
      </c>
      <c r="K43" s="17" t="s">
        <v>1301</v>
      </c>
      <c r="L43" s="17" t="s">
        <v>1284</v>
      </c>
      <c r="M43" s="17" t="s">
        <v>1302</v>
      </c>
      <c r="N43" s="6" t="s">
        <v>1303</v>
      </c>
      <c r="O43" s="16" t="s">
        <v>56</v>
      </c>
      <c r="P43" s="17" t="s">
        <v>1301</v>
      </c>
      <c r="Q43" s="17" t="s">
        <v>1284</v>
      </c>
      <c r="R43" s="17" t="s">
        <v>1302</v>
      </c>
      <c r="S43" s="4" t="s">
        <v>31</v>
      </c>
      <c r="T43" s="5">
        <v>539</v>
      </c>
      <c r="U43" s="9" t="s">
        <v>1301</v>
      </c>
      <c r="V43" s="6" t="b">
        <v>1</v>
      </c>
      <c r="W43" s="6" t="s">
        <v>33</v>
      </c>
      <c r="X43" s="7" t="s">
        <v>34</v>
      </c>
      <c r="Y43" s="8" t="s">
        <v>61</v>
      </c>
      <c r="Z43" s="7" t="s">
        <v>62</v>
      </c>
      <c r="AA43" s="6" t="s">
        <v>56</v>
      </c>
      <c r="AB43" s="7" t="s">
        <v>62</v>
      </c>
      <c r="AC43" s="9" t="s">
        <v>1284</v>
      </c>
      <c r="AD43" s="7" t="s">
        <v>1287</v>
      </c>
      <c r="AE43" s="9" t="s">
        <v>1302</v>
      </c>
      <c r="AF43" s="7" t="s">
        <v>176</v>
      </c>
      <c r="AG43" s="8" t="s">
        <v>1304</v>
      </c>
      <c r="AH43" s="8" t="s">
        <v>1305</v>
      </c>
    </row>
    <row r="44" spans="1:34" x14ac:dyDescent="0.25">
      <c r="A44" s="3">
        <v>1729</v>
      </c>
      <c r="B44" s="15" t="str">
        <f t="shared" si="4"/>
        <v>BIAVANANAYMA</v>
      </c>
      <c r="C44" s="30" t="str">
        <f t="shared" si="1"/>
        <v>AVANAYMA</v>
      </c>
      <c r="D44" s="15" t="str">
        <f t="shared" si="5"/>
        <v>ANAYMA</v>
      </c>
      <c r="E44" s="61" t="s">
        <v>3813</v>
      </c>
      <c r="F44" s="61" t="s">
        <v>1306</v>
      </c>
      <c r="G44" s="14" t="s">
        <v>3768</v>
      </c>
      <c r="H44" s="14" t="b">
        <f t="shared" si="3"/>
        <v>1</v>
      </c>
      <c r="I44" s="6" t="s">
        <v>1308</v>
      </c>
      <c r="J44" s="16" t="s">
        <v>56</v>
      </c>
      <c r="K44" s="17" t="s">
        <v>1306</v>
      </c>
      <c r="L44" s="17" t="s">
        <v>1284</v>
      </c>
      <c r="M44" s="17" t="s">
        <v>1307</v>
      </c>
      <c r="N44" s="6" t="s">
        <v>1308</v>
      </c>
      <c r="O44" s="16" t="s">
        <v>56</v>
      </c>
      <c r="P44" s="17" t="s">
        <v>1306</v>
      </c>
      <c r="Q44" s="17" t="s">
        <v>1284</v>
      </c>
      <c r="R44" s="17" t="s">
        <v>1307</v>
      </c>
      <c r="S44" s="4" t="s">
        <v>31</v>
      </c>
      <c r="T44" s="5">
        <v>540</v>
      </c>
      <c r="U44" s="9" t="s">
        <v>1306</v>
      </c>
      <c r="V44" s="6" t="b">
        <v>1</v>
      </c>
      <c r="W44" s="6" t="s">
        <v>33</v>
      </c>
      <c r="X44" s="7" t="s">
        <v>34</v>
      </c>
      <c r="Y44" s="8" t="s">
        <v>61</v>
      </c>
      <c r="Z44" s="7" t="s">
        <v>62</v>
      </c>
      <c r="AA44" s="6" t="s">
        <v>56</v>
      </c>
      <c r="AB44" s="7" t="s">
        <v>62</v>
      </c>
      <c r="AC44" s="9" t="s">
        <v>1284</v>
      </c>
      <c r="AD44" s="7" t="s">
        <v>1287</v>
      </c>
      <c r="AE44" s="9" t="s">
        <v>1307</v>
      </c>
      <c r="AF44" s="7" t="s">
        <v>408</v>
      </c>
      <c r="AG44" s="8" t="s">
        <v>1309</v>
      </c>
      <c r="AH44" s="8" t="s">
        <v>1310</v>
      </c>
    </row>
    <row r="45" spans="1:34" x14ac:dyDescent="0.25">
      <c r="A45" s="3">
        <v>1732</v>
      </c>
      <c r="B45" s="15" t="str">
        <f t="shared" si="4"/>
        <v>BIAVANANAYAF</v>
      </c>
      <c r="C45" s="30" t="str">
        <f t="shared" si="1"/>
        <v>AVANAYAF</v>
      </c>
      <c r="D45" s="15" t="str">
        <f t="shared" si="5"/>
        <v>ANAYAF</v>
      </c>
      <c r="E45" s="61" t="s">
        <v>3814</v>
      </c>
      <c r="F45" s="61" t="s">
        <v>1311</v>
      </c>
      <c r="G45" s="14" t="s">
        <v>3768</v>
      </c>
      <c r="H45" s="14" t="b">
        <f t="shared" si="3"/>
        <v>1</v>
      </c>
      <c r="I45" s="6" t="s">
        <v>1313</v>
      </c>
      <c r="J45" s="18" t="s">
        <v>56</v>
      </c>
      <c r="K45" s="19" t="s">
        <v>1311</v>
      </c>
      <c r="L45" s="19" t="s">
        <v>1284</v>
      </c>
      <c r="M45" s="19" t="s">
        <v>1312</v>
      </c>
      <c r="N45" s="6" t="s">
        <v>1313</v>
      </c>
      <c r="O45" s="16" t="s">
        <v>56</v>
      </c>
      <c r="P45" s="17" t="s">
        <v>1311</v>
      </c>
      <c r="Q45" s="17" t="s">
        <v>1284</v>
      </c>
      <c r="R45" s="17" t="s">
        <v>1312</v>
      </c>
      <c r="S45" s="4" t="s">
        <v>31</v>
      </c>
      <c r="T45" s="5">
        <v>541</v>
      </c>
      <c r="U45" s="9" t="s">
        <v>1311</v>
      </c>
      <c r="V45" s="6" t="b">
        <v>1</v>
      </c>
      <c r="W45" s="6" t="s">
        <v>33</v>
      </c>
      <c r="X45" s="7" t="s">
        <v>34</v>
      </c>
      <c r="Y45" s="8" t="s">
        <v>61</v>
      </c>
      <c r="Z45" s="7" t="s">
        <v>62</v>
      </c>
      <c r="AA45" s="6" t="s">
        <v>56</v>
      </c>
      <c r="AB45" s="7" t="s">
        <v>62</v>
      </c>
      <c r="AC45" s="9" t="s">
        <v>1284</v>
      </c>
      <c r="AD45" s="7" t="s">
        <v>1287</v>
      </c>
      <c r="AE45" s="9" t="s">
        <v>1312</v>
      </c>
      <c r="AF45" s="7" t="s">
        <v>1314</v>
      </c>
      <c r="AG45" s="8" t="s">
        <v>1315</v>
      </c>
      <c r="AH45" s="8" t="s">
        <v>1316</v>
      </c>
    </row>
    <row r="46" spans="1:34" x14ac:dyDescent="0.25">
      <c r="A46" s="3">
        <v>1733</v>
      </c>
      <c r="B46" s="15" t="str">
        <f t="shared" si="4"/>
        <v>BIAVANANPOST</v>
      </c>
      <c r="C46" s="30" t="str">
        <f t="shared" si="1"/>
        <v>AVANPOST</v>
      </c>
      <c r="D46" s="15" t="str">
        <f t="shared" si="5"/>
        <v>ANPOST</v>
      </c>
      <c r="E46" s="61" t="s">
        <v>3815</v>
      </c>
      <c r="F46" s="61" t="s">
        <v>1317</v>
      </c>
      <c r="G46" s="14" t="s">
        <v>3768</v>
      </c>
      <c r="H46" s="14" t="b">
        <f t="shared" si="3"/>
        <v>1</v>
      </c>
      <c r="I46" s="6" t="s">
        <v>1320</v>
      </c>
      <c r="J46" s="16" t="s">
        <v>56</v>
      </c>
      <c r="K46" s="17" t="s">
        <v>1317</v>
      </c>
      <c r="L46" s="17" t="s">
        <v>1318</v>
      </c>
      <c r="M46" s="17" t="s">
        <v>1319</v>
      </c>
      <c r="N46" s="6" t="s">
        <v>1320</v>
      </c>
      <c r="O46" s="16" t="s">
        <v>56</v>
      </c>
      <c r="P46" s="17" t="s">
        <v>1317</v>
      </c>
      <c r="Q46" s="17" t="s">
        <v>1318</v>
      </c>
      <c r="R46" s="17" t="s">
        <v>1319</v>
      </c>
      <c r="S46" s="10" t="s">
        <v>130</v>
      </c>
      <c r="T46" s="5">
        <v>542</v>
      </c>
      <c r="U46" s="9" t="s">
        <v>1317</v>
      </c>
      <c r="V46" s="6" t="b">
        <v>1</v>
      </c>
      <c r="W46" s="6" t="s">
        <v>33</v>
      </c>
      <c r="X46" s="7" t="s">
        <v>34</v>
      </c>
      <c r="Y46" s="8" t="s">
        <v>61</v>
      </c>
      <c r="Z46" s="7" t="s">
        <v>62</v>
      </c>
      <c r="AA46" s="6" t="s">
        <v>56</v>
      </c>
      <c r="AB46" s="7" t="s">
        <v>62</v>
      </c>
      <c r="AC46" s="9" t="s">
        <v>1318</v>
      </c>
      <c r="AD46" s="7" t="s">
        <v>281</v>
      </c>
      <c r="AE46" s="9" t="s">
        <v>1319</v>
      </c>
      <c r="AF46" s="7" t="s">
        <v>133</v>
      </c>
      <c r="AG46" s="8" t="s">
        <v>1321</v>
      </c>
      <c r="AH46" s="8" t="s">
        <v>1322</v>
      </c>
    </row>
    <row r="47" spans="1:34" x14ac:dyDescent="0.25">
      <c r="A47" s="3">
        <v>1735</v>
      </c>
      <c r="B47" s="15" t="str">
        <f t="shared" si="4"/>
        <v>BIAVANANSOSP</v>
      </c>
      <c r="C47" s="30" t="str">
        <f t="shared" si="1"/>
        <v>AVANSOSP</v>
      </c>
      <c r="D47" s="15" t="str">
        <f t="shared" si="5"/>
        <v>ANSOSP</v>
      </c>
      <c r="E47" s="61" t="s">
        <v>3816</v>
      </c>
      <c r="F47" s="61" t="s">
        <v>1323</v>
      </c>
      <c r="G47" s="14" t="s">
        <v>3768</v>
      </c>
      <c r="H47" s="14" t="b">
        <f t="shared" si="3"/>
        <v>1</v>
      </c>
      <c r="I47" s="6" t="s">
        <v>1326</v>
      </c>
      <c r="J47" s="16" t="s">
        <v>56</v>
      </c>
      <c r="K47" s="17" t="s">
        <v>1323</v>
      </c>
      <c r="L47" s="17" t="s">
        <v>1324</v>
      </c>
      <c r="M47" s="17" t="s">
        <v>1325</v>
      </c>
      <c r="N47" s="6" t="s">
        <v>1326</v>
      </c>
      <c r="O47" s="16" t="s">
        <v>56</v>
      </c>
      <c r="P47" s="17" t="s">
        <v>1323</v>
      </c>
      <c r="Q47" s="17" t="s">
        <v>1324</v>
      </c>
      <c r="R47" s="17" t="s">
        <v>1325</v>
      </c>
      <c r="S47" s="4" t="s">
        <v>31</v>
      </c>
      <c r="T47" s="5">
        <v>544</v>
      </c>
      <c r="U47" s="9" t="s">
        <v>1323</v>
      </c>
      <c r="V47" s="6" t="b">
        <v>1</v>
      </c>
      <c r="W47" s="6" t="s">
        <v>33</v>
      </c>
      <c r="X47" s="7" t="s">
        <v>34</v>
      </c>
      <c r="Y47" s="8" t="s">
        <v>61</v>
      </c>
      <c r="Z47" s="7" t="s">
        <v>62</v>
      </c>
      <c r="AA47" s="6" t="s">
        <v>56</v>
      </c>
      <c r="AB47" s="7" t="s">
        <v>62</v>
      </c>
      <c r="AC47" s="9" t="s">
        <v>1324</v>
      </c>
      <c r="AD47" s="7" t="s">
        <v>1327</v>
      </c>
      <c r="AE47" s="9" t="s">
        <v>1325</v>
      </c>
      <c r="AF47" s="7" t="s">
        <v>1034</v>
      </c>
      <c r="AG47" s="8" t="s">
        <v>1328</v>
      </c>
      <c r="AH47" s="8" t="s">
        <v>1329</v>
      </c>
    </row>
    <row r="48" spans="1:34" x14ac:dyDescent="0.25">
      <c r="A48" s="3">
        <v>1736</v>
      </c>
      <c r="B48" s="15" t="str">
        <f t="shared" si="4"/>
        <v>BIAVANANSOMO</v>
      </c>
      <c r="C48" s="30" t="str">
        <f t="shared" si="1"/>
        <v>AVANSOMO</v>
      </c>
      <c r="D48" s="15" t="str">
        <f t="shared" si="5"/>
        <v>ANSOMO</v>
      </c>
      <c r="E48" s="61" t="s">
        <v>3817</v>
      </c>
      <c r="F48" s="61" t="s">
        <v>1330</v>
      </c>
      <c r="G48" s="14" t="s">
        <v>3768</v>
      </c>
      <c r="H48" s="14" t="b">
        <f t="shared" si="3"/>
        <v>1</v>
      </c>
      <c r="I48" s="6" t="s">
        <v>1332</v>
      </c>
      <c r="J48" s="16" t="s">
        <v>56</v>
      </c>
      <c r="K48" s="17" t="s">
        <v>1330</v>
      </c>
      <c r="L48" s="17" t="s">
        <v>1324</v>
      </c>
      <c r="M48" s="17" t="s">
        <v>1331</v>
      </c>
      <c r="N48" s="6" t="s">
        <v>1332</v>
      </c>
      <c r="O48" s="16" t="s">
        <v>56</v>
      </c>
      <c r="P48" s="17" t="s">
        <v>1330</v>
      </c>
      <c r="Q48" s="17" t="s">
        <v>1324</v>
      </c>
      <c r="R48" s="17" t="s">
        <v>1331</v>
      </c>
      <c r="S48" s="12" t="s">
        <v>192</v>
      </c>
      <c r="T48" s="5">
        <v>545</v>
      </c>
      <c r="U48" s="9" t="s">
        <v>1330</v>
      </c>
      <c r="V48" s="6" t="b">
        <v>1</v>
      </c>
      <c r="W48" s="6" t="s">
        <v>33</v>
      </c>
      <c r="X48" s="7" t="s">
        <v>34</v>
      </c>
      <c r="Y48" s="8" t="s">
        <v>61</v>
      </c>
      <c r="Z48" s="7" t="s">
        <v>62</v>
      </c>
      <c r="AA48" s="6" t="s">
        <v>56</v>
      </c>
      <c r="AB48" s="7" t="s">
        <v>62</v>
      </c>
      <c r="AC48" s="9" t="s">
        <v>1324</v>
      </c>
      <c r="AD48" s="7" t="s">
        <v>1327</v>
      </c>
      <c r="AE48" s="9" t="s">
        <v>1331</v>
      </c>
      <c r="AF48" s="7" t="s">
        <v>506</v>
      </c>
      <c r="AG48" s="8" t="s">
        <v>1333</v>
      </c>
      <c r="AH48" s="8" t="s">
        <v>1334</v>
      </c>
    </row>
    <row r="49" spans="1:34" x14ac:dyDescent="0.25">
      <c r="A49" s="3">
        <v>1743</v>
      </c>
      <c r="B49" s="15" t="str">
        <f t="shared" si="4"/>
        <v>BIAVANANHIHI</v>
      </c>
      <c r="C49" s="30" t="str">
        <f t="shared" si="1"/>
        <v>AVANHIHI</v>
      </c>
      <c r="D49" s="15" t="str">
        <f t="shared" si="5"/>
        <v>ANHIHI</v>
      </c>
      <c r="E49" s="61" t="s">
        <v>3818</v>
      </c>
      <c r="F49" s="61" t="s">
        <v>1335</v>
      </c>
      <c r="G49" s="14" t="s">
        <v>3819</v>
      </c>
      <c r="H49" s="14" t="b">
        <f t="shared" si="3"/>
        <v>1</v>
      </c>
      <c r="I49" s="6" t="s">
        <v>1338</v>
      </c>
      <c r="J49" s="18" t="s">
        <v>56</v>
      </c>
      <c r="K49" s="19" t="s">
        <v>1335</v>
      </c>
      <c r="L49" s="19" t="s">
        <v>1336</v>
      </c>
      <c r="M49" s="19" t="s">
        <v>1337</v>
      </c>
      <c r="N49" s="6" t="s">
        <v>1338</v>
      </c>
      <c r="O49" s="16" t="s">
        <v>56</v>
      </c>
      <c r="P49" s="17" t="s">
        <v>1335</v>
      </c>
      <c r="Q49" s="17" t="s">
        <v>1336</v>
      </c>
      <c r="R49" s="17" t="s">
        <v>1337</v>
      </c>
      <c r="S49" s="4" t="s">
        <v>31</v>
      </c>
      <c r="T49" s="5">
        <v>546</v>
      </c>
      <c r="U49" s="9" t="s">
        <v>1335</v>
      </c>
      <c r="V49" s="6" t="b">
        <v>1</v>
      </c>
      <c r="W49" s="6" t="s">
        <v>33</v>
      </c>
      <c r="X49" s="7" t="s">
        <v>34</v>
      </c>
      <c r="Y49" s="8" t="s">
        <v>61</v>
      </c>
      <c r="Z49" s="7" t="s">
        <v>62</v>
      </c>
      <c r="AA49" s="6" t="s">
        <v>56</v>
      </c>
      <c r="AB49" s="7" t="s">
        <v>62</v>
      </c>
      <c r="AC49" s="9" t="s">
        <v>1336</v>
      </c>
      <c r="AD49" s="7" t="s">
        <v>236</v>
      </c>
      <c r="AE49" s="9" t="s">
        <v>1337</v>
      </c>
      <c r="AF49" s="7" t="s">
        <v>236</v>
      </c>
      <c r="AG49" s="8" t="s">
        <v>1339</v>
      </c>
      <c r="AH49" s="8" t="s">
        <v>1340</v>
      </c>
    </row>
    <row r="50" spans="1:34" x14ac:dyDescent="0.25">
      <c r="A50" s="3">
        <v>1745</v>
      </c>
      <c r="B50" s="15" t="str">
        <f t="shared" si="4"/>
        <v>BIAVANANMNPE</v>
      </c>
      <c r="C50" s="30" t="str">
        <f t="shared" si="1"/>
        <v>AVANMNPE</v>
      </c>
      <c r="D50" s="15" t="str">
        <f t="shared" si="5"/>
        <v>ANMNPE</v>
      </c>
      <c r="E50" s="61" t="s">
        <v>3820</v>
      </c>
      <c r="F50" s="61" t="s">
        <v>1341</v>
      </c>
      <c r="G50" s="14" t="s">
        <v>3768</v>
      </c>
      <c r="H50" s="14" t="b">
        <f t="shared" si="3"/>
        <v>1</v>
      </c>
      <c r="I50" s="6" t="s">
        <v>1344</v>
      </c>
      <c r="J50" s="16" t="s">
        <v>56</v>
      </c>
      <c r="K50" s="17" t="s">
        <v>1341</v>
      </c>
      <c r="L50" s="17" t="s">
        <v>1342</v>
      </c>
      <c r="M50" s="17" t="s">
        <v>1343</v>
      </c>
      <c r="N50" s="6" t="s">
        <v>1344</v>
      </c>
      <c r="O50" s="16" t="s">
        <v>56</v>
      </c>
      <c r="P50" s="17" t="s">
        <v>1341</v>
      </c>
      <c r="Q50" s="17" t="s">
        <v>1342</v>
      </c>
      <c r="R50" s="17" t="s">
        <v>1343</v>
      </c>
      <c r="S50" s="4" t="s">
        <v>31</v>
      </c>
      <c r="T50" s="5">
        <v>548</v>
      </c>
      <c r="U50" s="9" t="s">
        <v>1341</v>
      </c>
      <c r="V50" s="6" t="b">
        <v>1</v>
      </c>
      <c r="W50" s="6" t="s">
        <v>33</v>
      </c>
      <c r="X50" s="7" t="s">
        <v>34</v>
      </c>
      <c r="Y50" s="8" t="s">
        <v>61</v>
      </c>
      <c r="Z50" s="7" t="s">
        <v>62</v>
      </c>
      <c r="AA50" s="6" t="s">
        <v>56</v>
      </c>
      <c r="AB50" s="7" t="s">
        <v>62</v>
      </c>
      <c r="AC50" s="9" t="s">
        <v>1342</v>
      </c>
      <c r="AD50" s="7" t="s">
        <v>1345</v>
      </c>
      <c r="AE50" s="9" t="s">
        <v>1343</v>
      </c>
      <c r="AF50" s="7" t="s">
        <v>39</v>
      </c>
      <c r="AG50" s="8" t="s">
        <v>1346</v>
      </c>
      <c r="AH50" s="8" t="s">
        <v>1347</v>
      </c>
    </row>
    <row r="51" spans="1:34" x14ac:dyDescent="0.25">
      <c r="A51" s="3">
        <v>1746</v>
      </c>
      <c r="B51" s="15" t="str">
        <f t="shared" si="4"/>
        <v>BIAVANANMNFU</v>
      </c>
      <c r="C51" s="30" t="str">
        <f t="shared" si="1"/>
        <v>AVANMNFU</v>
      </c>
      <c r="D51" s="15" t="str">
        <f t="shared" si="5"/>
        <v>ANMNFU</v>
      </c>
      <c r="E51" s="61" t="s">
        <v>3821</v>
      </c>
      <c r="F51" s="61" t="s">
        <v>1348</v>
      </c>
      <c r="G51" s="14" t="s">
        <v>3768</v>
      </c>
      <c r="H51" s="14" t="b">
        <f t="shared" si="3"/>
        <v>1</v>
      </c>
      <c r="I51" s="6" t="s">
        <v>1350</v>
      </c>
      <c r="J51" s="16" t="s">
        <v>56</v>
      </c>
      <c r="K51" s="17" t="s">
        <v>1348</v>
      </c>
      <c r="L51" s="17" t="s">
        <v>1342</v>
      </c>
      <c r="M51" s="17" t="s">
        <v>1349</v>
      </c>
      <c r="N51" s="6" t="s">
        <v>1350</v>
      </c>
      <c r="O51" s="16" t="s">
        <v>56</v>
      </c>
      <c r="P51" s="17" t="s">
        <v>1348</v>
      </c>
      <c r="Q51" s="17" t="s">
        <v>1342</v>
      </c>
      <c r="R51" s="17" t="s">
        <v>1349</v>
      </c>
      <c r="S51" s="10" t="s">
        <v>130</v>
      </c>
      <c r="T51" s="5">
        <v>549</v>
      </c>
      <c r="U51" s="9" t="s">
        <v>1348</v>
      </c>
      <c r="V51" s="6" t="b">
        <v>1</v>
      </c>
      <c r="W51" s="6" t="s">
        <v>33</v>
      </c>
      <c r="X51" s="7" t="s">
        <v>34</v>
      </c>
      <c r="Y51" s="8" t="s">
        <v>61</v>
      </c>
      <c r="Z51" s="7" t="s">
        <v>62</v>
      </c>
      <c r="AA51" s="6" t="s">
        <v>56</v>
      </c>
      <c r="AB51" s="7" t="s">
        <v>62</v>
      </c>
      <c r="AC51" s="9" t="s">
        <v>1342</v>
      </c>
      <c r="AD51" s="7" t="s">
        <v>1345</v>
      </c>
      <c r="AE51" s="9" t="s">
        <v>1349</v>
      </c>
      <c r="AF51" s="7" t="s">
        <v>176</v>
      </c>
      <c r="AG51" s="8" t="s">
        <v>1351</v>
      </c>
      <c r="AH51" s="8" t="s">
        <v>1352</v>
      </c>
    </row>
    <row r="52" spans="1:34" x14ac:dyDescent="0.25">
      <c r="A52" s="3">
        <v>1750</v>
      </c>
      <c r="B52" s="65" t="str">
        <f t="shared" si="4"/>
        <v>BIAVANANMNST</v>
      </c>
      <c r="C52" s="64" t="str">
        <f t="shared" si="1"/>
        <v>AVANMNST</v>
      </c>
      <c r="D52" s="65" t="str">
        <f t="shared" si="5"/>
        <v>ANMNST</v>
      </c>
      <c r="E52" s="61" t="s">
        <v>3822</v>
      </c>
      <c r="F52" s="61" t="s">
        <v>1353</v>
      </c>
      <c r="G52" s="14" t="s">
        <v>3768</v>
      </c>
      <c r="H52" s="14" t="b">
        <f t="shared" si="3"/>
        <v>1</v>
      </c>
      <c r="I52" s="6" t="s">
        <v>3310</v>
      </c>
      <c r="J52" s="16" t="s">
        <v>56</v>
      </c>
      <c r="K52" s="17" t="s">
        <v>1353</v>
      </c>
      <c r="L52" s="17" t="s">
        <v>1342</v>
      </c>
      <c r="M52" s="17" t="s">
        <v>1354</v>
      </c>
      <c r="N52" s="6" t="s">
        <v>1355</v>
      </c>
      <c r="O52" s="16" t="s">
        <v>56</v>
      </c>
      <c r="P52" s="17" t="s">
        <v>1353</v>
      </c>
      <c r="Q52" s="17" t="s">
        <v>1342</v>
      </c>
      <c r="R52" s="17" t="s">
        <v>1354</v>
      </c>
      <c r="S52" s="4" t="s">
        <v>31</v>
      </c>
      <c r="T52" s="5">
        <v>551</v>
      </c>
      <c r="U52" s="6" t="s">
        <v>170</v>
      </c>
      <c r="V52" s="44" t="b">
        <v>0</v>
      </c>
      <c r="W52" s="6" t="s">
        <v>33</v>
      </c>
      <c r="X52" s="7" t="s">
        <v>34</v>
      </c>
      <c r="Y52" s="8" t="s">
        <v>61</v>
      </c>
      <c r="Z52" s="7" t="s">
        <v>62</v>
      </c>
      <c r="AA52" s="6" t="s">
        <v>56</v>
      </c>
      <c r="AB52" s="7" t="s">
        <v>62</v>
      </c>
      <c r="AC52" s="43" t="s">
        <v>1342</v>
      </c>
      <c r="AD52" s="41" t="s">
        <v>1345</v>
      </c>
      <c r="AE52" s="43" t="s">
        <v>1354</v>
      </c>
      <c r="AF52" s="41" t="s">
        <v>133</v>
      </c>
      <c r="AG52" s="40" t="s">
        <v>1356</v>
      </c>
      <c r="AH52" s="40" t="s">
        <v>1357</v>
      </c>
    </row>
    <row r="53" spans="1:34" x14ac:dyDescent="0.25">
      <c r="A53" s="3">
        <v>1752</v>
      </c>
      <c r="B53" s="15" t="str">
        <f t="shared" si="4"/>
        <v>BIAVANANMNNI</v>
      </c>
      <c r="C53" s="30" t="str">
        <f t="shared" si="1"/>
        <v>AVANMNNI</v>
      </c>
      <c r="D53" s="15" t="str">
        <f t="shared" si="5"/>
        <v>ANMNNI</v>
      </c>
      <c r="E53" s="61" t="s">
        <v>3823</v>
      </c>
      <c r="F53" s="61" t="s">
        <v>1358</v>
      </c>
      <c r="G53" s="14" t="s">
        <v>3768</v>
      </c>
      <c r="H53" s="14" t="b">
        <f t="shared" si="3"/>
        <v>1</v>
      </c>
      <c r="I53" s="6" t="s">
        <v>1360</v>
      </c>
      <c r="J53" s="16" t="s">
        <v>56</v>
      </c>
      <c r="K53" s="17" t="s">
        <v>1358</v>
      </c>
      <c r="L53" s="17" t="s">
        <v>1342</v>
      </c>
      <c r="M53" s="17" t="s">
        <v>1359</v>
      </c>
      <c r="N53" s="6" t="s">
        <v>1360</v>
      </c>
      <c r="O53" s="16" t="s">
        <v>56</v>
      </c>
      <c r="P53" s="17" t="s">
        <v>1358</v>
      </c>
      <c r="Q53" s="17" t="s">
        <v>1342</v>
      </c>
      <c r="R53" s="17" t="s">
        <v>1359</v>
      </c>
      <c r="S53" s="4" t="s">
        <v>31</v>
      </c>
      <c r="T53" s="5">
        <v>552</v>
      </c>
      <c r="U53" s="9" t="s">
        <v>1358</v>
      </c>
      <c r="V53" s="6" t="b">
        <v>1</v>
      </c>
      <c r="W53" s="6" t="s">
        <v>33</v>
      </c>
      <c r="X53" s="7" t="s">
        <v>34</v>
      </c>
      <c r="Y53" s="8" t="s">
        <v>61</v>
      </c>
      <c r="Z53" s="7" t="s">
        <v>62</v>
      </c>
      <c r="AA53" s="6" t="s">
        <v>56</v>
      </c>
      <c r="AB53" s="7" t="s">
        <v>62</v>
      </c>
      <c r="AC53" s="9" t="s">
        <v>1342</v>
      </c>
      <c r="AD53" s="7" t="s">
        <v>1345</v>
      </c>
      <c r="AE53" s="9" t="s">
        <v>1359</v>
      </c>
      <c r="AF53" s="7" t="s">
        <v>288</v>
      </c>
      <c r="AG53" s="8" t="s">
        <v>1361</v>
      </c>
      <c r="AH53" s="8" t="s">
        <v>1362</v>
      </c>
    </row>
    <row r="54" spans="1:34" x14ac:dyDescent="0.25">
      <c r="A54" s="3">
        <v>1754</v>
      </c>
      <c r="B54" s="15" t="str">
        <f t="shared" si="4"/>
        <v>BIAVANANMNAM</v>
      </c>
      <c r="C54" s="30" t="str">
        <f t="shared" si="1"/>
        <v>AVANMNAM</v>
      </c>
      <c r="D54" s="15" t="str">
        <f t="shared" si="5"/>
        <v>ANMNAM</v>
      </c>
      <c r="E54" s="61" t="s">
        <v>3824</v>
      </c>
      <c r="F54" s="61" t="s">
        <v>1363</v>
      </c>
      <c r="G54" s="14" t="s">
        <v>3768</v>
      </c>
      <c r="H54" s="14" t="b">
        <f t="shared" si="3"/>
        <v>1</v>
      </c>
      <c r="I54" s="6" t="s">
        <v>1364</v>
      </c>
      <c r="J54" s="16" t="s">
        <v>56</v>
      </c>
      <c r="K54" s="17" t="s">
        <v>1363</v>
      </c>
      <c r="L54" s="17" t="s">
        <v>1342</v>
      </c>
      <c r="M54" s="17" t="s">
        <v>1247</v>
      </c>
      <c r="N54" s="6" t="s">
        <v>1364</v>
      </c>
      <c r="O54" s="16" t="s">
        <v>56</v>
      </c>
      <c r="P54" s="17" t="s">
        <v>1363</v>
      </c>
      <c r="Q54" s="17" t="s">
        <v>1342</v>
      </c>
      <c r="R54" s="17" t="s">
        <v>1247</v>
      </c>
      <c r="S54" s="12" t="s">
        <v>192</v>
      </c>
      <c r="T54" s="5">
        <v>553</v>
      </c>
      <c r="U54" s="9" t="s">
        <v>1363</v>
      </c>
      <c r="V54" s="6" t="b">
        <v>1</v>
      </c>
      <c r="W54" s="6" t="s">
        <v>33</v>
      </c>
      <c r="X54" s="7" t="s">
        <v>34</v>
      </c>
      <c r="Y54" s="8" t="s">
        <v>61</v>
      </c>
      <c r="Z54" s="7" t="s">
        <v>62</v>
      </c>
      <c r="AA54" s="6" t="s">
        <v>56</v>
      </c>
      <c r="AB54" s="7" t="s">
        <v>62</v>
      </c>
      <c r="AC54" s="9" t="s">
        <v>1342</v>
      </c>
      <c r="AD54" s="7" t="s">
        <v>1345</v>
      </c>
      <c r="AE54" s="9" t="s">
        <v>1247</v>
      </c>
      <c r="AF54" s="7" t="s">
        <v>1250</v>
      </c>
      <c r="AG54" s="8" t="s">
        <v>1365</v>
      </c>
      <c r="AH54" s="8" t="s">
        <v>1366</v>
      </c>
    </row>
    <row r="55" spans="1:34" x14ac:dyDescent="0.25">
      <c r="A55" s="3">
        <v>1756</v>
      </c>
      <c r="B55" s="15" t="str">
        <f t="shared" si="4"/>
        <v>BIAVANANCLHY</v>
      </c>
      <c r="C55" s="30" t="str">
        <f t="shared" si="1"/>
        <v>AVANCLHY</v>
      </c>
      <c r="D55" s="15" t="str">
        <f t="shared" si="5"/>
        <v>ANCLHY</v>
      </c>
      <c r="E55" s="61" t="s">
        <v>3825</v>
      </c>
      <c r="F55" s="61" t="s">
        <v>1367</v>
      </c>
      <c r="G55" s="14" t="s">
        <v>3768</v>
      </c>
      <c r="H55" s="14" t="b">
        <f t="shared" si="3"/>
        <v>1</v>
      </c>
      <c r="I55" s="6" t="s">
        <v>1370</v>
      </c>
      <c r="J55" s="16" t="s">
        <v>56</v>
      </c>
      <c r="K55" s="17" t="s">
        <v>1367</v>
      </c>
      <c r="L55" s="17" t="s">
        <v>1368</v>
      </c>
      <c r="M55" s="17" t="s">
        <v>1369</v>
      </c>
      <c r="N55" s="6" t="s">
        <v>1370</v>
      </c>
      <c r="O55" s="16" t="s">
        <v>56</v>
      </c>
      <c r="P55" s="17" t="s">
        <v>1367</v>
      </c>
      <c r="Q55" s="17" t="s">
        <v>1368</v>
      </c>
      <c r="R55" s="17" t="s">
        <v>1369</v>
      </c>
      <c r="S55" s="10" t="s">
        <v>130</v>
      </c>
      <c r="T55" s="5">
        <v>554</v>
      </c>
      <c r="U55" s="9" t="s">
        <v>1367</v>
      </c>
      <c r="V55" s="6" t="b">
        <v>1</v>
      </c>
      <c r="W55" s="6" t="s">
        <v>33</v>
      </c>
      <c r="X55" s="7" t="s">
        <v>34</v>
      </c>
      <c r="Y55" s="8" t="s">
        <v>61</v>
      </c>
      <c r="Z55" s="7" t="s">
        <v>62</v>
      </c>
      <c r="AA55" s="6" t="s">
        <v>56</v>
      </c>
      <c r="AB55" s="7" t="s">
        <v>62</v>
      </c>
      <c r="AC55" s="9" t="s">
        <v>1368</v>
      </c>
      <c r="AD55" s="7" t="s">
        <v>280</v>
      </c>
      <c r="AE55" s="9" t="s">
        <v>1369</v>
      </c>
      <c r="AF55" s="7" t="s">
        <v>862</v>
      </c>
      <c r="AG55" s="8" t="s">
        <v>1371</v>
      </c>
      <c r="AH55" s="8" t="s">
        <v>1372</v>
      </c>
    </row>
    <row r="56" spans="1:34" x14ac:dyDescent="0.25">
      <c r="A56" s="3">
        <v>1758</v>
      </c>
      <c r="B56" s="15" t="str">
        <f t="shared" si="4"/>
        <v>BIAVANANBUCL</v>
      </c>
      <c r="C56" s="30" t="str">
        <f t="shared" si="1"/>
        <v>AVANBUCL</v>
      </c>
      <c r="D56" s="15" t="str">
        <f t="shared" si="5"/>
        <v>ANBUCL</v>
      </c>
      <c r="E56" s="61" t="s">
        <v>3826</v>
      </c>
      <c r="F56" s="61" t="s">
        <v>1373</v>
      </c>
      <c r="G56" s="14" t="s">
        <v>3768</v>
      </c>
      <c r="H56" s="14" t="b">
        <f t="shared" si="3"/>
        <v>1</v>
      </c>
      <c r="I56" s="6" t="s">
        <v>1376</v>
      </c>
      <c r="J56" s="18" t="s">
        <v>56</v>
      </c>
      <c r="K56" s="19" t="s">
        <v>1373</v>
      </c>
      <c r="L56" s="19" t="s">
        <v>1374</v>
      </c>
      <c r="M56" s="19" t="s">
        <v>1375</v>
      </c>
      <c r="N56" s="6" t="s">
        <v>1376</v>
      </c>
      <c r="O56" s="16" t="s">
        <v>56</v>
      </c>
      <c r="P56" s="17" t="s">
        <v>1373</v>
      </c>
      <c r="Q56" s="17" t="s">
        <v>1374</v>
      </c>
      <c r="R56" s="17" t="s">
        <v>1375</v>
      </c>
      <c r="S56" s="4" t="s">
        <v>31</v>
      </c>
      <c r="T56" s="5">
        <v>556</v>
      </c>
      <c r="U56" s="9" t="s">
        <v>1373</v>
      </c>
      <c r="V56" s="6" t="b">
        <v>1</v>
      </c>
      <c r="W56" s="6" t="s">
        <v>33</v>
      </c>
      <c r="X56" s="7" t="s">
        <v>34</v>
      </c>
      <c r="Y56" s="8" t="s">
        <v>61</v>
      </c>
      <c r="Z56" s="7" t="s">
        <v>62</v>
      </c>
      <c r="AA56" s="6" t="s">
        <v>56</v>
      </c>
      <c r="AB56" s="7" t="s">
        <v>62</v>
      </c>
      <c r="AC56" s="9" t="s">
        <v>1374</v>
      </c>
      <c r="AD56" s="7" t="s">
        <v>329</v>
      </c>
      <c r="AE56" s="9" t="s">
        <v>1375</v>
      </c>
      <c r="AF56" s="7" t="s">
        <v>280</v>
      </c>
      <c r="AG56" s="8" t="s">
        <v>1377</v>
      </c>
      <c r="AH56" s="8" t="s">
        <v>1378</v>
      </c>
    </row>
    <row r="57" spans="1:34" x14ac:dyDescent="0.25">
      <c r="A57" s="3">
        <v>1761</v>
      </c>
      <c r="B57" s="15" t="str">
        <f t="shared" si="4"/>
        <v>BIAVANANBUIS</v>
      </c>
      <c r="C57" s="30" t="str">
        <f t="shared" si="1"/>
        <v>AVANBUIS</v>
      </c>
      <c r="D57" s="15" t="str">
        <f t="shared" si="5"/>
        <v>ANBUIS</v>
      </c>
      <c r="E57" s="61" t="s">
        <v>3827</v>
      </c>
      <c r="F57" s="61" t="s">
        <v>1379</v>
      </c>
      <c r="G57" s="14" t="s">
        <v>1118</v>
      </c>
      <c r="H57" s="14" t="b">
        <f t="shared" si="3"/>
        <v>1</v>
      </c>
      <c r="I57" s="6" t="s">
        <v>1381</v>
      </c>
      <c r="J57" s="16" t="s">
        <v>56</v>
      </c>
      <c r="K57" s="17" t="s">
        <v>1379</v>
      </c>
      <c r="L57" s="17" t="s">
        <v>1374</v>
      </c>
      <c r="M57" s="17" t="s">
        <v>1380</v>
      </c>
      <c r="N57" s="6" t="s">
        <v>1381</v>
      </c>
      <c r="O57" s="16" t="s">
        <v>56</v>
      </c>
      <c r="P57" s="17" t="s">
        <v>1379</v>
      </c>
      <c r="Q57" s="17" t="s">
        <v>1374</v>
      </c>
      <c r="R57" s="17" t="s">
        <v>1380</v>
      </c>
      <c r="S57" s="4" t="s">
        <v>31</v>
      </c>
      <c r="T57" s="5">
        <v>557</v>
      </c>
      <c r="U57" s="9" t="s">
        <v>1379</v>
      </c>
      <c r="V57" s="6" t="b">
        <v>1</v>
      </c>
      <c r="W57" s="6" t="s">
        <v>33</v>
      </c>
      <c r="X57" s="7" t="s">
        <v>34</v>
      </c>
      <c r="Y57" s="8" t="s">
        <v>61</v>
      </c>
      <c r="Z57" s="7" t="s">
        <v>62</v>
      </c>
      <c r="AA57" s="6" t="s">
        <v>56</v>
      </c>
      <c r="AB57" s="7" t="s">
        <v>62</v>
      </c>
      <c r="AC57" s="9" t="s">
        <v>1374</v>
      </c>
      <c r="AD57" s="7" t="s">
        <v>329</v>
      </c>
      <c r="AE57" s="9" t="s">
        <v>1380</v>
      </c>
      <c r="AF57" s="7" t="s">
        <v>1382</v>
      </c>
      <c r="AG57" s="8" t="s">
        <v>1383</v>
      </c>
      <c r="AH57" s="8" t="s">
        <v>1384</v>
      </c>
    </row>
    <row r="58" spans="1:34" x14ac:dyDescent="0.25">
      <c r="A58" s="3">
        <v>1762</v>
      </c>
      <c r="B58" s="15" t="str">
        <f t="shared" si="4"/>
        <v>BIAVANANMLAL</v>
      </c>
      <c r="C58" s="30" t="str">
        <f t="shared" si="1"/>
        <v>AVANMLAL</v>
      </c>
      <c r="D58" s="15" t="str">
        <f t="shared" si="5"/>
        <v>ANMLAL</v>
      </c>
      <c r="E58" s="61" t="s">
        <v>3828</v>
      </c>
      <c r="F58" s="61" t="s">
        <v>1385</v>
      </c>
      <c r="G58" s="14" t="s">
        <v>3768</v>
      </c>
      <c r="H58" s="14" t="b">
        <f t="shared" si="3"/>
        <v>1</v>
      </c>
      <c r="I58" s="6" t="s">
        <v>1388</v>
      </c>
      <c r="J58" s="16" t="s">
        <v>56</v>
      </c>
      <c r="K58" s="17" t="s">
        <v>1385</v>
      </c>
      <c r="L58" s="17" t="s">
        <v>1386</v>
      </c>
      <c r="M58" s="17" t="s">
        <v>1387</v>
      </c>
      <c r="N58" s="6" t="s">
        <v>1388</v>
      </c>
      <c r="O58" s="16" t="s">
        <v>56</v>
      </c>
      <c r="P58" s="17" t="s">
        <v>1385</v>
      </c>
      <c r="Q58" s="17" t="s">
        <v>1386</v>
      </c>
      <c r="R58" s="17" t="s">
        <v>1387</v>
      </c>
      <c r="S58" s="4" t="s">
        <v>31</v>
      </c>
      <c r="T58" s="5">
        <v>558</v>
      </c>
      <c r="U58" s="9" t="s">
        <v>1385</v>
      </c>
      <c r="V58" s="6" t="b">
        <v>1</v>
      </c>
      <c r="W58" s="6" t="s">
        <v>33</v>
      </c>
      <c r="X58" s="7" t="s">
        <v>34</v>
      </c>
      <c r="Y58" s="8" t="s">
        <v>61</v>
      </c>
      <c r="Z58" s="7" t="s">
        <v>62</v>
      </c>
      <c r="AA58" s="6" t="s">
        <v>56</v>
      </c>
      <c r="AB58" s="7" t="s">
        <v>62</v>
      </c>
      <c r="AC58" s="9" t="s">
        <v>1386</v>
      </c>
      <c r="AD58" s="7" t="s">
        <v>1389</v>
      </c>
      <c r="AE58" s="9" t="s">
        <v>1387</v>
      </c>
      <c r="AF58" s="7" t="s">
        <v>322</v>
      </c>
      <c r="AG58" s="8" t="s">
        <v>1390</v>
      </c>
      <c r="AH58" s="8" t="s">
        <v>1391</v>
      </c>
    </row>
    <row r="59" spans="1:34" x14ac:dyDescent="0.25">
      <c r="A59" s="3">
        <v>1766</v>
      </c>
      <c r="B59" s="15" t="str">
        <f t="shared" si="4"/>
        <v>BIAVANANMEME</v>
      </c>
      <c r="C59" s="30" t="str">
        <f t="shared" si="1"/>
        <v>AVANMEME</v>
      </c>
      <c r="D59" s="15" t="str">
        <f t="shared" si="5"/>
        <v>ANMEME</v>
      </c>
      <c r="E59" s="61" t="s">
        <v>3829</v>
      </c>
      <c r="F59" s="61" t="s">
        <v>1392</v>
      </c>
      <c r="G59" s="14" t="s">
        <v>3768</v>
      </c>
      <c r="H59" s="14" t="b">
        <f t="shared" si="3"/>
        <v>1</v>
      </c>
      <c r="I59" s="6" t="s">
        <v>1395</v>
      </c>
      <c r="J59" s="16" t="s">
        <v>56</v>
      </c>
      <c r="K59" s="17" t="s">
        <v>1392</v>
      </c>
      <c r="L59" s="17" t="s">
        <v>1393</v>
      </c>
      <c r="M59" s="17" t="s">
        <v>1394</v>
      </c>
      <c r="N59" s="6" t="s">
        <v>1395</v>
      </c>
      <c r="O59" s="16" t="s">
        <v>56</v>
      </c>
      <c r="P59" s="17" t="s">
        <v>1392</v>
      </c>
      <c r="Q59" s="17" t="s">
        <v>1393</v>
      </c>
      <c r="R59" s="17" t="s">
        <v>1394</v>
      </c>
      <c r="S59" s="4" t="s">
        <v>31</v>
      </c>
      <c r="T59" s="5">
        <v>562</v>
      </c>
      <c r="U59" s="9" t="s">
        <v>1392</v>
      </c>
      <c r="V59" s="6" t="b">
        <v>1</v>
      </c>
      <c r="W59" s="6" t="s">
        <v>33</v>
      </c>
      <c r="X59" s="7" t="s">
        <v>34</v>
      </c>
      <c r="Y59" s="8" t="s">
        <v>61</v>
      </c>
      <c r="Z59" s="7" t="s">
        <v>62</v>
      </c>
      <c r="AA59" s="6" t="s">
        <v>56</v>
      </c>
      <c r="AB59" s="7" t="s">
        <v>62</v>
      </c>
      <c r="AC59" s="9" t="s">
        <v>1393</v>
      </c>
      <c r="AD59" s="7" t="s">
        <v>376</v>
      </c>
      <c r="AE59" s="9" t="s">
        <v>1394</v>
      </c>
      <c r="AF59" s="7" t="s">
        <v>376</v>
      </c>
      <c r="AG59" s="8" t="s">
        <v>1396</v>
      </c>
      <c r="AH59" s="8" t="s">
        <v>1397</v>
      </c>
    </row>
    <row r="60" spans="1:34" x14ac:dyDescent="0.25">
      <c r="A60" s="3">
        <v>1770</v>
      </c>
      <c r="B60" s="15" t="str">
        <f t="shared" si="4"/>
        <v>BIAVANANMESE</v>
      </c>
      <c r="C60" s="30" t="str">
        <f t="shared" si="1"/>
        <v>AVANMESE</v>
      </c>
      <c r="D60" s="15" t="str">
        <f t="shared" si="5"/>
        <v>ANMESE</v>
      </c>
      <c r="E60" s="61" t="s">
        <v>3830</v>
      </c>
      <c r="F60" s="61" t="s">
        <v>1398</v>
      </c>
      <c r="G60" s="14" t="s">
        <v>3768</v>
      </c>
      <c r="H60" s="14" t="b">
        <f t="shared" si="3"/>
        <v>1</v>
      </c>
      <c r="I60" s="6" t="s">
        <v>1400</v>
      </c>
      <c r="J60" s="16" t="s">
        <v>56</v>
      </c>
      <c r="K60" s="17" t="s">
        <v>1398</v>
      </c>
      <c r="L60" s="17" t="s">
        <v>1393</v>
      </c>
      <c r="M60" s="17" t="s">
        <v>1399</v>
      </c>
      <c r="N60" s="6" t="s">
        <v>1400</v>
      </c>
      <c r="O60" s="16" t="s">
        <v>56</v>
      </c>
      <c r="P60" s="17" t="s">
        <v>1398</v>
      </c>
      <c r="Q60" s="17" t="s">
        <v>1393</v>
      </c>
      <c r="R60" s="17" t="s">
        <v>1399</v>
      </c>
      <c r="S60" s="4" t="s">
        <v>31</v>
      </c>
      <c r="T60" s="5">
        <v>563</v>
      </c>
      <c r="U60" s="9" t="s">
        <v>1398</v>
      </c>
      <c r="V60" s="6" t="b">
        <v>1</v>
      </c>
      <c r="W60" s="6" t="s">
        <v>33</v>
      </c>
      <c r="X60" s="7" t="s">
        <v>34</v>
      </c>
      <c r="Y60" s="8" t="s">
        <v>61</v>
      </c>
      <c r="Z60" s="7" t="s">
        <v>62</v>
      </c>
      <c r="AA60" s="6" t="s">
        <v>56</v>
      </c>
      <c r="AB60" s="7" t="s">
        <v>62</v>
      </c>
      <c r="AC60" s="9" t="s">
        <v>1393</v>
      </c>
      <c r="AD60" s="7" t="s">
        <v>376</v>
      </c>
      <c r="AE60" s="9" t="s">
        <v>1399</v>
      </c>
      <c r="AF60" s="7" t="s">
        <v>1027</v>
      </c>
      <c r="AG60" s="8" t="s">
        <v>1401</v>
      </c>
      <c r="AH60" s="8" t="s">
        <v>1402</v>
      </c>
    </row>
    <row r="61" spans="1:34" x14ac:dyDescent="0.25">
      <c r="A61" s="3">
        <v>1776</v>
      </c>
      <c r="B61" s="15" t="str">
        <f t="shared" si="4"/>
        <v>BIAVANANOXJA</v>
      </c>
      <c r="C61" s="30" t="str">
        <f t="shared" si="1"/>
        <v>AVANOXJA</v>
      </c>
      <c r="D61" s="15" t="str">
        <f t="shared" si="5"/>
        <v>ANOXJA</v>
      </c>
      <c r="E61" s="61" t="s">
        <v>3831</v>
      </c>
      <c r="F61" s="61" t="s">
        <v>1403</v>
      </c>
      <c r="G61" s="14" t="s">
        <v>3782</v>
      </c>
      <c r="H61" s="14" t="b">
        <f t="shared" si="3"/>
        <v>1</v>
      </c>
      <c r="I61" s="6" t="s">
        <v>1406</v>
      </c>
      <c r="J61" s="16" t="s">
        <v>56</v>
      </c>
      <c r="K61" s="17" t="s">
        <v>1403</v>
      </c>
      <c r="L61" s="17" t="s">
        <v>1404</v>
      </c>
      <c r="M61" s="17" t="s">
        <v>1405</v>
      </c>
      <c r="N61" s="6" t="s">
        <v>1406</v>
      </c>
      <c r="O61" s="16" t="s">
        <v>56</v>
      </c>
      <c r="P61" s="17" t="s">
        <v>1403</v>
      </c>
      <c r="Q61" s="17" t="s">
        <v>1404</v>
      </c>
      <c r="R61" s="17" t="s">
        <v>1405</v>
      </c>
      <c r="S61" s="4" t="s">
        <v>31</v>
      </c>
      <c r="T61" s="5">
        <v>567</v>
      </c>
      <c r="U61" s="9" t="s">
        <v>1403</v>
      </c>
      <c r="V61" s="6" t="b">
        <v>1</v>
      </c>
      <c r="W61" s="6" t="s">
        <v>33</v>
      </c>
      <c r="X61" s="7" t="s">
        <v>34</v>
      </c>
      <c r="Y61" s="8" t="s">
        <v>61</v>
      </c>
      <c r="Z61" s="7" t="s">
        <v>62</v>
      </c>
      <c r="AA61" s="6" t="s">
        <v>56</v>
      </c>
      <c r="AB61" s="7" t="s">
        <v>62</v>
      </c>
      <c r="AC61" s="9" t="s">
        <v>1404</v>
      </c>
      <c r="AD61" s="7" t="s">
        <v>1407</v>
      </c>
      <c r="AE61" s="9" t="s">
        <v>1405</v>
      </c>
      <c r="AF61" s="7" t="s">
        <v>1408</v>
      </c>
      <c r="AG61" s="8" t="s">
        <v>1409</v>
      </c>
      <c r="AH61" s="8" t="s">
        <v>1410</v>
      </c>
    </row>
    <row r="62" spans="1:34" x14ac:dyDescent="0.25">
      <c r="A62" s="3">
        <v>1785</v>
      </c>
      <c r="B62" s="15" t="str">
        <f t="shared" si="4"/>
        <v>BIAVANANOXLE</v>
      </c>
      <c r="C62" s="30" t="str">
        <f t="shared" si="1"/>
        <v>AVANOXLE</v>
      </c>
      <c r="D62" s="15" t="str">
        <f t="shared" si="5"/>
        <v>ANOXLE</v>
      </c>
      <c r="E62" s="61" t="s">
        <v>3832</v>
      </c>
      <c r="F62" s="61" t="s">
        <v>1411</v>
      </c>
      <c r="G62" s="14" t="s">
        <v>3819</v>
      </c>
      <c r="H62" s="14" t="b">
        <f t="shared" si="3"/>
        <v>1</v>
      </c>
      <c r="I62" s="6" t="s">
        <v>1414</v>
      </c>
      <c r="J62" s="16" t="s">
        <v>56</v>
      </c>
      <c r="K62" s="17" t="s">
        <v>1411</v>
      </c>
      <c r="L62" s="17" t="s">
        <v>1404</v>
      </c>
      <c r="M62" s="19" t="s">
        <v>1412</v>
      </c>
      <c r="N62" s="51" t="s">
        <v>1414</v>
      </c>
      <c r="O62" s="18" t="s">
        <v>56</v>
      </c>
      <c r="P62" s="19" t="s">
        <v>1411</v>
      </c>
      <c r="Q62" s="19" t="s">
        <v>1404</v>
      </c>
      <c r="R62" s="19" t="s">
        <v>1412</v>
      </c>
      <c r="S62" s="53" t="s">
        <v>1413</v>
      </c>
      <c r="T62" s="5">
        <v>572</v>
      </c>
      <c r="U62" s="9" t="s">
        <v>1411</v>
      </c>
      <c r="V62" s="6" t="b">
        <v>1</v>
      </c>
      <c r="W62" s="6" t="s">
        <v>33</v>
      </c>
      <c r="X62" s="7" t="s">
        <v>34</v>
      </c>
      <c r="Y62" s="8" t="s">
        <v>61</v>
      </c>
      <c r="Z62" s="7" t="s">
        <v>62</v>
      </c>
      <c r="AA62" s="6" t="s">
        <v>56</v>
      </c>
      <c r="AB62" s="7" t="s">
        <v>62</v>
      </c>
      <c r="AC62" s="9" t="s">
        <v>1404</v>
      </c>
      <c r="AD62" s="7" t="s">
        <v>1407</v>
      </c>
      <c r="AE62" s="9" t="s">
        <v>1412</v>
      </c>
      <c r="AF62" s="7" t="s">
        <v>1134</v>
      </c>
      <c r="AG62" s="8" t="s">
        <v>1415</v>
      </c>
      <c r="AH62" s="8" t="s">
        <v>1416</v>
      </c>
    </row>
    <row r="63" spans="1:34" x14ac:dyDescent="0.25">
      <c r="A63" s="3">
        <v>2060</v>
      </c>
      <c r="B63" s="15" t="str">
        <f t="shared" si="4"/>
        <v>BIAVCACACAEU</v>
      </c>
      <c r="C63" s="30" t="str">
        <f t="shared" si="1"/>
        <v>AVCACAEU</v>
      </c>
      <c r="D63" s="15" t="str">
        <f t="shared" si="5"/>
        <v>CACAEU</v>
      </c>
      <c r="E63" s="61" t="s">
        <v>3833</v>
      </c>
      <c r="F63" s="61" t="s">
        <v>75</v>
      </c>
      <c r="G63" s="14" t="s">
        <v>3768</v>
      </c>
      <c r="H63" s="14" t="b">
        <f t="shared" si="3"/>
        <v>1</v>
      </c>
      <c r="I63" s="6" t="s">
        <v>78</v>
      </c>
      <c r="J63" s="16" t="s">
        <v>74</v>
      </c>
      <c r="K63" s="17" t="s">
        <v>75</v>
      </c>
      <c r="L63" s="17" t="s">
        <v>76</v>
      </c>
      <c r="M63" s="17" t="s">
        <v>77</v>
      </c>
      <c r="N63" s="6" t="s">
        <v>79</v>
      </c>
      <c r="O63" s="16" t="s">
        <v>74</v>
      </c>
      <c r="P63" s="17" t="s">
        <v>75</v>
      </c>
      <c r="Q63" s="17" t="s">
        <v>76</v>
      </c>
      <c r="R63" s="17" t="s">
        <v>77</v>
      </c>
      <c r="S63" s="4" t="s">
        <v>31</v>
      </c>
      <c r="T63" s="5">
        <v>3374</v>
      </c>
      <c r="U63" s="9" t="s">
        <v>75</v>
      </c>
      <c r="V63" s="6" t="b">
        <v>1</v>
      </c>
      <c r="W63" s="6" t="s">
        <v>33</v>
      </c>
      <c r="X63" s="7" t="s">
        <v>34</v>
      </c>
      <c r="Y63" s="8" t="s">
        <v>80</v>
      </c>
      <c r="Z63" s="7" t="s">
        <v>81</v>
      </c>
      <c r="AA63" s="6" t="s">
        <v>74</v>
      </c>
      <c r="AB63" s="7" t="s">
        <v>81</v>
      </c>
      <c r="AC63" s="9" t="s">
        <v>76</v>
      </c>
      <c r="AD63" s="7" t="s">
        <v>81</v>
      </c>
      <c r="AE63" s="9" t="s">
        <v>77</v>
      </c>
      <c r="AF63" s="7" t="s">
        <v>82</v>
      </c>
      <c r="AG63" s="8" t="s">
        <v>83</v>
      </c>
      <c r="AH63" s="8" t="s">
        <v>84</v>
      </c>
    </row>
    <row r="64" spans="1:34" x14ac:dyDescent="0.25">
      <c r="A64" s="3">
        <v>2074</v>
      </c>
      <c r="B64" s="15" t="str">
        <f t="shared" si="4"/>
        <v>BIAVCACACAAE</v>
      </c>
      <c r="C64" s="30" t="str">
        <f t="shared" si="1"/>
        <v>AVCACAAE</v>
      </c>
      <c r="D64" s="15" t="str">
        <f t="shared" si="5"/>
        <v>CACAAE</v>
      </c>
      <c r="E64" s="62" t="s">
        <v>3834</v>
      </c>
      <c r="F64" s="62" t="s">
        <v>1417</v>
      </c>
      <c r="G64" s="60" t="s">
        <v>3835</v>
      </c>
      <c r="H64" s="14" t="b">
        <f t="shared" si="3"/>
        <v>1</v>
      </c>
      <c r="I64" s="6" t="s">
        <v>1419</v>
      </c>
      <c r="J64" s="16" t="s">
        <v>74</v>
      </c>
      <c r="K64" s="17" t="s">
        <v>1417</v>
      </c>
      <c r="L64" s="17" t="s">
        <v>76</v>
      </c>
      <c r="M64" s="17" t="s">
        <v>1418</v>
      </c>
      <c r="N64" s="6" t="s">
        <v>1419</v>
      </c>
      <c r="O64" s="16" t="s">
        <v>74</v>
      </c>
      <c r="P64" s="17" t="s">
        <v>1417</v>
      </c>
      <c r="Q64" s="17" t="s">
        <v>76</v>
      </c>
      <c r="R64" s="17" t="s">
        <v>1418</v>
      </c>
      <c r="S64" s="4" t="s">
        <v>31</v>
      </c>
      <c r="T64" s="5">
        <v>3377</v>
      </c>
      <c r="U64" s="9" t="s">
        <v>1417</v>
      </c>
      <c r="V64" s="6" t="b">
        <v>1</v>
      </c>
      <c r="W64" s="6" t="s">
        <v>33</v>
      </c>
      <c r="X64" s="7" t="s">
        <v>34</v>
      </c>
      <c r="Y64" s="8" t="s">
        <v>80</v>
      </c>
      <c r="Z64" s="7" t="s">
        <v>81</v>
      </c>
      <c r="AA64" s="6" t="s">
        <v>74</v>
      </c>
      <c r="AB64" s="7" t="s">
        <v>81</v>
      </c>
      <c r="AC64" s="9" t="s">
        <v>76</v>
      </c>
      <c r="AD64" s="7" t="s">
        <v>81</v>
      </c>
      <c r="AE64" s="9" t="s">
        <v>1418</v>
      </c>
      <c r="AF64" s="7" t="s">
        <v>302</v>
      </c>
      <c r="AG64" s="8" t="s">
        <v>1420</v>
      </c>
      <c r="AH64" s="8" t="s">
        <v>1421</v>
      </c>
    </row>
    <row r="65" spans="1:34" x14ac:dyDescent="0.25">
      <c r="A65" s="3">
        <v>2553</v>
      </c>
      <c r="B65" s="15" t="str">
        <f t="shared" si="4"/>
        <v>BIAVAPAPTMME</v>
      </c>
      <c r="C65" s="30" t="str">
        <f t="shared" si="1"/>
        <v>AVAPTMME</v>
      </c>
      <c r="D65" s="15" t="str">
        <f t="shared" si="5"/>
        <v>APTMME</v>
      </c>
      <c r="E65" s="61" t="s">
        <v>3836</v>
      </c>
      <c r="F65" s="61" t="s">
        <v>1422</v>
      </c>
      <c r="G65" s="14" t="s">
        <v>3768</v>
      </c>
      <c r="H65" s="14" t="b">
        <f t="shared" si="3"/>
        <v>1</v>
      </c>
      <c r="I65" s="6" t="s">
        <v>1425</v>
      </c>
      <c r="J65" s="16" t="s">
        <v>86</v>
      </c>
      <c r="K65" s="17" t="s">
        <v>1422</v>
      </c>
      <c r="L65" s="17" t="s">
        <v>1423</v>
      </c>
      <c r="M65" s="17" t="s">
        <v>1424</v>
      </c>
      <c r="N65" s="6" t="s">
        <v>1425</v>
      </c>
      <c r="O65" s="16" t="s">
        <v>86</v>
      </c>
      <c r="P65" s="17" t="s">
        <v>1422</v>
      </c>
      <c r="Q65" s="17" t="s">
        <v>1423</v>
      </c>
      <c r="R65" s="17" t="s">
        <v>1424</v>
      </c>
      <c r="S65" s="4" t="s">
        <v>31</v>
      </c>
      <c r="T65" s="5">
        <v>3529</v>
      </c>
      <c r="U65" s="9" t="s">
        <v>1422</v>
      </c>
      <c r="V65" s="6" t="b">
        <v>1</v>
      </c>
      <c r="W65" s="6" t="s">
        <v>33</v>
      </c>
      <c r="X65" s="7" t="s">
        <v>34</v>
      </c>
      <c r="Y65" s="8" t="s">
        <v>91</v>
      </c>
      <c r="Z65" s="7" t="s">
        <v>92</v>
      </c>
      <c r="AA65" s="6" t="s">
        <v>86</v>
      </c>
      <c r="AB65" s="7" t="s">
        <v>92</v>
      </c>
      <c r="AC65" s="9" t="s">
        <v>1423</v>
      </c>
      <c r="AD65" s="7" t="s">
        <v>1426</v>
      </c>
      <c r="AE65" s="9" t="s">
        <v>1424</v>
      </c>
      <c r="AF65" s="7" t="s">
        <v>376</v>
      </c>
      <c r="AG65" s="8" t="s">
        <v>1427</v>
      </c>
      <c r="AH65" s="8" t="s">
        <v>1428</v>
      </c>
    </row>
    <row r="66" spans="1:34" x14ac:dyDescent="0.25">
      <c r="A66" s="3">
        <v>2575</v>
      </c>
      <c r="B66" s="15" t="str">
        <f t="shared" ref="B66:B94" si="6">AH66</f>
        <v>BIAVAPAPAPAP</v>
      </c>
      <c r="C66" s="30" t="str">
        <f t="shared" ref="C66:C129" si="7">X66&amp;D66</f>
        <v>AVAPAPAP</v>
      </c>
      <c r="D66" s="15" t="str">
        <f t="shared" ref="D66:D94" si="8">AG66</f>
        <v>APAPAP</v>
      </c>
      <c r="E66" s="61" t="s">
        <v>3837</v>
      </c>
      <c r="F66" s="61" t="s">
        <v>87</v>
      </c>
      <c r="G66" s="14" t="s">
        <v>3768</v>
      </c>
      <c r="H66" s="14" t="b">
        <f t="shared" si="3"/>
        <v>1</v>
      </c>
      <c r="I66" s="6" t="s">
        <v>90</v>
      </c>
      <c r="J66" s="16" t="s">
        <v>86</v>
      </c>
      <c r="K66" s="17" t="s">
        <v>87</v>
      </c>
      <c r="L66" s="17" t="s">
        <v>88</v>
      </c>
      <c r="M66" s="17" t="s">
        <v>89</v>
      </c>
      <c r="N66" s="6" t="s">
        <v>90</v>
      </c>
      <c r="O66" s="16" t="s">
        <v>86</v>
      </c>
      <c r="P66" s="17" t="s">
        <v>87</v>
      </c>
      <c r="Q66" s="17" t="s">
        <v>88</v>
      </c>
      <c r="R66" s="17" t="s">
        <v>89</v>
      </c>
      <c r="S66" s="4" t="s">
        <v>31</v>
      </c>
      <c r="T66" s="5">
        <v>3533</v>
      </c>
      <c r="U66" s="9" t="s">
        <v>87</v>
      </c>
      <c r="V66" s="6" t="b">
        <v>1</v>
      </c>
      <c r="W66" s="6" t="s">
        <v>33</v>
      </c>
      <c r="X66" s="7" t="s">
        <v>34</v>
      </c>
      <c r="Y66" s="8" t="s">
        <v>91</v>
      </c>
      <c r="Z66" s="7" t="s">
        <v>92</v>
      </c>
      <c r="AA66" s="6" t="s">
        <v>86</v>
      </c>
      <c r="AB66" s="7" t="s">
        <v>92</v>
      </c>
      <c r="AC66" s="9" t="s">
        <v>88</v>
      </c>
      <c r="AD66" s="7" t="s">
        <v>92</v>
      </c>
      <c r="AE66" s="9" t="s">
        <v>89</v>
      </c>
      <c r="AF66" s="7" t="s">
        <v>92</v>
      </c>
      <c r="AG66" s="8" t="s">
        <v>93</v>
      </c>
      <c r="AH66" s="8" t="s">
        <v>94</v>
      </c>
    </row>
    <row r="67" spans="1:34" x14ac:dyDescent="0.25">
      <c r="A67" s="3">
        <v>2583</v>
      </c>
      <c r="B67" s="15" t="str">
        <f t="shared" si="6"/>
        <v>BIAVAPAPAPPL</v>
      </c>
      <c r="C67" s="30" t="str">
        <f t="shared" si="7"/>
        <v>AVAPAPPL</v>
      </c>
      <c r="D67" s="15" t="str">
        <f t="shared" si="8"/>
        <v>APAPPL</v>
      </c>
      <c r="E67" s="61" t="s">
        <v>3838</v>
      </c>
      <c r="F67" s="61" t="s">
        <v>1429</v>
      </c>
      <c r="G67" s="14" t="s">
        <v>3768</v>
      </c>
      <c r="H67" s="14" t="b">
        <f t="shared" ref="H67:H130" si="9">EXACT(F67,K67)</f>
        <v>1</v>
      </c>
      <c r="I67" s="6" t="s">
        <v>1431</v>
      </c>
      <c r="J67" s="16" t="s">
        <v>86</v>
      </c>
      <c r="K67" s="17" t="s">
        <v>1429</v>
      </c>
      <c r="L67" s="17" t="s">
        <v>88</v>
      </c>
      <c r="M67" s="17" t="s">
        <v>1430</v>
      </c>
      <c r="N67" s="6" t="s">
        <v>1431</v>
      </c>
      <c r="O67" s="16" t="s">
        <v>86</v>
      </c>
      <c r="P67" s="17" t="s">
        <v>1429</v>
      </c>
      <c r="Q67" s="17" t="s">
        <v>88</v>
      </c>
      <c r="R67" s="17" t="s">
        <v>1430</v>
      </c>
      <c r="S67" s="4" t="s">
        <v>31</v>
      </c>
      <c r="T67" s="5">
        <v>3536</v>
      </c>
      <c r="U67" s="9" t="s">
        <v>1429</v>
      </c>
      <c r="V67" s="6" t="b">
        <v>1</v>
      </c>
      <c r="W67" s="6" t="s">
        <v>33</v>
      </c>
      <c r="X67" s="7" t="s">
        <v>34</v>
      </c>
      <c r="Y67" s="8" t="s">
        <v>91</v>
      </c>
      <c r="Z67" s="7" t="s">
        <v>92</v>
      </c>
      <c r="AA67" s="6" t="s">
        <v>86</v>
      </c>
      <c r="AB67" s="7" t="s">
        <v>92</v>
      </c>
      <c r="AC67" s="9" t="s">
        <v>88</v>
      </c>
      <c r="AD67" s="7" t="s">
        <v>92</v>
      </c>
      <c r="AE67" s="9" t="s">
        <v>1430</v>
      </c>
      <c r="AF67" s="7" t="s">
        <v>71</v>
      </c>
      <c r="AG67" s="8" t="s">
        <v>1432</v>
      </c>
      <c r="AH67" s="8" t="s">
        <v>1434</v>
      </c>
    </row>
    <row r="68" spans="1:34" x14ac:dyDescent="0.25">
      <c r="A68" s="3">
        <v>2605</v>
      </c>
      <c r="B68" s="15" t="str">
        <f t="shared" si="6"/>
        <v>BIAVAPAPAPPA</v>
      </c>
      <c r="C68" s="30" t="str">
        <f t="shared" si="7"/>
        <v>AVAPAPPA</v>
      </c>
      <c r="D68" s="15" t="str">
        <f t="shared" si="8"/>
        <v>APAPPA</v>
      </c>
      <c r="E68" s="61" t="s">
        <v>3839</v>
      </c>
      <c r="F68" s="61" t="s">
        <v>1435</v>
      </c>
      <c r="G68" s="14" t="s">
        <v>3768</v>
      </c>
      <c r="H68" s="14" t="b">
        <f t="shared" si="9"/>
        <v>1</v>
      </c>
      <c r="I68" s="6" t="s">
        <v>1437</v>
      </c>
      <c r="J68" s="16" t="s">
        <v>86</v>
      </c>
      <c r="K68" s="17" t="s">
        <v>1435</v>
      </c>
      <c r="L68" s="17" t="s">
        <v>88</v>
      </c>
      <c r="M68" s="17" t="s">
        <v>1436</v>
      </c>
      <c r="N68" s="6" t="s">
        <v>1438</v>
      </c>
      <c r="O68" s="16" t="s">
        <v>86</v>
      </c>
      <c r="P68" s="17" t="s">
        <v>1435</v>
      </c>
      <c r="Q68" s="17" t="s">
        <v>88</v>
      </c>
      <c r="R68" s="17" t="s">
        <v>1436</v>
      </c>
      <c r="S68" s="4" t="s">
        <v>31</v>
      </c>
      <c r="T68" s="5">
        <v>3542</v>
      </c>
      <c r="U68" s="9" t="s">
        <v>1435</v>
      </c>
      <c r="V68" s="6" t="b">
        <v>1</v>
      </c>
      <c r="W68" s="6" t="s">
        <v>33</v>
      </c>
      <c r="X68" s="7" t="s">
        <v>34</v>
      </c>
      <c r="Y68" s="8" t="s">
        <v>91</v>
      </c>
      <c r="Z68" s="7" t="s">
        <v>92</v>
      </c>
      <c r="AA68" s="6" t="s">
        <v>86</v>
      </c>
      <c r="AB68" s="7" t="s">
        <v>92</v>
      </c>
      <c r="AC68" s="9" t="s">
        <v>88</v>
      </c>
      <c r="AD68" s="7" t="s">
        <v>92</v>
      </c>
      <c r="AE68" s="9" t="s">
        <v>1436</v>
      </c>
      <c r="AF68" s="7" t="s">
        <v>124</v>
      </c>
      <c r="AG68" s="8" t="s">
        <v>1433</v>
      </c>
      <c r="AH68" s="8" t="s">
        <v>1439</v>
      </c>
    </row>
    <row r="69" spans="1:34" x14ac:dyDescent="0.25">
      <c r="A69" s="3">
        <v>2616</v>
      </c>
      <c r="B69" s="15" t="str">
        <f t="shared" si="6"/>
        <v>BIAVAPAPAPAF</v>
      </c>
      <c r="C69" s="30" t="str">
        <f t="shared" si="7"/>
        <v>AVAPAPAF</v>
      </c>
      <c r="D69" s="15" t="str">
        <f t="shared" si="8"/>
        <v>APAPAF</v>
      </c>
      <c r="E69" s="61" t="s">
        <v>3840</v>
      </c>
      <c r="F69" s="61" t="s">
        <v>1440</v>
      </c>
      <c r="G69" s="14" t="s">
        <v>3768</v>
      </c>
      <c r="H69" s="14" t="b">
        <f t="shared" si="9"/>
        <v>1</v>
      </c>
      <c r="I69" s="6" t="s">
        <v>1441</v>
      </c>
      <c r="J69" s="16" t="s">
        <v>86</v>
      </c>
      <c r="K69" s="17" t="s">
        <v>1440</v>
      </c>
      <c r="L69" s="17" t="s">
        <v>88</v>
      </c>
      <c r="M69" s="17" t="s">
        <v>1312</v>
      </c>
      <c r="N69" s="6" t="s">
        <v>1441</v>
      </c>
      <c r="O69" s="16" t="s">
        <v>86</v>
      </c>
      <c r="P69" s="17" t="s">
        <v>1440</v>
      </c>
      <c r="Q69" s="17" t="s">
        <v>88</v>
      </c>
      <c r="R69" s="17" t="s">
        <v>1312</v>
      </c>
      <c r="S69" s="4" t="s">
        <v>31</v>
      </c>
      <c r="T69" s="5">
        <v>3547</v>
      </c>
      <c r="U69" s="9" t="s">
        <v>1440</v>
      </c>
      <c r="V69" s="6" t="b">
        <v>1</v>
      </c>
      <c r="W69" s="6" t="s">
        <v>33</v>
      </c>
      <c r="X69" s="7" t="s">
        <v>34</v>
      </c>
      <c r="Y69" s="8" t="s">
        <v>91</v>
      </c>
      <c r="Z69" s="7" t="s">
        <v>92</v>
      </c>
      <c r="AA69" s="6" t="s">
        <v>86</v>
      </c>
      <c r="AB69" s="7" t="s">
        <v>92</v>
      </c>
      <c r="AC69" s="9" t="s">
        <v>88</v>
      </c>
      <c r="AD69" s="7" t="s">
        <v>92</v>
      </c>
      <c r="AE69" s="9" t="s">
        <v>1312</v>
      </c>
      <c r="AF69" s="7" t="s">
        <v>1314</v>
      </c>
      <c r="AG69" s="8" t="s">
        <v>1442</v>
      </c>
      <c r="AH69" s="8" t="s">
        <v>1443</v>
      </c>
    </row>
    <row r="70" spans="1:34" x14ac:dyDescent="0.25">
      <c r="A70" s="3">
        <v>3763</v>
      </c>
      <c r="B70" s="15" t="str">
        <f t="shared" si="6"/>
        <v>BIAVOTOTOTTA</v>
      </c>
      <c r="C70" s="30" t="str">
        <f t="shared" si="7"/>
        <v>AVOTOTTA</v>
      </c>
      <c r="D70" s="15" t="str">
        <f t="shared" si="8"/>
        <v>OTOTTA</v>
      </c>
      <c r="E70" s="61" t="s">
        <v>3841</v>
      </c>
      <c r="F70" s="61" t="s">
        <v>1445</v>
      </c>
      <c r="G70" s="14" t="s">
        <v>3768</v>
      </c>
      <c r="H70" s="14" t="b">
        <f t="shared" si="9"/>
        <v>1</v>
      </c>
      <c r="I70" s="6" t="s">
        <v>1448</v>
      </c>
      <c r="J70" s="16" t="s">
        <v>1444</v>
      </c>
      <c r="K70" s="17" t="s">
        <v>1445</v>
      </c>
      <c r="L70" s="17" t="s">
        <v>1446</v>
      </c>
      <c r="M70" s="17" t="s">
        <v>1447</v>
      </c>
      <c r="N70" s="6" t="s">
        <v>1448</v>
      </c>
      <c r="O70" s="16" t="s">
        <v>1444</v>
      </c>
      <c r="P70" s="17" t="s">
        <v>1445</v>
      </c>
      <c r="Q70" s="17" t="s">
        <v>1446</v>
      </c>
      <c r="R70" s="17" t="s">
        <v>1447</v>
      </c>
      <c r="S70" s="10" t="s">
        <v>130</v>
      </c>
      <c r="T70" s="5">
        <v>1330</v>
      </c>
      <c r="U70" s="9" t="s">
        <v>1445</v>
      </c>
      <c r="V70" s="6" t="b">
        <v>1</v>
      </c>
      <c r="W70" s="6" t="s">
        <v>33</v>
      </c>
      <c r="X70" s="7" t="s">
        <v>34</v>
      </c>
      <c r="Y70" s="8" t="s">
        <v>1449</v>
      </c>
      <c r="Z70" s="7" t="s">
        <v>360</v>
      </c>
      <c r="AA70" s="6" t="s">
        <v>1444</v>
      </c>
      <c r="AB70" s="7" t="s">
        <v>360</v>
      </c>
      <c r="AC70" s="9" t="s">
        <v>1446</v>
      </c>
      <c r="AD70" s="7" t="s">
        <v>360</v>
      </c>
      <c r="AE70" s="9" t="s">
        <v>1447</v>
      </c>
      <c r="AF70" s="7" t="s">
        <v>1196</v>
      </c>
      <c r="AG70" s="8" t="s">
        <v>1450</v>
      </c>
      <c r="AH70" s="8" t="s">
        <v>1451</v>
      </c>
    </row>
    <row r="71" spans="1:34" x14ac:dyDescent="0.25">
      <c r="A71" s="3">
        <v>3780</v>
      </c>
      <c r="B71" s="15" t="str">
        <f t="shared" si="6"/>
        <v>BIAVOTOTCHMA</v>
      </c>
      <c r="C71" s="30" t="str">
        <f t="shared" si="7"/>
        <v>AVOTCHMA</v>
      </c>
      <c r="D71" s="15" t="str">
        <f t="shared" si="8"/>
        <v>OTCHMA</v>
      </c>
      <c r="E71" s="61" t="s">
        <v>3842</v>
      </c>
      <c r="F71" s="61" t="s">
        <v>1452</v>
      </c>
      <c r="G71" s="14" t="s">
        <v>3768</v>
      </c>
      <c r="H71" s="14" t="b">
        <f t="shared" si="9"/>
        <v>1</v>
      </c>
      <c r="I71" s="6" t="s">
        <v>1455</v>
      </c>
      <c r="J71" s="16" t="s">
        <v>1444</v>
      </c>
      <c r="K71" s="17" t="s">
        <v>1452</v>
      </c>
      <c r="L71" s="17" t="s">
        <v>1453</v>
      </c>
      <c r="M71" s="17" t="s">
        <v>1454</v>
      </c>
      <c r="N71" s="6" t="s">
        <v>3353</v>
      </c>
      <c r="O71" s="16" t="s">
        <v>1444</v>
      </c>
      <c r="P71" s="17" t="s">
        <v>1452</v>
      </c>
      <c r="Q71" s="17" t="s">
        <v>1453</v>
      </c>
      <c r="R71" s="17" t="s">
        <v>1454</v>
      </c>
      <c r="S71" s="10" t="s">
        <v>130</v>
      </c>
      <c r="T71" s="5">
        <v>1336</v>
      </c>
      <c r="U71" s="9" t="s">
        <v>1452</v>
      </c>
      <c r="V71" s="6" t="b">
        <v>1</v>
      </c>
      <c r="W71" s="6" t="s">
        <v>33</v>
      </c>
      <c r="X71" s="7" t="s">
        <v>34</v>
      </c>
      <c r="Y71" s="8" t="s">
        <v>1449</v>
      </c>
      <c r="Z71" s="7" t="s">
        <v>360</v>
      </c>
      <c r="AA71" s="6" t="s">
        <v>1444</v>
      </c>
      <c r="AB71" s="7" t="s">
        <v>360</v>
      </c>
      <c r="AC71" s="9" t="s">
        <v>1453</v>
      </c>
      <c r="AD71" s="7" t="s">
        <v>167</v>
      </c>
      <c r="AE71" s="9" t="s">
        <v>1454</v>
      </c>
      <c r="AF71" s="7" t="s">
        <v>408</v>
      </c>
      <c r="AG71" s="8" t="s">
        <v>1456</v>
      </c>
      <c r="AH71" s="8" t="s">
        <v>1457</v>
      </c>
    </row>
    <row r="72" spans="1:34" x14ac:dyDescent="0.25">
      <c r="A72" s="3">
        <v>3829</v>
      </c>
      <c r="B72" s="15" t="str">
        <f t="shared" si="6"/>
        <v>BIAVOTOTTETE</v>
      </c>
      <c r="C72" s="30" t="str">
        <f t="shared" si="7"/>
        <v>AVOTTETE</v>
      </c>
      <c r="D72" s="15" t="str">
        <f t="shared" si="8"/>
        <v>OTTETE</v>
      </c>
      <c r="E72" s="61" t="s">
        <v>3843</v>
      </c>
      <c r="F72" s="61" t="s">
        <v>1458</v>
      </c>
      <c r="G72" s="14" t="s">
        <v>3768</v>
      </c>
      <c r="H72" s="14" t="b">
        <f t="shared" si="9"/>
        <v>1</v>
      </c>
      <c r="I72" s="6" t="s">
        <v>1461</v>
      </c>
      <c r="J72" s="16" t="s">
        <v>1444</v>
      </c>
      <c r="K72" s="17" t="s">
        <v>1458</v>
      </c>
      <c r="L72" s="17" t="s">
        <v>1459</v>
      </c>
      <c r="M72" s="17" t="s">
        <v>1460</v>
      </c>
      <c r="N72" s="6" t="s">
        <v>1461</v>
      </c>
      <c r="O72" s="16" t="s">
        <v>1444</v>
      </c>
      <c r="P72" s="17" t="s">
        <v>1458</v>
      </c>
      <c r="Q72" s="17" t="s">
        <v>1459</v>
      </c>
      <c r="R72" s="17" t="s">
        <v>1460</v>
      </c>
      <c r="S72" s="12" t="s">
        <v>192</v>
      </c>
      <c r="T72" s="5">
        <v>1356</v>
      </c>
      <c r="U72" s="9" t="s">
        <v>1458</v>
      </c>
      <c r="V72" s="6" t="b">
        <v>1</v>
      </c>
      <c r="W72" s="6" t="s">
        <v>33</v>
      </c>
      <c r="X72" s="7" t="s">
        <v>34</v>
      </c>
      <c r="Y72" s="8" t="s">
        <v>1449</v>
      </c>
      <c r="Z72" s="7" t="s">
        <v>360</v>
      </c>
      <c r="AA72" s="6" t="s">
        <v>1444</v>
      </c>
      <c r="AB72" s="7" t="s">
        <v>360</v>
      </c>
      <c r="AC72" s="9" t="s">
        <v>1459</v>
      </c>
      <c r="AD72" s="7" t="s">
        <v>1093</v>
      </c>
      <c r="AE72" s="9" t="s">
        <v>1460</v>
      </c>
      <c r="AF72" s="7" t="s">
        <v>1093</v>
      </c>
      <c r="AG72" s="8" t="s">
        <v>1462</v>
      </c>
      <c r="AH72" s="8" t="s">
        <v>1463</v>
      </c>
    </row>
    <row r="73" spans="1:34" x14ac:dyDescent="0.25">
      <c r="A73" s="3">
        <v>4043</v>
      </c>
      <c r="B73" s="15" t="str">
        <f t="shared" si="6"/>
        <v>BIAVCUCUCLGL</v>
      </c>
      <c r="C73" s="30" t="str">
        <f t="shared" si="7"/>
        <v>AVCUCLGL</v>
      </c>
      <c r="D73" s="15" t="str">
        <f t="shared" si="8"/>
        <v>CUCLGL</v>
      </c>
      <c r="E73" s="61" t="s">
        <v>3844</v>
      </c>
      <c r="F73" s="61" t="s">
        <v>1464</v>
      </c>
      <c r="G73" s="14" t="s">
        <v>3768</v>
      </c>
      <c r="H73" s="14" t="b">
        <f t="shared" si="9"/>
        <v>1</v>
      </c>
      <c r="I73" s="6" t="s">
        <v>1466</v>
      </c>
      <c r="J73" s="16" t="s">
        <v>95</v>
      </c>
      <c r="K73" s="17" t="s">
        <v>1464</v>
      </c>
      <c r="L73" s="17" t="s">
        <v>1465</v>
      </c>
      <c r="M73" s="17" t="s">
        <v>485</v>
      </c>
      <c r="N73" s="6" t="s">
        <v>1466</v>
      </c>
      <c r="O73" s="16" t="s">
        <v>95</v>
      </c>
      <c r="P73" s="17" t="s">
        <v>1464</v>
      </c>
      <c r="Q73" s="17" t="s">
        <v>1465</v>
      </c>
      <c r="R73" s="17" t="s">
        <v>485</v>
      </c>
      <c r="S73" s="4" t="s">
        <v>31</v>
      </c>
      <c r="T73" s="5">
        <v>2933</v>
      </c>
      <c r="U73" s="9" t="s">
        <v>1464</v>
      </c>
      <c r="V73" s="6" t="b">
        <v>1</v>
      </c>
      <c r="W73" s="6" t="s">
        <v>33</v>
      </c>
      <c r="X73" s="7" t="s">
        <v>34</v>
      </c>
      <c r="Y73" s="8" t="s">
        <v>100</v>
      </c>
      <c r="Z73" s="7" t="s">
        <v>101</v>
      </c>
      <c r="AA73" s="6" t="s">
        <v>95</v>
      </c>
      <c r="AB73" s="7" t="s">
        <v>101</v>
      </c>
      <c r="AC73" s="9" t="s">
        <v>1465</v>
      </c>
      <c r="AD73" s="7" t="s">
        <v>280</v>
      </c>
      <c r="AE73" s="9" t="s">
        <v>485</v>
      </c>
      <c r="AF73" s="7" t="s">
        <v>488</v>
      </c>
      <c r="AG73" s="8" t="s">
        <v>1467</v>
      </c>
      <c r="AH73" s="8" t="s">
        <v>1468</v>
      </c>
    </row>
    <row r="74" spans="1:34" x14ac:dyDescent="0.25">
      <c r="A74" s="3">
        <v>4102</v>
      </c>
      <c r="B74" s="15" t="str">
        <f t="shared" si="6"/>
        <v>BIAVCUCUCOER</v>
      </c>
      <c r="C74" s="30" t="str">
        <f t="shared" si="7"/>
        <v>AVCUCOER</v>
      </c>
      <c r="D74" s="15" t="str">
        <f t="shared" si="8"/>
        <v>CUCOER</v>
      </c>
      <c r="E74" s="61" t="s">
        <v>3845</v>
      </c>
      <c r="F74" s="61" t="s">
        <v>1469</v>
      </c>
      <c r="G74" s="14" t="s">
        <v>3768</v>
      </c>
      <c r="H74" s="14" t="b">
        <f t="shared" si="9"/>
        <v>1</v>
      </c>
      <c r="I74" s="6" t="s">
        <v>1472</v>
      </c>
      <c r="J74" s="16" t="s">
        <v>95</v>
      </c>
      <c r="K74" s="17" t="s">
        <v>1469</v>
      </c>
      <c r="L74" s="17" t="s">
        <v>1470</v>
      </c>
      <c r="M74" s="17" t="s">
        <v>1471</v>
      </c>
      <c r="N74" s="6" t="s">
        <v>1472</v>
      </c>
      <c r="O74" s="16" t="s">
        <v>95</v>
      </c>
      <c r="P74" s="17" t="s">
        <v>1469</v>
      </c>
      <c r="Q74" s="17" t="s">
        <v>1470</v>
      </c>
      <c r="R74" s="17" t="s">
        <v>1471</v>
      </c>
      <c r="S74" s="4" t="s">
        <v>31</v>
      </c>
      <c r="T74" s="5">
        <v>2948</v>
      </c>
      <c r="U74" s="9" t="s">
        <v>1469</v>
      </c>
      <c r="V74" s="6" t="b">
        <v>1</v>
      </c>
      <c r="W74" s="6" t="s">
        <v>33</v>
      </c>
      <c r="X74" s="7" t="s">
        <v>34</v>
      </c>
      <c r="Y74" s="8" t="s">
        <v>100</v>
      </c>
      <c r="Z74" s="7" t="s">
        <v>101</v>
      </c>
      <c r="AA74" s="6" t="s">
        <v>95</v>
      </c>
      <c r="AB74" s="7" t="s">
        <v>101</v>
      </c>
      <c r="AC74" s="9" t="s">
        <v>1470</v>
      </c>
      <c r="AD74" s="7" t="s">
        <v>46</v>
      </c>
      <c r="AE74" s="9" t="s">
        <v>1471</v>
      </c>
      <c r="AF74" s="7" t="s">
        <v>835</v>
      </c>
      <c r="AG74" s="8" t="s">
        <v>1473</v>
      </c>
      <c r="AH74" s="8" t="s">
        <v>1474</v>
      </c>
    </row>
    <row r="75" spans="1:34" x14ac:dyDescent="0.25">
      <c r="A75" s="3">
        <v>4309</v>
      </c>
      <c r="B75" s="15" t="str">
        <f t="shared" si="6"/>
        <v>BIAVCUCUCUCA</v>
      </c>
      <c r="C75" s="30" t="str">
        <f t="shared" si="7"/>
        <v>AVCUCUCA</v>
      </c>
      <c r="D75" s="15" t="str">
        <f t="shared" si="8"/>
        <v>CUCUCA</v>
      </c>
      <c r="E75" s="61" t="s">
        <v>3846</v>
      </c>
      <c r="F75" s="61" t="s">
        <v>96</v>
      </c>
      <c r="G75" s="14" t="s">
        <v>3768</v>
      </c>
      <c r="H75" s="14" t="b">
        <f t="shared" si="9"/>
        <v>1</v>
      </c>
      <c r="I75" s="6" t="s">
        <v>99</v>
      </c>
      <c r="J75" s="16" t="s">
        <v>95</v>
      </c>
      <c r="K75" s="17" t="s">
        <v>96</v>
      </c>
      <c r="L75" s="17" t="s">
        <v>97</v>
      </c>
      <c r="M75" s="17" t="s">
        <v>98</v>
      </c>
      <c r="N75" s="6" t="s">
        <v>99</v>
      </c>
      <c r="O75" s="16" t="s">
        <v>95</v>
      </c>
      <c r="P75" s="17" t="s">
        <v>96</v>
      </c>
      <c r="Q75" s="17" t="s">
        <v>97</v>
      </c>
      <c r="R75" s="17" t="s">
        <v>98</v>
      </c>
      <c r="S75" s="4" t="s">
        <v>31</v>
      </c>
      <c r="T75" s="5">
        <v>3015</v>
      </c>
      <c r="U75" s="9" t="s">
        <v>96</v>
      </c>
      <c r="V75" s="6" t="b">
        <v>1</v>
      </c>
      <c r="W75" s="6" t="s">
        <v>33</v>
      </c>
      <c r="X75" s="7" t="s">
        <v>34</v>
      </c>
      <c r="Y75" s="8" t="s">
        <v>100</v>
      </c>
      <c r="Z75" s="7" t="s">
        <v>101</v>
      </c>
      <c r="AA75" s="6" t="s">
        <v>95</v>
      </c>
      <c r="AB75" s="7" t="s">
        <v>101</v>
      </c>
      <c r="AC75" s="9" t="s">
        <v>97</v>
      </c>
      <c r="AD75" s="7" t="s">
        <v>101</v>
      </c>
      <c r="AE75" s="9" t="s">
        <v>98</v>
      </c>
      <c r="AF75" s="7" t="s">
        <v>81</v>
      </c>
      <c r="AG75" s="8" t="s">
        <v>102</v>
      </c>
      <c r="AH75" s="8" t="s">
        <v>103</v>
      </c>
    </row>
    <row r="76" spans="1:34" x14ac:dyDescent="0.25">
      <c r="A76" s="3">
        <v>4323</v>
      </c>
      <c r="B76" s="15" t="str">
        <f t="shared" si="6"/>
        <v>BIAVPTPTSYPA</v>
      </c>
      <c r="C76" s="30" t="str">
        <f t="shared" si="7"/>
        <v>AVPTSYPA</v>
      </c>
      <c r="D76" s="15" t="str">
        <f t="shared" si="8"/>
        <v>PTSYPA</v>
      </c>
      <c r="E76" s="61" t="s">
        <v>3847</v>
      </c>
      <c r="F76" s="61" t="s">
        <v>1476</v>
      </c>
      <c r="G76" s="14" t="s">
        <v>3768</v>
      </c>
      <c r="H76" s="14" t="b">
        <f t="shared" si="9"/>
        <v>1</v>
      </c>
      <c r="I76" s="6" t="s">
        <v>1479</v>
      </c>
      <c r="J76" s="16" t="s">
        <v>1475</v>
      </c>
      <c r="K76" s="17" t="s">
        <v>1476</v>
      </c>
      <c r="L76" s="17" t="s">
        <v>1477</v>
      </c>
      <c r="M76" s="17" t="s">
        <v>1478</v>
      </c>
      <c r="N76" s="6" t="s">
        <v>1479</v>
      </c>
      <c r="O76" s="16" t="s">
        <v>1475</v>
      </c>
      <c r="P76" s="17" t="s">
        <v>1476</v>
      </c>
      <c r="Q76" s="17" t="s">
        <v>1477</v>
      </c>
      <c r="R76" s="17" t="s">
        <v>1478</v>
      </c>
      <c r="S76" s="4" t="s">
        <v>31</v>
      </c>
      <c r="T76" s="5">
        <v>1972</v>
      </c>
      <c r="U76" s="9" t="s">
        <v>1476</v>
      </c>
      <c r="V76" s="6" t="b">
        <v>1</v>
      </c>
      <c r="W76" s="6" t="s">
        <v>33</v>
      </c>
      <c r="X76" s="7" t="s">
        <v>34</v>
      </c>
      <c r="Y76" s="8" t="s">
        <v>1480</v>
      </c>
      <c r="Z76" s="7" t="s">
        <v>1481</v>
      </c>
      <c r="AA76" s="6" t="s">
        <v>1475</v>
      </c>
      <c r="AB76" s="7" t="s">
        <v>1481</v>
      </c>
      <c r="AC76" s="9" t="s">
        <v>1477</v>
      </c>
      <c r="AD76" s="7" t="s">
        <v>646</v>
      </c>
      <c r="AE76" s="9" t="s">
        <v>1478</v>
      </c>
      <c r="AF76" s="7" t="s">
        <v>124</v>
      </c>
      <c r="AG76" s="8" t="s">
        <v>1482</v>
      </c>
      <c r="AH76" s="8" t="s">
        <v>1483</v>
      </c>
    </row>
    <row r="77" spans="1:34" x14ac:dyDescent="0.25">
      <c r="A77" s="3">
        <v>4342</v>
      </c>
      <c r="B77" s="15" t="str">
        <f t="shared" si="6"/>
        <v>BIAVPTPTPTOR</v>
      </c>
      <c r="C77" s="30" t="str">
        <f t="shared" si="7"/>
        <v>AVPTPTOR</v>
      </c>
      <c r="D77" s="15" t="str">
        <f t="shared" si="8"/>
        <v>PTPTOR</v>
      </c>
      <c r="E77" s="61" t="s">
        <v>3848</v>
      </c>
      <c r="F77" s="61" t="s">
        <v>1484</v>
      </c>
      <c r="G77" s="14" t="s">
        <v>3835</v>
      </c>
      <c r="H77" s="14" t="b">
        <f t="shared" si="9"/>
        <v>1</v>
      </c>
      <c r="I77" s="6" t="s">
        <v>1487</v>
      </c>
      <c r="J77" s="16" t="s">
        <v>1475</v>
      </c>
      <c r="K77" s="17" t="s">
        <v>1484</v>
      </c>
      <c r="L77" s="17" t="s">
        <v>1485</v>
      </c>
      <c r="M77" s="17" t="s">
        <v>1486</v>
      </c>
      <c r="N77" s="6" t="s">
        <v>1487</v>
      </c>
      <c r="O77" s="16" t="s">
        <v>1475</v>
      </c>
      <c r="P77" s="17" t="s">
        <v>1484</v>
      </c>
      <c r="Q77" s="17" t="s">
        <v>1485</v>
      </c>
      <c r="R77" s="17" t="s">
        <v>1486</v>
      </c>
      <c r="S77" s="4" t="s">
        <v>31</v>
      </c>
      <c r="T77" s="5">
        <v>1977</v>
      </c>
      <c r="U77" s="9" t="s">
        <v>1484</v>
      </c>
      <c r="V77" s="6" t="b">
        <v>1</v>
      </c>
      <c r="W77" s="6" t="s">
        <v>33</v>
      </c>
      <c r="X77" s="7" t="s">
        <v>34</v>
      </c>
      <c r="Y77" s="8" t="s">
        <v>1480</v>
      </c>
      <c r="Z77" s="7" t="s">
        <v>1481</v>
      </c>
      <c r="AA77" s="6" t="s">
        <v>1475</v>
      </c>
      <c r="AB77" s="7" t="s">
        <v>1481</v>
      </c>
      <c r="AC77" s="9" t="s">
        <v>1485</v>
      </c>
      <c r="AD77" s="7" t="s">
        <v>1481</v>
      </c>
      <c r="AE77" s="9" t="s">
        <v>1486</v>
      </c>
      <c r="AF77" s="7" t="s">
        <v>479</v>
      </c>
      <c r="AG77" s="8" t="s">
        <v>1488</v>
      </c>
      <c r="AH77" s="8" t="s">
        <v>1489</v>
      </c>
    </row>
    <row r="78" spans="1:34" x14ac:dyDescent="0.25">
      <c r="A78" s="3">
        <v>4385</v>
      </c>
      <c r="B78" s="15" t="str">
        <f t="shared" si="6"/>
        <v>BIAVCOCOCOLI</v>
      </c>
      <c r="C78" s="30" t="str">
        <f t="shared" si="7"/>
        <v>AVCOCOLI</v>
      </c>
      <c r="D78" s="15" t="str">
        <f t="shared" si="8"/>
        <v>COCOLI</v>
      </c>
      <c r="E78" s="61" t="s">
        <v>3849</v>
      </c>
      <c r="F78" s="77" t="s">
        <v>3850</v>
      </c>
      <c r="G78" s="14" t="s">
        <v>3851</v>
      </c>
      <c r="H78" s="58" t="b">
        <f t="shared" si="9"/>
        <v>0</v>
      </c>
      <c r="I78" s="6" t="s">
        <v>108</v>
      </c>
      <c r="J78" s="16" t="s">
        <v>104</v>
      </c>
      <c r="K78" s="17" t="s">
        <v>105</v>
      </c>
      <c r="L78" s="17" t="s">
        <v>106</v>
      </c>
      <c r="M78" s="17" t="s">
        <v>107</v>
      </c>
      <c r="N78" s="6" t="s">
        <v>109</v>
      </c>
      <c r="O78" s="16" t="s">
        <v>104</v>
      </c>
      <c r="P78" s="17" t="s">
        <v>105</v>
      </c>
      <c r="Q78" s="17" t="s">
        <v>106</v>
      </c>
      <c r="R78" s="17" t="s">
        <v>107</v>
      </c>
      <c r="S78" s="4" t="s">
        <v>31</v>
      </c>
      <c r="T78" s="5">
        <v>1987</v>
      </c>
      <c r="U78" s="9" t="s">
        <v>105</v>
      </c>
      <c r="V78" s="6" t="b">
        <v>1</v>
      </c>
      <c r="W78" s="6" t="s">
        <v>33</v>
      </c>
      <c r="X78" s="7" t="s">
        <v>34</v>
      </c>
      <c r="Y78" s="8" t="s">
        <v>110</v>
      </c>
      <c r="Z78" s="7" t="s">
        <v>46</v>
      </c>
      <c r="AA78" s="6" t="s">
        <v>104</v>
      </c>
      <c r="AB78" s="7" t="s">
        <v>46</v>
      </c>
      <c r="AC78" s="9" t="s">
        <v>106</v>
      </c>
      <c r="AD78" s="7" t="s">
        <v>46</v>
      </c>
      <c r="AE78" s="9" t="s">
        <v>107</v>
      </c>
      <c r="AF78" s="7" t="s">
        <v>111</v>
      </c>
      <c r="AG78" s="8" t="s">
        <v>112</v>
      </c>
      <c r="AH78" s="8" t="s">
        <v>113</v>
      </c>
    </row>
    <row r="79" spans="1:34" x14ac:dyDescent="0.25">
      <c r="A79" s="3">
        <v>4413</v>
      </c>
      <c r="B79" s="15" t="str">
        <f t="shared" si="6"/>
        <v>BIAVCOCOCOOE</v>
      </c>
      <c r="C79" s="30" t="str">
        <f t="shared" si="7"/>
        <v>AVCOCOOE</v>
      </c>
      <c r="D79" s="15" t="str">
        <f t="shared" si="8"/>
        <v>COCOOE</v>
      </c>
      <c r="E79" s="61" t="s">
        <v>3852</v>
      </c>
      <c r="F79" s="61" t="s">
        <v>114</v>
      </c>
      <c r="G79" s="14" t="s">
        <v>3768</v>
      </c>
      <c r="H79" s="14" t="b">
        <f t="shared" si="9"/>
        <v>1</v>
      </c>
      <c r="I79" s="6" t="s">
        <v>116</v>
      </c>
      <c r="J79" s="16" t="s">
        <v>104</v>
      </c>
      <c r="K79" s="17" t="s">
        <v>114</v>
      </c>
      <c r="L79" s="17" t="s">
        <v>106</v>
      </c>
      <c r="M79" s="17" t="s">
        <v>115</v>
      </c>
      <c r="N79" s="6" t="s">
        <v>116</v>
      </c>
      <c r="O79" s="16" t="s">
        <v>104</v>
      </c>
      <c r="P79" s="17" t="s">
        <v>114</v>
      </c>
      <c r="Q79" s="17" t="s">
        <v>106</v>
      </c>
      <c r="R79" s="17" t="s">
        <v>115</v>
      </c>
      <c r="S79" s="4" t="s">
        <v>31</v>
      </c>
      <c r="T79" s="5">
        <v>1992</v>
      </c>
      <c r="U79" s="9" t="s">
        <v>114</v>
      </c>
      <c r="V79" s="6" t="b">
        <v>1</v>
      </c>
      <c r="W79" s="6" t="s">
        <v>33</v>
      </c>
      <c r="X79" s="7" t="s">
        <v>34</v>
      </c>
      <c r="Y79" s="8" t="s">
        <v>110</v>
      </c>
      <c r="Z79" s="7" t="s">
        <v>46</v>
      </c>
      <c r="AA79" s="6" t="s">
        <v>104</v>
      </c>
      <c r="AB79" s="7" t="s">
        <v>46</v>
      </c>
      <c r="AC79" s="9" t="s">
        <v>106</v>
      </c>
      <c r="AD79" s="7" t="s">
        <v>46</v>
      </c>
      <c r="AE79" s="9" t="s">
        <v>115</v>
      </c>
      <c r="AF79" s="7" t="s">
        <v>117</v>
      </c>
      <c r="AG79" s="8" t="s">
        <v>118</v>
      </c>
      <c r="AH79" s="8" t="s">
        <v>119</v>
      </c>
    </row>
    <row r="80" spans="1:34" x14ac:dyDescent="0.25">
      <c r="A80" s="3">
        <v>4420</v>
      </c>
      <c r="B80" s="15" t="str">
        <f t="shared" si="6"/>
        <v>BIAVCOCOCOPA</v>
      </c>
      <c r="C80" s="30" t="str">
        <f t="shared" si="7"/>
        <v>AVCOCOPA</v>
      </c>
      <c r="D80" s="15" t="str">
        <f t="shared" si="8"/>
        <v>COCOPA</v>
      </c>
      <c r="E80" s="61" t="s">
        <v>3853</v>
      </c>
      <c r="F80" s="61" t="s">
        <v>120</v>
      </c>
      <c r="G80" s="14" t="s">
        <v>3768</v>
      </c>
      <c r="H80" s="14" t="b">
        <f t="shared" si="9"/>
        <v>1</v>
      </c>
      <c r="I80" s="6" t="s">
        <v>122</v>
      </c>
      <c r="J80" s="16" t="s">
        <v>104</v>
      </c>
      <c r="K80" s="17" t="s">
        <v>120</v>
      </c>
      <c r="L80" s="17" t="s">
        <v>106</v>
      </c>
      <c r="M80" s="17" t="s">
        <v>121</v>
      </c>
      <c r="N80" s="6" t="s">
        <v>123</v>
      </c>
      <c r="O80" s="16" t="s">
        <v>104</v>
      </c>
      <c r="P80" s="17" t="s">
        <v>120</v>
      </c>
      <c r="Q80" s="17" t="s">
        <v>106</v>
      </c>
      <c r="R80" s="17" t="s">
        <v>121</v>
      </c>
      <c r="S80" s="4" t="s">
        <v>31</v>
      </c>
      <c r="T80" s="5">
        <v>1995</v>
      </c>
      <c r="U80" s="9" t="s">
        <v>120</v>
      </c>
      <c r="V80" s="6" t="b">
        <v>1</v>
      </c>
      <c r="W80" s="6" t="s">
        <v>33</v>
      </c>
      <c r="X80" s="7" t="s">
        <v>34</v>
      </c>
      <c r="Y80" s="8" t="s">
        <v>110</v>
      </c>
      <c r="Z80" s="7" t="s">
        <v>46</v>
      </c>
      <c r="AA80" s="6" t="s">
        <v>104</v>
      </c>
      <c r="AB80" s="7" t="s">
        <v>46</v>
      </c>
      <c r="AC80" s="9" t="s">
        <v>106</v>
      </c>
      <c r="AD80" s="7" t="s">
        <v>46</v>
      </c>
      <c r="AE80" s="9" t="s">
        <v>121</v>
      </c>
      <c r="AF80" s="7" t="s">
        <v>124</v>
      </c>
      <c r="AG80" s="8" t="s">
        <v>125</v>
      </c>
      <c r="AH80" s="8" t="s">
        <v>126</v>
      </c>
    </row>
    <row r="81" spans="1:34" x14ac:dyDescent="0.25">
      <c r="A81" s="3">
        <v>4566</v>
      </c>
      <c r="B81" s="15" t="str">
        <f t="shared" si="6"/>
        <v>BIAVCOCOSTTU</v>
      </c>
      <c r="C81" s="30" t="str">
        <f t="shared" si="7"/>
        <v>AVCOSTTU</v>
      </c>
      <c r="D81" s="15" t="str">
        <f t="shared" si="8"/>
        <v>COSTTU</v>
      </c>
      <c r="E81" s="61" t="s">
        <v>3854</v>
      </c>
      <c r="F81" s="61" t="s">
        <v>127</v>
      </c>
      <c r="G81" s="14" t="s">
        <v>3768</v>
      </c>
      <c r="H81" s="14" t="b">
        <f t="shared" si="9"/>
        <v>1</v>
      </c>
      <c r="I81" s="6" t="s">
        <v>131</v>
      </c>
      <c r="J81" s="16" t="s">
        <v>104</v>
      </c>
      <c r="K81" s="17" t="s">
        <v>127</v>
      </c>
      <c r="L81" s="17" t="s">
        <v>128</v>
      </c>
      <c r="M81" s="17" t="s">
        <v>129</v>
      </c>
      <c r="N81" s="6" t="s">
        <v>132</v>
      </c>
      <c r="O81" s="16" t="s">
        <v>104</v>
      </c>
      <c r="P81" s="17" t="s">
        <v>127</v>
      </c>
      <c r="Q81" s="17" t="s">
        <v>128</v>
      </c>
      <c r="R81" s="17" t="s">
        <v>129</v>
      </c>
      <c r="S81" s="10" t="s">
        <v>130</v>
      </c>
      <c r="T81" s="5">
        <v>2051</v>
      </c>
      <c r="U81" s="9" t="s">
        <v>127</v>
      </c>
      <c r="V81" s="6" t="b">
        <v>1</v>
      </c>
      <c r="W81" s="6" t="s">
        <v>33</v>
      </c>
      <c r="X81" s="7" t="s">
        <v>34</v>
      </c>
      <c r="Y81" s="8" t="s">
        <v>110</v>
      </c>
      <c r="Z81" s="7" t="s">
        <v>46</v>
      </c>
      <c r="AA81" s="6" t="s">
        <v>104</v>
      </c>
      <c r="AB81" s="7" t="s">
        <v>46</v>
      </c>
      <c r="AC81" s="9" t="s">
        <v>128</v>
      </c>
      <c r="AD81" s="7" t="s">
        <v>133</v>
      </c>
      <c r="AE81" s="9" t="s">
        <v>129</v>
      </c>
      <c r="AF81" s="7" t="s">
        <v>134</v>
      </c>
      <c r="AG81" s="8" t="s">
        <v>135</v>
      </c>
      <c r="AH81" s="8" t="s">
        <v>136</v>
      </c>
    </row>
    <row r="82" spans="1:34" x14ac:dyDescent="0.25">
      <c r="A82" s="3">
        <v>4577</v>
      </c>
      <c r="B82" s="15" t="str">
        <f t="shared" si="6"/>
        <v>BIAVCOCOSTOR</v>
      </c>
      <c r="C82" s="30" t="str">
        <f t="shared" si="7"/>
        <v>AVCOSTOR</v>
      </c>
      <c r="D82" s="15" t="str">
        <f t="shared" si="8"/>
        <v>COSTOR</v>
      </c>
      <c r="E82" s="61" t="s">
        <v>3855</v>
      </c>
      <c r="F82" s="61" t="s">
        <v>1490</v>
      </c>
      <c r="G82" s="14" t="s">
        <v>3768</v>
      </c>
      <c r="H82" s="14" t="b">
        <f t="shared" si="9"/>
        <v>1</v>
      </c>
      <c r="I82" s="6" t="s">
        <v>1491</v>
      </c>
      <c r="J82" s="16" t="s">
        <v>104</v>
      </c>
      <c r="K82" s="17" t="s">
        <v>1490</v>
      </c>
      <c r="L82" s="17" t="s">
        <v>128</v>
      </c>
      <c r="M82" s="17" t="s">
        <v>1486</v>
      </c>
      <c r="N82" s="6" t="s">
        <v>1492</v>
      </c>
      <c r="O82" s="16" t="s">
        <v>104</v>
      </c>
      <c r="P82" s="17" t="s">
        <v>1490</v>
      </c>
      <c r="Q82" s="17" t="s">
        <v>128</v>
      </c>
      <c r="R82" s="17" t="s">
        <v>1486</v>
      </c>
      <c r="S82" s="4" t="s">
        <v>31</v>
      </c>
      <c r="T82" s="5">
        <v>2054</v>
      </c>
      <c r="U82" s="9" t="s">
        <v>1490</v>
      </c>
      <c r="V82" s="6" t="b">
        <v>1</v>
      </c>
      <c r="W82" s="6" t="s">
        <v>33</v>
      </c>
      <c r="X82" s="7" t="s">
        <v>34</v>
      </c>
      <c r="Y82" s="8" t="s">
        <v>110</v>
      </c>
      <c r="Z82" s="7" t="s">
        <v>46</v>
      </c>
      <c r="AA82" s="6" t="s">
        <v>104</v>
      </c>
      <c r="AB82" s="7" t="s">
        <v>46</v>
      </c>
      <c r="AC82" s="9" t="s">
        <v>128</v>
      </c>
      <c r="AD82" s="7" t="s">
        <v>133</v>
      </c>
      <c r="AE82" s="9" t="s">
        <v>1486</v>
      </c>
      <c r="AF82" s="7" t="s">
        <v>479</v>
      </c>
      <c r="AG82" s="8" t="s">
        <v>1493</v>
      </c>
      <c r="AH82" s="8" t="s">
        <v>1494</v>
      </c>
    </row>
    <row r="83" spans="1:34" x14ac:dyDescent="0.25">
      <c r="A83" s="3">
        <v>4588</v>
      </c>
      <c r="B83" s="15" t="str">
        <f t="shared" si="6"/>
        <v>BIAVCOCOSTDE</v>
      </c>
      <c r="C83" s="30" t="str">
        <f t="shared" si="7"/>
        <v>AVCOSTDE</v>
      </c>
      <c r="D83" s="15" t="str">
        <f t="shared" si="8"/>
        <v>COSTDE</v>
      </c>
      <c r="E83" s="61" t="s">
        <v>3856</v>
      </c>
      <c r="F83" s="61" t="s">
        <v>137</v>
      </c>
      <c r="G83" s="14" t="s">
        <v>3768</v>
      </c>
      <c r="H83" s="14" t="b">
        <f t="shared" si="9"/>
        <v>1</v>
      </c>
      <c r="I83" s="6" t="s">
        <v>139</v>
      </c>
      <c r="J83" s="16" t="s">
        <v>104</v>
      </c>
      <c r="K83" s="17" t="s">
        <v>137</v>
      </c>
      <c r="L83" s="17" t="s">
        <v>128</v>
      </c>
      <c r="M83" s="17" t="s">
        <v>138</v>
      </c>
      <c r="N83" s="6" t="s">
        <v>140</v>
      </c>
      <c r="O83" s="16" t="s">
        <v>104</v>
      </c>
      <c r="P83" s="17" t="s">
        <v>137</v>
      </c>
      <c r="Q83" s="17" t="s">
        <v>128</v>
      </c>
      <c r="R83" s="17" t="s">
        <v>138</v>
      </c>
      <c r="S83" s="4" t="s">
        <v>31</v>
      </c>
      <c r="T83" s="5">
        <v>2057</v>
      </c>
      <c r="U83" s="9" t="s">
        <v>137</v>
      </c>
      <c r="V83" s="6" t="b">
        <v>1</v>
      </c>
      <c r="W83" s="6" t="s">
        <v>33</v>
      </c>
      <c r="X83" s="7" t="s">
        <v>34</v>
      </c>
      <c r="Y83" s="8" t="s">
        <v>110</v>
      </c>
      <c r="Z83" s="7" t="s">
        <v>46</v>
      </c>
      <c r="AA83" s="6" t="s">
        <v>104</v>
      </c>
      <c r="AB83" s="7" t="s">
        <v>46</v>
      </c>
      <c r="AC83" s="9" t="s">
        <v>128</v>
      </c>
      <c r="AD83" s="7" t="s">
        <v>133</v>
      </c>
      <c r="AE83" s="9" t="s">
        <v>138</v>
      </c>
      <c r="AF83" s="7" t="s">
        <v>141</v>
      </c>
      <c r="AG83" s="8" t="s">
        <v>142</v>
      </c>
      <c r="AH83" s="8" t="s">
        <v>143</v>
      </c>
    </row>
    <row r="84" spans="1:34" x14ac:dyDescent="0.25">
      <c r="A84" s="3">
        <v>4991</v>
      </c>
      <c r="B84" s="15" t="str">
        <f t="shared" si="6"/>
        <v>BIAVCOCOZEMA</v>
      </c>
      <c r="C84" s="30" t="str">
        <f t="shared" si="7"/>
        <v>AVCOZEMA</v>
      </c>
      <c r="D84" s="15" t="str">
        <f t="shared" si="8"/>
        <v>COZEMA</v>
      </c>
      <c r="E84" s="61" t="s">
        <v>3857</v>
      </c>
      <c r="F84" s="61" t="s">
        <v>1495</v>
      </c>
      <c r="G84" s="14" t="s">
        <v>3768</v>
      </c>
      <c r="H84" s="14" t="b">
        <f t="shared" si="9"/>
        <v>1</v>
      </c>
      <c r="I84" s="6" t="s">
        <v>1498</v>
      </c>
      <c r="J84" s="16" t="s">
        <v>104</v>
      </c>
      <c r="K84" s="17" t="s">
        <v>1495</v>
      </c>
      <c r="L84" s="17" t="s">
        <v>1496</v>
      </c>
      <c r="M84" s="17" t="s">
        <v>1497</v>
      </c>
      <c r="N84" s="6" t="s">
        <v>1498</v>
      </c>
      <c r="O84" s="16" t="s">
        <v>104</v>
      </c>
      <c r="P84" s="17" t="s">
        <v>1495</v>
      </c>
      <c r="Q84" s="17" t="s">
        <v>1496</v>
      </c>
      <c r="R84" s="17" t="s">
        <v>1497</v>
      </c>
      <c r="S84" s="4" t="s">
        <v>31</v>
      </c>
      <c r="T84" s="5">
        <v>2120</v>
      </c>
      <c r="U84" s="9" t="s">
        <v>1495</v>
      </c>
      <c r="V84" s="6" t="b">
        <v>1</v>
      </c>
      <c r="W84" s="6" t="s">
        <v>33</v>
      </c>
      <c r="X84" s="7" t="s">
        <v>34</v>
      </c>
      <c r="Y84" s="8" t="s">
        <v>110</v>
      </c>
      <c r="Z84" s="7" t="s">
        <v>46</v>
      </c>
      <c r="AA84" s="6" t="s">
        <v>104</v>
      </c>
      <c r="AB84" s="7" t="s">
        <v>46</v>
      </c>
      <c r="AC84" s="9" t="s">
        <v>1496</v>
      </c>
      <c r="AD84" s="7" t="s">
        <v>1499</v>
      </c>
      <c r="AE84" s="9" t="s">
        <v>1497</v>
      </c>
      <c r="AF84" s="7" t="s">
        <v>408</v>
      </c>
      <c r="AG84" s="8" t="s">
        <v>1500</v>
      </c>
      <c r="AH84" s="8" t="s">
        <v>1501</v>
      </c>
    </row>
    <row r="85" spans="1:34" x14ac:dyDescent="0.25">
      <c r="A85" s="3">
        <v>5821</v>
      </c>
      <c r="B85" s="15" t="str">
        <f t="shared" si="6"/>
        <v>BIAVGRRARAAQ</v>
      </c>
      <c r="C85" s="30" t="str">
        <f t="shared" si="7"/>
        <v>AVRARAAQ</v>
      </c>
      <c r="D85" s="15" t="str">
        <f t="shared" si="8"/>
        <v>RARAAQ</v>
      </c>
      <c r="E85" s="61" t="s">
        <v>3858</v>
      </c>
      <c r="F85" s="61" t="s">
        <v>145</v>
      </c>
      <c r="G85" s="14" t="s">
        <v>3768</v>
      </c>
      <c r="H85" s="14" t="b">
        <f t="shared" si="9"/>
        <v>1</v>
      </c>
      <c r="I85" s="6" t="s">
        <v>148</v>
      </c>
      <c r="J85" s="18" t="s">
        <v>144</v>
      </c>
      <c r="K85" s="19" t="s">
        <v>145</v>
      </c>
      <c r="L85" s="19" t="s">
        <v>146</v>
      </c>
      <c r="M85" s="19" t="s">
        <v>147</v>
      </c>
      <c r="N85" s="6" t="s">
        <v>148</v>
      </c>
      <c r="O85" s="18" t="s">
        <v>144</v>
      </c>
      <c r="P85" s="19" t="s">
        <v>145</v>
      </c>
      <c r="Q85" s="19" t="s">
        <v>146</v>
      </c>
      <c r="R85" s="19" t="s">
        <v>147</v>
      </c>
      <c r="S85" s="11" t="s">
        <v>31</v>
      </c>
      <c r="T85" s="5">
        <v>1439</v>
      </c>
      <c r="U85" s="9" t="s">
        <v>145</v>
      </c>
      <c r="V85" s="6" t="b">
        <v>1</v>
      </c>
      <c r="W85" s="6" t="s">
        <v>33</v>
      </c>
      <c r="X85" s="7" t="s">
        <v>34</v>
      </c>
      <c r="Y85" s="8" t="s">
        <v>149</v>
      </c>
      <c r="Z85" s="7" t="s">
        <v>150</v>
      </c>
      <c r="AA85" s="6" t="s">
        <v>144</v>
      </c>
      <c r="AB85" s="7" t="s">
        <v>151</v>
      </c>
      <c r="AC85" s="9" t="s">
        <v>146</v>
      </c>
      <c r="AD85" s="7" t="s">
        <v>151</v>
      </c>
      <c r="AE85" s="9" t="s">
        <v>147</v>
      </c>
      <c r="AF85" s="7" t="s">
        <v>152</v>
      </c>
      <c r="AG85" s="8" t="s">
        <v>153</v>
      </c>
      <c r="AH85" s="8" t="s">
        <v>154</v>
      </c>
    </row>
    <row r="86" spans="1:34" x14ac:dyDescent="0.25">
      <c r="A86" s="3">
        <v>5849</v>
      </c>
      <c r="B86" s="15" t="str">
        <f t="shared" si="6"/>
        <v>BIAVGRRACRCR</v>
      </c>
      <c r="C86" s="30" t="str">
        <f t="shared" si="7"/>
        <v>AVRACRCR</v>
      </c>
      <c r="D86" s="15" t="str">
        <f t="shared" si="8"/>
        <v>RACRCR</v>
      </c>
      <c r="E86" s="61" t="s">
        <v>3859</v>
      </c>
      <c r="F86" s="61" t="s">
        <v>155</v>
      </c>
      <c r="G86" s="14" t="s">
        <v>3768</v>
      </c>
      <c r="H86" s="14" t="b">
        <f t="shared" si="9"/>
        <v>1</v>
      </c>
      <c r="I86" s="6" t="s">
        <v>158</v>
      </c>
      <c r="J86" s="16" t="s">
        <v>144</v>
      </c>
      <c r="K86" s="17" t="s">
        <v>155</v>
      </c>
      <c r="L86" s="17" t="s">
        <v>156</v>
      </c>
      <c r="M86" s="17" t="s">
        <v>157</v>
      </c>
      <c r="N86" s="6" t="s">
        <v>159</v>
      </c>
      <c r="O86" s="16" t="s">
        <v>144</v>
      </c>
      <c r="P86" s="17" t="s">
        <v>155</v>
      </c>
      <c r="Q86" s="17" t="s">
        <v>156</v>
      </c>
      <c r="R86" s="17" t="s">
        <v>157</v>
      </c>
      <c r="S86" s="4" t="s">
        <v>31</v>
      </c>
      <c r="T86" s="5">
        <v>1451</v>
      </c>
      <c r="U86" s="9" t="s">
        <v>155</v>
      </c>
      <c r="V86" s="6" t="b">
        <v>1</v>
      </c>
      <c r="W86" s="6" t="s">
        <v>33</v>
      </c>
      <c r="X86" s="7" t="s">
        <v>34</v>
      </c>
      <c r="Y86" s="8" t="s">
        <v>149</v>
      </c>
      <c r="Z86" s="7" t="s">
        <v>150</v>
      </c>
      <c r="AA86" s="6" t="s">
        <v>144</v>
      </c>
      <c r="AB86" s="7" t="s">
        <v>151</v>
      </c>
      <c r="AC86" s="9" t="s">
        <v>156</v>
      </c>
      <c r="AD86" s="7" t="s">
        <v>160</v>
      </c>
      <c r="AE86" s="9" t="s">
        <v>157</v>
      </c>
      <c r="AF86" s="7" t="s">
        <v>160</v>
      </c>
      <c r="AG86" s="8" t="s">
        <v>161</v>
      </c>
      <c r="AH86" s="8" t="s">
        <v>162</v>
      </c>
    </row>
    <row r="87" spans="1:34" x14ac:dyDescent="0.25">
      <c r="A87" s="3">
        <v>5907</v>
      </c>
      <c r="B87" s="15" t="str">
        <f t="shared" si="6"/>
        <v>BIAVGRRAPOPA</v>
      </c>
      <c r="C87" s="30" t="str">
        <f t="shared" si="7"/>
        <v>AVRAPOPA</v>
      </c>
      <c r="D87" s="15" t="str">
        <f t="shared" si="8"/>
        <v>RAPOPA</v>
      </c>
      <c r="E87" s="61" t="s">
        <v>3860</v>
      </c>
      <c r="F87" s="77" t="s">
        <v>1504</v>
      </c>
      <c r="G87" s="14" t="s">
        <v>3768</v>
      </c>
      <c r="H87" s="58" t="b">
        <f t="shared" si="9"/>
        <v>0</v>
      </c>
      <c r="I87" s="6" t="s">
        <v>1506</v>
      </c>
      <c r="J87" s="16" t="s">
        <v>144</v>
      </c>
      <c r="K87" s="17" t="s">
        <v>1502</v>
      </c>
      <c r="L87" s="17" t="s">
        <v>1503</v>
      </c>
      <c r="M87" s="17" t="s">
        <v>866</v>
      </c>
      <c r="N87" s="6" t="s">
        <v>1506</v>
      </c>
      <c r="O87" s="16" t="s">
        <v>144</v>
      </c>
      <c r="P87" s="17" t="s">
        <v>1504</v>
      </c>
      <c r="Q87" s="17" t="s">
        <v>1505</v>
      </c>
      <c r="R87" s="17" t="s">
        <v>866</v>
      </c>
      <c r="S87" s="4" t="s">
        <v>31</v>
      </c>
      <c r="T87" s="5">
        <v>1480</v>
      </c>
      <c r="U87" s="9" t="s">
        <v>1502</v>
      </c>
      <c r="V87" s="6" t="b">
        <v>1</v>
      </c>
      <c r="W87" s="6" t="s">
        <v>33</v>
      </c>
      <c r="X87" s="7" t="s">
        <v>34</v>
      </c>
      <c r="Y87" s="8" t="s">
        <v>149</v>
      </c>
      <c r="Z87" s="7" t="s">
        <v>150</v>
      </c>
      <c r="AA87" s="6" t="s">
        <v>144</v>
      </c>
      <c r="AB87" s="7" t="s">
        <v>151</v>
      </c>
      <c r="AC87" s="9" t="s">
        <v>1503</v>
      </c>
      <c r="AD87" s="7" t="s">
        <v>281</v>
      </c>
      <c r="AE87" s="9" t="s">
        <v>866</v>
      </c>
      <c r="AF87" s="7" t="s">
        <v>124</v>
      </c>
      <c r="AG87" s="8" t="s">
        <v>1507</v>
      </c>
      <c r="AH87" s="8" t="s">
        <v>1508</v>
      </c>
    </row>
    <row r="88" spans="1:34" x14ac:dyDescent="0.25">
      <c r="A88" s="3">
        <v>5910</v>
      </c>
      <c r="B88" s="15" t="str">
        <f t="shared" si="6"/>
        <v>BIAVGRRAPOPU</v>
      </c>
      <c r="C88" s="30" t="str">
        <f t="shared" si="7"/>
        <v>AVRAPOPU</v>
      </c>
      <c r="D88" s="15" t="str">
        <f t="shared" si="8"/>
        <v>RAPOPU</v>
      </c>
      <c r="E88" s="61" t="s">
        <v>3861</v>
      </c>
      <c r="F88" s="77" t="s">
        <v>1511</v>
      </c>
      <c r="G88" s="14" t="s">
        <v>3768</v>
      </c>
      <c r="H88" s="58" t="b">
        <f t="shared" si="9"/>
        <v>0</v>
      </c>
      <c r="I88" s="6" t="s">
        <v>1512</v>
      </c>
      <c r="J88" s="16" t="s">
        <v>144</v>
      </c>
      <c r="K88" s="17" t="s">
        <v>1509</v>
      </c>
      <c r="L88" s="17" t="s">
        <v>1503</v>
      </c>
      <c r="M88" s="17" t="s">
        <v>1510</v>
      </c>
      <c r="N88" s="6" t="s">
        <v>1512</v>
      </c>
      <c r="O88" s="16" t="s">
        <v>144</v>
      </c>
      <c r="P88" s="17" t="s">
        <v>1511</v>
      </c>
      <c r="Q88" s="17" t="s">
        <v>1505</v>
      </c>
      <c r="R88" s="17" t="s">
        <v>1510</v>
      </c>
      <c r="S88" s="4" t="s">
        <v>31</v>
      </c>
      <c r="T88" s="5">
        <v>1481</v>
      </c>
      <c r="U88" s="9" t="s">
        <v>1509</v>
      </c>
      <c r="V88" s="6" t="b">
        <v>1</v>
      </c>
      <c r="W88" s="6" t="s">
        <v>33</v>
      </c>
      <c r="X88" s="7" t="s">
        <v>34</v>
      </c>
      <c r="Y88" s="8" t="s">
        <v>149</v>
      </c>
      <c r="Z88" s="7" t="s">
        <v>150</v>
      </c>
      <c r="AA88" s="6" t="s">
        <v>144</v>
      </c>
      <c r="AB88" s="7" t="s">
        <v>151</v>
      </c>
      <c r="AC88" s="9" t="s">
        <v>1503</v>
      </c>
      <c r="AD88" s="7" t="s">
        <v>281</v>
      </c>
      <c r="AE88" s="9" t="s">
        <v>1510</v>
      </c>
      <c r="AF88" s="7" t="s">
        <v>582</v>
      </c>
      <c r="AG88" s="8" t="s">
        <v>1513</v>
      </c>
      <c r="AH88" s="8" t="s">
        <v>1514</v>
      </c>
    </row>
    <row r="89" spans="1:34" x14ac:dyDescent="0.25">
      <c r="A89" s="3">
        <v>5918</v>
      </c>
      <c r="B89" s="15" t="str">
        <f t="shared" si="6"/>
        <v>BIAVGRRAPOPO</v>
      </c>
      <c r="C89" s="30" t="str">
        <f t="shared" si="7"/>
        <v>AVRAPOPO</v>
      </c>
      <c r="D89" s="15" t="str">
        <f t="shared" si="8"/>
        <v>RAPOPO</v>
      </c>
      <c r="E89" s="61" t="s">
        <v>3862</v>
      </c>
      <c r="F89" s="61" t="s">
        <v>1515</v>
      </c>
      <c r="G89" s="14" t="s">
        <v>3768</v>
      </c>
      <c r="H89" s="14" t="b">
        <f t="shared" si="9"/>
        <v>1</v>
      </c>
      <c r="I89" s="6" t="s">
        <v>1517</v>
      </c>
      <c r="J89" s="16" t="s">
        <v>144</v>
      </c>
      <c r="K89" s="17" t="s">
        <v>1515</v>
      </c>
      <c r="L89" s="17" t="s">
        <v>1503</v>
      </c>
      <c r="M89" s="17" t="s">
        <v>1516</v>
      </c>
      <c r="N89" s="6" t="s">
        <v>1517</v>
      </c>
      <c r="O89" s="16" t="s">
        <v>144</v>
      </c>
      <c r="P89" s="17" t="s">
        <v>1515</v>
      </c>
      <c r="Q89" s="17" t="s">
        <v>1503</v>
      </c>
      <c r="R89" s="17" t="s">
        <v>1516</v>
      </c>
      <c r="S89" s="4" t="s">
        <v>31</v>
      </c>
      <c r="T89" s="5">
        <v>1482</v>
      </c>
      <c r="U89" s="9" t="s">
        <v>1515</v>
      </c>
      <c r="V89" s="6" t="b">
        <v>1</v>
      </c>
      <c r="W89" s="6" t="s">
        <v>33</v>
      </c>
      <c r="X89" s="7" t="s">
        <v>34</v>
      </c>
      <c r="Y89" s="8" t="s">
        <v>149</v>
      </c>
      <c r="Z89" s="7" t="s">
        <v>150</v>
      </c>
      <c r="AA89" s="6" t="s">
        <v>144</v>
      </c>
      <c r="AB89" s="7" t="s">
        <v>151</v>
      </c>
      <c r="AC89" s="9" t="s">
        <v>1503</v>
      </c>
      <c r="AD89" s="7" t="s">
        <v>281</v>
      </c>
      <c r="AE89" s="9" t="s">
        <v>1516</v>
      </c>
      <c r="AF89" s="7" t="s">
        <v>281</v>
      </c>
      <c r="AG89" s="8" t="s">
        <v>1518</v>
      </c>
      <c r="AH89" s="8" t="s">
        <v>1519</v>
      </c>
    </row>
    <row r="90" spans="1:34" x14ac:dyDescent="0.25">
      <c r="A90" s="3">
        <v>5999</v>
      </c>
      <c r="B90" s="15" t="str">
        <f t="shared" si="6"/>
        <v>BIAVGRRAPPPO</v>
      </c>
      <c r="C90" s="30" t="str">
        <f t="shared" si="7"/>
        <v>AVRAPPPO</v>
      </c>
      <c r="D90" s="15" t="str">
        <f t="shared" si="8"/>
        <v>RAPPPO</v>
      </c>
      <c r="E90" s="61" t="s">
        <v>3863</v>
      </c>
      <c r="F90" s="61" t="s">
        <v>1520</v>
      </c>
      <c r="G90" s="14" t="s">
        <v>3819</v>
      </c>
      <c r="H90" s="14" t="b">
        <f t="shared" si="9"/>
        <v>1</v>
      </c>
      <c r="I90" s="6" t="s">
        <v>1523</v>
      </c>
      <c r="J90" s="16" t="s">
        <v>144</v>
      </c>
      <c r="K90" s="17" t="s">
        <v>1520</v>
      </c>
      <c r="L90" s="17" t="s">
        <v>1521</v>
      </c>
      <c r="M90" s="17" t="s">
        <v>1522</v>
      </c>
      <c r="N90" s="6" t="s">
        <v>1523</v>
      </c>
      <c r="O90" s="16" t="s">
        <v>144</v>
      </c>
      <c r="P90" s="17" t="s">
        <v>1520</v>
      </c>
      <c r="Q90" s="17" t="s">
        <v>1521</v>
      </c>
      <c r="R90" s="17" t="s">
        <v>1522</v>
      </c>
      <c r="S90" s="4" t="s">
        <v>31</v>
      </c>
      <c r="T90" s="5">
        <v>1509</v>
      </c>
      <c r="U90" s="9" t="s">
        <v>1520</v>
      </c>
      <c r="V90" s="6" t="b">
        <v>1</v>
      </c>
      <c r="W90" s="6" t="s">
        <v>33</v>
      </c>
      <c r="X90" s="7" t="s">
        <v>34</v>
      </c>
      <c r="Y90" s="8" t="s">
        <v>149</v>
      </c>
      <c r="Z90" s="7" t="s">
        <v>150</v>
      </c>
      <c r="AA90" s="6" t="s">
        <v>144</v>
      </c>
      <c r="AB90" s="7" t="s">
        <v>151</v>
      </c>
      <c r="AC90" s="9" t="s">
        <v>1521</v>
      </c>
      <c r="AD90" s="7" t="s">
        <v>1524</v>
      </c>
      <c r="AE90" s="9" t="s">
        <v>1522</v>
      </c>
      <c r="AF90" s="7" t="s">
        <v>281</v>
      </c>
      <c r="AG90" s="8" t="s">
        <v>1525</v>
      </c>
      <c r="AH90" s="8" t="s">
        <v>1526</v>
      </c>
    </row>
    <row r="91" spans="1:34" x14ac:dyDescent="0.25">
      <c r="A91" s="3">
        <v>6004</v>
      </c>
      <c r="B91" s="65" t="str">
        <f t="shared" si="6"/>
        <v>BIAVGRRAPPPC</v>
      </c>
      <c r="C91" s="64" t="str">
        <f t="shared" si="7"/>
        <v>AVRAPPPC</v>
      </c>
      <c r="D91" s="65" t="str">
        <f t="shared" si="8"/>
        <v>RAPPPC</v>
      </c>
      <c r="E91" s="61" t="s">
        <v>3864</v>
      </c>
      <c r="F91" s="61" t="s">
        <v>1527</v>
      </c>
      <c r="G91" s="14" t="s">
        <v>3768</v>
      </c>
      <c r="H91" s="14" t="b">
        <f t="shared" si="9"/>
        <v>1</v>
      </c>
      <c r="I91" s="6" t="s">
        <v>3311</v>
      </c>
      <c r="J91" s="16" t="s">
        <v>144</v>
      </c>
      <c r="K91" s="17" t="s">
        <v>1527</v>
      </c>
      <c r="L91" s="17" t="s">
        <v>1521</v>
      </c>
      <c r="M91" s="17" t="s">
        <v>1528</v>
      </c>
      <c r="N91" s="47" t="s">
        <v>170</v>
      </c>
      <c r="O91" s="46" t="s">
        <v>170</v>
      </c>
      <c r="P91" s="46" t="s">
        <v>170</v>
      </c>
      <c r="Q91" s="46" t="s">
        <v>170</v>
      </c>
      <c r="R91" s="46" t="s">
        <v>170</v>
      </c>
      <c r="S91" s="46" t="s">
        <v>170</v>
      </c>
      <c r="T91" s="5">
        <v>1511</v>
      </c>
      <c r="U91" s="9" t="s">
        <v>170</v>
      </c>
      <c r="V91" s="44" t="b">
        <v>0</v>
      </c>
      <c r="W91" s="6" t="s">
        <v>33</v>
      </c>
      <c r="X91" s="7" t="s">
        <v>34</v>
      </c>
      <c r="Y91" s="8" t="s">
        <v>149</v>
      </c>
      <c r="Z91" s="7" t="s">
        <v>150</v>
      </c>
      <c r="AA91" s="6" t="s">
        <v>144</v>
      </c>
      <c r="AB91" s="7" t="s">
        <v>151</v>
      </c>
      <c r="AC91" s="43" t="s">
        <v>1521</v>
      </c>
      <c r="AD91" s="41" t="s">
        <v>1524</v>
      </c>
      <c r="AE91" s="43" t="s">
        <v>1528</v>
      </c>
      <c r="AF91" s="41" t="s">
        <v>423</v>
      </c>
      <c r="AG91" s="40" t="s">
        <v>3318</v>
      </c>
      <c r="AH91" s="40" t="s">
        <v>3319</v>
      </c>
    </row>
    <row r="92" spans="1:34" x14ac:dyDescent="0.25">
      <c r="A92" s="3">
        <v>6036</v>
      </c>
      <c r="B92" s="15" t="str">
        <f t="shared" si="6"/>
        <v>BIAVGRRAPPAL</v>
      </c>
      <c r="C92" s="30" t="str">
        <f t="shared" si="7"/>
        <v>AVRAPPAL</v>
      </c>
      <c r="D92" s="15" t="str">
        <f t="shared" si="8"/>
        <v>RAPPAL</v>
      </c>
      <c r="E92" s="61" t="s">
        <v>3865</v>
      </c>
      <c r="F92" s="61" t="s">
        <v>1529</v>
      </c>
      <c r="G92" s="14" t="s">
        <v>3819</v>
      </c>
      <c r="H92" s="14" t="b">
        <f t="shared" si="9"/>
        <v>1</v>
      </c>
      <c r="I92" s="6" t="s">
        <v>1531</v>
      </c>
      <c r="J92" s="16" t="s">
        <v>144</v>
      </c>
      <c r="K92" s="17" t="s">
        <v>1529</v>
      </c>
      <c r="L92" s="17" t="s">
        <v>1521</v>
      </c>
      <c r="M92" s="17" t="s">
        <v>1530</v>
      </c>
      <c r="N92" s="6" t="s">
        <v>1531</v>
      </c>
      <c r="O92" s="16" t="s">
        <v>144</v>
      </c>
      <c r="P92" s="17" t="s">
        <v>1529</v>
      </c>
      <c r="Q92" s="17" t="s">
        <v>1521</v>
      </c>
      <c r="R92" s="17" t="s">
        <v>1530</v>
      </c>
      <c r="S92" s="4" t="s">
        <v>31</v>
      </c>
      <c r="T92" s="5">
        <v>1519</v>
      </c>
      <c r="U92" s="9" t="s">
        <v>1529</v>
      </c>
      <c r="V92" s="6" t="b">
        <v>1</v>
      </c>
      <c r="W92" s="6" t="s">
        <v>33</v>
      </c>
      <c r="X92" s="7" t="s">
        <v>34</v>
      </c>
      <c r="Y92" s="8" t="s">
        <v>149</v>
      </c>
      <c r="Z92" s="7" t="s">
        <v>150</v>
      </c>
      <c r="AA92" s="6" t="s">
        <v>144</v>
      </c>
      <c r="AB92" s="7" t="s">
        <v>151</v>
      </c>
      <c r="AC92" s="9" t="s">
        <v>1521</v>
      </c>
      <c r="AD92" s="7" t="s">
        <v>1524</v>
      </c>
      <c r="AE92" s="9" t="s">
        <v>1530</v>
      </c>
      <c r="AF92" s="7" t="s">
        <v>322</v>
      </c>
      <c r="AG92" s="8" t="s">
        <v>1532</v>
      </c>
      <c r="AH92" s="8" t="s">
        <v>1533</v>
      </c>
    </row>
    <row r="93" spans="1:34" x14ac:dyDescent="0.25">
      <c r="A93" s="3">
        <v>6045</v>
      </c>
      <c r="B93" s="15" t="str">
        <f t="shared" si="6"/>
        <v>BIAVGRRAGACH</v>
      </c>
      <c r="C93" s="30" t="str">
        <f t="shared" si="7"/>
        <v>AVRAGACH</v>
      </c>
      <c r="D93" s="15" t="str">
        <f t="shared" si="8"/>
        <v>RAGACH</v>
      </c>
      <c r="E93" s="61" t="s">
        <v>3866</v>
      </c>
      <c r="F93" s="61" t="s">
        <v>163</v>
      </c>
      <c r="G93" s="14" t="s">
        <v>3768</v>
      </c>
      <c r="H93" s="14" t="b">
        <f t="shared" si="9"/>
        <v>1</v>
      </c>
      <c r="I93" s="6" t="s">
        <v>166</v>
      </c>
      <c r="J93" s="16" t="s">
        <v>144</v>
      </c>
      <c r="K93" s="17" t="s">
        <v>163</v>
      </c>
      <c r="L93" s="17" t="s">
        <v>164</v>
      </c>
      <c r="M93" s="17" t="s">
        <v>165</v>
      </c>
      <c r="N93" s="6" t="s">
        <v>166</v>
      </c>
      <c r="O93" s="16" t="s">
        <v>144</v>
      </c>
      <c r="P93" s="17" t="s">
        <v>163</v>
      </c>
      <c r="Q93" s="17" t="s">
        <v>164</v>
      </c>
      <c r="R93" s="17" t="s">
        <v>165</v>
      </c>
      <c r="S93" s="4" t="s">
        <v>31</v>
      </c>
      <c r="T93" s="5">
        <v>1528</v>
      </c>
      <c r="U93" s="9" t="s">
        <v>163</v>
      </c>
      <c r="V93" s="6" t="b">
        <v>1</v>
      </c>
      <c r="W93" s="6" t="s">
        <v>33</v>
      </c>
      <c r="X93" s="7" t="s">
        <v>34</v>
      </c>
      <c r="Y93" s="8" t="s">
        <v>149</v>
      </c>
      <c r="Z93" s="7" t="s">
        <v>150</v>
      </c>
      <c r="AA93" s="6" t="s">
        <v>144</v>
      </c>
      <c r="AB93" s="7" t="s">
        <v>151</v>
      </c>
      <c r="AC93" s="9" t="s">
        <v>164</v>
      </c>
      <c r="AD93" s="7" t="s">
        <v>36</v>
      </c>
      <c r="AE93" s="9" t="s">
        <v>165</v>
      </c>
      <c r="AF93" s="7" t="s">
        <v>167</v>
      </c>
      <c r="AG93" s="8" t="s">
        <v>168</v>
      </c>
      <c r="AH93" s="8" t="s">
        <v>169</v>
      </c>
    </row>
    <row r="94" spans="1:34" x14ac:dyDescent="0.25">
      <c r="A94" s="3">
        <v>6080</v>
      </c>
      <c r="B94" s="15" t="str">
        <f t="shared" si="6"/>
        <v>BIAVGRRAFUAT</v>
      </c>
      <c r="C94" s="30" t="str">
        <f t="shared" si="7"/>
        <v>AVRAFUAT</v>
      </c>
      <c r="D94" s="15" t="str">
        <f t="shared" si="8"/>
        <v>RAFUAT</v>
      </c>
      <c r="E94" s="61" t="s">
        <v>3867</v>
      </c>
      <c r="F94" s="61" t="s">
        <v>171</v>
      </c>
      <c r="G94" s="14" t="s">
        <v>3768</v>
      </c>
      <c r="H94" s="14" t="b">
        <f t="shared" si="9"/>
        <v>1</v>
      </c>
      <c r="I94" s="6" t="s">
        <v>174</v>
      </c>
      <c r="J94" s="16" t="s">
        <v>144</v>
      </c>
      <c r="K94" s="17" t="s">
        <v>171</v>
      </c>
      <c r="L94" s="17" t="s">
        <v>172</v>
      </c>
      <c r="M94" s="17" t="s">
        <v>173</v>
      </c>
      <c r="N94" s="6" t="s">
        <v>175</v>
      </c>
      <c r="O94" s="16" t="s">
        <v>144</v>
      </c>
      <c r="P94" s="17" t="s">
        <v>171</v>
      </c>
      <c r="Q94" s="17" t="s">
        <v>172</v>
      </c>
      <c r="R94" s="17" t="s">
        <v>173</v>
      </c>
      <c r="S94" s="4" t="s">
        <v>31</v>
      </c>
      <c r="T94" s="5">
        <v>1538</v>
      </c>
      <c r="U94" s="9" t="s">
        <v>171</v>
      </c>
      <c r="V94" s="6" t="b">
        <v>1</v>
      </c>
      <c r="W94" s="6" t="s">
        <v>33</v>
      </c>
      <c r="X94" s="7" t="s">
        <v>34</v>
      </c>
      <c r="Y94" s="8" t="s">
        <v>149</v>
      </c>
      <c r="Z94" s="7" t="s">
        <v>150</v>
      </c>
      <c r="AA94" s="6" t="s">
        <v>144</v>
      </c>
      <c r="AB94" s="7" t="s">
        <v>151</v>
      </c>
      <c r="AC94" s="9" t="s">
        <v>172</v>
      </c>
      <c r="AD94" s="7" t="s">
        <v>176</v>
      </c>
      <c r="AE94" s="9" t="s">
        <v>173</v>
      </c>
      <c r="AF94" s="7" t="s">
        <v>177</v>
      </c>
      <c r="AG94" s="8" t="s">
        <v>178</v>
      </c>
      <c r="AH94" s="8" t="s">
        <v>179</v>
      </c>
    </row>
    <row r="95" spans="1:34" x14ac:dyDescent="0.25">
      <c r="A95" s="3">
        <v>6122</v>
      </c>
      <c r="B95" s="65" t="s">
        <v>3333</v>
      </c>
      <c r="C95" s="64" t="str">
        <f t="shared" si="7"/>
        <v>AVGUAGCA</v>
      </c>
      <c r="D95" s="65" t="s">
        <v>3332</v>
      </c>
      <c r="E95" s="61" t="s">
        <v>3868</v>
      </c>
      <c r="F95" s="61" t="s">
        <v>1534</v>
      </c>
      <c r="G95" s="14" t="s">
        <v>3768</v>
      </c>
      <c r="H95" s="14" t="b">
        <f t="shared" si="9"/>
        <v>1</v>
      </c>
      <c r="I95" s="6" t="s">
        <v>1537</v>
      </c>
      <c r="J95" s="16" t="s">
        <v>180</v>
      </c>
      <c r="K95" s="17" t="s">
        <v>1534</v>
      </c>
      <c r="L95" s="17" t="s">
        <v>1535</v>
      </c>
      <c r="M95" s="17" t="s">
        <v>1127</v>
      </c>
      <c r="N95" s="6" t="s">
        <v>1537</v>
      </c>
      <c r="O95" s="16" t="s">
        <v>180</v>
      </c>
      <c r="P95" s="17" t="s">
        <v>1534</v>
      </c>
      <c r="Q95" s="17" t="s">
        <v>1535</v>
      </c>
      <c r="R95" s="17" t="s">
        <v>1127</v>
      </c>
      <c r="S95" s="4" t="s">
        <v>31</v>
      </c>
      <c r="T95" s="5">
        <v>1558</v>
      </c>
      <c r="U95" s="9" t="s">
        <v>1536</v>
      </c>
      <c r="V95" s="44" t="b">
        <v>0</v>
      </c>
      <c r="W95" s="6" t="s">
        <v>33</v>
      </c>
      <c r="X95" s="7" t="s">
        <v>34</v>
      </c>
      <c r="Y95" s="8" t="s">
        <v>149</v>
      </c>
      <c r="Z95" s="7" t="s">
        <v>150</v>
      </c>
      <c r="AA95" s="6" t="s">
        <v>180</v>
      </c>
      <c r="AB95" s="7" t="s">
        <v>185</v>
      </c>
      <c r="AC95" s="9" t="s">
        <v>182</v>
      </c>
      <c r="AD95" s="7" t="s">
        <v>150</v>
      </c>
      <c r="AE95" s="9" t="s">
        <v>1127</v>
      </c>
      <c r="AF95" s="7" t="s">
        <v>81</v>
      </c>
      <c r="AG95" s="8" t="s">
        <v>1538</v>
      </c>
      <c r="AH95" s="8" t="s">
        <v>1539</v>
      </c>
    </row>
    <row r="96" spans="1:34" x14ac:dyDescent="0.25">
      <c r="A96" s="3">
        <v>6139</v>
      </c>
      <c r="B96" s="15" t="str">
        <f t="shared" ref="B96:B130" si="10">AH96</f>
        <v>BIAVGRGUGRVI</v>
      </c>
      <c r="C96" s="30" t="str">
        <f t="shared" si="7"/>
        <v>AVGUGRVI</v>
      </c>
      <c r="D96" s="15" t="str">
        <f t="shared" ref="D96:D130" si="11">AG96</f>
        <v>GUGRVI</v>
      </c>
      <c r="E96" s="61" t="s">
        <v>3869</v>
      </c>
      <c r="F96" s="61" t="s">
        <v>1540</v>
      </c>
      <c r="G96" s="14" t="s">
        <v>3819</v>
      </c>
      <c r="H96" s="14" t="b">
        <f t="shared" si="9"/>
        <v>1</v>
      </c>
      <c r="I96" s="6" t="s">
        <v>1544</v>
      </c>
      <c r="J96" s="18" t="s">
        <v>180</v>
      </c>
      <c r="K96" s="19" t="s">
        <v>1540</v>
      </c>
      <c r="L96" s="19" t="s">
        <v>182</v>
      </c>
      <c r="M96" s="19" t="s">
        <v>1541</v>
      </c>
      <c r="N96" s="6" t="s">
        <v>1544</v>
      </c>
      <c r="O96" s="16" t="s">
        <v>180</v>
      </c>
      <c r="P96" s="17" t="s">
        <v>1542</v>
      </c>
      <c r="Q96" s="17" t="s">
        <v>1543</v>
      </c>
      <c r="R96" s="17" t="s">
        <v>1541</v>
      </c>
      <c r="S96" s="4" t="s">
        <v>31</v>
      </c>
      <c r="T96" s="5">
        <v>1562</v>
      </c>
      <c r="U96" s="9" t="s">
        <v>1540</v>
      </c>
      <c r="V96" s="6" t="b">
        <v>1</v>
      </c>
      <c r="W96" s="6" t="s">
        <v>33</v>
      </c>
      <c r="X96" s="7" t="s">
        <v>34</v>
      </c>
      <c r="Y96" s="8" t="s">
        <v>149</v>
      </c>
      <c r="Z96" s="7" t="s">
        <v>150</v>
      </c>
      <c r="AA96" s="6" t="s">
        <v>180</v>
      </c>
      <c r="AB96" s="7" t="s">
        <v>185</v>
      </c>
      <c r="AC96" s="9" t="s">
        <v>182</v>
      </c>
      <c r="AD96" s="7" t="s">
        <v>150</v>
      </c>
      <c r="AE96" s="9" t="s">
        <v>1541</v>
      </c>
      <c r="AF96" s="7" t="s">
        <v>424</v>
      </c>
      <c r="AG96" s="8" t="s">
        <v>1545</v>
      </c>
      <c r="AH96" s="8" t="s">
        <v>1546</v>
      </c>
    </row>
    <row r="97" spans="1:34" x14ac:dyDescent="0.25">
      <c r="A97" s="3">
        <v>6142</v>
      </c>
      <c r="B97" s="15" t="str">
        <f t="shared" si="10"/>
        <v>BIAVGRGUGRGR</v>
      </c>
      <c r="C97" s="30" t="str">
        <f t="shared" si="7"/>
        <v>AVGUGRGR</v>
      </c>
      <c r="D97" s="15" t="str">
        <f t="shared" si="11"/>
        <v>GUGRGR</v>
      </c>
      <c r="E97" s="61" t="s">
        <v>3870</v>
      </c>
      <c r="F97" s="61" t="s">
        <v>181</v>
      </c>
      <c r="G97" s="14" t="s">
        <v>3768</v>
      </c>
      <c r="H97" s="14" t="b">
        <f t="shared" si="9"/>
        <v>1</v>
      </c>
      <c r="I97" s="6" t="s">
        <v>184</v>
      </c>
      <c r="J97" s="16" t="s">
        <v>180</v>
      </c>
      <c r="K97" s="17" t="s">
        <v>181</v>
      </c>
      <c r="L97" s="17" t="s">
        <v>182</v>
      </c>
      <c r="M97" s="17" t="s">
        <v>183</v>
      </c>
      <c r="N97" s="6" t="s">
        <v>184</v>
      </c>
      <c r="O97" s="16" t="s">
        <v>180</v>
      </c>
      <c r="P97" s="17" t="s">
        <v>181</v>
      </c>
      <c r="Q97" s="17" t="s">
        <v>182</v>
      </c>
      <c r="R97" s="17" t="s">
        <v>183</v>
      </c>
      <c r="S97" s="4" t="s">
        <v>31</v>
      </c>
      <c r="T97" s="5">
        <v>1567</v>
      </c>
      <c r="U97" s="9" t="s">
        <v>181</v>
      </c>
      <c r="V97" s="6" t="b">
        <v>1</v>
      </c>
      <c r="W97" s="6" t="s">
        <v>33</v>
      </c>
      <c r="X97" s="7" t="s">
        <v>34</v>
      </c>
      <c r="Y97" s="8" t="s">
        <v>149</v>
      </c>
      <c r="Z97" s="7" t="s">
        <v>150</v>
      </c>
      <c r="AA97" s="6" t="s">
        <v>180</v>
      </c>
      <c r="AB97" s="7" t="s">
        <v>185</v>
      </c>
      <c r="AC97" s="9" t="s">
        <v>182</v>
      </c>
      <c r="AD97" s="7" t="s">
        <v>150</v>
      </c>
      <c r="AE97" s="9" t="s">
        <v>183</v>
      </c>
      <c r="AF97" s="7" t="s">
        <v>150</v>
      </c>
      <c r="AG97" s="8" t="s">
        <v>186</v>
      </c>
      <c r="AH97" s="8" t="s">
        <v>187</v>
      </c>
    </row>
    <row r="98" spans="1:34" x14ac:dyDescent="0.25">
      <c r="A98" s="3">
        <v>6155</v>
      </c>
      <c r="B98" s="15" t="str">
        <f t="shared" si="10"/>
        <v>BIAVPOPOTARU</v>
      </c>
      <c r="C98" s="30" t="str">
        <f t="shared" si="7"/>
        <v>AVPOTARU</v>
      </c>
      <c r="D98" s="15" t="str">
        <f t="shared" si="11"/>
        <v>POTARU</v>
      </c>
      <c r="E98" s="61" t="s">
        <v>3871</v>
      </c>
      <c r="F98" s="61" t="s">
        <v>1548</v>
      </c>
      <c r="G98" s="14" t="s">
        <v>3768</v>
      </c>
      <c r="H98" s="14" t="b">
        <f t="shared" si="9"/>
        <v>1</v>
      </c>
      <c r="I98" s="6" t="s">
        <v>1550</v>
      </c>
      <c r="J98" s="18" t="s">
        <v>1547</v>
      </c>
      <c r="K98" s="19" t="s">
        <v>1548</v>
      </c>
      <c r="L98" s="19" t="s">
        <v>1549</v>
      </c>
      <c r="M98" s="19" t="s">
        <v>1122</v>
      </c>
      <c r="N98" s="6" t="s">
        <v>1550</v>
      </c>
      <c r="O98" s="16" t="s">
        <v>1547</v>
      </c>
      <c r="P98" s="17" t="s">
        <v>1548</v>
      </c>
      <c r="Q98" s="17" t="s">
        <v>1549</v>
      </c>
      <c r="R98" s="17" t="s">
        <v>1122</v>
      </c>
      <c r="S98" s="4" t="s">
        <v>31</v>
      </c>
      <c r="T98" s="5">
        <v>751</v>
      </c>
      <c r="U98" s="9" t="s">
        <v>1548</v>
      </c>
      <c r="V98" s="6" t="b">
        <v>1</v>
      </c>
      <c r="W98" s="6" t="s">
        <v>33</v>
      </c>
      <c r="X98" s="7" t="s">
        <v>34</v>
      </c>
      <c r="Y98" s="8" t="s">
        <v>1551</v>
      </c>
      <c r="Z98" s="7" t="s">
        <v>281</v>
      </c>
      <c r="AA98" s="6" t="s">
        <v>1547</v>
      </c>
      <c r="AB98" s="7" t="s">
        <v>281</v>
      </c>
      <c r="AC98" s="9" t="s">
        <v>1549</v>
      </c>
      <c r="AD98" s="7" t="s">
        <v>1196</v>
      </c>
      <c r="AE98" s="9" t="s">
        <v>1122</v>
      </c>
      <c r="AF98" s="7" t="s">
        <v>204</v>
      </c>
      <c r="AG98" s="8" t="s">
        <v>1552</v>
      </c>
      <c r="AH98" s="8" t="s">
        <v>1553</v>
      </c>
    </row>
    <row r="99" spans="1:34" x14ac:dyDescent="0.25">
      <c r="A99" s="3">
        <v>6182</v>
      </c>
      <c r="B99" s="15" t="str">
        <f t="shared" si="10"/>
        <v>BIAVPOPOPBPO</v>
      </c>
      <c r="C99" s="30" t="str">
        <f t="shared" si="7"/>
        <v>AVPOPBPO</v>
      </c>
      <c r="D99" s="15" t="str">
        <f t="shared" si="11"/>
        <v>POPBPO</v>
      </c>
      <c r="E99" s="61" t="s">
        <v>3872</v>
      </c>
      <c r="F99" s="61" t="s">
        <v>1555</v>
      </c>
      <c r="G99" s="14" t="s">
        <v>3768</v>
      </c>
      <c r="H99" s="14" t="b">
        <f t="shared" si="9"/>
        <v>1</v>
      </c>
      <c r="I99" s="6" t="s">
        <v>1558</v>
      </c>
      <c r="J99" s="16" t="s">
        <v>1547</v>
      </c>
      <c r="K99" s="17" t="s">
        <v>1555</v>
      </c>
      <c r="L99" s="17" t="s">
        <v>1556</v>
      </c>
      <c r="M99" s="17" t="s">
        <v>1557</v>
      </c>
      <c r="N99" s="6" t="s">
        <v>1558</v>
      </c>
      <c r="O99" s="16" t="s">
        <v>1547</v>
      </c>
      <c r="P99" s="17" t="s">
        <v>1555</v>
      </c>
      <c r="Q99" s="17" t="s">
        <v>1556</v>
      </c>
      <c r="R99" s="17" t="s">
        <v>1557</v>
      </c>
      <c r="S99" s="4" t="s">
        <v>31</v>
      </c>
      <c r="T99" s="5">
        <v>756</v>
      </c>
      <c r="U99" s="9" t="s">
        <v>1555</v>
      </c>
      <c r="V99" s="6" t="b">
        <v>1</v>
      </c>
      <c r="W99" s="6" t="s">
        <v>33</v>
      </c>
      <c r="X99" s="7" t="s">
        <v>34</v>
      </c>
      <c r="Y99" s="8" t="s">
        <v>1551</v>
      </c>
      <c r="Z99" s="7" t="s">
        <v>281</v>
      </c>
      <c r="AA99" s="6" t="s">
        <v>1547</v>
      </c>
      <c r="AB99" s="7" t="s">
        <v>281</v>
      </c>
      <c r="AC99" s="9" t="s">
        <v>1556</v>
      </c>
      <c r="AD99" s="7" t="s">
        <v>1559</v>
      </c>
      <c r="AE99" s="9" t="s">
        <v>1557</v>
      </c>
      <c r="AF99" s="7" t="s">
        <v>281</v>
      </c>
      <c r="AG99" s="8" t="s">
        <v>1560</v>
      </c>
      <c r="AH99" s="8" t="s">
        <v>1561</v>
      </c>
    </row>
    <row r="100" spans="1:34" x14ac:dyDescent="0.25">
      <c r="A100" s="3">
        <v>6197</v>
      </c>
      <c r="B100" s="15" t="str">
        <f t="shared" si="10"/>
        <v>BIAVPOPOPOGR</v>
      </c>
      <c r="C100" s="30" t="str">
        <f t="shared" si="7"/>
        <v>AVPOPOGR</v>
      </c>
      <c r="D100" s="15" t="str">
        <f t="shared" si="11"/>
        <v>POPOGR</v>
      </c>
      <c r="E100" s="61" t="s">
        <v>3873</v>
      </c>
      <c r="F100" s="61" t="s">
        <v>1562</v>
      </c>
      <c r="G100" s="14" t="s">
        <v>3768</v>
      </c>
      <c r="H100" s="14" t="b">
        <f t="shared" si="9"/>
        <v>1</v>
      </c>
      <c r="I100" s="6" t="s">
        <v>1565</v>
      </c>
      <c r="J100" s="16" t="s">
        <v>1547</v>
      </c>
      <c r="K100" s="17" t="s">
        <v>1562</v>
      </c>
      <c r="L100" s="17" t="s">
        <v>1563</v>
      </c>
      <c r="M100" s="17" t="s">
        <v>1564</v>
      </c>
      <c r="N100" s="6" t="s">
        <v>1565</v>
      </c>
      <c r="O100" s="16" t="s">
        <v>1547</v>
      </c>
      <c r="P100" s="17" t="s">
        <v>1562</v>
      </c>
      <c r="Q100" s="17" t="s">
        <v>1563</v>
      </c>
      <c r="R100" s="17" t="s">
        <v>1564</v>
      </c>
      <c r="S100" s="4" t="s">
        <v>31</v>
      </c>
      <c r="T100" s="5">
        <v>763</v>
      </c>
      <c r="U100" s="9" t="s">
        <v>1562</v>
      </c>
      <c r="V100" s="6" t="b">
        <v>1</v>
      </c>
      <c r="W100" s="6" t="s">
        <v>33</v>
      </c>
      <c r="X100" s="7" t="s">
        <v>34</v>
      </c>
      <c r="Y100" s="8" t="s">
        <v>1551</v>
      </c>
      <c r="Z100" s="7" t="s">
        <v>281</v>
      </c>
      <c r="AA100" s="6" t="s">
        <v>1547</v>
      </c>
      <c r="AB100" s="7" t="s">
        <v>281</v>
      </c>
      <c r="AC100" s="9" t="s">
        <v>1563</v>
      </c>
      <c r="AD100" s="7" t="s">
        <v>281</v>
      </c>
      <c r="AE100" s="9" t="s">
        <v>1564</v>
      </c>
      <c r="AF100" s="7" t="s">
        <v>150</v>
      </c>
      <c r="AG100" s="8" t="s">
        <v>1566</v>
      </c>
      <c r="AH100" s="8" t="s">
        <v>1567</v>
      </c>
    </row>
    <row r="101" spans="1:34" x14ac:dyDescent="0.25">
      <c r="A101" s="3">
        <v>6200</v>
      </c>
      <c r="B101" s="15" t="str">
        <f t="shared" si="10"/>
        <v>BIAVPOPOPOCR</v>
      </c>
      <c r="C101" s="30" t="str">
        <f t="shared" si="7"/>
        <v>AVPOPOCR</v>
      </c>
      <c r="D101" s="15" t="str">
        <f t="shared" si="11"/>
        <v>POPOCR</v>
      </c>
      <c r="E101" s="61" t="s">
        <v>3874</v>
      </c>
      <c r="F101" s="61" t="s">
        <v>1568</v>
      </c>
      <c r="G101" s="14" t="s">
        <v>3768</v>
      </c>
      <c r="H101" s="14" t="b">
        <f t="shared" si="9"/>
        <v>1</v>
      </c>
      <c r="I101" s="6" t="s">
        <v>1569</v>
      </c>
      <c r="J101" s="16" t="s">
        <v>1547</v>
      </c>
      <c r="K101" s="17" t="s">
        <v>1568</v>
      </c>
      <c r="L101" s="17" t="s">
        <v>1563</v>
      </c>
      <c r="M101" s="17" t="s">
        <v>537</v>
      </c>
      <c r="N101" s="6" t="s">
        <v>1569</v>
      </c>
      <c r="O101" s="16" t="s">
        <v>1547</v>
      </c>
      <c r="P101" s="17" t="s">
        <v>1568</v>
      </c>
      <c r="Q101" s="17" t="s">
        <v>1563</v>
      </c>
      <c r="R101" s="17" t="s">
        <v>537</v>
      </c>
      <c r="S101" s="4" t="s">
        <v>31</v>
      </c>
      <c r="T101" s="5">
        <v>764</v>
      </c>
      <c r="U101" s="9" t="s">
        <v>1568</v>
      </c>
      <c r="V101" s="6" t="b">
        <v>1</v>
      </c>
      <c r="W101" s="6" t="s">
        <v>33</v>
      </c>
      <c r="X101" s="7" t="s">
        <v>34</v>
      </c>
      <c r="Y101" s="8" t="s">
        <v>1551</v>
      </c>
      <c r="Z101" s="7" t="s">
        <v>281</v>
      </c>
      <c r="AA101" s="6" t="s">
        <v>1547</v>
      </c>
      <c r="AB101" s="7" t="s">
        <v>281</v>
      </c>
      <c r="AC101" s="9" t="s">
        <v>1563</v>
      </c>
      <c r="AD101" s="7" t="s">
        <v>281</v>
      </c>
      <c r="AE101" s="9" t="s">
        <v>537</v>
      </c>
      <c r="AF101" s="7" t="s">
        <v>160</v>
      </c>
      <c r="AG101" s="8" t="s">
        <v>1570</v>
      </c>
      <c r="AH101" s="8" t="s">
        <v>1571</v>
      </c>
    </row>
    <row r="102" spans="1:34" x14ac:dyDescent="0.25">
      <c r="A102" s="3">
        <v>6204</v>
      </c>
      <c r="B102" s="15" t="str">
        <f t="shared" si="10"/>
        <v>BIAVPOPOPOAU</v>
      </c>
      <c r="C102" s="30" t="str">
        <f t="shared" si="7"/>
        <v>AVPOPOAU</v>
      </c>
      <c r="D102" s="15" t="str">
        <f t="shared" si="11"/>
        <v>POPOAU</v>
      </c>
      <c r="E102" s="61" t="s">
        <v>3875</v>
      </c>
      <c r="F102" s="61" t="s">
        <v>1572</v>
      </c>
      <c r="G102" s="14" t="s">
        <v>3768</v>
      </c>
      <c r="H102" s="14" t="b">
        <f t="shared" si="9"/>
        <v>1</v>
      </c>
      <c r="I102" s="6" t="s">
        <v>1574</v>
      </c>
      <c r="J102" s="16" t="s">
        <v>1547</v>
      </c>
      <c r="K102" s="17" t="s">
        <v>1572</v>
      </c>
      <c r="L102" s="17" t="s">
        <v>1563</v>
      </c>
      <c r="M102" s="17" t="s">
        <v>1573</v>
      </c>
      <c r="N102" s="6" t="s">
        <v>1574</v>
      </c>
      <c r="O102" s="16" t="s">
        <v>1547</v>
      </c>
      <c r="P102" s="17" t="s">
        <v>1572</v>
      </c>
      <c r="Q102" s="17" t="s">
        <v>1563</v>
      </c>
      <c r="R102" s="17" t="s">
        <v>1573</v>
      </c>
      <c r="S102" s="10" t="s">
        <v>130</v>
      </c>
      <c r="T102" s="5">
        <v>765</v>
      </c>
      <c r="U102" s="9" t="s">
        <v>1572</v>
      </c>
      <c r="V102" s="6" t="b">
        <v>1</v>
      </c>
      <c r="W102" s="6" t="s">
        <v>33</v>
      </c>
      <c r="X102" s="7" t="s">
        <v>34</v>
      </c>
      <c r="Y102" s="8" t="s">
        <v>1551</v>
      </c>
      <c r="Z102" s="7" t="s">
        <v>281</v>
      </c>
      <c r="AA102" s="6" t="s">
        <v>1547</v>
      </c>
      <c r="AB102" s="7" t="s">
        <v>281</v>
      </c>
      <c r="AC102" s="9" t="s">
        <v>1563</v>
      </c>
      <c r="AD102" s="7" t="s">
        <v>281</v>
      </c>
      <c r="AE102" s="9" t="s">
        <v>1573</v>
      </c>
      <c r="AF102" s="7" t="s">
        <v>594</v>
      </c>
      <c r="AG102" s="8" t="s">
        <v>1575</v>
      </c>
      <c r="AH102" s="8" t="s">
        <v>1576</v>
      </c>
    </row>
    <row r="103" spans="1:34" x14ac:dyDescent="0.25">
      <c r="A103" s="3">
        <v>6207</v>
      </c>
      <c r="B103" s="15" t="str">
        <f t="shared" si="10"/>
        <v>BIAVPOPOPONI</v>
      </c>
      <c r="C103" s="30" t="str">
        <f t="shared" si="7"/>
        <v>AVPOPONI</v>
      </c>
      <c r="D103" s="15" t="str">
        <f t="shared" si="11"/>
        <v>POPONI</v>
      </c>
      <c r="E103" s="61" t="s">
        <v>3876</v>
      </c>
      <c r="F103" s="61" t="s">
        <v>1577</v>
      </c>
      <c r="G103" s="14" t="s">
        <v>3768</v>
      </c>
      <c r="H103" s="14" t="b">
        <f t="shared" si="9"/>
        <v>1</v>
      </c>
      <c r="I103" s="6" t="s">
        <v>1579</v>
      </c>
      <c r="J103" s="16" t="s">
        <v>1547</v>
      </c>
      <c r="K103" s="17" t="s">
        <v>1577</v>
      </c>
      <c r="L103" s="17" t="s">
        <v>1563</v>
      </c>
      <c r="M103" s="17" t="s">
        <v>1578</v>
      </c>
      <c r="N103" s="6" t="s">
        <v>1579</v>
      </c>
      <c r="O103" s="16" t="s">
        <v>1547</v>
      </c>
      <c r="P103" s="17" t="s">
        <v>1577</v>
      </c>
      <c r="Q103" s="17" t="s">
        <v>1563</v>
      </c>
      <c r="R103" s="17" t="s">
        <v>1578</v>
      </c>
      <c r="S103" s="4" t="s">
        <v>31</v>
      </c>
      <c r="T103" s="5">
        <v>766</v>
      </c>
      <c r="U103" s="9" t="s">
        <v>1577</v>
      </c>
      <c r="V103" s="6" t="b">
        <v>1</v>
      </c>
      <c r="W103" s="6" t="s">
        <v>33</v>
      </c>
      <c r="X103" s="7" t="s">
        <v>34</v>
      </c>
      <c r="Y103" s="8" t="s">
        <v>1551</v>
      </c>
      <c r="Z103" s="7" t="s">
        <v>281</v>
      </c>
      <c r="AA103" s="6" t="s">
        <v>1547</v>
      </c>
      <c r="AB103" s="7" t="s">
        <v>281</v>
      </c>
      <c r="AC103" s="9" t="s">
        <v>1563</v>
      </c>
      <c r="AD103" s="7" t="s">
        <v>281</v>
      </c>
      <c r="AE103" s="9" t="s">
        <v>1578</v>
      </c>
      <c r="AF103" s="7" t="s">
        <v>288</v>
      </c>
      <c r="AG103" s="8" t="s">
        <v>1580</v>
      </c>
      <c r="AH103" s="8" t="s">
        <v>1581</v>
      </c>
    </row>
    <row r="104" spans="1:34" x14ac:dyDescent="0.25">
      <c r="A104" s="3">
        <v>6226</v>
      </c>
      <c r="B104" s="15" t="str">
        <f t="shared" si="10"/>
        <v>BIAVPHPPPHRO</v>
      </c>
      <c r="C104" s="30" t="str">
        <f t="shared" si="7"/>
        <v>AVPPPHRO</v>
      </c>
      <c r="D104" s="15" t="str">
        <f t="shared" si="11"/>
        <v>PPPHRO</v>
      </c>
      <c r="E104" s="61" t="s">
        <v>3877</v>
      </c>
      <c r="F104" s="61" t="s">
        <v>1583</v>
      </c>
      <c r="G104" s="14" t="s">
        <v>3768</v>
      </c>
      <c r="H104" s="14" t="b">
        <f t="shared" si="9"/>
        <v>1</v>
      </c>
      <c r="I104" s="6" t="s">
        <v>1586</v>
      </c>
      <c r="J104" s="16" t="s">
        <v>1582</v>
      </c>
      <c r="K104" s="17" t="s">
        <v>1583</v>
      </c>
      <c r="L104" s="17" t="s">
        <v>1584</v>
      </c>
      <c r="M104" s="17" t="s">
        <v>1585</v>
      </c>
      <c r="N104" s="6" t="s">
        <v>1586</v>
      </c>
      <c r="O104" s="16" t="s">
        <v>1582</v>
      </c>
      <c r="P104" s="17" t="s">
        <v>1583</v>
      </c>
      <c r="Q104" s="17" t="s">
        <v>1584</v>
      </c>
      <c r="R104" s="17" t="s">
        <v>1585</v>
      </c>
      <c r="S104" s="4" t="s">
        <v>31</v>
      </c>
      <c r="T104" s="5">
        <v>775</v>
      </c>
      <c r="U104" s="9" t="s">
        <v>1583</v>
      </c>
      <c r="V104" s="6" t="b">
        <v>1</v>
      </c>
      <c r="W104" s="6" t="s">
        <v>33</v>
      </c>
      <c r="X104" s="7" t="s">
        <v>34</v>
      </c>
      <c r="Y104" s="8" t="s">
        <v>1587</v>
      </c>
      <c r="Z104" s="7" t="s">
        <v>37</v>
      </c>
      <c r="AA104" s="6" t="s">
        <v>1582</v>
      </c>
      <c r="AB104" s="7" t="s">
        <v>1524</v>
      </c>
      <c r="AC104" s="9" t="s">
        <v>1584</v>
      </c>
      <c r="AD104" s="7" t="s">
        <v>37</v>
      </c>
      <c r="AE104" s="9" t="s">
        <v>1585</v>
      </c>
      <c r="AF104" s="7" t="s">
        <v>1588</v>
      </c>
      <c r="AG104" s="8" t="s">
        <v>1589</v>
      </c>
      <c r="AH104" s="8" t="s">
        <v>1590</v>
      </c>
    </row>
    <row r="105" spans="1:34" x14ac:dyDescent="0.25">
      <c r="A105" s="3">
        <v>6314</v>
      </c>
      <c r="B105" s="15" t="str">
        <f t="shared" si="10"/>
        <v>BIAVCHBHBUOE</v>
      </c>
      <c r="C105" s="30" t="str">
        <f t="shared" si="7"/>
        <v>AVBHBUOE</v>
      </c>
      <c r="D105" s="15" t="str">
        <f t="shared" si="11"/>
        <v>BHBUOE</v>
      </c>
      <c r="E105" s="61" t="s">
        <v>3878</v>
      </c>
      <c r="F105" s="61" t="s">
        <v>1592</v>
      </c>
      <c r="G105" s="14" t="s">
        <v>3768</v>
      </c>
      <c r="H105" s="14" t="b">
        <f t="shared" si="9"/>
        <v>1</v>
      </c>
      <c r="I105" s="6" t="s">
        <v>1595</v>
      </c>
      <c r="J105" s="16" t="s">
        <v>1591</v>
      </c>
      <c r="K105" s="17" t="s">
        <v>1592</v>
      </c>
      <c r="L105" s="17" t="s">
        <v>1593</v>
      </c>
      <c r="M105" s="17" t="s">
        <v>1594</v>
      </c>
      <c r="N105" s="6" t="s">
        <v>1596</v>
      </c>
      <c r="O105" s="16" t="s">
        <v>1591</v>
      </c>
      <c r="P105" s="17" t="s">
        <v>1592</v>
      </c>
      <c r="Q105" s="17" t="s">
        <v>1593</v>
      </c>
      <c r="R105" s="17" t="s">
        <v>1594</v>
      </c>
      <c r="S105" s="4" t="s">
        <v>31</v>
      </c>
      <c r="T105" s="5">
        <v>1589</v>
      </c>
      <c r="U105" s="9" t="s">
        <v>1592</v>
      </c>
      <c r="V105" s="6" t="b">
        <v>1</v>
      </c>
      <c r="W105" s="6" t="s">
        <v>33</v>
      </c>
      <c r="X105" s="7" t="s">
        <v>34</v>
      </c>
      <c r="Y105" s="8" t="s">
        <v>194</v>
      </c>
      <c r="Z105" s="7" t="s">
        <v>167</v>
      </c>
      <c r="AA105" s="6" t="s">
        <v>1591</v>
      </c>
      <c r="AB105" s="7" t="s">
        <v>1597</v>
      </c>
      <c r="AC105" s="9" t="s">
        <v>1593</v>
      </c>
      <c r="AD105" s="7" t="s">
        <v>329</v>
      </c>
      <c r="AE105" s="9" t="s">
        <v>1594</v>
      </c>
      <c r="AF105" s="7" t="s">
        <v>117</v>
      </c>
      <c r="AG105" s="8" t="s">
        <v>1598</v>
      </c>
      <c r="AH105" s="8" t="s">
        <v>1599</v>
      </c>
    </row>
    <row r="106" spans="1:34" x14ac:dyDescent="0.25">
      <c r="A106" s="3">
        <v>6372</v>
      </c>
      <c r="B106" s="15" t="str">
        <f t="shared" si="10"/>
        <v>BIAVCHHAHAOS</v>
      </c>
      <c r="C106" s="30" t="str">
        <f t="shared" si="7"/>
        <v>AVHAHAOS</v>
      </c>
      <c r="D106" s="15" t="str">
        <f t="shared" si="11"/>
        <v>HAHAOS</v>
      </c>
      <c r="E106" s="61" t="s">
        <v>3879</v>
      </c>
      <c r="F106" s="61" t="s">
        <v>1601</v>
      </c>
      <c r="G106" s="14" t="s">
        <v>3768</v>
      </c>
      <c r="H106" s="14" t="b">
        <f t="shared" si="9"/>
        <v>1</v>
      </c>
      <c r="I106" s="6" t="s">
        <v>1604</v>
      </c>
      <c r="J106" s="16" t="s">
        <v>1600</v>
      </c>
      <c r="K106" s="17" t="s">
        <v>1601</v>
      </c>
      <c r="L106" s="17" t="s">
        <v>1602</v>
      </c>
      <c r="M106" s="17" t="s">
        <v>1603</v>
      </c>
      <c r="N106" s="6" t="s">
        <v>1604</v>
      </c>
      <c r="O106" s="16" t="s">
        <v>1600</v>
      </c>
      <c r="P106" s="17" t="s">
        <v>1601</v>
      </c>
      <c r="Q106" s="17" t="s">
        <v>1602</v>
      </c>
      <c r="R106" s="17" t="s">
        <v>1603</v>
      </c>
      <c r="S106" s="12" t="s">
        <v>192</v>
      </c>
      <c r="T106" s="5">
        <v>1608</v>
      </c>
      <c r="U106" s="9" t="s">
        <v>1601</v>
      </c>
      <c r="V106" s="6" t="b">
        <v>1</v>
      </c>
      <c r="W106" s="6" t="s">
        <v>33</v>
      </c>
      <c r="X106" s="7" t="s">
        <v>34</v>
      </c>
      <c r="Y106" s="8" t="s">
        <v>194</v>
      </c>
      <c r="Z106" s="7" t="s">
        <v>167</v>
      </c>
      <c r="AA106" s="6" t="s">
        <v>1600</v>
      </c>
      <c r="AB106" s="7" t="s">
        <v>264</v>
      </c>
      <c r="AC106" s="9" t="s">
        <v>1602</v>
      </c>
      <c r="AD106" s="7" t="s">
        <v>264</v>
      </c>
      <c r="AE106" s="9" t="s">
        <v>1603</v>
      </c>
      <c r="AF106" s="7" t="s">
        <v>1605</v>
      </c>
      <c r="AG106" s="8" t="s">
        <v>1606</v>
      </c>
      <c r="AH106" s="8" t="s">
        <v>1607</v>
      </c>
    </row>
    <row r="107" spans="1:34" x14ac:dyDescent="0.25">
      <c r="A107" s="3">
        <v>6391</v>
      </c>
      <c r="B107" s="15" t="str">
        <f t="shared" si="10"/>
        <v>BIAVCHRVHIHI</v>
      </c>
      <c r="C107" s="30" t="str">
        <f t="shared" si="7"/>
        <v>AVRVHIHI</v>
      </c>
      <c r="D107" s="15" t="str">
        <f t="shared" si="11"/>
        <v>RVHIHI</v>
      </c>
      <c r="E107" s="61" t="s">
        <v>3880</v>
      </c>
      <c r="F107" s="61" t="s">
        <v>1609</v>
      </c>
      <c r="G107" s="14" t="s">
        <v>3768</v>
      </c>
      <c r="H107" s="14" t="b">
        <f t="shared" si="9"/>
        <v>1</v>
      </c>
      <c r="I107" s="6" t="s">
        <v>1612</v>
      </c>
      <c r="J107" s="16" t="s">
        <v>1608</v>
      </c>
      <c r="K107" s="17" t="s">
        <v>1609</v>
      </c>
      <c r="L107" s="17" t="s">
        <v>1610</v>
      </c>
      <c r="M107" s="17" t="s">
        <v>1611</v>
      </c>
      <c r="N107" s="6" t="s">
        <v>1612</v>
      </c>
      <c r="O107" s="16" t="s">
        <v>1608</v>
      </c>
      <c r="P107" s="17" t="s">
        <v>1609</v>
      </c>
      <c r="Q107" s="17" t="s">
        <v>1610</v>
      </c>
      <c r="R107" s="17" t="s">
        <v>1611</v>
      </c>
      <c r="S107" s="4" t="s">
        <v>31</v>
      </c>
      <c r="T107" s="5">
        <v>1616</v>
      </c>
      <c r="U107" s="9" t="s">
        <v>1609</v>
      </c>
      <c r="V107" s="6" t="b">
        <v>1</v>
      </c>
      <c r="W107" s="6" t="s">
        <v>33</v>
      </c>
      <c r="X107" s="7" t="s">
        <v>34</v>
      </c>
      <c r="Y107" s="8" t="s">
        <v>194</v>
      </c>
      <c r="Z107" s="7" t="s">
        <v>167</v>
      </c>
      <c r="AA107" s="6" t="s">
        <v>1608</v>
      </c>
      <c r="AB107" s="7" t="s">
        <v>1613</v>
      </c>
      <c r="AC107" s="9" t="s">
        <v>1610</v>
      </c>
      <c r="AD107" s="7" t="s">
        <v>236</v>
      </c>
      <c r="AE107" s="9" t="s">
        <v>1611</v>
      </c>
      <c r="AF107" s="7" t="s">
        <v>236</v>
      </c>
      <c r="AG107" s="8" t="s">
        <v>1614</v>
      </c>
      <c r="AH107" s="8" t="s">
        <v>1615</v>
      </c>
    </row>
    <row r="108" spans="1:34" x14ac:dyDescent="0.25">
      <c r="A108" s="3">
        <v>6403</v>
      </c>
      <c r="B108" s="15" t="str">
        <f t="shared" si="10"/>
        <v>BIAVCHRVREAV</v>
      </c>
      <c r="C108" s="30" t="str">
        <f t="shared" si="7"/>
        <v>AVRVREAV</v>
      </c>
      <c r="D108" s="15" t="str">
        <f t="shared" si="11"/>
        <v>RVREAV</v>
      </c>
      <c r="E108" s="61" t="s">
        <v>3881</v>
      </c>
      <c r="F108" s="61" t="s">
        <v>1616</v>
      </c>
      <c r="G108" s="14" t="s">
        <v>3768</v>
      </c>
      <c r="H108" s="14" t="b">
        <f t="shared" si="9"/>
        <v>1</v>
      </c>
      <c r="I108" s="6" t="s">
        <v>1619</v>
      </c>
      <c r="J108" s="16" t="s">
        <v>1608</v>
      </c>
      <c r="K108" s="17" t="s">
        <v>1616</v>
      </c>
      <c r="L108" s="17" t="s">
        <v>1617</v>
      </c>
      <c r="M108" s="17" t="s">
        <v>1618</v>
      </c>
      <c r="N108" s="6" t="s">
        <v>1619</v>
      </c>
      <c r="O108" s="16" t="s">
        <v>1608</v>
      </c>
      <c r="P108" s="17" t="s">
        <v>1616</v>
      </c>
      <c r="Q108" s="17" t="s">
        <v>1617</v>
      </c>
      <c r="R108" s="17" t="s">
        <v>1618</v>
      </c>
      <c r="S108" s="4" t="s">
        <v>31</v>
      </c>
      <c r="T108" s="5">
        <v>1622</v>
      </c>
      <c r="U108" s="9" t="s">
        <v>1616</v>
      </c>
      <c r="V108" s="6" t="b">
        <v>1</v>
      </c>
      <c r="W108" s="6" t="s">
        <v>33</v>
      </c>
      <c r="X108" s="7" t="s">
        <v>34</v>
      </c>
      <c r="Y108" s="8" t="s">
        <v>194</v>
      </c>
      <c r="Z108" s="7" t="s">
        <v>167</v>
      </c>
      <c r="AA108" s="6" t="s">
        <v>1608</v>
      </c>
      <c r="AB108" s="7" t="s">
        <v>1613</v>
      </c>
      <c r="AC108" s="9" t="s">
        <v>1617</v>
      </c>
      <c r="AD108" s="7" t="s">
        <v>573</v>
      </c>
      <c r="AE108" s="9" t="s">
        <v>1618</v>
      </c>
      <c r="AF108" s="7" t="s">
        <v>34</v>
      </c>
      <c r="AG108" s="8" t="s">
        <v>1620</v>
      </c>
      <c r="AH108" s="8" t="s">
        <v>1621</v>
      </c>
    </row>
    <row r="109" spans="1:34" x14ac:dyDescent="0.25">
      <c r="A109" s="3">
        <v>6407</v>
      </c>
      <c r="B109" s="15" t="str">
        <f t="shared" si="10"/>
        <v>BIAVCHCHVAVA</v>
      </c>
      <c r="C109" s="30" t="str">
        <f t="shared" si="7"/>
        <v>AVCHVAVA</v>
      </c>
      <c r="D109" s="15" t="str">
        <f t="shared" si="11"/>
        <v>CHVAVA</v>
      </c>
      <c r="E109" s="61" t="s">
        <v>3882</v>
      </c>
      <c r="F109" s="61" t="s">
        <v>189</v>
      </c>
      <c r="G109" s="14" t="s">
        <v>3768</v>
      </c>
      <c r="H109" s="14" t="b">
        <f t="shared" si="9"/>
        <v>1</v>
      </c>
      <c r="I109" s="6" t="s">
        <v>193</v>
      </c>
      <c r="J109" s="16" t="s">
        <v>188</v>
      </c>
      <c r="K109" s="17" t="s">
        <v>189</v>
      </c>
      <c r="L109" s="17" t="s">
        <v>190</v>
      </c>
      <c r="M109" s="17" t="s">
        <v>191</v>
      </c>
      <c r="N109" s="6" t="s">
        <v>193</v>
      </c>
      <c r="O109" s="16" t="s">
        <v>188</v>
      </c>
      <c r="P109" s="17" t="s">
        <v>189</v>
      </c>
      <c r="Q109" s="17" t="s">
        <v>190</v>
      </c>
      <c r="R109" s="17" t="s">
        <v>191</v>
      </c>
      <c r="S109" s="12" t="s">
        <v>192</v>
      </c>
      <c r="T109" s="5">
        <v>1626</v>
      </c>
      <c r="U109" s="9" t="s">
        <v>189</v>
      </c>
      <c r="V109" s="6" t="b">
        <v>1</v>
      </c>
      <c r="W109" s="6" t="s">
        <v>33</v>
      </c>
      <c r="X109" s="7" t="s">
        <v>34</v>
      </c>
      <c r="Y109" s="8" t="s">
        <v>194</v>
      </c>
      <c r="Z109" s="7" t="s">
        <v>167</v>
      </c>
      <c r="AA109" s="6" t="s">
        <v>188</v>
      </c>
      <c r="AB109" s="7" t="s">
        <v>167</v>
      </c>
      <c r="AC109" s="9" t="s">
        <v>190</v>
      </c>
      <c r="AD109" s="7" t="s">
        <v>195</v>
      </c>
      <c r="AE109" s="9" t="s">
        <v>191</v>
      </c>
      <c r="AF109" s="7" t="s">
        <v>195</v>
      </c>
      <c r="AG109" s="8" t="s">
        <v>196</v>
      </c>
      <c r="AH109" s="8" t="s">
        <v>197</v>
      </c>
    </row>
    <row r="110" spans="1:34" x14ac:dyDescent="0.25">
      <c r="A110" s="3">
        <v>6447</v>
      </c>
      <c r="B110" s="15" t="str">
        <f t="shared" si="10"/>
        <v>BIAVCHCHVAGR</v>
      </c>
      <c r="C110" s="30" t="str">
        <f t="shared" si="7"/>
        <v>AVCHVAGR</v>
      </c>
      <c r="D110" s="15" t="str">
        <f t="shared" si="11"/>
        <v>CHVAGR</v>
      </c>
      <c r="E110" s="61" t="s">
        <v>3883</v>
      </c>
      <c r="F110" s="61" t="s">
        <v>1622</v>
      </c>
      <c r="G110" s="14" t="s">
        <v>3768</v>
      </c>
      <c r="H110" s="14" t="b">
        <f t="shared" si="9"/>
        <v>1</v>
      </c>
      <c r="I110" s="6" t="s">
        <v>1624</v>
      </c>
      <c r="J110" s="16" t="s">
        <v>188</v>
      </c>
      <c r="K110" s="17" t="s">
        <v>1622</v>
      </c>
      <c r="L110" s="17" t="s">
        <v>190</v>
      </c>
      <c r="M110" s="17" t="s">
        <v>1623</v>
      </c>
      <c r="N110" s="6" t="s">
        <v>1624</v>
      </c>
      <c r="O110" s="16" t="s">
        <v>188</v>
      </c>
      <c r="P110" s="17" t="s">
        <v>1622</v>
      </c>
      <c r="Q110" s="17" t="s">
        <v>190</v>
      </c>
      <c r="R110" s="17" t="s">
        <v>1623</v>
      </c>
      <c r="S110" s="10" t="s">
        <v>160</v>
      </c>
      <c r="T110" s="5">
        <v>1646</v>
      </c>
      <c r="U110" s="9" t="s">
        <v>1622</v>
      </c>
      <c r="V110" s="6" t="b">
        <v>1</v>
      </c>
      <c r="W110" s="6" t="s">
        <v>33</v>
      </c>
      <c r="X110" s="7" t="s">
        <v>34</v>
      </c>
      <c r="Y110" s="8" t="s">
        <v>194</v>
      </c>
      <c r="Z110" s="7" t="s">
        <v>167</v>
      </c>
      <c r="AA110" s="6" t="s">
        <v>188</v>
      </c>
      <c r="AB110" s="7" t="s">
        <v>167</v>
      </c>
      <c r="AC110" s="9" t="s">
        <v>190</v>
      </c>
      <c r="AD110" s="7" t="s">
        <v>195</v>
      </c>
      <c r="AE110" s="9" t="s">
        <v>1623</v>
      </c>
      <c r="AF110" s="7" t="s">
        <v>150</v>
      </c>
      <c r="AG110" s="8" t="s">
        <v>1625</v>
      </c>
      <c r="AH110" s="8" t="s">
        <v>1626</v>
      </c>
    </row>
    <row r="111" spans="1:34" x14ac:dyDescent="0.25">
      <c r="A111" s="3">
        <v>6448</v>
      </c>
      <c r="B111" s="15" t="str">
        <f t="shared" si="10"/>
        <v>BIAVCHCHVALE</v>
      </c>
      <c r="C111" s="30" t="str">
        <f t="shared" si="7"/>
        <v>AVCHVALE</v>
      </c>
      <c r="D111" s="15" t="str">
        <f t="shared" si="11"/>
        <v>CHVALE</v>
      </c>
      <c r="E111" s="61" t="s">
        <v>3884</v>
      </c>
      <c r="F111" s="61" t="s">
        <v>1627</v>
      </c>
      <c r="G111" s="14" t="s">
        <v>3768</v>
      </c>
      <c r="H111" s="14" t="b">
        <f t="shared" si="9"/>
        <v>1</v>
      </c>
      <c r="I111" s="6" t="s">
        <v>1629</v>
      </c>
      <c r="J111" s="16" t="s">
        <v>188</v>
      </c>
      <c r="K111" s="17" t="s">
        <v>1627</v>
      </c>
      <c r="L111" s="17" t="s">
        <v>190</v>
      </c>
      <c r="M111" s="17" t="s">
        <v>1628</v>
      </c>
      <c r="N111" s="6" t="s">
        <v>1629</v>
      </c>
      <c r="O111" s="16" t="s">
        <v>188</v>
      </c>
      <c r="P111" s="17" t="s">
        <v>1627</v>
      </c>
      <c r="Q111" s="17" t="s">
        <v>190</v>
      </c>
      <c r="R111" s="17" t="s">
        <v>1628</v>
      </c>
      <c r="S111" s="4" t="s">
        <v>31</v>
      </c>
      <c r="T111" s="5">
        <v>1647</v>
      </c>
      <c r="U111" s="9" t="s">
        <v>1627</v>
      </c>
      <c r="V111" s="6" t="b">
        <v>1</v>
      </c>
      <c r="W111" s="6" t="s">
        <v>33</v>
      </c>
      <c r="X111" s="7" t="s">
        <v>34</v>
      </c>
      <c r="Y111" s="8" t="s">
        <v>194</v>
      </c>
      <c r="Z111" s="7" t="s">
        <v>167</v>
      </c>
      <c r="AA111" s="6" t="s">
        <v>188</v>
      </c>
      <c r="AB111" s="7" t="s">
        <v>167</v>
      </c>
      <c r="AC111" s="9" t="s">
        <v>190</v>
      </c>
      <c r="AD111" s="7" t="s">
        <v>195</v>
      </c>
      <c r="AE111" s="9" t="s">
        <v>1628</v>
      </c>
      <c r="AF111" s="7" t="s">
        <v>1134</v>
      </c>
      <c r="AG111" s="8" t="s">
        <v>1630</v>
      </c>
      <c r="AH111" s="8" t="s">
        <v>1631</v>
      </c>
    </row>
    <row r="112" spans="1:34" x14ac:dyDescent="0.25">
      <c r="A112" s="3">
        <v>6460</v>
      </c>
      <c r="B112" s="15" t="str">
        <f t="shared" si="10"/>
        <v>BIAVCHCHPLAP</v>
      </c>
      <c r="C112" s="30" t="str">
        <f t="shared" si="7"/>
        <v>AVCHPLAP</v>
      </c>
      <c r="D112" s="15" t="str">
        <f t="shared" si="11"/>
        <v>CHPLAP</v>
      </c>
      <c r="E112" s="61" t="s">
        <v>3885</v>
      </c>
      <c r="F112" s="61" t="s">
        <v>1632</v>
      </c>
      <c r="G112" s="14" t="s">
        <v>3768</v>
      </c>
      <c r="H112" s="14" t="b">
        <f t="shared" si="9"/>
        <v>1</v>
      </c>
      <c r="I112" s="6" t="s">
        <v>1635</v>
      </c>
      <c r="J112" s="16" t="s">
        <v>188</v>
      </c>
      <c r="K112" s="17" t="s">
        <v>1632</v>
      </c>
      <c r="L112" s="17" t="s">
        <v>1633</v>
      </c>
      <c r="M112" s="17" t="s">
        <v>1634</v>
      </c>
      <c r="N112" s="6" t="s">
        <v>1636</v>
      </c>
      <c r="O112" s="16" t="s">
        <v>188</v>
      </c>
      <c r="P112" s="17" t="s">
        <v>1632</v>
      </c>
      <c r="Q112" s="17" t="s">
        <v>1633</v>
      </c>
      <c r="R112" s="17" t="s">
        <v>1634</v>
      </c>
      <c r="S112" s="4" t="s">
        <v>31</v>
      </c>
      <c r="T112" s="5">
        <v>1653</v>
      </c>
      <c r="U112" s="9" t="s">
        <v>1632</v>
      </c>
      <c r="V112" s="6" t="b">
        <v>1</v>
      </c>
      <c r="W112" s="6" t="s">
        <v>33</v>
      </c>
      <c r="X112" s="7" t="s">
        <v>34</v>
      </c>
      <c r="Y112" s="8" t="s">
        <v>194</v>
      </c>
      <c r="Z112" s="7" t="s">
        <v>167</v>
      </c>
      <c r="AA112" s="6" t="s">
        <v>188</v>
      </c>
      <c r="AB112" s="7" t="s">
        <v>167</v>
      </c>
      <c r="AC112" s="9" t="s">
        <v>1633</v>
      </c>
      <c r="AD112" s="7" t="s">
        <v>71</v>
      </c>
      <c r="AE112" s="9" t="s">
        <v>1634</v>
      </c>
      <c r="AF112" s="7" t="s">
        <v>92</v>
      </c>
      <c r="AG112" s="8" t="s">
        <v>1637</v>
      </c>
      <c r="AH112" s="8" t="s">
        <v>1638</v>
      </c>
    </row>
    <row r="113" spans="1:34" x14ac:dyDescent="0.25">
      <c r="A113" s="3">
        <v>6464</v>
      </c>
      <c r="B113" s="15" t="str">
        <f t="shared" si="10"/>
        <v>BIAVCHCHPLFU</v>
      </c>
      <c r="C113" s="30" t="str">
        <f t="shared" si="7"/>
        <v>AVCHPLFU</v>
      </c>
      <c r="D113" s="15" t="str">
        <f t="shared" si="11"/>
        <v>CHPLFU</v>
      </c>
      <c r="E113" s="61" t="s">
        <v>3886</v>
      </c>
      <c r="F113" s="61" t="s">
        <v>1639</v>
      </c>
      <c r="G113" s="14" t="s">
        <v>3768</v>
      </c>
      <c r="H113" s="14" t="b">
        <f t="shared" si="9"/>
        <v>1</v>
      </c>
      <c r="I113" s="6" t="s">
        <v>1641</v>
      </c>
      <c r="J113" s="16" t="s">
        <v>188</v>
      </c>
      <c r="K113" s="17" t="s">
        <v>1639</v>
      </c>
      <c r="L113" s="17" t="s">
        <v>1633</v>
      </c>
      <c r="M113" s="17" t="s">
        <v>1640</v>
      </c>
      <c r="N113" s="6" t="s">
        <v>1641</v>
      </c>
      <c r="O113" s="16" t="s">
        <v>188</v>
      </c>
      <c r="P113" s="17" t="s">
        <v>1639</v>
      </c>
      <c r="Q113" s="17" t="s">
        <v>1633</v>
      </c>
      <c r="R113" s="17" t="s">
        <v>1640</v>
      </c>
      <c r="S113" s="4" t="s">
        <v>31</v>
      </c>
      <c r="T113" s="5">
        <v>1654</v>
      </c>
      <c r="U113" s="9" t="s">
        <v>1639</v>
      </c>
      <c r="V113" s="6" t="b">
        <v>1</v>
      </c>
      <c r="W113" s="6" t="s">
        <v>33</v>
      </c>
      <c r="X113" s="7" t="s">
        <v>34</v>
      </c>
      <c r="Y113" s="8" t="s">
        <v>194</v>
      </c>
      <c r="Z113" s="7" t="s">
        <v>167</v>
      </c>
      <c r="AA113" s="6" t="s">
        <v>188</v>
      </c>
      <c r="AB113" s="7" t="s">
        <v>167</v>
      </c>
      <c r="AC113" s="9" t="s">
        <v>1633</v>
      </c>
      <c r="AD113" s="7" t="s">
        <v>71</v>
      </c>
      <c r="AE113" s="9" t="s">
        <v>1640</v>
      </c>
      <c r="AF113" s="7" t="s">
        <v>176</v>
      </c>
      <c r="AG113" s="8" t="s">
        <v>1642</v>
      </c>
      <c r="AH113" s="8" t="s">
        <v>1643</v>
      </c>
    </row>
    <row r="114" spans="1:34" x14ac:dyDescent="0.25">
      <c r="A114" s="3">
        <v>6466</v>
      </c>
      <c r="B114" s="15" t="str">
        <f t="shared" si="10"/>
        <v>BIAVCHCHPLDO</v>
      </c>
      <c r="C114" s="30" t="str">
        <f t="shared" si="7"/>
        <v>AVCHPLDO</v>
      </c>
      <c r="D114" s="15" t="str">
        <f t="shared" si="11"/>
        <v>CHPLDO</v>
      </c>
      <c r="E114" s="61" t="s">
        <v>3887</v>
      </c>
      <c r="F114" s="61" t="s">
        <v>1644</v>
      </c>
      <c r="G114" s="14" t="s">
        <v>3768</v>
      </c>
      <c r="H114" s="14" t="b">
        <f t="shared" si="9"/>
        <v>1</v>
      </c>
      <c r="I114" s="6" t="s">
        <v>1646</v>
      </c>
      <c r="J114" s="18" t="s">
        <v>188</v>
      </c>
      <c r="K114" s="19" t="s">
        <v>1644</v>
      </c>
      <c r="L114" s="19" t="s">
        <v>1633</v>
      </c>
      <c r="M114" s="19" t="s">
        <v>1645</v>
      </c>
      <c r="N114" s="6" t="s">
        <v>1646</v>
      </c>
      <c r="O114" s="16" t="s">
        <v>188</v>
      </c>
      <c r="P114" s="17" t="s">
        <v>1644</v>
      </c>
      <c r="Q114" s="17" t="s">
        <v>1633</v>
      </c>
      <c r="R114" s="17" t="s">
        <v>1645</v>
      </c>
      <c r="S114" s="4" t="s">
        <v>31</v>
      </c>
      <c r="T114" s="5">
        <v>1655</v>
      </c>
      <c r="U114" s="9" t="s">
        <v>1644</v>
      </c>
      <c r="V114" s="6" t="b">
        <v>1</v>
      </c>
      <c r="W114" s="6" t="s">
        <v>33</v>
      </c>
      <c r="X114" s="7" t="s">
        <v>34</v>
      </c>
      <c r="Y114" s="8" t="s">
        <v>194</v>
      </c>
      <c r="Z114" s="7" t="s">
        <v>167</v>
      </c>
      <c r="AA114" s="6" t="s">
        <v>188</v>
      </c>
      <c r="AB114" s="7" t="s">
        <v>167</v>
      </c>
      <c r="AC114" s="9" t="s">
        <v>1633</v>
      </c>
      <c r="AD114" s="7" t="s">
        <v>71</v>
      </c>
      <c r="AE114" s="9" t="s">
        <v>1645</v>
      </c>
      <c r="AF114" s="7" t="s">
        <v>905</v>
      </c>
      <c r="AG114" s="8" t="s">
        <v>1647</v>
      </c>
      <c r="AH114" s="8" t="s">
        <v>1648</v>
      </c>
    </row>
    <row r="115" spans="1:34" x14ac:dyDescent="0.25">
      <c r="A115" s="3">
        <v>6468</v>
      </c>
      <c r="B115" s="15" t="str">
        <f t="shared" si="10"/>
        <v>BIAVCHCHPLSQ</v>
      </c>
      <c r="C115" s="30" t="str">
        <f t="shared" si="7"/>
        <v>AVCHPLSQ</v>
      </c>
      <c r="D115" s="15" t="str">
        <f t="shared" si="11"/>
        <v>CHPLSQ</v>
      </c>
      <c r="E115" s="61" t="s">
        <v>3888</v>
      </c>
      <c r="F115" s="61" t="s">
        <v>1649</v>
      </c>
      <c r="G115" s="14" t="s">
        <v>3768</v>
      </c>
      <c r="H115" s="14" t="b">
        <f t="shared" si="9"/>
        <v>1</v>
      </c>
      <c r="I115" s="6" t="s">
        <v>1651</v>
      </c>
      <c r="J115" s="16" t="s">
        <v>188</v>
      </c>
      <c r="K115" s="17" t="s">
        <v>1649</v>
      </c>
      <c r="L115" s="17" t="s">
        <v>1633</v>
      </c>
      <c r="M115" s="17" t="s">
        <v>1650</v>
      </c>
      <c r="N115" s="6" t="s">
        <v>1651</v>
      </c>
      <c r="O115" s="16" t="s">
        <v>188</v>
      </c>
      <c r="P115" s="17" t="s">
        <v>1649</v>
      </c>
      <c r="Q115" s="17" t="s">
        <v>1633</v>
      </c>
      <c r="R115" s="17" t="s">
        <v>1650</v>
      </c>
      <c r="S115" s="4" t="s">
        <v>31</v>
      </c>
      <c r="T115" s="5">
        <v>1656</v>
      </c>
      <c r="U115" s="9" t="s">
        <v>1649</v>
      </c>
      <c r="V115" s="6" t="b">
        <v>1</v>
      </c>
      <c r="W115" s="6" t="s">
        <v>33</v>
      </c>
      <c r="X115" s="7" t="s">
        <v>34</v>
      </c>
      <c r="Y115" s="8" t="s">
        <v>194</v>
      </c>
      <c r="Z115" s="7" t="s">
        <v>167</v>
      </c>
      <c r="AA115" s="6" t="s">
        <v>188</v>
      </c>
      <c r="AB115" s="7" t="s">
        <v>167</v>
      </c>
      <c r="AC115" s="9" t="s">
        <v>1633</v>
      </c>
      <c r="AD115" s="7" t="s">
        <v>71</v>
      </c>
      <c r="AE115" s="9" t="s">
        <v>1650</v>
      </c>
      <c r="AF115" s="7" t="s">
        <v>1652</v>
      </c>
      <c r="AG115" s="8" t="s">
        <v>1653</v>
      </c>
      <c r="AH115" s="8" t="s">
        <v>1654</v>
      </c>
    </row>
    <row r="116" spans="1:34" x14ac:dyDescent="0.25">
      <c r="A116" s="3">
        <v>6476</v>
      </c>
      <c r="B116" s="15" t="str">
        <f t="shared" si="10"/>
        <v>BIAVCHCHCHHI</v>
      </c>
      <c r="C116" s="30" t="str">
        <f t="shared" si="7"/>
        <v>AVCHCHHI</v>
      </c>
      <c r="D116" s="15" t="str">
        <f t="shared" si="11"/>
        <v>CHCHHI</v>
      </c>
      <c r="E116" s="61" t="s">
        <v>3889</v>
      </c>
      <c r="F116" s="61" t="s">
        <v>1655</v>
      </c>
      <c r="G116" s="14" t="s">
        <v>3768</v>
      </c>
      <c r="H116" s="14" t="b">
        <f t="shared" si="9"/>
        <v>1</v>
      </c>
      <c r="I116" s="6" t="s">
        <v>1658</v>
      </c>
      <c r="J116" s="16" t="s">
        <v>188</v>
      </c>
      <c r="K116" s="17" t="s">
        <v>1655</v>
      </c>
      <c r="L116" s="17" t="s">
        <v>1656</v>
      </c>
      <c r="M116" s="17" t="s">
        <v>1657</v>
      </c>
      <c r="N116" s="6" t="s">
        <v>1658</v>
      </c>
      <c r="O116" s="16" t="s">
        <v>188</v>
      </c>
      <c r="P116" s="17" t="s">
        <v>1655</v>
      </c>
      <c r="Q116" s="17" t="s">
        <v>1656</v>
      </c>
      <c r="R116" s="17" t="s">
        <v>1657</v>
      </c>
      <c r="S116" s="4" t="s">
        <v>31</v>
      </c>
      <c r="T116" s="5">
        <v>1659</v>
      </c>
      <c r="U116" s="9" t="s">
        <v>1655</v>
      </c>
      <c r="V116" s="6" t="b">
        <v>1</v>
      </c>
      <c r="W116" s="6" t="s">
        <v>33</v>
      </c>
      <c r="X116" s="7" t="s">
        <v>34</v>
      </c>
      <c r="Y116" s="8" t="s">
        <v>194</v>
      </c>
      <c r="Z116" s="7" t="s">
        <v>167</v>
      </c>
      <c r="AA116" s="6" t="s">
        <v>188</v>
      </c>
      <c r="AB116" s="7" t="s">
        <v>167</v>
      </c>
      <c r="AC116" s="9" t="s">
        <v>1656</v>
      </c>
      <c r="AD116" s="7" t="s">
        <v>167</v>
      </c>
      <c r="AE116" s="9" t="s">
        <v>1657</v>
      </c>
      <c r="AF116" s="7" t="s">
        <v>236</v>
      </c>
      <c r="AG116" s="8" t="s">
        <v>1659</v>
      </c>
      <c r="AH116" s="8" t="s">
        <v>1660</v>
      </c>
    </row>
    <row r="117" spans="1:34" x14ac:dyDescent="0.25">
      <c r="A117" s="3">
        <v>6483</v>
      </c>
      <c r="B117" s="15" t="str">
        <f t="shared" si="10"/>
        <v>BIAVCHCHCHDU</v>
      </c>
      <c r="C117" s="30" t="str">
        <f t="shared" si="7"/>
        <v>AVCHCHDU</v>
      </c>
      <c r="D117" s="15" t="str">
        <f t="shared" si="11"/>
        <v>CHCHDU</v>
      </c>
      <c r="E117" s="61" t="s">
        <v>3890</v>
      </c>
      <c r="F117" s="61" t="s">
        <v>1661</v>
      </c>
      <c r="G117" s="14" t="s">
        <v>3768</v>
      </c>
      <c r="H117" s="14" t="b">
        <f t="shared" si="9"/>
        <v>1</v>
      </c>
      <c r="I117" s="6" t="s">
        <v>1663</v>
      </c>
      <c r="J117" s="16" t="s">
        <v>188</v>
      </c>
      <c r="K117" s="17" t="s">
        <v>1661</v>
      </c>
      <c r="L117" s="17" t="s">
        <v>1656</v>
      </c>
      <c r="M117" s="17" t="s">
        <v>1662</v>
      </c>
      <c r="N117" s="6" t="s">
        <v>1663</v>
      </c>
      <c r="O117" s="16" t="s">
        <v>188</v>
      </c>
      <c r="P117" s="17" t="s">
        <v>1661</v>
      </c>
      <c r="Q117" s="17" t="s">
        <v>1656</v>
      </c>
      <c r="R117" s="17" t="s">
        <v>1662</v>
      </c>
      <c r="S117" s="4" t="s">
        <v>31</v>
      </c>
      <c r="T117" s="5">
        <v>1662</v>
      </c>
      <c r="U117" s="9" t="s">
        <v>1661</v>
      </c>
      <c r="V117" s="6" t="b">
        <v>1</v>
      </c>
      <c r="W117" s="6" t="s">
        <v>33</v>
      </c>
      <c r="X117" s="7" t="s">
        <v>34</v>
      </c>
      <c r="Y117" s="8" t="s">
        <v>194</v>
      </c>
      <c r="Z117" s="7" t="s">
        <v>167</v>
      </c>
      <c r="AA117" s="6" t="s">
        <v>188</v>
      </c>
      <c r="AB117" s="7" t="s">
        <v>167</v>
      </c>
      <c r="AC117" s="9" t="s">
        <v>1656</v>
      </c>
      <c r="AD117" s="7" t="s">
        <v>167</v>
      </c>
      <c r="AE117" s="9" t="s">
        <v>1662</v>
      </c>
      <c r="AF117" s="7" t="s">
        <v>1664</v>
      </c>
      <c r="AG117" s="8" t="s">
        <v>1665</v>
      </c>
      <c r="AH117" s="8" t="s">
        <v>1666</v>
      </c>
    </row>
    <row r="118" spans="1:34" x14ac:dyDescent="0.25">
      <c r="A118" s="3">
        <v>6519</v>
      </c>
      <c r="B118" s="15" t="str">
        <f t="shared" si="10"/>
        <v>BIAVCHCHCHAL</v>
      </c>
      <c r="C118" s="30" t="str">
        <f t="shared" si="7"/>
        <v>AVCHCHAL</v>
      </c>
      <c r="D118" s="15" t="str">
        <f t="shared" si="11"/>
        <v>CHCHAL</v>
      </c>
      <c r="E118" s="61" t="s">
        <v>3891</v>
      </c>
      <c r="F118" s="61" t="s">
        <v>1667</v>
      </c>
      <c r="G118" s="14" t="s">
        <v>3768</v>
      </c>
      <c r="H118" s="14" t="b">
        <f t="shared" si="9"/>
        <v>1</v>
      </c>
      <c r="I118" s="6" t="s">
        <v>1669</v>
      </c>
      <c r="J118" s="16" t="s">
        <v>188</v>
      </c>
      <c r="K118" s="17" t="s">
        <v>1667</v>
      </c>
      <c r="L118" s="17" t="s">
        <v>1656</v>
      </c>
      <c r="M118" s="17" t="s">
        <v>1668</v>
      </c>
      <c r="N118" s="50" t="s">
        <v>1669</v>
      </c>
      <c r="O118" s="16" t="s">
        <v>188</v>
      </c>
      <c r="P118" s="17" t="s">
        <v>1667</v>
      </c>
      <c r="Q118" s="17" t="s">
        <v>1656</v>
      </c>
      <c r="R118" s="17" t="s">
        <v>1668</v>
      </c>
      <c r="S118" s="4" t="s">
        <v>31</v>
      </c>
      <c r="T118" s="5">
        <v>1673</v>
      </c>
      <c r="U118" s="9" t="s">
        <v>1667</v>
      </c>
      <c r="V118" s="6" t="b">
        <v>1</v>
      </c>
      <c r="W118" s="6" t="s">
        <v>33</v>
      </c>
      <c r="X118" s="7" t="s">
        <v>34</v>
      </c>
      <c r="Y118" s="8" t="s">
        <v>194</v>
      </c>
      <c r="Z118" s="7" t="s">
        <v>167</v>
      </c>
      <c r="AA118" s="6" t="s">
        <v>188</v>
      </c>
      <c r="AB118" s="7" t="s">
        <v>167</v>
      </c>
      <c r="AC118" s="9" t="s">
        <v>1656</v>
      </c>
      <c r="AD118" s="7" t="s">
        <v>167</v>
      </c>
      <c r="AE118" s="9" t="s">
        <v>1668</v>
      </c>
      <c r="AF118" s="7" t="s">
        <v>322</v>
      </c>
      <c r="AG118" s="8" t="s">
        <v>1670</v>
      </c>
      <c r="AH118" s="8" t="s">
        <v>1671</v>
      </c>
    </row>
    <row r="119" spans="1:34" x14ac:dyDescent="0.25">
      <c r="A119" s="3">
        <v>6549</v>
      </c>
      <c r="B119" s="15" t="str">
        <f t="shared" si="10"/>
        <v>BIAVCHCHCHLE</v>
      </c>
      <c r="C119" s="30" t="str">
        <f t="shared" si="7"/>
        <v>AVCHCHLE</v>
      </c>
      <c r="D119" s="15" t="str">
        <f t="shared" si="11"/>
        <v>CHCHLE</v>
      </c>
      <c r="E119" s="61" t="s">
        <v>3892</v>
      </c>
      <c r="F119" s="61" t="s">
        <v>1672</v>
      </c>
      <c r="G119" s="14" t="s">
        <v>3768</v>
      </c>
      <c r="H119" s="14" t="b">
        <f t="shared" si="9"/>
        <v>1</v>
      </c>
      <c r="I119" s="6" t="s">
        <v>1674</v>
      </c>
      <c r="J119" s="18" t="s">
        <v>188</v>
      </c>
      <c r="K119" s="19" t="s">
        <v>1672</v>
      </c>
      <c r="L119" s="19" t="s">
        <v>1656</v>
      </c>
      <c r="M119" s="19" t="s">
        <v>1673</v>
      </c>
      <c r="N119" s="6" t="s">
        <v>1674</v>
      </c>
      <c r="O119" s="16" t="s">
        <v>188</v>
      </c>
      <c r="P119" s="17" t="s">
        <v>1672</v>
      </c>
      <c r="Q119" s="17" t="s">
        <v>1656</v>
      </c>
      <c r="R119" s="17" t="s">
        <v>1673</v>
      </c>
      <c r="S119" s="4" t="s">
        <v>31</v>
      </c>
      <c r="T119" s="5">
        <v>1685</v>
      </c>
      <c r="U119" s="9" t="s">
        <v>1672</v>
      </c>
      <c r="V119" s="6" t="b">
        <v>1</v>
      </c>
      <c r="W119" s="6" t="s">
        <v>33</v>
      </c>
      <c r="X119" s="7" t="s">
        <v>34</v>
      </c>
      <c r="Y119" s="8" t="s">
        <v>194</v>
      </c>
      <c r="Z119" s="7" t="s">
        <v>167</v>
      </c>
      <c r="AA119" s="6" t="s">
        <v>188</v>
      </c>
      <c r="AB119" s="7" t="s">
        <v>167</v>
      </c>
      <c r="AC119" s="9" t="s">
        <v>1656</v>
      </c>
      <c r="AD119" s="7" t="s">
        <v>167</v>
      </c>
      <c r="AE119" s="9" t="s">
        <v>1673</v>
      </c>
      <c r="AF119" s="7" t="s">
        <v>1134</v>
      </c>
      <c r="AG119" s="8" t="s">
        <v>1675</v>
      </c>
      <c r="AH119" s="8" t="s">
        <v>1676</v>
      </c>
    </row>
    <row r="120" spans="1:34" x14ac:dyDescent="0.25">
      <c r="A120" s="3">
        <v>6553</v>
      </c>
      <c r="B120" s="15" t="str">
        <f t="shared" si="10"/>
        <v>BIAVCHCHCHAS</v>
      </c>
      <c r="C120" s="30" t="str">
        <f t="shared" si="7"/>
        <v>AVCHCHAS</v>
      </c>
      <c r="D120" s="15" t="str">
        <f t="shared" si="11"/>
        <v>CHCHAS</v>
      </c>
      <c r="E120" s="61" t="s">
        <v>3893</v>
      </c>
      <c r="F120" s="61" t="s">
        <v>1677</v>
      </c>
      <c r="G120" s="14" t="s">
        <v>3835</v>
      </c>
      <c r="H120" s="14" t="b">
        <f t="shared" si="9"/>
        <v>1</v>
      </c>
      <c r="I120" s="6" t="s">
        <v>1679</v>
      </c>
      <c r="J120" s="16" t="s">
        <v>188</v>
      </c>
      <c r="K120" s="17" t="s">
        <v>1677</v>
      </c>
      <c r="L120" s="17" t="s">
        <v>1656</v>
      </c>
      <c r="M120" s="17" t="s">
        <v>1678</v>
      </c>
      <c r="N120" s="6" t="s">
        <v>1679</v>
      </c>
      <c r="O120" s="16" t="s">
        <v>188</v>
      </c>
      <c r="P120" s="17" t="s">
        <v>1677</v>
      </c>
      <c r="Q120" s="17" t="s">
        <v>1656</v>
      </c>
      <c r="R120" s="17" t="s">
        <v>1678</v>
      </c>
      <c r="S120" s="4" t="s">
        <v>31</v>
      </c>
      <c r="T120" s="5">
        <v>1686</v>
      </c>
      <c r="U120" s="9" t="s">
        <v>1677</v>
      </c>
      <c r="V120" s="6" t="b">
        <v>1</v>
      </c>
      <c r="W120" s="6" t="s">
        <v>33</v>
      </c>
      <c r="X120" s="7" t="s">
        <v>34</v>
      </c>
      <c r="Y120" s="8" t="s">
        <v>194</v>
      </c>
      <c r="Z120" s="7" t="s">
        <v>167</v>
      </c>
      <c r="AA120" s="6" t="s">
        <v>188</v>
      </c>
      <c r="AB120" s="7" t="s">
        <v>167</v>
      </c>
      <c r="AC120" s="9" t="s">
        <v>1656</v>
      </c>
      <c r="AD120" s="7" t="s">
        <v>167</v>
      </c>
      <c r="AE120" s="9" t="s">
        <v>1678</v>
      </c>
      <c r="AF120" s="7" t="s">
        <v>66</v>
      </c>
      <c r="AG120" s="8" t="s">
        <v>1680</v>
      </c>
      <c r="AH120" s="8" t="s">
        <v>1681</v>
      </c>
    </row>
    <row r="121" spans="1:34" x14ac:dyDescent="0.25">
      <c r="A121" s="3">
        <v>6555</v>
      </c>
      <c r="B121" s="15" t="str">
        <f t="shared" si="10"/>
        <v>BIAVCHCHCHMN</v>
      </c>
      <c r="C121" s="30" t="str">
        <f t="shared" si="7"/>
        <v>AVCHCHMN</v>
      </c>
      <c r="D121" s="15" t="str">
        <f t="shared" si="11"/>
        <v>CHCHMN</v>
      </c>
      <c r="E121" s="61" t="s">
        <v>3894</v>
      </c>
      <c r="F121" s="61" t="s">
        <v>1682</v>
      </c>
      <c r="G121" s="14" t="s">
        <v>3768</v>
      </c>
      <c r="H121" s="14" t="b">
        <f t="shared" si="9"/>
        <v>1</v>
      </c>
      <c r="I121" s="6" t="s">
        <v>1686</v>
      </c>
      <c r="J121" s="16" t="s">
        <v>188</v>
      </c>
      <c r="K121" s="17" t="s">
        <v>1682</v>
      </c>
      <c r="L121" s="17" t="s">
        <v>1656</v>
      </c>
      <c r="M121" s="17" t="s">
        <v>1683</v>
      </c>
      <c r="N121" s="6" t="s">
        <v>1686</v>
      </c>
      <c r="O121" s="16" t="s">
        <v>188</v>
      </c>
      <c r="P121" s="17" t="s">
        <v>1684</v>
      </c>
      <c r="Q121" s="17" t="s">
        <v>1685</v>
      </c>
      <c r="R121" s="17" t="s">
        <v>1683</v>
      </c>
      <c r="S121" s="4" t="s">
        <v>31</v>
      </c>
      <c r="T121" s="5">
        <v>1688</v>
      </c>
      <c r="U121" s="9" t="s">
        <v>1682</v>
      </c>
      <c r="V121" s="6" t="b">
        <v>1</v>
      </c>
      <c r="W121" s="6" t="s">
        <v>33</v>
      </c>
      <c r="X121" s="7" t="s">
        <v>34</v>
      </c>
      <c r="Y121" s="8" t="s">
        <v>194</v>
      </c>
      <c r="Z121" s="7" t="s">
        <v>167</v>
      </c>
      <c r="AA121" s="6" t="s">
        <v>188</v>
      </c>
      <c r="AB121" s="7" t="s">
        <v>167</v>
      </c>
      <c r="AC121" s="9" t="s">
        <v>1656</v>
      </c>
      <c r="AD121" s="7" t="s">
        <v>167</v>
      </c>
      <c r="AE121" s="9" t="s">
        <v>1683</v>
      </c>
      <c r="AF121" s="7" t="s">
        <v>1345</v>
      </c>
      <c r="AG121" s="8" t="s">
        <v>1687</v>
      </c>
      <c r="AH121" s="8" t="s">
        <v>1688</v>
      </c>
    </row>
    <row r="122" spans="1:34" x14ac:dyDescent="0.25">
      <c r="A122" s="3">
        <v>6611</v>
      </c>
      <c r="B122" s="15" t="str">
        <f t="shared" si="10"/>
        <v>BIAVCHSCBALO</v>
      </c>
      <c r="C122" s="30" t="str">
        <f t="shared" si="7"/>
        <v>AVSCBALO</v>
      </c>
      <c r="D122" s="15" t="str">
        <f t="shared" si="11"/>
        <v>SCBALO</v>
      </c>
      <c r="E122" s="61" t="s">
        <v>3895</v>
      </c>
      <c r="F122" s="61" t="s">
        <v>1689</v>
      </c>
      <c r="G122" s="14" t="s">
        <v>3835</v>
      </c>
      <c r="H122" s="14" t="b">
        <f t="shared" si="9"/>
        <v>1</v>
      </c>
      <c r="I122" s="6" t="s">
        <v>1692</v>
      </c>
      <c r="J122" s="16" t="s">
        <v>198</v>
      </c>
      <c r="K122" s="17" t="s">
        <v>1689</v>
      </c>
      <c r="L122" s="17" t="s">
        <v>1690</v>
      </c>
      <c r="M122" s="17" t="s">
        <v>1691</v>
      </c>
      <c r="N122" s="6" t="s">
        <v>1692</v>
      </c>
      <c r="O122" s="16" t="s">
        <v>198</v>
      </c>
      <c r="P122" s="17" t="s">
        <v>1689</v>
      </c>
      <c r="Q122" s="17" t="s">
        <v>1690</v>
      </c>
      <c r="R122" s="17" t="s">
        <v>1691</v>
      </c>
      <c r="S122" s="4" t="s">
        <v>31</v>
      </c>
      <c r="T122" s="5">
        <v>1760</v>
      </c>
      <c r="U122" s="9" t="s">
        <v>1689</v>
      </c>
      <c r="V122" s="6" t="b">
        <v>1</v>
      </c>
      <c r="W122" s="6" t="s">
        <v>33</v>
      </c>
      <c r="X122" s="7" t="s">
        <v>34</v>
      </c>
      <c r="Y122" s="8" t="s">
        <v>194</v>
      </c>
      <c r="Z122" s="7" t="s">
        <v>167</v>
      </c>
      <c r="AA122" s="6" t="s">
        <v>198</v>
      </c>
      <c r="AB122" s="7" t="s">
        <v>203</v>
      </c>
      <c r="AC122" s="9" t="s">
        <v>1690</v>
      </c>
      <c r="AD122" s="7" t="s">
        <v>1693</v>
      </c>
      <c r="AE122" s="9" t="s">
        <v>1691</v>
      </c>
      <c r="AF122" s="7" t="s">
        <v>540</v>
      </c>
      <c r="AG122" s="8" t="s">
        <v>1694</v>
      </c>
      <c r="AH122" s="8" t="s">
        <v>1695</v>
      </c>
    </row>
    <row r="123" spans="1:34" x14ac:dyDescent="0.25">
      <c r="A123" s="3">
        <v>6613</v>
      </c>
      <c r="B123" s="15" t="str">
        <f t="shared" si="10"/>
        <v>BIAVCHSCNUPH</v>
      </c>
      <c r="C123" s="30" t="str">
        <f t="shared" si="7"/>
        <v>AVSCNUPH</v>
      </c>
      <c r="D123" s="15" t="str">
        <f t="shared" si="11"/>
        <v>SCNUPH</v>
      </c>
      <c r="E123" s="61" t="s">
        <v>3896</v>
      </c>
      <c r="F123" s="61" t="s">
        <v>1696</v>
      </c>
      <c r="G123" s="14" t="s">
        <v>3768</v>
      </c>
      <c r="H123" s="14" t="b">
        <f t="shared" si="9"/>
        <v>1</v>
      </c>
      <c r="I123" s="6" t="s">
        <v>1699</v>
      </c>
      <c r="J123" s="16" t="s">
        <v>198</v>
      </c>
      <c r="K123" s="17" t="s">
        <v>1696</v>
      </c>
      <c r="L123" s="17" t="s">
        <v>1697</v>
      </c>
      <c r="M123" s="17" t="s">
        <v>1698</v>
      </c>
      <c r="N123" s="6" t="s">
        <v>1699</v>
      </c>
      <c r="O123" s="16" t="s">
        <v>198</v>
      </c>
      <c r="P123" s="17" t="s">
        <v>1696</v>
      </c>
      <c r="Q123" s="17" t="s">
        <v>1697</v>
      </c>
      <c r="R123" s="17" t="s">
        <v>1698</v>
      </c>
      <c r="S123" s="4" t="s">
        <v>31</v>
      </c>
      <c r="T123" s="5">
        <v>1754</v>
      </c>
      <c r="U123" s="9" t="s">
        <v>1696</v>
      </c>
      <c r="V123" s="6" t="b">
        <v>1</v>
      </c>
      <c r="W123" s="6" t="s">
        <v>33</v>
      </c>
      <c r="X123" s="7" t="s">
        <v>34</v>
      </c>
      <c r="Y123" s="8" t="s">
        <v>194</v>
      </c>
      <c r="Z123" s="7" t="s">
        <v>167</v>
      </c>
      <c r="AA123" s="6" t="s">
        <v>198</v>
      </c>
      <c r="AB123" s="7" t="s">
        <v>203</v>
      </c>
      <c r="AC123" s="9" t="s">
        <v>1697</v>
      </c>
      <c r="AD123" s="7" t="s">
        <v>1700</v>
      </c>
      <c r="AE123" s="9" t="s">
        <v>1698</v>
      </c>
      <c r="AF123" s="7" t="s">
        <v>37</v>
      </c>
      <c r="AG123" s="8" t="s">
        <v>1701</v>
      </c>
      <c r="AH123" s="8" t="s">
        <v>1702</v>
      </c>
    </row>
    <row r="124" spans="1:34" x14ac:dyDescent="0.25">
      <c r="A124" s="3">
        <v>6628</v>
      </c>
      <c r="B124" s="15" t="str">
        <f t="shared" si="10"/>
        <v>BIAVCHSCNUTE</v>
      </c>
      <c r="C124" s="30" t="str">
        <f t="shared" si="7"/>
        <v>AVSCNUTE</v>
      </c>
      <c r="D124" s="15" t="str">
        <f t="shared" si="11"/>
        <v>SCNUTE</v>
      </c>
      <c r="E124" s="61" t="s">
        <v>3897</v>
      </c>
      <c r="F124" s="61" t="s">
        <v>1703</v>
      </c>
      <c r="G124" s="14" t="s">
        <v>3835</v>
      </c>
      <c r="H124" s="14" t="b">
        <f t="shared" si="9"/>
        <v>1</v>
      </c>
      <c r="I124" s="6" t="s">
        <v>1705</v>
      </c>
      <c r="J124" s="16" t="s">
        <v>198</v>
      </c>
      <c r="K124" s="17" t="s">
        <v>1703</v>
      </c>
      <c r="L124" s="17" t="s">
        <v>1697</v>
      </c>
      <c r="M124" s="17" t="s">
        <v>1704</v>
      </c>
      <c r="N124" s="6" t="s">
        <v>1705</v>
      </c>
      <c r="O124" s="16" t="s">
        <v>198</v>
      </c>
      <c r="P124" s="17" t="s">
        <v>1703</v>
      </c>
      <c r="Q124" s="17" t="s">
        <v>1697</v>
      </c>
      <c r="R124" s="17" t="s">
        <v>1704</v>
      </c>
      <c r="S124" s="10" t="s">
        <v>160</v>
      </c>
      <c r="T124" s="5">
        <v>1756</v>
      </c>
      <c r="U124" s="9" t="s">
        <v>1703</v>
      </c>
      <c r="V124" s="6" t="b">
        <v>1</v>
      </c>
      <c r="W124" s="6" t="s">
        <v>33</v>
      </c>
      <c r="X124" s="7" t="s">
        <v>34</v>
      </c>
      <c r="Y124" s="8" t="s">
        <v>194</v>
      </c>
      <c r="Z124" s="7" t="s">
        <v>167</v>
      </c>
      <c r="AA124" s="6" t="s">
        <v>198</v>
      </c>
      <c r="AB124" s="7" t="s">
        <v>203</v>
      </c>
      <c r="AC124" s="9" t="s">
        <v>1697</v>
      </c>
      <c r="AD124" s="7" t="s">
        <v>1700</v>
      </c>
      <c r="AE124" s="9" t="s">
        <v>1704</v>
      </c>
      <c r="AF124" s="7" t="s">
        <v>1093</v>
      </c>
      <c r="AG124" s="8" t="s">
        <v>1706</v>
      </c>
      <c r="AH124" s="8" t="s">
        <v>1707</v>
      </c>
    </row>
    <row r="125" spans="1:34" x14ac:dyDescent="0.25">
      <c r="A125" s="3">
        <v>6629</v>
      </c>
      <c r="B125" s="15" t="str">
        <f t="shared" si="10"/>
        <v>BIAVCHSCNUAR</v>
      </c>
      <c r="C125" s="30" t="str">
        <f t="shared" si="7"/>
        <v>AVSCNUAR</v>
      </c>
      <c r="D125" s="15" t="str">
        <f t="shared" si="11"/>
        <v>SCNUAR</v>
      </c>
      <c r="E125" s="61" t="s">
        <v>3898</v>
      </c>
      <c r="F125" s="61" t="s">
        <v>1708</v>
      </c>
      <c r="G125" s="14" t="s">
        <v>3768</v>
      </c>
      <c r="H125" s="14" t="b">
        <f t="shared" si="9"/>
        <v>1</v>
      </c>
      <c r="I125" s="6" t="s">
        <v>1710</v>
      </c>
      <c r="J125" s="16" t="s">
        <v>198</v>
      </c>
      <c r="K125" s="17" t="s">
        <v>1708</v>
      </c>
      <c r="L125" s="17" t="s">
        <v>1697</v>
      </c>
      <c r="M125" s="17" t="s">
        <v>1709</v>
      </c>
      <c r="N125" s="6" t="s">
        <v>1710</v>
      </c>
      <c r="O125" s="16" t="s">
        <v>198</v>
      </c>
      <c r="P125" s="17" t="s">
        <v>1708</v>
      </c>
      <c r="Q125" s="17" t="s">
        <v>1697</v>
      </c>
      <c r="R125" s="17" t="s">
        <v>1709</v>
      </c>
      <c r="S125" s="12" t="s">
        <v>192</v>
      </c>
      <c r="T125" s="5">
        <v>1757</v>
      </c>
      <c r="U125" s="9" t="s">
        <v>1708</v>
      </c>
      <c r="V125" s="6" t="b">
        <v>1</v>
      </c>
      <c r="W125" s="6" t="s">
        <v>33</v>
      </c>
      <c r="X125" s="7" t="s">
        <v>34</v>
      </c>
      <c r="Y125" s="8" t="s">
        <v>194</v>
      </c>
      <c r="Z125" s="7" t="s">
        <v>167</v>
      </c>
      <c r="AA125" s="6" t="s">
        <v>198</v>
      </c>
      <c r="AB125" s="7" t="s">
        <v>203</v>
      </c>
      <c r="AC125" s="9" t="s">
        <v>1697</v>
      </c>
      <c r="AD125" s="7" t="s">
        <v>1700</v>
      </c>
      <c r="AE125" s="9" t="s">
        <v>1709</v>
      </c>
      <c r="AF125" s="7" t="s">
        <v>63</v>
      </c>
      <c r="AG125" s="8" t="s">
        <v>1711</v>
      </c>
      <c r="AH125" s="8" t="s">
        <v>1712</v>
      </c>
    </row>
    <row r="126" spans="1:34" x14ac:dyDescent="0.25">
      <c r="A126" s="3">
        <v>6633</v>
      </c>
      <c r="B126" s="15" t="str">
        <f t="shared" si="10"/>
        <v>BIAVCHSCLILA</v>
      </c>
      <c r="C126" s="30" t="str">
        <f t="shared" si="7"/>
        <v>AVSCLILA</v>
      </c>
      <c r="D126" s="15" t="str">
        <f t="shared" si="11"/>
        <v>SCLILA</v>
      </c>
      <c r="E126" s="61" t="s">
        <v>3899</v>
      </c>
      <c r="F126" s="61" t="s">
        <v>1713</v>
      </c>
      <c r="G126" s="14" t="s">
        <v>3768</v>
      </c>
      <c r="H126" s="14" t="b">
        <f t="shared" si="9"/>
        <v>1</v>
      </c>
      <c r="I126" s="6" t="s">
        <v>1716</v>
      </c>
      <c r="J126" s="16" t="s">
        <v>198</v>
      </c>
      <c r="K126" s="17" t="s">
        <v>1713</v>
      </c>
      <c r="L126" s="17" t="s">
        <v>1714</v>
      </c>
      <c r="M126" s="17" t="s">
        <v>1715</v>
      </c>
      <c r="N126" s="6" t="s">
        <v>1716</v>
      </c>
      <c r="O126" s="16" t="s">
        <v>198</v>
      </c>
      <c r="P126" s="17" t="s">
        <v>1713</v>
      </c>
      <c r="Q126" s="17" t="s">
        <v>1714</v>
      </c>
      <c r="R126" s="17" t="s">
        <v>1715</v>
      </c>
      <c r="S126" s="12" t="s">
        <v>192</v>
      </c>
      <c r="T126" s="5">
        <v>1750</v>
      </c>
      <c r="U126" s="9" t="s">
        <v>1713</v>
      </c>
      <c r="V126" s="6" t="b">
        <v>1</v>
      </c>
      <c r="W126" s="6" t="s">
        <v>33</v>
      </c>
      <c r="X126" s="7" t="s">
        <v>34</v>
      </c>
      <c r="Y126" s="8" t="s">
        <v>194</v>
      </c>
      <c r="Z126" s="7" t="s">
        <v>167</v>
      </c>
      <c r="AA126" s="6" t="s">
        <v>198</v>
      </c>
      <c r="AB126" s="7" t="s">
        <v>203</v>
      </c>
      <c r="AC126" s="9" t="s">
        <v>1714</v>
      </c>
      <c r="AD126" s="7" t="s">
        <v>111</v>
      </c>
      <c r="AE126" s="9" t="s">
        <v>1715</v>
      </c>
      <c r="AF126" s="7" t="s">
        <v>228</v>
      </c>
      <c r="AG126" s="8" t="s">
        <v>1717</v>
      </c>
      <c r="AH126" s="8" t="s">
        <v>1718</v>
      </c>
    </row>
    <row r="127" spans="1:34" x14ac:dyDescent="0.25">
      <c r="A127" s="3">
        <v>6639</v>
      </c>
      <c r="B127" s="15" t="str">
        <f t="shared" si="10"/>
        <v>BIAVCHSCLILI</v>
      </c>
      <c r="C127" s="30" t="str">
        <f t="shared" si="7"/>
        <v>AVSCLILI</v>
      </c>
      <c r="D127" s="15" t="str">
        <f t="shared" si="11"/>
        <v>SCLILI</v>
      </c>
      <c r="E127" s="61" t="s">
        <v>3900</v>
      </c>
      <c r="F127" s="61" t="s">
        <v>1719</v>
      </c>
      <c r="G127" s="14" t="s">
        <v>3768</v>
      </c>
      <c r="H127" s="14" t="b">
        <f t="shared" si="9"/>
        <v>1</v>
      </c>
      <c r="I127" s="6" t="s">
        <v>1721</v>
      </c>
      <c r="J127" s="16" t="s">
        <v>198</v>
      </c>
      <c r="K127" s="17" t="s">
        <v>1719</v>
      </c>
      <c r="L127" s="17" t="s">
        <v>1714</v>
      </c>
      <c r="M127" s="17" t="s">
        <v>1720</v>
      </c>
      <c r="N127" s="6" t="s">
        <v>1721</v>
      </c>
      <c r="O127" s="16" t="s">
        <v>198</v>
      </c>
      <c r="P127" s="17" t="s">
        <v>1719</v>
      </c>
      <c r="Q127" s="17" t="s">
        <v>1714</v>
      </c>
      <c r="R127" s="17" t="s">
        <v>1720</v>
      </c>
      <c r="S127" s="12" t="s">
        <v>192</v>
      </c>
      <c r="T127" s="5">
        <v>1748</v>
      </c>
      <c r="U127" s="9" t="s">
        <v>1719</v>
      </c>
      <c r="V127" s="6" t="b">
        <v>1</v>
      </c>
      <c r="W127" s="6" t="s">
        <v>33</v>
      </c>
      <c r="X127" s="7" t="s">
        <v>34</v>
      </c>
      <c r="Y127" s="8" t="s">
        <v>194</v>
      </c>
      <c r="Z127" s="7" t="s">
        <v>167</v>
      </c>
      <c r="AA127" s="6" t="s">
        <v>198</v>
      </c>
      <c r="AB127" s="7" t="s">
        <v>203</v>
      </c>
      <c r="AC127" s="9" t="s">
        <v>1714</v>
      </c>
      <c r="AD127" s="7" t="s">
        <v>111</v>
      </c>
      <c r="AE127" s="9" t="s">
        <v>1720</v>
      </c>
      <c r="AF127" s="7" t="s">
        <v>111</v>
      </c>
      <c r="AG127" s="8" t="s">
        <v>1722</v>
      </c>
      <c r="AH127" s="8" t="s">
        <v>1723</v>
      </c>
    </row>
    <row r="128" spans="1:34" x14ac:dyDescent="0.25">
      <c r="A128" s="3">
        <v>6647</v>
      </c>
      <c r="B128" s="15" t="str">
        <f t="shared" si="10"/>
        <v>BIAVCHSCARIN</v>
      </c>
      <c r="C128" s="30" t="str">
        <f t="shared" si="7"/>
        <v>AVSCARIN</v>
      </c>
      <c r="D128" s="15" t="str">
        <f t="shared" si="11"/>
        <v>SCARIN</v>
      </c>
      <c r="E128" s="61" t="s">
        <v>3901</v>
      </c>
      <c r="F128" s="61" t="s">
        <v>1724</v>
      </c>
      <c r="G128" s="14" t="s">
        <v>3768</v>
      </c>
      <c r="H128" s="14" t="b">
        <f t="shared" si="9"/>
        <v>1</v>
      </c>
      <c r="I128" s="6" t="s">
        <v>1727</v>
      </c>
      <c r="J128" s="16" t="s">
        <v>198</v>
      </c>
      <c r="K128" s="17" t="s">
        <v>1724</v>
      </c>
      <c r="L128" s="17" t="s">
        <v>1725</v>
      </c>
      <c r="M128" s="17" t="s">
        <v>1726</v>
      </c>
      <c r="N128" s="6" t="s">
        <v>1727</v>
      </c>
      <c r="O128" s="16" t="s">
        <v>198</v>
      </c>
      <c r="P128" s="17" t="s">
        <v>1724</v>
      </c>
      <c r="Q128" s="17" t="s">
        <v>1725</v>
      </c>
      <c r="R128" s="17" t="s">
        <v>1726</v>
      </c>
      <c r="S128" s="4" t="s">
        <v>31</v>
      </c>
      <c r="T128" s="5">
        <v>1782</v>
      </c>
      <c r="U128" s="9" t="s">
        <v>1724</v>
      </c>
      <c r="V128" s="6" t="b">
        <v>1</v>
      </c>
      <c r="W128" s="6" t="s">
        <v>33</v>
      </c>
      <c r="X128" s="7" t="s">
        <v>34</v>
      </c>
      <c r="Y128" s="8" t="s">
        <v>194</v>
      </c>
      <c r="Z128" s="7" t="s">
        <v>167</v>
      </c>
      <c r="AA128" s="6" t="s">
        <v>198</v>
      </c>
      <c r="AB128" s="7" t="s">
        <v>203</v>
      </c>
      <c r="AC128" s="9" t="s">
        <v>1725</v>
      </c>
      <c r="AD128" s="7" t="s">
        <v>63</v>
      </c>
      <c r="AE128" s="9" t="s">
        <v>1726</v>
      </c>
      <c r="AF128" s="7" t="s">
        <v>1140</v>
      </c>
      <c r="AG128" s="8" t="s">
        <v>1728</v>
      </c>
      <c r="AH128" s="8" t="s">
        <v>1729</v>
      </c>
    </row>
    <row r="129" spans="1:34" x14ac:dyDescent="0.25">
      <c r="A129" s="3">
        <v>6655</v>
      </c>
      <c r="B129" s="15" t="str">
        <f t="shared" si="10"/>
        <v>BIAVCHSCCATR</v>
      </c>
      <c r="C129" s="30" t="str">
        <f t="shared" si="7"/>
        <v>AVSCCATR</v>
      </c>
      <c r="D129" s="15" t="str">
        <f t="shared" si="11"/>
        <v>SCCATR</v>
      </c>
      <c r="E129" s="61" t="s">
        <v>3902</v>
      </c>
      <c r="F129" s="61" t="s">
        <v>1730</v>
      </c>
      <c r="G129" s="14" t="s">
        <v>3903</v>
      </c>
      <c r="H129" s="14" t="b">
        <f t="shared" si="9"/>
        <v>1</v>
      </c>
      <c r="I129" s="6" t="s">
        <v>1732</v>
      </c>
      <c r="J129" s="16" t="s">
        <v>198</v>
      </c>
      <c r="K129" s="17" t="s">
        <v>1730</v>
      </c>
      <c r="L129" s="17" t="s">
        <v>1731</v>
      </c>
      <c r="M129" s="17" t="s">
        <v>1704</v>
      </c>
      <c r="N129" s="6" t="s">
        <v>1732</v>
      </c>
      <c r="O129" s="16" t="s">
        <v>198</v>
      </c>
      <c r="P129" s="17" t="s">
        <v>1730</v>
      </c>
      <c r="Q129" s="17" t="s">
        <v>1731</v>
      </c>
      <c r="R129" s="17" t="s">
        <v>1704</v>
      </c>
      <c r="S129" s="10" t="s">
        <v>1413</v>
      </c>
      <c r="T129" s="5">
        <v>1785</v>
      </c>
      <c r="U129" s="9" t="s">
        <v>1730</v>
      </c>
      <c r="V129" s="6" t="b">
        <v>1</v>
      </c>
      <c r="W129" s="6" t="s">
        <v>33</v>
      </c>
      <c r="X129" s="7" t="s">
        <v>34</v>
      </c>
      <c r="Y129" s="8" t="s">
        <v>194</v>
      </c>
      <c r="Z129" s="7" t="s">
        <v>167</v>
      </c>
      <c r="AA129" s="6" t="s">
        <v>198</v>
      </c>
      <c r="AB129" s="7" t="s">
        <v>203</v>
      </c>
      <c r="AC129" s="9" t="s">
        <v>1731</v>
      </c>
      <c r="AD129" s="7" t="s">
        <v>81</v>
      </c>
      <c r="AE129" s="9" t="s">
        <v>1704</v>
      </c>
      <c r="AF129" s="7" t="s">
        <v>217</v>
      </c>
      <c r="AG129" s="8" t="s">
        <v>1733</v>
      </c>
      <c r="AH129" s="8" t="s">
        <v>1734</v>
      </c>
    </row>
    <row r="130" spans="1:34" x14ac:dyDescent="0.25">
      <c r="A130" s="3">
        <v>6656</v>
      </c>
      <c r="B130" s="15" t="str">
        <f t="shared" si="10"/>
        <v>BIAVCHSCCACA</v>
      </c>
      <c r="C130" s="30" t="str">
        <f t="shared" ref="C130:C193" si="12">X130&amp;D130</f>
        <v>AVSCCACA</v>
      </c>
      <c r="D130" s="15" t="str">
        <f t="shared" si="11"/>
        <v>SCCACA</v>
      </c>
      <c r="E130" s="61" t="s">
        <v>3904</v>
      </c>
      <c r="F130" s="61" t="s">
        <v>1735</v>
      </c>
      <c r="G130" s="14" t="s">
        <v>3768</v>
      </c>
      <c r="H130" s="14" t="b">
        <f t="shared" si="9"/>
        <v>1</v>
      </c>
      <c r="I130" s="6" t="s">
        <v>1737</v>
      </c>
      <c r="J130" s="16" t="s">
        <v>198</v>
      </c>
      <c r="K130" s="17" t="s">
        <v>1735</v>
      </c>
      <c r="L130" s="17" t="s">
        <v>1731</v>
      </c>
      <c r="M130" s="17" t="s">
        <v>1736</v>
      </c>
      <c r="N130" s="6" t="s">
        <v>1737</v>
      </c>
      <c r="O130" s="16" t="s">
        <v>198</v>
      </c>
      <c r="P130" s="17" t="s">
        <v>1735</v>
      </c>
      <c r="Q130" s="17" t="s">
        <v>1731</v>
      </c>
      <c r="R130" s="17" t="s">
        <v>1736</v>
      </c>
      <c r="S130" s="12" t="s">
        <v>192</v>
      </c>
      <c r="T130" s="5">
        <v>1786</v>
      </c>
      <c r="U130" s="9" t="s">
        <v>1735</v>
      </c>
      <c r="V130" s="6" t="b">
        <v>1</v>
      </c>
      <c r="W130" s="6" t="s">
        <v>33</v>
      </c>
      <c r="X130" s="7" t="s">
        <v>34</v>
      </c>
      <c r="Y130" s="8" t="s">
        <v>194</v>
      </c>
      <c r="Z130" s="7" t="s">
        <v>167</v>
      </c>
      <c r="AA130" s="6" t="s">
        <v>198</v>
      </c>
      <c r="AB130" s="7" t="s">
        <v>203</v>
      </c>
      <c r="AC130" s="9" t="s">
        <v>1731</v>
      </c>
      <c r="AD130" s="7" t="s">
        <v>81</v>
      </c>
      <c r="AE130" s="9" t="s">
        <v>1736</v>
      </c>
      <c r="AF130" s="7" t="s">
        <v>81</v>
      </c>
      <c r="AG130" s="8" t="s">
        <v>1738</v>
      </c>
      <c r="AH130" s="8" t="s">
        <v>1739</v>
      </c>
    </row>
    <row r="131" spans="1:34" x14ac:dyDescent="0.25">
      <c r="A131" s="3">
        <v>6664</v>
      </c>
      <c r="B131" s="65" t="s">
        <v>3335</v>
      </c>
      <c r="C131" s="64" t="str">
        <f t="shared" si="12"/>
        <v>AVSCCAPX</v>
      </c>
      <c r="D131" s="65" t="s">
        <v>3334</v>
      </c>
      <c r="E131" s="61" t="s">
        <v>3905</v>
      </c>
      <c r="F131" s="61" t="s">
        <v>1740</v>
      </c>
      <c r="G131" s="14" t="s">
        <v>3768</v>
      </c>
      <c r="H131" s="14" t="b">
        <f t="shared" ref="H131:H194" si="13">EXACT(F131,K131)</f>
        <v>1</v>
      </c>
      <c r="I131" s="6" t="s">
        <v>1743</v>
      </c>
      <c r="J131" s="16" t="s">
        <v>198</v>
      </c>
      <c r="K131" s="17" t="s">
        <v>1740</v>
      </c>
      <c r="L131" s="17" t="s">
        <v>1731</v>
      </c>
      <c r="M131" s="17" t="s">
        <v>1741</v>
      </c>
      <c r="N131" s="6" t="s">
        <v>1743</v>
      </c>
      <c r="O131" s="16" t="s">
        <v>198</v>
      </c>
      <c r="P131" s="17" t="s">
        <v>1740</v>
      </c>
      <c r="Q131" s="17" t="s">
        <v>1731</v>
      </c>
      <c r="R131" s="17" t="s">
        <v>1741</v>
      </c>
      <c r="S131" s="4" t="s">
        <v>31</v>
      </c>
      <c r="T131" s="5">
        <v>1807</v>
      </c>
      <c r="U131" s="9" t="s">
        <v>1742</v>
      </c>
      <c r="V131" s="44" t="b">
        <v>0</v>
      </c>
      <c r="W131" s="6" t="s">
        <v>33</v>
      </c>
      <c r="X131" s="7" t="s">
        <v>34</v>
      </c>
      <c r="Y131" s="8" t="s">
        <v>194</v>
      </c>
      <c r="Z131" s="7" t="s">
        <v>167</v>
      </c>
      <c r="AA131" s="6" t="s">
        <v>198</v>
      </c>
      <c r="AB131" s="7" t="s">
        <v>203</v>
      </c>
      <c r="AC131" s="9" t="s">
        <v>1744</v>
      </c>
      <c r="AD131" s="7" t="s">
        <v>1745</v>
      </c>
      <c r="AE131" s="9" t="s">
        <v>1741</v>
      </c>
      <c r="AF131" s="7" t="s">
        <v>582</v>
      </c>
      <c r="AG131" s="8" t="s">
        <v>1746</v>
      </c>
      <c r="AH131" s="8" t="s">
        <v>1747</v>
      </c>
    </row>
    <row r="132" spans="1:34" x14ac:dyDescent="0.25">
      <c r="A132" s="3">
        <v>6665</v>
      </c>
      <c r="B132" s="65" t="s">
        <v>3337</v>
      </c>
      <c r="C132" s="64" t="str">
        <f t="shared" si="12"/>
        <v>AVSCCAFA</v>
      </c>
      <c r="D132" s="65" t="s">
        <v>3336</v>
      </c>
      <c r="E132" s="61" t="s">
        <v>3906</v>
      </c>
      <c r="F132" s="61" t="s">
        <v>1748</v>
      </c>
      <c r="G132" s="14" t="s">
        <v>3768</v>
      </c>
      <c r="H132" s="14" t="b">
        <f t="shared" si="13"/>
        <v>1</v>
      </c>
      <c r="I132" s="6" t="s">
        <v>1751</v>
      </c>
      <c r="J132" s="16" t="s">
        <v>198</v>
      </c>
      <c r="K132" s="17" t="s">
        <v>1748</v>
      </c>
      <c r="L132" s="17" t="s">
        <v>1731</v>
      </c>
      <c r="M132" s="17" t="s">
        <v>1749</v>
      </c>
      <c r="N132" s="6" t="s">
        <v>1751</v>
      </c>
      <c r="O132" s="16" t="s">
        <v>198</v>
      </c>
      <c r="P132" s="17" t="s">
        <v>1748</v>
      </c>
      <c r="Q132" s="17" t="s">
        <v>1731</v>
      </c>
      <c r="R132" s="17" t="s">
        <v>1749</v>
      </c>
      <c r="S132" s="4" t="s">
        <v>31</v>
      </c>
      <c r="T132" s="5">
        <v>1805</v>
      </c>
      <c r="U132" s="9" t="s">
        <v>1750</v>
      </c>
      <c r="V132" s="44" t="b">
        <v>0</v>
      </c>
      <c r="W132" s="6" t="s">
        <v>33</v>
      </c>
      <c r="X132" s="7" t="s">
        <v>34</v>
      </c>
      <c r="Y132" s="8" t="s">
        <v>194</v>
      </c>
      <c r="Z132" s="7" t="s">
        <v>167</v>
      </c>
      <c r="AA132" s="6" t="s">
        <v>198</v>
      </c>
      <c r="AB132" s="7" t="s">
        <v>203</v>
      </c>
      <c r="AC132" s="9" t="s">
        <v>1752</v>
      </c>
      <c r="AD132" s="7" t="s">
        <v>31</v>
      </c>
      <c r="AE132" s="9" t="s">
        <v>1749</v>
      </c>
      <c r="AF132" s="7" t="s">
        <v>432</v>
      </c>
      <c r="AG132" s="8" t="s">
        <v>1753</v>
      </c>
      <c r="AH132" s="8" t="s">
        <v>1754</v>
      </c>
    </row>
    <row r="133" spans="1:34" x14ac:dyDescent="0.25">
      <c r="A133" s="3">
        <v>6668</v>
      </c>
      <c r="B133" s="15" t="str">
        <f t="shared" ref="B133:B145" si="14">AH133</f>
        <v>BIAVCHSCCAAC</v>
      </c>
      <c r="C133" s="30" t="str">
        <f t="shared" si="12"/>
        <v>AVSCCAAC</v>
      </c>
      <c r="D133" s="15" t="str">
        <f t="shared" ref="D133:D145" si="15">AG133</f>
        <v>SCCAAC</v>
      </c>
      <c r="E133" s="61" t="s">
        <v>3907</v>
      </c>
      <c r="F133" s="61" t="s">
        <v>1755</v>
      </c>
      <c r="G133" s="14" t="s">
        <v>3768</v>
      </c>
      <c r="H133" s="14" t="b">
        <f t="shared" si="13"/>
        <v>1</v>
      </c>
      <c r="I133" s="6" t="s">
        <v>1757</v>
      </c>
      <c r="J133" s="16" t="s">
        <v>198</v>
      </c>
      <c r="K133" s="17" t="s">
        <v>1755</v>
      </c>
      <c r="L133" s="17" t="s">
        <v>1731</v>
      </c>
      <c r="M133" s="17" t="s">
        <v>1756</v>
      </c>
      <c r="N133" s="6" t="s">
        <v>1757</v>
      </c>
      <c r="O133" s="16" t="s">
        <v>198</v>
      </c>
      <c r="P133" s="17" t="s">
        <v>1755</v>
      </c>
      <c r="Q133" s="17" t="s">
        <v>1731</v>
      </c>
      <c r="R133" s="17" t="s">
        <v>1756</v>
      </c>
      <c r="S133" s="4" t="s">
        <v>31</v>
      </c>
      <c r="T133" s="5">
        <v>1798</v>
      </c>
      <c r="U133" s="9" t="s">
        <v>1755</v>
      </c>
      <c r="V133" s="6" t="b">
        <v>1</v>
      </c>
      <c r="W133" s="6" t="s">
        <v>33</v>
      </c>
      <c r="X133" s="7" t="s">
        <v>34</v>
      </c>
      <c r="Y133" s="8" t="s">
        <v>194</v>
      </c>
      <c r="Z133" s="7" t="s">
        <v>167</v>
      </c>
      <c r="AA133" s="6" t="s">
        <v>198</v>
      </c>
      <c r="AB133" s="7" t="s">
        <v>203</v>
      </c>
      <c r="AC133" s="9" t="s">
        <v>1731</v>
      </c>
      <c r="AD133" s="7" t="s">
        <v>81</v>
      </c>
      <c r="AE133" s="9" t="s">
        <v>1756</v>
      </c>
      <c r="AF133" s="7" t="s">
        <v>263</v>
      </c>
      <c r="AG133" s="8" t="s">
        <v>1758</v>
      </c>
      <c r="AH133" s="8" t="s">
        <v>1759</v>
      </c>
    </row>
    <row r="134" spans="1:34" x14ac:dyDescent="0.25">
      <c r="A134" s="3">
        <v>6669</v>
      </c>
      <c r="B134" s="15" t="str">
        <f t="shared" si="14"/>
        <v>BIAVCHSCCAHI</v>
      </c>
      <c r="C134" s="30" t="str">
        <f t="shared" si="12"/>
        <v>AVSCCAHI</v>
      </c>
      <c r="D134" s="15" t="str">
        <f t="shared" si="15"/>
        <v>SCCAHI</v>
      </c>
      <c r="E134" s="61" t="s">
        <v>3908</v>
      </c>
      <c r="F134" s="61" t="s">
        <v>1760</v>
      </c>
      <c r="G134" s="14" t="s">
        <v>3768</v>
      </c>
      <c r="H134" s="14" t="b">
        <f t="shared" si="13"/>
        <v>1</v>
      </c>
      <c r="I134" s="6" t="s">
        <v>1761</v>
      </c>
      <c r="J134" s="16" t="s">
        <v>198</v>
      </c>
      <c r="K134" s="17" t="s">
        <v>1760</v>
      </c>
      <c r="L134" s="17" t="s">
        <v>1731</v>
      </c>
      <c r="M134" s="17" t="s">
        <v>1611</v>
      </c>
      <c r="N134" s="6" t="s">
        <v>1761</v>
      </c>
      <c r="O134" s="16" t="s">
        <v>198</v>
      </c>
      <c r="P134" s="17" t="s">
        <v>1760</v>
      </c>
      <c r="Q134" s="17" t="s">
        <v>1731</v>
      </c>
      <c r="R134" s="17" t="s">
        <v>1611</v>
      </c>
      <c r="S134" s="4" t="s">
        <v>31</v>
      </c>
      <c r="T134" s="5">
        <v>1803</v>
      </c>
      <c r="U134" s="9" t="s">
        <v>1760</v>
      </c>
      <c r="V134" s="6" t="b">
        <v>1</v>
      </c>
      <c r="W134" s="6" t="s">
        <v>33</v>
      </c>
      <c r="X134" s="7" t="s">
        <v>34</v>
      </c>
      <c r="Y134" s="8" t="s">
        <v>194</v>
      </c>
      <c r="Z134" s="7" t="s">
        <v>167</v>
      </c>
      <c r="AA134" s="6" t="s">
        <v>198</v>
      </c>
      <c r="AB134" s="7" t="s">
        <v>203</v>
      </c>
      <c r="AC134" s="9" t="s">
        <v>1731</v>
      </c>
      <c r="AD134" s="7" t="s">
        <v>81</v>
      </c>
      <c r="AE134" s="9" t="s">
        <v>1611</v>
      </c>
      <c r="AF134" s="7" t="s">
        <v>236</v>
      </c>
      <c r="AG134" s="8" t="s">
        <v>1762</v>
      </c>
      <c r="AH134" s="8" t="s">
        <v>1763</v>
      </c>
    </row>
    <row r="135" spans="1:34" x14ac:dyDescent="0.25">
      <c r="A135" s="3">
        <v>6670</v>
      </c>
      <c r="B135" s="15" t="str">
        <f t="shared" si="14"/>
        <v>BIAVCHSCCAFE</v>
      </c>
      <c r="C135" s="30" t="str">
        <f t="shared" si="12"/>
        <v>AVSCCAFE</v>
      </c>
      <c r="D135" s="15" t="str">
        <f t="shared" si="15"/>
        <v>SCCAFE</v>
      </c>
      <c r="E135" s="61" t="s">
        <v>3909</v>
      </c>
      <c r="F135" s="61" t="s">
        <v>1764</v>
      </c>
      <c r="G135" s="14" t="s">
        <v>3768</v>
      </c>
      <c r="H135" s="14" t="b">
        <f t="shared" si="13"/>
        <v>1</v>
      </c>
      <c r="I135" s="6" t="s">
        <v>1765</v>
      </c>
      <c r="J135" s="16" t="s">
        <v>198</v>
      </c>
      <c r="K135" s="17" t="s">
        <v>1764</v>
      </c>
      <c r="L135" s="17" t="s">
        <v>1731</v>
      </c>
      <c r="M135" s="17" t="s">
        <v>1200</v>
      </c>
      <c r="N135" s="6" t="s">
        <v>1765</v>
      </c>
      <c r="O135" s="16" t="s">
        <v>198</v>
      </c>
      <c r="P135" s="17" t="s">
        <v>1764</v>
      </c>
      <c r="Q135" s="17" t="s">
        <v>1731</v>
      </c>
      <c r="R135" s="17" t="s">
        <v>1200</v>
      </c>
      <c r="S135" s="12" t="s">
        <v>192</v>
      </c>
      <c r="T135" s="5">
        <v>1799</v>
      </c>
      <c r="U135" s="9" t="s">
        <v>1764</v>
      </c>
      <c r="V135" s="6" t="b">
        <v>1</v>
      </c>
      <c r="W135" s="6" t="s">
        <v>33</v>
      </c>
      <c r="X135" s="7" t="s">
        <v>34</v>
      </c>
      <c r="Y135" s="8" t="s">
        <v>194</v>
      </c>
      <c r="Z135" s="7" t="s">
        <v>167</v>
      </c>
      <c r="AA135" s="6" t="s">
        <v>198</v>
      </c>
      <c r="AB135" s="7" t="s">
        <v>203</v>
      </c>
      <c r="AC135" s="9" t="s">
        <v>1731</v>
      </c>
      <c r="AD135" s="7" t="s">
        <v>81</v>
      </c>
      <c r="AE135" s="9" t="s">
        <v>1200</v>
      </c>
      <c r="AF135" s="7" t="s">
        <v>1202</v>
      </c>
      <c r="AG135" s="8" t="s">
        <v>1766</v>
      </c>
      <c r="AH135" s="8" t="s">
        <v>1767</v>
      </c>
    </row>
    <row r="136" spans="1:34" x14ac:dyDescent="0.25">
      <c r="A136" s="3">
        <v>6671</v>
      </c>
      <c r="B136" s="15" t="str">
        <f t="shared" si="14"/>
        <v>BIAVCHSCCATE</v>
      </c>
      <c r="C136" s="30" t="str">
        <f t="shared" si="12"/>
        <v>AVSCCATE</v>
      </c>
      <c r="D136" s="15" t="str">
        <f t="shared" si="15"/>
        <v>SCCATE</v>
      </c>
      <c r="E136" s="61" t="s">
        <v>3910</v>
      </c>
      <c r="F136" s="61" t="s">
        <v>1768</v>
      </c>
      <c r="G136" s="14" t="s">
        <v>3768</v>
      </c>
      <c r="H136" s="14" t="b">
        <f t="shared" si="13"/>
        <v>1</v>
      </c>
      <c r="I136" s="6" t="s">
        <v>1770</v>
      </c>
      <c r="J136" s="16" t="s">
        <v>198</v>
      </c>
      <c r="K136" s="17" t="s">
        <v>1768</v>
      </c>
      <c r="L136" s="17" t="s">
        <v>1731</v>
      </c>
      <c r="M136" s="17" t="s">
        <v>1769</v>
      </c>
      <c r="N136" s="6" t="s">
        <v>1770</v>
      </c>
      <c r="O136" s="16" t="s">
        <v>198</v>
      </c>
      <c r="P136" s="17" t="s">
        <v>1768</v>
      </c>
      <c r="Q136" s="17" t="s">
        <v>1731</v>
      </c>
      <c r="R136" s="17" t="s">
        <v>1769</v>
      </c>
      <c r="S136" s="4" t="s">
        <v>31</v>
      </c>
      <c r="T136" s="5">
        <v>1792</v>
      </c>
      <c r="U136" s="9" t="s">
        <v>1768</v>
      </c>
      <c r="V136" s="6" t="b">
        <v>1</v>
      </c>
      <c r="W136" s="6" t="s">
        <v>33</v>
      </c>
      <c r="X136" s="7" t="s">
        <v>34</v>
      </c>
      <c r="Y136" s="8" t="s">
        <v>194</v>
      </c>
      <c r="Z136" s="7" t="s">
        <v>167</v>
      </c>
      <c r="AA136" s="6" t="s">
        <v>198</v>
      </c>
      <c r="AB136" s="7" t="s">
        <v>203</v>
      </c>
      <c r="AC136" s="9" t="s">
        <v>1731</v>
      </c>
      <c r="AD136" s="7" t="s">
        <v>81</v>
      </c>
      <c r="AE136" s="9" t="s">
        <v>1769</v>
      </c>
      <c r="AF136" s="7" t="s">
        <v>1093</v>
      </c>
      <c r="AG136" s="8" t="s">
        <v>1771</v>
      </c>
      <c r="AH136" s="8" t="s">
        <v>1772</v>
      </c>
    </row>
    <row r="137" spans="1:34" x14ac:dyDescent="0.25">
      <c r="A137" s="3">
        <v>6672</v>
      </c>
      <c r="B137" s="15" t="str">
        <f t="shared" si="14"/>
        <v>BIAVCHSCCASU</v>
      </c>
      <c r="C137" s="30" t="str">
        <f t="shared" si="12"/>
        <v>AVSCCASU</v>
      </c>
      <c r="D137" s="15" t="str">
        <f t="shared" si="15"/>
        <v>SCCASU</v>
      </c>
      <c r="E137" s="61" t="s">
        <v>3911</v>
      </c>
      <c r="F137" s="61" t="s">
        <v>1773</v>
      </c>
      <c r="G137" s="14" t="s">
        <v>3768</v>
      </c>
      <c r="H137" s="14" t="b">
        <f t="shared" si="13"/>
        <v>1</v>
      </c>
      <c r="I137" s="6" t="s">
        <v>1775</v>
      </c>
      <c r="J137" s="16" t="s">
        <v>198</v>
      </c>
      <c r="K137" s="17" t="s">
        <v>1773</v>
      </c>
      <c r="L137" s="17" t="s">
        <v>1731</v>
      </c>
      <c r="M137" s="19" t="s">
        <v>1774</v>
      </c>
      <c r="N137" s="51" t="s">
        <v>1775</v>
      </c>
      <c r="O137" s="18" t="s">
        <v>198</v>
      </c>
      <c r="P137" s="19" t="s">
        <v>1773</v>
      </c>
      <c r="Q137" s="19" t="s">
        <v>1731</v>
      </c>
      <c r="R137" s="19" t="s">
        <v>1774</v>
      </c>
      <c r="S137" s="11" t="s">
        <v>31</v>
      </c>
      <c r="T137" s="5">
        <v>1793</v>
      </c>
      <c r="U137" s="9" t="s">
        <v>1773</v>
      </c>
      <c r="V137" s="6" t="b">
        <v>1</v>
      </c>
      <c r="W137" s="6" t="s">
        <v>33</v>
      </c>
      <c r="X137" s="7" t="s">
        <v>34</v>
      </c>
      <c r="Y137" s="8" t="s">
        <v>194</v>
      </c>
      <c r="Z137" s="7" t="s">
        <v>167</v>
      </c>
      <c r="AA137" s="6" t="s">
        <v>198</v>
      </c>
      <c r="AB137" s="7" t="s">
        <v>203</v>
      </c>
      <c r="AC137" s="9" t="s">
        <v>1731</v>
      </c>
      <c r="AD137" s="7" t="s">
        <v>81</v>
      </c>
      <c r="AE137" s="9" t="s">
        <v>1774</v>
      </c>
      <c r="AF137" s="7" t="s">
        <v>439</v>
      </c>
      <c r="AG137" s="8" t="s">
        <v>1776</v>
      </c>
      <c r="AH137" s="8" t="s">
        <v>1777</v>
      </c>
    </row>
    <row r="138" spans="1:34" x14ac:dyDescent="0.25">
      <c r="A138" s="3">
        <v>6674</v>
      </c>
      <c r="B138" s="15" t="str">
        <f t="shared" si="14"/>
        <v>BIAVCHSCCARU</v>
      </c>
      <c r="C138" s="30" t="str">
        <f t="shared" si="12"/>
        <v>AVSCCARU</v>
      </c>
      <c r="D138" s="15" t="str">
        <f t="shared" si="15"/>
        <v>SCCARU</v>
      </c>
      <c r="E138" s="61" t="s">
        <v>3912</v>
      </c>
      <c r="F138" s="61" t="s">
        <v>1778</v>
      </c>
      <c r="G138" s="14" t="s">
        <v>3903</v>
      </c>
      <c r="H138" s="14" t="b">
        <f t="shared" si="13"/>
        <v>1</v>
      </c>
      <c r="I138" s="6" t="s">
        <v>1779</v>
      </c>
      <c r="J138" s="16" t="s">
        <v>198</v>
      </c>
      <c r="K138" s="17" t="s">
        <v>1778</v>
      </c>
      <c r="L138" s="17" t="s">
        <v>1731</v>
      </c>
      <c r="M138" s="17" t="s">
        <v>1122</v>
      </c>
      <c r="N138" s="6" t="s">
        <v>1779</v>
      </c>
      <c r="O138" s="16" t="s">
        <v>198</v>
      </c>
      <c r="P138" s="17" t="s">
        <v>1778</v>
      </c>
      <c r="Q138" s="17" t="s">
        <v>1731</v>
      </c>
      <c r="R138" s="17" t="s">
        <v>1122</v>
      </c>
      <c r="S138" s="12" t="s">
        <v>192</v>
      </c>
      <c r="T138" s="5">
        <v>1790</v>
      </c>
      <c r="U138" s="9" t="s">
        <v>1778</v>
      </c>
      <c r="V138" s="6" t="b">
        <v>1</v>
      </c>
      <c r="W138" s="6" t="s">
        <v>33</v>
      </c>
      <c r="X138" s="7" t="s">
        <v>34</v>
      </c>
      <c r="Y138" s="8" t="s">
        <v>194</v>
      </c>
      <c r="Z138" s="7" t="s">
        <v>167</v>
      </c>
      <c r="AA138" s="6" t="s">
        <v>198</v>
      </c>
      <c r="AB138" s="7" t="s">
        <v>203</v>
      </c>
      <c r="AC138" s="9" t="s">
        <v>1731</v>
      </c>
      <c r="AD138" s="7" t="s">
        <v>81</v>
      </c>
      <c r="AE138" s="9" t="s">
        <v>1122</v>
      </c>
      <c r="AF138" s="7" t="s">
        <v>204</v>
      </c>
      <c r="AG138" s="8" t="s">
        <v>1780</v>
      </c>
      <c r="AH138" s="8" t="s">
        <v>1781</v>
      </c>
    </row>
    <row r="139" spans="1:34" x14ac:dyDescent="0.25">
      <c r="A139" s="3">
        <v>6675</v>
      </c>
      <c r="B139" s="15" t="str">
        <f t="shared" si="14"/>
        <v>BIAVCHSCCAAL</v>
      </c>
      <c r="C139" s="30" t="str">
        <f t="shared" si="12"/>
        <v>AVSCCAAL</v>
      </c>
      <c r="D139" s="15" t="str">
        <f t="shared" si="15"/>
        <v>SCCAAL</v>
      </c>
      <c r="E139" s="61" t="s">
        <v>1783</v>
      </c>
      <c r="F139" s="61" t="s">
        <v>1782</v>
      </c>
      <c r="G139" s="14" t="s">
        <v>3768</v>
      </c>
      <c r="H139" s="14" t="b">
        <f t="shared" si="13"/>
        <v>1</v>
      </c>
      <c r="I139" s="6" t="s">
        <v>1783</v>
      </c>
      <c r="J139" s="16" t="s">
        <v>198</v>
      </c>
      <c r="K139" s="17" t="s">
        <v>1782</v>
      </c>
      <c r="L139" s="17" t="s">
        <v>1731</v>
      </c>
      <c r="M139" s="17" t="s">
        <v>335</v>
      </c>
      <c r="N139" s="6" t="s">
        <v>1783</v>
      </c>
      <c r="O139" s="16" t="s">
        <v>198</v>
      </c>
      <c r="P139" s="17" t="s">
        <v>1782</v>
      </c>
      <c r="Q139" s="17" t="s">
        <v>1731</v>
      </c>
      <c r="R139" s="17" t="s">
        <v>335</v>
      </c>
      <c r="S139" s="4" t="s">
        <v>31</v>
      </c>
      <c r="T139" s="5">
        <v>1787</v>
      </c>
      <c r="U139" s="9" t="s">
        <v>1782</v>
      </c>
      <c r="V139" s="6" t="b">
        <v>1</v>
      </c>
      <c r="W139" s="6" t="s">
        <v>33</v>
      </c>
      <c r="X139" s="7" t="s">
        <v>34</v>
      </c>
      <c r="Y139" s="8" t="s">
        <v>194</v>
      </c>
      <c r="Z139" s="7" t="s">
        <v>167</v>
      </c>
      <c r="AA139" s="6" t="s">
        <v>198</v>
      </c>
      <c r="AB139" s="7" t="s">
        <v>203</v>
      </c>
      <c r="AC139" s="9" t="s">
        <v>1731</v>
      </c>
      <c r="AD139" s="7" t="s">
        <v>81</v>
      </c>
      <c r="AE139" s="9" t="s">
        <v>335</v>
      </c>
      <c r="AF139" s="7" t="s">
        <v>322</v>
      </c>
      <c r="AG139" s="8" t="s">
        <v>1784</v>
      </c>
      <c r="AH139" s="8" t="s">
        <v>1785</v>
      </c>
    </row>
    <row r="140" spans="1:34" x14ac:dyDescent="0.25">
      <c r="A140" s="3">
        <v>6678</v>
      </c>
      <c r="B140" s="15" t="str">
        <f t="shared" si="14"/>
        <v>BIAVCHSCCAAP</v>
      </c>
      <c r="C140" s="30" t="str">
        <f t="shared" si="12"/>
        <v>AVSCCAAP</v>
      </c>
      <c r="D140" s="15" t="str">
        <f t="shared" si="15"/>
        <v>SCCAAP</v>
      </c>
      <c r="E140" s="61" t="s">
        <v>3913</v>
      </c>
      <c r="F140" s="61" t="s">
        <v>1786</v>
      </c>
      <c r="G140" s="14" t="s">
        <v>3768</v>
      </c>
      <c r="H140" s="14" t="b">
        <f t="shared" si="13"/>
        <v>1</v>
      </c>
      <c r="I140" s="6" t="s">
        <v>1788</v>
      </c>
      <c r="J140" s="16" t="s">
        <v>198</v>
      </c>
      <c r="K140" s="17" t="s">
        <v>1786</v>
      </c>
      <c r="L140" s="17" t="s">
        <v>1731</v>
      </c>
      <c r="M140" s="17" t="s">
        <v>1787</v>
      </c>
      <c r="N140" s="6" t="s">
        <v>1788</v>
      </c>
      <c r="O140" s="16" t="s">
        <v>198</v>
      </c>
      <c r="P140" s="17" t="s">
        <v>1786</v>
      </c>
      <c r="Q140" s="17" t="s">
        <v>1731</v>
      </c>
      <c r="R140" s="17" t="s">
        <v>1787</v>
      </c>
      <c r="S140" s="4" t="s">
        <v>31</v>
      </c>
      <c r="T140" s="5">
        <v>1802</v>
      </c>
      <c r="U140" s="9" t="s">
        <v>1786</v>
      </c>
      <c r="V140" s="6" t="b">
        <v>1</v>
      </c>
      <c r="W140" s="6" t="s">
        <v>33</v>
      </c>
      <c r="X140" s="7" t="s">
        <v>34</v>
      </c>
      <c r="Y140" s="8" t="s">
        <v>194</v>
      </c>
      <c r="Z140" s="7" t="s">
        <v>167</v>
      </c>
      <c r="AA140" s="6" t="s">
        <v>198</v>
      </c>
      <c r="AB140" s="7" t="s">
        <v>203</v>
      </c>
      <c r="AC140" s="9" t="s">
        <v>1731</v>
      </c>
      <c r="AD140" s="7" t="s">
        <v>81</v>
      </c>
      <c r="AE140" s="9" t="s">
        <v>1787</v>
      </c>
      <c r="AF140" s="7" t="s">
        <v>92</v>
      </c>
      <c r="AG140" s="8" t="s">
        <v>1789</v>
      </c>
      <c r="AH140" s="8" t="s">
        <v>1790</v>
      </c>
    </row>
    <row r="141" spans="1:34" x14ac:dyDescent="0.25">
      <c r="A141" s="3">
        <v>6695</v>
      </c>
      <c r="B141" s="15" t="str">
        <f t="shared" si="14"/>
        <v>BIAVCHSCCAMA</v>
      </c>
      <c r="C141" s="30" t="str">
        <f t="shared" si="12"/>
        <v>AVSCCAMA</v>
      </c>
      <c r="D141" s="15" t="str">
        <f t="shared" si="15"/>
        <v>SCCAMA</v>
      </c>
      <c r="E141" s="61" t="s">
        <v>3914</v>
      </c>
      <c r="F141" s="61" t="s">
        <v>1791</v>
      </c>
      <c r="G141" s="14" t="s">
        <v>3768</v>
      </c>
      <c r="H141" s="14" t="b">
        <f t="shared" si="13"/>
        <v>1</v>
      </c>
      <c r="I141" s="6" t="s">
        <v>1793</v>
      </c>
      <c r="J141" s="16" t="s">
        <v>198</v>
      </c>
      <c r="K141" s="17" t="s">
        <v>1791</v>
      </c>
      <c r="L141" s="17" t="s">
        <v>1731</v>
      </c>
      <c r="M141" s="17" t="s">
        <v>1792</v>
      </c>
      <c r="N141" s="6" t="s">
        <v>1793</v>
      </c>
      <c r="O141" s="16" t="s">
        <v>198</v>
      </c>
      <c r="P141" s="17" t="s">
        <v>1791</v>
      </c>
      <c r="Q141" s="17" t="s">
        <v>1731</v>
      </c>
      <c r="R141" s="17" t="s">
        <v>1792</v>
      </c>
      <c r="S141" s="4" t="s">
        <v>31</v>
      </c>
      <c r="T141" s="5">
        <v>1800</v>
      </c>
      <c r="U141" s="9" t="s">
        <v>1791</v>
      </c>
      <c r="V141" s="6" t="b">
        <v>1</v>
      </c>
      <c r="W141" s="6" t="s">
        <v>33</v>
      </c>
      <c r="X141" s="7" t="s">
        <v>34</v>
      </c>
      <c r="Y141" s="8" t="s">
        <v>194</v>
      </c>
      <c r="Z141" s="7" t="s">
        <v>167</v>
      </c>
      <c r="AA141" s="6" t="s">
        <v>198</v>
      </c>
      <c r="AB141" s="7" t="s">
        <v>203</v>
      </c>
      <c r="AC141" s="9" t="s">
        <v>1731</v>
      </c>
      <c r="AD141" s="7" t="s">
        <v>81</v>
      </c>
      <c r="AE141" s="9" t="s">
        <v>1792</v>
      </c>
      <c r="AF141" s="7" t="s">
        <v>408</v>
      </c>
      <c r="AG141" s="8" t="s">
        <v>1794</v>
      </c>
      <c r="AH141" s="8" t="s">
        <v>1795</v>
      </c>
    </row>
    <row r="142" spans="1:34" x14ac:dyDescent="0.25">
      <c r="A142" s="3">
        <v>6696</v>
      </c>
      <c r="B142" s="15" t="str">
        <f t="shared" si="14"/>
        <v>BIAVCHSCCABA</v>
      </c>
      <c r="C142" s="30" t="str">
        <f t="shared" si="12"/>
        <v>AVSCCABA</v>
      </c>
      <c r="D142" s="15" t="str">
        <f t="shared" si="15"/>
        <v>SCCABA</v>
      </c>
      <c r="E142" s="61" t="s">
        <v>3915</v>
      </c>
      <c r="F142" s="61" t="s">
        <v>1796</v>
      </c>
      <c r="G142" s="14" t="s">
        <v>3768</v>
      </c>
      <c r="H142" s="14" t="b">
        <f t="shared" si="13"/>
        <v>1</v>
      </c>
      <c r="I142" s="6" t="s">
        <v>1798</v>
      </c>
      <c r="J142" s="16" t="s">
        <v>198</v>
      </c>
      <c r="K142" s="17" t="s">
        <v>1796</v>
      </c>
      <c r="L142" s="17" t="s">
        <v>1731</v>
      </c>
      <c r="M142" s="17" t="s">
        <v>1797</v>
      </c>
      <c r="N142" s="6" t="s">
        <v>1798</v>
      </c>
      <c r="O142" s="16" t="s">
        <v>198</v>
      </c>
      <c r="P142" s="17" t="s">
        <v>1796</v>
      </c>
      <c r="Q142" s="17" t="s">
        <v>1731</v>
      </c>
      <c r="R142" s="17" t="s">
        <v>1797</v>
      </c>
      <c r="S142" s="4" t="s">
        <v>31</v>
      </c>
      <c r="T142" s="5">
        <v>1796</v>
      </c>
      <c r="U142" s="9" t="s">
        <v>1796</v>
      </c>
      <c r="V142" s="6" t="b">
        <v>1</v>
      </c>
      <c r="W142" s="6" t="s">
        <v>33</v>
      </c>
      <c r="X142" s="7" t="s">
        <v>34</v>
      </c>
      <c r="Y142" s="8" t="s">
        <v>194</v>
      </c>
      <c r="Z142" s="7" t="s">
        <v>167</v>
      </c>
      <c r="AA142" s="6" t="s">
        <v>198</v>
      </c>
      <c r="AB142" s="7" t="s">
        <v>203</v>
      </c>
      <c r="AC142" s="9" t="s">
        <v>1731</v>
      </c>
      <c r="AD142" s="7" t="s">
        <v>81</v>
      </c>
      <c r="AE142" s="9" t="s">
        <v>1797</v>
      </c>
      <c r="AF142" s="7" t="s">
        <v>1693</v>
      </c>
      <c r="AG142" s="8" t="s">
        <v>1799</v>
      </c>
      <c r="AH142" s="8" t="s">
        <v>1800</v>
      </c>
    </row>
    <row r="143" spans="1:34" x14ac:dyDescent="0.25">
      <c r="A143" s="3">
        <v>6697</v>
      </c>
      <c r="B143" s="15" t="str">
        <f t="shared" si="14"/>
        <v>BIAVCHSCCAMN</v>
      </c>
      <c r="C143" s="30" t="str">
        <f t="shared" si="12"/>
        <v>AVSCCAMN</v>
      </c>
      <c r="D143" s="15" t="str">
        <f t="shared" si="15"/>
        <v>SCCAMN</v>
      </c>
      <c r="E143" s="61" t="s">
        <v>3916</v>
      </c>
      <c r="F143" s="61" t="s">
        <v>1801</v>
      </c>
      <c r="G143" s="14" t="s">
        <v>3768</v>
      </c>
      <c r="H143" s="14" t="b">
        <f t="shared" si="13"/>
        <v>1</v>
      </c>
      <c r="I143" s="6" t="s">
        <v>1803</v>
      </c>
      <c r="J143" s="16" t="s">
        <v>198</v>
      </c>
      <c r="K143" s="17" t="s">
        <v>1801</v>
      </c>
      <c r="L143" s="17" t="s">
        <v>1731</v>
      </c>
      <c r="M143" s="17" t="s">
        <v>1802</v>
      </c>
      <c r="N143" s="6" t="s">
        <v>1803</v>
      </c>
      <c r="O143" s="16" t="s">
        <v>198</v>
      </c>
      <c r="P143" s="17" t="s">
        <v>1801</v>
      </c>
      <c r="Q143" s="17" t="s">
        <v>1731</v>
      </c>
      <c r="R143" s="17" t="s">
        <v>1802</v>
      </c>
      <c r="S143" s="4" t="s">
        <v>31</v>
      </c>
      <c r="T143" s="5">
        <v>1791</v>
      </c>
      <c r="U143" s="9" t="s">
        <v>1801</v>
      </c>
      <c r="V143" s="6" t="b">
        <v>1</v>
      </c>
      <c r="W143" s="6" t="s">
        <v>33</v>
      </c>
      <c r="X143" s="7" t="s">
        <v>34</v>
      </c>
      <c r="Y143" s="8" t="s">
        <v>194</v>
      </c>
      <c r="Z143" s="7" t="s">
        <v>167</v>
      </c>
      <c r="AA143" s="6" t="s">
        <v>198</v>
      </c>
      <c r="AB143" s="7" t="s">
        <v>203</v>
      </c>
      <c r="AC143" s="9" t="s">
        <v>1731</v>
      </c>
      <c r="AD143" s="7" t="s">
        <v>81</v>
      </c>
      <c r="AE143" s="9" t="s">
        <v>1802</v>
      </c>
      <c r="AF143" s="7" t="s">
        <v>1345</v>
      </c>
      <c r="AG143" s="8" t="s">
        <v>1804</v>
      </c>
      <c r="AH143" s="8" t="s">
        <v>1805</v>
      </c>
    </row>
    <row r="144" spans="1:34" x14ac:dyDescent="0.25">
      <c r="A144" s="3">
        <v>6698</v>
      </c>
      <c r="B144" s="15" t="str">
        <f t="shared" si="14"/>
        <v>BIAVCHSCCAMI</v>
      </c>
      <c r="C144" s="30" t="str">
        <f t="shared" si="12"/>
        <v>AVSCCAMI</v>
      </c>
      <c r="D144" s="15" t="str">
        <f t="shared" si="15"/>
        <v>SCCAMI</v>
      </c>
      <c r="E144" s="61" t="s">
        <v>3917</v>
      </c>
      <c r="F144" s="61" t="s">
        <v>1806</v>
      </c>
      <c r="G144" s="14" t="s">
        <v>3768</v>
      </c>
      <c r="H144" s="14" t="b">
        <f t="shared" si="13"/>
        <v>1</v>
      </c>
      <c r="I144" s="6" t="s">
        <v>1808</v>
      </c>
      <c r="J144" s="16" t="s">
        <v>198</v>
      </c>
      <c r="K144" s="17" t="s">
        <v>1806</v>
      </c>
      <c r="L144" s="17" t="s">
        <v>1731</v>
      </c>
      <c r="M144" s="17" t="s">
        <v>1807</v>
      </c>
      <c r="N144" s="6" t="s">
        <v>1808</v>
      </c>
      <c r="O144" s="16" t="s">
        <v>198</v>
      </c>
      <c r="P144" s="17" t="s">
        <v>1806</v>
      </c>
      <c r="Q144" s="17" t="s">
        <v>1731</v>
      </c>
      <c r="R144" s="17" t="s">
        <v>1807</v>
      </c>
      <c r="S144" s="4" t="s">
        <v>31</v>
      </c>
      <c r="T144" s="5">
        <v>1794</v>
      </c>
      <c r="U144" s="9" t="s">
        <v>1806</v>
      </c>
      <c r="V144" s="6" t="b">
        <v>1</v>
      </c>
      <c r="W144" s="6" t="s">
        <v>33</v>
      </c>
      <c r="X144" s="7" t="s">
        <v>34</v>
      </c>
      <c r="Y144" s="8" t="s">
        <v>194</v>
      </c>
      <c r="Z144" s="7" t="s">
        <v>167</v>
      </c>
      <c r="AA144" s="6" t="s">
        <v>198</v>
      </c>
      <c r="AB144" s="7" t="s">
        <v>203</v>
      </c>
      <c r="AC144" s="9" t="s">
        <v>1731</v>
      </c>
      <c r="AD144" s="7" t="s">
        <v>81</v>
      </c>
      <c r="AE144" s="9" t="s">
        <v>1807</v>
      </c>
      <c r="AF144" s="7" t="s">
        <v>309</v>
      </c>
      <c r="AG144" s="8" t="s">
        <v>1809</v>
      </c>
      <c r="AH144" s="8" t="s">
        <v>1810</v>
      </c>
    </row>
    <row r="145" spans="1:34" x14ac:dyDescent="0.25">
      <c r="A145" s="3">
        <v>6699</v>
      </c>
      <c r="B145" s="15" t="str">
        <f t="shared" si="14"/>
        <v>BIAVCHSCCAFU</v>
      </c>
      <c r="C145" s="30" t="str">
        <f t="shared" si="12"/>
        <v>AVSCCAFU</v>
      </c>
      <c r="D145" s="15" t="str">
        <f t="shared" si="15"/>
        <v>SCCAFU</v>
      </c>
      <c r="E145" s="61" t="s">
        <v>3918</v>
      </c>
      <c r="F145" s="61" t="s">
        <v>1811</v>
      </c>
      <c r="G145" s="14" t="s">
        <v>3768</v>
      </c>
      <c r="H145" s="14" t="b">
        <f t="shared" si="13"/>
        <v>1</v>
      </c>
      <c r="I145" s="6" t="s">
        <v>1813</v>
      </c>
      <c r="J145" s="16" t="s">
        <v>198</v>
      </c>
      <c r="K145" s="17" t="s">
        <v>1811</v>
      </c>
      <c r="L145" s="17" t="s">
        <v>1731</v>
      </c>
      <c r="M145" s="17" t="s">
        <v>1812</v>
      </c>
      <c r="N145" s="6" t="s">
        <v>1813</v>
      </c>
      <c r="O145" s="16" t="s">
        <v>198</v>
      </c>
      <c r="P145" s="17" t="s">
        <v>1811</v>
      </c>
      <c r="Q145" s="17" t="s">
        <v>1731</v>
      </c>
      <c r="R145" s="17" t="s">
        <v>1812</v>
      </c>
      <c r="S145" s="4" t="s">
        <v>31</v>
      </c>
      <c r="T145" s="5">
        <v>1795</v>
      </c>
      <c r="U145" s="9" t="s">
        <v>1811</v>
      </c>
      <c r="V145" s="6" t="b">
        <v>1</v>
      </c>
      <c r="W145" s="6" t="s">
        <v>33</v>
      </c>
      <c r="X145" s="7" t="s">
        <v>34</v>
      </c>
      <c r="Y145" s="8" t="s">
        <v>194</v>
      </c>
      <c r="Z145" s="7" t="s">
        <v>167</v>
      </c>
      <c r="AA145" s="6" t="s">
        <v>198</v>
      </c>
      <c r="AB145" s="7" t="s">
        <v>203</v>
      </c>
      <c r="AC145" s="9" t="s">
        <v>1731</v>
      </c>
      <c r="AD145" s="7" t="s">
        <v>81</v>
      </c>
      <c r="AE145" s="9" t="s">
        <v>1812</v>
      </c>
      <c r="AF145" s="7" t="s">
        <v>176</v>
      </c>
      <c r="AG145" s="8" t="s">
        <v>1814</v>
      </c>
      <c r="AH145" s="8" t="s">
        <v>1815</v>
      </c>
    </row>
    <row r="146" spans="1:34" x14ac:dyDescent="0.25">
      <c r="A146" s="3">
        <v>6700</v>
      </c>
      <c r="B146" s="65" t="s">
        <v>3339</v>
      </c>
      <c r="C146" s="64" t="str">
        <f t="shared" si="12"/>
        <v>AVSCCASF</v>
      </c>
      <c r="D146" s="65" t="s">
        <v>3338</v>
      </c>
      <c r="E146" s="61" t="s">
        <v>3919</v>
      </c>
      <c r="F146" s="61" t="s">
        <v>1816</v>
      </c>
      <c r="G146" s="14" t="s">
        <v>3768</v>
      </c>
      <c r="H146" s="14" t="b">
        <f t="shared" si="13"/>
        <v>1</v>
      </c>
      <c r="I146" s="6" t="s">
        <v>1819</v>
      </c>
      <c r="J146" s="16" t="s">
        <v>198</v>
      </c>
      <c r="K146" s="17" t="s">
        <v>1816</v>
      </c>
      <c r="L146" s="17" t="s">
        <v>1731</v>
      </c>
      <c r="M146" s="17" t="s">
        <v>1817</v>
      </c>
      <c r="N146" s="6" t="s">
        <v>1819</v>
      </c>
      <c r="O146" s="16" t="s">
        <v>198</v>
      </c>
      <c r="P146" s="17" t="s">
        <v>1816</v>
      </c>
      <c r="Q146" s="17" t="s">
        <v>1731</v>
      </c>
      <c r="R146" s="17" t="s">
        <v>1817</v>
      </c>
      <c r="S146" s="12" t="s">
        <v>192</v>
      </c>
      <c r="T146" s="5">
        <v>1806</v>
      </c>
      <c r="U146" s="9" t="s">
        <v>1818</v>
      </c>
      <c r="V146" s="44" t="b">
        <v>0</v>
      </c>
      <c r="W146" s="6" t="s">
        <v>33</v>
      </c>
      <c r="X146" s="7" t="s">
        <v>34</v>
      </c>
      <c r="Y146" s="8" t="s">
        <v>194</v>
      </c>
      <c r="Z146" s="7" t="s">
        <v>167</v>
      </c>
      <c r="AA146" s="6" t="s">
        <v>198</v>
      </c>
      <c r="AB146" s="7" t="s">
        <v>203</v>
      </c>
      <c r="AC146" s="9" t="s">
        <v>1820</v>
      </c>
      <c r="AD146" s="7" t="s">
        <v>339</v>
      </c>
      <c r="AE146" s="9" t="s">
        <v>1817</v>
      </c>
      <c r="AF146" s="7" t="s">
        <v>439</v>
      </c>
      <c r="AG146" s="8" t="s">
        <v>1821</v>
      </c>
      <c r="AH146" s="8" t="s">
        <v>1822</v>
      </c>
    </row>
    <row r="147" spans="1:34" x14ac:dyDescent="0.25">
      <c r="A147" s="3">
        <v>6701</v>
      </c>
      <c r="B147" s="15" t="str">
        <f t="shared" ref="B147:B178" si="16">AH147</f>
        <v>BIAVCHSCCAME</v>
      </c>
      <c r="C147" s="30" t="str">
        <f t="shared" si="12"/>
        <v>AVSCCAME</v>
      </c>
      <c r="D147" s="15" t="str">
        <f t="shared" ref="D147:D178" si="17">AG147</f>
        <v>SCCAME</v>
      </c>
      <c r="E147" s="61" t="s">
        <v>3920</v>
      </c>
      <c r="F147" s="61" t="s">
        <v>1823</v>
      </c>
      <c r="G147" s="14" t="s">
        <v>3768</v>
      </c>
      <c r="H147" s="14" t="b">
        <f t="shared" si="13"/>
        <v>1</v>
      </c>
      <c r="I147" s="6" t="s">
        <v>1825</v>
      </c>
      <c r="J147" s="16" t="s">
        <v>198</v>
      </c>
      <c r="K147" s="17" t="s">
        <v>1823</v>
      </c>
      <c r="L147" s="17" t="s">
        <v>1731</v>
      </c>
      <c r="M147" s="17" t="s">
        <v>1824</v>
      </c>
      <c r="N147" s="6" t="s">
        <v>1825</v>
      </c>
      <c r="O147" s="16" t="s">
        <v>198</v>
      </c>
      <c r="P147" s="17" t="s">
        <v>1823</v>
      </c>
      <c r="Q147" s="17" t="s">
        <v>1731</v>
      </c>
      <c r="R147" s="17" t="s">
        <v>1824</v>
      </c>
      <c r="S147" s="4" t="s">
        <v>31</v>
      </c>
      <c r="T147" s="5">
        <v>1797</v>
      </c>
      <c r="U147" s="9" t="s">
        <v>1823</v>
      </c>
      <c r="V147" s="6" t="b">
        <v>1</v>
      </c>
      <c r="W147" s="6" t="s">
        <v>33</v>
      </c>
      <c r="X147" s="7" t="s">
        <v>34</v>
      </c>
      <c r="Y147" s="8" t="s">
        <v>194</v>
      </c>
      <c r="Z147" s="7" t="s">
        <v>167</v>
      </c>
      <c r="AA147" s="6" t="s">
        <v>198</v>
      </c>
      <c r="AB147" s="7" t="s">
        <v>203</v>
      </c>
      <c r="AC147" s="9" t="s">
        <v>1731</v>
      </c>
      <c r="AD147" s="7" t="s">
        <v>81</v>
      </c>
      <c r="AE147" s="9" t="s">
        <v>1824</v>
      </c>
      <c r="AF147" s="7" t="s">
        <v>376</v>
      </c>
      <c r="AG147" s="8" t="s">
        <v>1826</v>
      </c>
      <c r="AH147" s="8" t="s">
        <v>1827</v>
      </c>
    </row>
    <row r="148" spans="1:34" x14ac:dyDescent="0.25">
      <c r="A148" s="3">
        <v>6702</v>
      </c>
      <c r="B148" s="15" t="str">
        <f t="shared" si="16"/>
        <v>BIAVCHSCCAPU</v>
      </c>
      <c r="C148" s="30" t="str">
        <f t="shared" si="12"/>
        <v>AVSCCAPU</v>
      </c>
      <c r="D148" s="15" t="str">
        <f t="shared" si="17"/>
        <v>SCCAPU</v>
      </c>
      <c r="E148" s="61" t="s">
        <v>3921</v>
      </c>
      <c r="F148" s="61" t="s">
        <v>1828</v>
      </c>
      <c r="G148" s="14" t="s">
        <v>3768</v>
      </c>
      <c r="H148" s="14" t="b">
        <f t="shared" si="13"/>
        <v>1</v>
      </c>
      <c r="I148" s="6" t="s">
        <v>1829</v>
      </c>
      <c r="J148" s="16" t="s">
        <v>198</v>
      </c>
      <c r="K148" s="17" t="s">
        <v>1828</v>
      </c>
      <c r="L148" s="17" t="s">
        <v>1731</v>
      </c>
      <c r="M148" s="17" t="s">
        <v>1510</v>
      </c>
      <c r="N148" s="6" t="s">
        <v>1829</v>
      </c>
      <c r="O148" s="16" t="s">
        <v>198</v>
      </c>
      <c r="P148" s="17" t="s">
        <v>1828</v>
      </c>
      <c r="Q148" s="17" t="s">
        <v>1731</v>
      </c>
      <c r="R148" s="17" t="s">
        <v>1510</v>
      </c>
      <c r="S148" s="12" t="s">
        <v>192</v>
      </c>
      <c r="T148" s="5">
        <v>1788</v>
      </c>
      <c r="U148" s="9" t="s">
        <v>1828</v>
      </c>
      <c r="V148" s="6" t="b">
        <v>1</v>
      </c>
      <c r="W148" s="6" t="s">
        <v>33</v>
      </c>
      <c r="X148" s="7" t="s">
        <v>34</v>
      </c>
      <c r="Y148" s="8" t="s">
        <v>194</v>
      </c>
      <c r="Z148" s="7" t="s">
        <v>167</v>
      </c>
      <c r="AA148" s="6" t="s">
        <v>198</v>
      </c>
      <c r="AB148" s="7" t="s">
        <v>203</v>
      </c>
      <c r="AC148" s="9" t="s">
        <v>1731</v>
      </c>
      <c r="AD148" s="7" t="s">
        <v>81</v>
      </c>
      <c r="AE148" s="9" t="s">
        <v>1510</v>
      </c>
      <c r="AF148" s="7" t="s">
        <v>582</v>
      </c>
      <c r="AG148" s="8" t="s">
        <v>1830</v>
      </c>
      <c r="AH148" s="8" t="s">
        <v>1831</v>
      </c>
    </row>
    <row r="149" spans="1:34" x14ac:dyDescent="0.25">
      <c r="A149" s="3">
        <v>6705</v>
      </c>
      <c r="B149" s="15" t="str">
        <f t="shared" si="16"/>
        <v>BIAVCHSCLDSC</v>
      </c>
      <c r="C149" s="30" t="str">
        <f t="shared" si="12"/>
        <v>AVSCLDSC</v>
      </c>
      <c r="D149" s="15" t="str">
        <f t="shared" si="17"/>
        <v>SCLDSC</v>
      </c>
      <c r="E149" s="61" t="s">
        <v>3922</v>
      </c>
      <c r="F149" s="61" t="s">
        <v>1832</v>
      </c>
      <c r="G149" s="14" t="s">
        <v>3768</v>
      </c>
      <c r="H149" s="14" t="b">
        <f t="shared" si="13"/>
        <v>1</v>
      </c>
      <c r="I149" s="6" t="s">
        <v>1835</v>
      </c>
      <c r="J149" s="16" t="s">
        <v>198</v>
      </c>
      <c r="K149" s="17" t="s">
        <v>1832</v>
      </c>
      <c r="L149" s="17" t="s">
        <v>1833</v>
      </c>
      <c r="M149" s="17" t="s">
        <v>1834</v>
      </c>
      <c r="N149" s="6" t="s">
        <v>1835</v>
      </c>
      <c r="O149" s="16" t="s">
        <v>198</v>
      </c>
      <c r="P149" s="17" t="s">
        <v>1832</v>
      </c>
      <c r="Q149" s="17" t="s">
        <v>1833</v>
      </c>
      <c r="R149" s="17" t="s">
        <v>1834</v>
      </c>
      <c r="S149" s="4" t="s">
        <v>31</v>
      </c>
      <c r="T149" s="5">
        <v>1746</v>
      </c>
      <c r="U149" s="9" t="s">
        <v>1832</v>
      </c>
      <c r="V149" s="6" t="b">
        <v>1</v>
      </c>
      <c r="W149" s="6" t="s">
        <v>33</v>
      </c>
      <c r="X149" s="7" t="s">
        <v>34</v>
      </c>
      <c r="Y149" s="8" t="s">
        <v>194</v>
      </c>
      <c r="Z149" s="7" t="s">
        <v>167</v>
      </c>
      <c r="AA149" s="6" t="s">
        <v>198</v>
      </c>
      <c r="AB149" s="7" t="s">
        <v>203</v>
      </c>
      <c r="AC149" s="9" t="s">
        <v>1833</v>
      </c>
      <c r="AD149" s="7" t="s">
        <v>1836</v>
      </c>
      <c r="AE149" s="9" t="s">
        <v>1834</v>
      </c>
      <c r="AF149" s="7" t="s">
        <v>203</v>
      </c>
      <c r="AG149" s="8" t="s">
        <v>1837</v>
      </c>
      <c r="AH149" s="8" t="s">
        <v>1838</v>
      </c>
    </row>
    <row r="150" spans="1:34" x14ac:dyDescent="0.25">
      <c r="A150" s="3">
        <v>6707</v>
      </c>
      <c r="B150" s="15" t="str">
        <f t="shared" si="16"/>
        <v>BIAVCHSCLDGR</v>
      </c>
      <c r="C150" s="30" t="str">
        <f t="shared" si="12"/>
        <v>AVSCLDGR</v>
      </c>
      <c r="D150" s="15" t="str">
        <f t="shared" si="17"/>
        <v>SCLDGR</v>
      </c>
      <c r="E150" s="61" t="s">
        <v>3923</v>
      </c>
      <c r="F150" s="61" t="s">
        <v>1839</v>
      </c>
      <c r="G150" s="14" t="s">
        <v>3903</v>
      </c>
      <c r="H150" s="14" t="b">
        <f t="shared" si="13"/>
        <v>1</v>
      </c>
      <c r="I150" s="6" t="s">
        <v>1841</v>
      </c>
      <c r="J150" s="16" t="s">
        <v>198</v>
      </c>
      <c r="K150" s="17" t="s">
        <v>1839</v>
      </c>
      <c r="L150" s="17" t="s">
        <v>1833</v>
      </c>
      <c r="M150" s="17" t="s">
        <v>1840</v>
      </c>
      <c r="N150" s="6" t="s">
        <v>1841</v>
      </c>
      <c r="O150" s="16" t="s">
        <v>198</v>
      </c>
      <c r="P150" s="17" t="s">
        <v>1839</v>
      </c>
      <c r="Q150" s="17" t="s">
        <v>1833</v>
      </c>
      <c r="R150" s="17" t="s">
        <v>1840</v>
      </c>
      <c r="S150" s="4" t="s">
        <v>31</v>
      </c>
      <c r="T150" s="5">
        <v>1745</v>
      </c>
      <c r="U150" s="9" t="s">
        <v>1839</v>
      </c>
      <c r="V150" s="6" t="b">
        <v>1</v>
      </c>
      <c r="W150" s="6" t="s">
        <v>33</v>
      </c>
      <c r="X150" s="7" t="s">
        <v>34</v>
      </c>
      <c r="Y150" s="8" t="s">
        <v>194</v>
      </c>
      <c r="Z150" s="7" t="s">
        <v>167</v>
      </c>
      <c r="AA150" s="6" t="s">
        <v>198</v>
      </c>
      <c r="AB150" s="7" t="s">
        <v>203</v>
      </c>
      <c r="AC150" s="9" t="s">
        <v>1833</v>
      </c>
      <c r="AD150" s="7" t="s">
        <v>1836</v>
      </c>
      <c r="AE150" s="9" t="s">
        <v>1840</v>
      </c>
      <c r="AF150" s="7" t="s">
        <v>150</v>
      </c>
      <c r="AG150" s="8" t="s">
        <v>1842</v>
      </c>
      <c r="AH150" s="8" t="s">
        <v>1843</v>
      </c>
    </row>
    <row r="151" spans="1:34" x14ac:dyDescent="0.25">
      <c r="A151" s="3">
        <v>6711</v>
      </c>
      <c r="B151" s="15" t="str">
        <f t="shared" si="16"/>
        <v>BIAVCHSCSCRU</v>
      </c>
      <c r="C151" s="30" t="str">
        <f t="shared" si="12"/>
        <v>AVSCSCRU</v>
      </c>
      <c r="D151" s="15" t="str">
        <f t="shared" si="17"/>
        <v>SCSCRU</v>
      </c>
      <c r="E151" s="61" t="s">
        <v>3924</v>
      </c>
      <c r="F151" s="61" t="s">
        <v>199</v>
      </c>
      <c r="G151" s="14" t="s">
        <v>3768</v>
      </c>
      <c r="H151" s="14" t="b">
        <f t="shared" si="13"/>
        <v>1</v>
      </c>
      <c r="I151" s="6" t="s">
        <v>202</v>
      </c>
      <c r="J151" s="16" t="s">
        <v>198</v>
      </c>
      <c r="K151" s="17" t="s">
        <v>199</v>
      </c>
      <c r="L151" s="17" t="s">
        <v>200</v>
      </c>
      <c r="M151" s="17" t="s">
        <v>201</v>
      </c>
      <c r="N151" s="6" t="s">
        <v>202</v>
      </c>
      <c r="O151" s="16" t="s">
        <v>198</v>
      </c>
      <c r="P151" s="17" t="s">
        <v>199</v>
      </c>
      <c r="Q151" s="17" t="s">
        <v>200</v>
      </c>
      <c r="R151" s="17" t="s">
        <v>201</v>
      </c>
      <c r="S151" s="4" t="s">
        <v>31</v>
      </c>
      <c r="T151" s="5">
        <v>1714</v>
      </c>
      <c r="U151" s="9" t="s">
        <v>199</v>
      </c>
      <c r="V151" s="6" t="b">
        <v>1</v>
      </c>
      <c r="W151" s="6" t="s">
        <v>33</v>
      </c>
      <c r="X151" s="7" t="s">
        <v>34</v>
      </c>
      <c r="Y151" s="8" t="s">
        <v>194</v>
      </c>
      <c r="Z151" s="7" t="s">
        <v>167</v>
      </c>
      <c r="AA151" s="6" t="s">
        <v>198</v>
      </c>
      <c r="AB151" s="7" t="s">
        <v>203</v>
      </c>
      <c r="AC151" s="9" t="s">
        <v>200</v>
      </c>
      <c r="AD151" s="7" t="s">
        <v>203</v>
      </c>
      <c r="AE151" s="9" t="s">
        <v>201</v>
      </c>
      <c r="AF151" s="7" t="s">
        <v>204</v>
      </c>
      <c r="AG151" s="8" t="s">
        <v>205</v>
      </c>
      <c r="AH151" s="8" t="s">
        <v>206</v>
      </c>
    </row>
    <row r="152" spans="1:34" x14ac:dyDescent="0.25">
      <c r="A152" s="3">
        <v>6737</v>
      </c>
      <c r="B152" s="15" t="str">
        <f t="shared" si="16"/>
        <v>BIAVCHSCLYMI</v>
      </c>
      <c r="C152" s="30" t="str">
        <f t="shared" si="12"/>
        <v>AVSCLYMI</v>
      </c>
      <c r="D152" s="15" t="str">
        <f t="shared" si="17"/>
        <v>SCLYMI</v>
      </c>
      <c r="E152" s="61" t="s">
        <v>3925</v>
      </c>
      <c r="F152" s="61" t="s">
        <v>1844</v>
      </c>
      <c r="G152" s="14" t="s">
        <v>3768</v>
      </c>
      <c r="H152" s="14" t="b">
        <f t="shared" si="13"/>
        <v>1</v>
      </c>
      <c r="I152" s="6" t="s">
        <v>1847</v>
      </c>
      <c r="J152" s="16" t="s">
        <v>198</v>
      </c>
      <c r="K152" s="17" t="s">
        <v>1844</v>
      </c>
      <c r="L152" s="17" t="s">
        <v>1845</v>
      </c>
      <c r="M152" s="17" t="s">
        <v>1846</v>
      </c>
      <c r="N152" s="6" t="s">
        <v>1847</v>
      </c>
      <c r="O152" s="16" t="s">
        <v>198</v>
      </c>
      <c r="P152" s="17" t="s">
        <v>1844</v>
      </c>
      <c r="Q152" s="17" t="s">
        <v>1845</v>
      </c>
      <c r="R152" s="17" t="s">
        <v>1846</v>
      </c>
      <c r="S152" s="4" t="s">
        <v>31</v>
      </c>
      <c r="T152" s="5">
        <v>1727</v>
      </c>
      <c r="U152" s="9" t="s">
        <v>1844</v>
      </c>
      <c r="V152" s="6" t="b">
        <v>1</v>
      </c>
      <c r="W152" s="6" t="s">
        <v>33</v>
      </c>
      <c r="X152" s="7" t="s">
        <v>34</v>
      </c>
      <c r="Y152" s="8" t="s">
        <v>194</v>
      </c>
      <c r="Z152" s="7" t="s">
        <v>167</v>
      </c>
      <c r="AA152" s="6" t="s">
        <v>198</v>
      </c>
      <c r="AB152" s="7" t="s">
        <v>203</v>
      </c>
      <c r="AC152" s="9" t="s">
        <v>1845</v>
      </c>
      <c r="AD152" s="7" t="s">
        <v>1098</v>
      </c>
      <c r="AE152" s="9" t="s">
        <v>1846</v>
      </c>
      <c r="AF152" s="7" t="s">
        <v>309</v>
      </c>
      <c r="AG152" s="8" t="s">
        <v>1848</v>
      </c>
      <c r="AH152" s="8" t="s">
        <v>1849</v>
      </c>
    </row>
    <row r="153" spans="1:34" x14ac:dyDescent="0.25">
      <c r="A153" s="3">
        <v>6750</v>
      </c>
      <c r="B153" s="15" t="str">
        <f t="shared" si="16"/>
        <v>BIAVCHSCGAME</v>
      </c>
      <c r="C153" s="30" t="str">
        <f t="shared" si="12"/>
        <v>AVSCGAME</v>
      </c>
      <c r="D153" s="15" t="str">
        <f t="shared" si="17"/>
        <v>SCGAME</v>
      </c>
      <c r="E153" s="61" t="s">
        <v>3926</v>
      </c>
      <c r="F153" s="61" t="s">
        <v>1850</v>
      </c>
      <c r="G153" s="14" t="s">
        <v>3768</v>
      </c>
      <c r="H153" s="14" t="b">
        <f t="shared" si="13"/>
        <v>1</v>
      </c>
      <c r="I153" s="6" t="s">
        <v>1852</v>
      </c>
      <c r="J153" s="16" t="s">
        <v>198</v>
      </c>
      <c r="K153" s="17" t="s">
        <v>1850</v>
      </c>
      <c r="L153" s="17" t="s">
        <v>208</v>
      </c>
      <c r="M153" s="19" t="s">
        <v>1851</v>
      </c>
      <c r="N153" s="6" t="s">
        <v>1852</v>
      </c>
      <c r="O153" s="18" t="s">
        <v>198</v>
      </c>
      <c r="P153" s="19" t="s">
        <v>1850</v>
      </c>
      <c r="Q153" s="19" t="s">
        <v>208</v>
      </c>
      <c r="R153" s="19" t="s">
        <v>1851</v>
      </c>
      <c r="S153" s="42" t="s">
        <v>192</v>
      </c>
      <c r="T153" s="5">
        <v>1735</v>
      </c>
      <c r="U153" s="9" t="s">
        <v>1850</v>
      </c>
      <c r="V153" s="6" t="b">
        <v>1</v>
      </c>
      <c r="W153" s="6" t="s">
        <v>33</v>
      </c>
      <c r="X153" s="7" t="s">
        <v>34</v>
      </c>
      <c r="Y153" s="8" t="s">
        <v>194</v>
      </c>
      <c r="Z153" s="7" t="s">
        <v>167</v>
      </c>
      <c r="AA153" s="6" t="s">
        <v>198</v>
      </c>
      <c r="AB153" s="7" t="s">
        <v>203</v>
      </c>
      <c r="AC153" s="9" t="s">
        <v>208</v>
      </c>
      <c r="AD153" s="7" t="s">
        <v>36</v>
      </c>
      <c r="AE153" s="9" t="s">
        <v>1851</v>
      </c>
      <c r="AF153" s="7" t="s">
        <v>376</v>
      </c>
      <c r="AG153" s="8" t="s">
        <v>1853</v>
      </c>
      <c r="AH153" s="8" t="s">
        <v>1854</v>
      </c>
    </row>
    <row r="154" spans="1:34" x14ac:dyDescent="0.25">
      <c r="A154" s="3">
        <v>6751</v>
      </c>
      <c r="B154" s="15" t="str">
        <f t="shared" si="16"/>
        <v>BIAVCHSCGAGA</v>
      </c>
      <c r="C154" s="30" t="str">
        <f t="shared" si="12"/>
        <v>AVSCGAGA</v>
      </c>
      <c r="D154" s="15" t="str">
        <f t="shared" si="17"/>
        <v>SCGAGA</v>
      </c>
      <c r="E154" s="61" t="s">
        <v>3927</v>
      </c>
      <c r="F154" s="61" t="s">
        <v>207</v>
      </c>
      <c r="G154" s="14" t="s">
        <v>3768</v>
      </c>
      <c r="H154" s="14" t="b">
        <f t="shared" si="13"/>
        <v>1</v>
      </c>
      <c r="I154" s="6" t="s">
        <v>210</v>
      </c>
      <c r="J154" s="16" t="s">
        <v>198</v>
      </c>
      <c r="K154" s="17" t="s">
        <v>207</v>
      </c>
      <c r="L154" s="17" t="s">
        <v>208</v>
      </c>
      <c r="M154" s="17" t="s">
        <v>209</v>
      </c>
      <c r="N154" s="6" t="s">
        <v>210</v>
      </c>
      <c r="O154" s="16" t="s">
        <v>198</v>
      </c>
      <c r="P154" s="17" t="s">
        <v>207</v>
      </c>
      <c r="Q154" s="17" t="s">
        <v>208</v>
      </c>
      <c r="R154" s="17" t="s">
        <v>209</v>
      </c>
      <c r="S154" s="4" t="s">
        <v>31</v>
      </c>
      <c r="T154" s="5">
        <v>1736</v>
      </c>
      <c r="U154" s="9" t="s">
        <v>207</v>
      </c>
      <c r="V154" s="6" t="b">
        <v>1</v>
      </c>
      <c r="W154" s="6" t="s">
        <v>33</v>
      </c>
      <c r="X154" s="7" t="s">
        <v>34</v>
      </c>
      <c r="Y154" s="8" t="s">
        <v>194</v>
      </c>
      <c r="Z154" s="7" t="s">
        <v>167</v>
      </c>
      <c r="AA154" s="6" t="s">
        <v>198</v>
      </c>
      <c r="AB154" s="7" t="s">
        <v>203</v>
      </c>
      <c r="AC154" s="9" t="s">
        <v>208</v>
      </c>
      <c r="AD154" s="7" t="s">
        <v>36</v>
      </c>
      <c r="AE154" s="9" t="s">
        <v>209</v>
      </c>
      <c r="AF154" s="7" t="s">
        <v>36</v>
      </c>
      <c r="AG154" s="8" t="s">
        <v>211</v>
      </c>
      <c r="AH154" s="8" t="s">
        <v>212</v>
      </c>
    </row>
    <row r="155" spans="1:34" x14ac:dyDescent="0.25">
      <c r="A155" s="3">
        <v>6769</v>
      </c>
      <c r="B155" s="15" t="str">
        <f t="shared" si="16"/>
        <v>BIAVCHSCXECI</v>
      </c>
      <c r="C155" s="30" t="str">
        <f t="shared" si="12"/>
        <v>AVSCXECI</v>
      </c>
      <c r="D155" s="15" t="str">
        <f t="shared" si="17"/>
        <v>SCXECI</v>
      </c>
      <c r="E155" s="61" t="s">
        <v>3928</v>
      </c>
      <c r="F155" s="61" t="s">
        <v>1855</v>
      </c>
      <c r="G155" s="14" t="s">
        <v>3768</v>
      </c>
      <c r="H155" s="14" t="b">
        <f t="shared" si="13"/>
        <v>1</v>
      </c>
      <c r="I155" s="6" t="s">
        <v>1858</v>
      </c>
      <c r="J155" s="16" t="s">
        <v>198</v>
      </c>
      <c r="K155" s="17" t="s">
        <v>1855</v>
      </c>
      <c r="L155" s="17" t="s">
        <v>1856</v>
      </c>
      <c r="M155" s="17" t="s">
        <v>1857</v>
      </c>
      <c r="N155" s="6" t="s">
        <v>1858</v>
      </c>
      <c r="O155" s="16" t="s">
        <v>198</v>
      </c>
      <c r="P155" s="17" t="s">
        <v>1855</v>
      </c>
      <c r="Q155" s="17" t="s">
        <v>1856</v>
      </c>
      <c r="R155" s="17" t="s">
        <v>1857</v>
      </c>
      <c r="S155" s="4" t="s">
        <v>31</v>
      </c>
      <c r="T155" s="5">
        <v>1775</v>
      </c>
      <c r="U155" s="9" t="s">
        <v>1855</v>
      </c>
      <c r="V155" s="6" t="b">
        <v>1</v>
      </c>
      <c r="W155" s="6" t="s">
        <v>33</v>
      </c>
      <c r="X155" s="7" t="s">
        <v>34</v>
      </c>
      <c r="Y155" s="8" t="s">
        <v>194</v>
      </c>
      <c r="Z155" s="7" t="s">
        <v>167</v>
      </c>
      <c r="AA155" s="6" t="s">
        <v>198</v>
      </c>
      <c r="AB155" s="7" t="s">
        <v>203</v>
      </c>
      <c r="AC155" s="9" t="s">
        <v>1856</v>
      </c>
      <c r="AD155" s="7" t="s">
        <v>1859</v>
      </c>
      <c r="AE155" s="9" t="s">
        <v>1857</v>
      </c>
      <c r="AF155" s="7" t="s">
        <v>253</v>
      </c>
      <c r="AG155" s="8" t="s">
        <v>1860</v>
      </c>
      <c r="AH155" s="8" t="s">
        <v>1861</v>
      </c>
    </row>
    <row r="156" spans="1:34" x14ac:dyDescent="0.25">
      <c r="A156" s="3">
        <v>6770</v>
      </c>
      <c r="B156" s="15" t="str">
        <f t="shared" si="16"/>
        <v>BIAVCHSCPHTR</v>
      </c>
      <c r="C156" s="30" t="str">
        <f t="shared" si="12"/>
        <v>AVSCPHTR</v>
      </c>
      <c r="D156" s="15" t="str">
        <f t="shared" si="17"/>
        <v>SCPHTR</v>
      </c>
      <c r="E156" s="61" t="s">
        <v>3929</v>
      </c>
      <c r="F156" s="61" t="s">
        <v>1862</v>
      </c>
      <c r="G156" s="14" t="s">
        <v>3768</v>
      </c>
      <c r="H156" s="14" t="b">
        <f t="shared" si="13"/>
        <v>1</v>
      </c>
      <c r="I156" s="6" t="s">
        <v>1867</v>
      </c>
      <c r="J156" s="16" t="s">
        <v>198</v>
      </c>
      <c r="K156" s="17" t="s">
        <v>1862</v>
      </c>
      <c r="L156" s="17" t="s">
        <v>1863</v>
      </c>
      <c r="M156" s="17" t="s">
        <v>1864</v>
      </c>
      <c r="N156" s="6" t="s">
        <v>1867</v>
      </c>
      <c r="O156" s="16" t="s">
        <v>198</v>
      </c>
      <c r="P156" s="17" t="s">
        <v>1865</v>
      </c>
      <c r="Q156" s="17" t="s">
        <v>1866</v>
      </c>
      <c r="R156" s="17" t="s">
        <v>1864</v>
      </c>
      <c r="S156" s="4" t="s">
        <v>31</v>
      </c>
      <c r="T156" s="5">
        <v>1808</v>
      </c>
      <c r="U156" s="9" t="s">
        <v>1862</v>
      </c>
      <c r="V156" s="6" t="b">
        <v>1</v>
      </c>
      <c r="W156" s="6" t="s">
        <v>33</v>
      </c>
      <c r="X156" s="7" t="s">
        <v>34</v>
      </c>
      <c r="Y156" s="8" t="s">
        <v>194</v>
      </c>
      <c r="Z156" s="7" t="s">
        <v>167</v>
      </c>
      <c r="AA156" s="6" t="s">
        <v>198</v>
      </c>
      <c r="AB156" s="7" t="s">
        <v>203</v>
      </c>
      <c r="AC156" s="9" t="s">
        <v>1863</v>
      </c>
      <c r="AD156" s="7" t="s">
        <v>37</v>
      </c>
      <c r="AE156" s="9" t="s">
        <v>1864</v>
      </c>
      <c r="AF156" s="7" t="s">
        <v>217</v>
      </c>
      <c r="AG156" s="8" t="s">
        <v>1868</v>
      </c>
      <c r="AH156" s="8" t="s">
        <v>1869</v>
      </c>
    </row>
    <row r="157" spans="1:34" x14ac:dyDescent="0.25">
      <c r="A157" s="3">
        <v>6771</v>
      </c>
      <c r="B157" s="15" t="str">
        <f t="shared" si="16"/>
        <v>BIAVCHSCPHLO</v>
      </c>
      <c r="C157" s="30" t="str">
        <f t="shared" si="12"/>
        <v>AVSCPHLO</v>
      </c>
      <c r="D157" s="15" t="str">
        <f t="shared" si="17"/>
        <v>SCPHLO</v>
      </c>
      <c r="E157" s="61" t="s">
        <v>3930</v>
      </c>
      <c r="F157" s="61" t="s">
        <v>1870</v>
      </c>
      <c r="G157" s="14" t="s">
        <v>3768</v>
      </c>
      <c r="H157" s="14" t="b">
        <f t="shared" si="13"/>
        <v>1</v>
      </c>
      <c r="I157" s="6" t="s">
        <v>1872</v>
      </c>
      <c r="J157" s="16" t="s">
        <v>198</v>
      </c>
      <c r="K157" s="17" t="s">
        <v>1870</v>
      </c>
      <c r="L157" s="17" t="s">
        <v>1863</v>
      </c>
      <c r="M157" s="17" t="s">
        <v>1871</v>
      </c>
      <c r="N157" s="6" t="s">
        <v>1872</v>
      </c>
      <c r="O157" s="16" t="s">
        <v>198</v>
      </c>
      <c r="P157" s="17" t="s">
        <v>1870</v>
      </c>
      <c r="Q157" s="17" t="s">
        <v>1863</v>
      </c>
      <c r="R157" s="17" t="s">
        <v>1871</v>
      </c>
      <c r="S157" s="4" t="s">
        <v>31</v>
      </c>
      <c r="T157" s="5">
        <v>1809</v>
      </c>
      <c r="U157" s="9" t="s">
        <v>1870</v>
      </c>
      <c r="V157" s="6" t="b">
        <v>1</v>
      </c>
      <c r="W157" s="6" t="s">
        <v>33</v>
      </c>
      <c r="X157" s="7" t="s">
        <v>34</v>
      </c>
      <c r="Y157" s="8" t="s">
        <v>194</v>
      </c>
      <c r="Z157" s="7" t="s">
        <v>167</v>
      </c>
      <c r="AA157" s="6" t="s">
        <v>198</v>
      </c>
      <c r="AB157" s="7" t="s">
        <v>203</v>
      </c>
      <c r="AC157" s="9" t="s">
        <v>1863</v>
      </c>
      <c r="AD157" s="7" t="s">
        <v>37</v>
      </c>
      <c r="AE157" s="9" t="s">
        <v>1871</v>
      </c>
      <c r="AF157" s="7" t="s">
        <v>540</v>
      </c>
      <c r="AG157" s="8" t="s">
        <v>1873</v>
      </c>
      <c r="AH157" s="8" t="s">
        <v>1874</v>
      </c>
    </row>
    <row r="158" spans="1:34" x14ac:dyDescent="0.25">
      <c r="A158" s="3">
        <v>6772</v>
      </c>
      <c r="B158" s="15" t="str">
        <f t="shared" si="16"/>
        <v>BIAVCHSCPHFU</v>
      </c>
      <c r="C158" s="30" t="str">
        <f t="shared" si="12"/>
        <v>AVSCPHFU</v>
      </c>
      <c r="D158" s="15" t="str">
        <f t="shared" si="17"/>
        <v>SCPHFU</v>
      </c>
      <c r="E158" s="61" t="s">
        <v>3931</v>
      </c>
      <c r="F158" s="61" t="s">
        <v>1875</v>
      </c>
      <c r="G158" s="14" t="s">
        <v>3768</v>
      </c>
      <c r="H158" s="14" t="b">
        <f t="shared" si="13"/>
        <v>1</v>
      </c>
      <c r="I158" s="6" t="s">
        <v>1877</v>
      </c>
      <c r="J158" s="16" t="s">
        <v>198</v>
      </c>
      <c r="K158" s="17" t="s">
        <v>1875</v>
      </c>
      <c r="L158" s="17" t="s">
        <v>1863</v>
      </c>
      <c r="M158" s="17" t="s">
        <v>1876</v>
      </c>
      <c r="N158" s="50" t="s">
        <v>1877</v>
      </c>
      <c r="O158" s="16" t="s">
        <v>198</v>
      </c>
      <c r="P158" s="17" t="s">
        <v>1875</v>
      </c>
      <c r="Q158" s="17" t="s">
        <v>1863</v>
      </c>
      <c r="R158" s="17" t="s">
        <v>1876</v>
      </c>
      <c r="S158" s="4" t="s">
        <v>31</v>
      </c>
      <c r="T158" s="5">
        <v>1810</v>
      </c>
      <c r="U158" s="9" t="s">
        <v>1875</v>
      </c>
      <c r="V158" s="6" t="b">
        <v>1</v>
      </c>
      <c r="W158" s="6" t="s">
        <v>33</v>
      </c>
      <c r="X158" s="7" t="s">
        <v>34</v>
      </c>
      <c r="Y158" s="8" t="s">
        <v>194</v>
      </c>
      <c r="Z158" s="7" t="s">
        <v>167</v>
      </c>
      <c r="AA158" s="6" t="s">
        <v>198</v>
      </c>
      <c r="AB158" s="7" t="s">
        <v>203</v>
      </c>
      <c r="AC158" s="9" t="s">
        <v>1863</v>
      </c>
      <c r="AD158" s="7" t="s">
        <v>37</v>
      </c>
      <c r="AE158" s="9" t="s">
        <v>1876</v>
      </c>
      <c r="AF158" s="7" t="s">
        <v>176</v>
      </c>
      <c r="AG158" s="8" t="s">
        <v>1878</v>
      </c>
      <c r="AH158" s="8" t="s">
        <v>1879</v>
      </c>
    </row>
    <row r="159" spans="1:34" x14ac:dyDescent="0.25">
      <c r="A159" s="3">
        <v>6773</v>
      </c>
      <c r="B159" s="15" t="str">
        <f t="shared" si="16"/>
        <v>BIAVCHSCACHY</v>
      </c>
      <c r="C159" s="30" t="str">
        <f t="shared" si="12"/>
        <v>AVSCACHY</v>
      </c>
      <c r="D159" s="15" t="str">
        <f t="shared" si="17"/>
        <v>SCACHY</v>
      </c>
      <c r="E159" s="61" t="s">
        <v>3932</v>
      </c>
      <c r="F159" s="61" t="s">
        <v>1880</v>
      </c>
      <c r="G159" s="14" t="s">
        <v>3768</v>
      </c>
      <c r="H159" s="14" t="b">
        <f t="shared" si="13"/>
        <v>1</v>
      </c>
      <c r="I159" s="6" t="s">
        <v>1883</v>
      </c>
      <c r="J159" s="16" t="s">
        <v>198</v>
      </c>
      <c r="K159" s="17" t="s">
        <v>1880</v>
      </c>
      <c r="L159" s="17" t="s">
        <v>1881</v>
      </c>
      <c r="M159" s="17" t="s">
        <v>1882</v>
      </c>
      <c r="N159" s="6" t="s">
        <v>1883</v>
      </c>
      <c r="O159" s="16" t="s">
        <v>198</v>
      </c>
      <c r="P159" s="17" t="s">
        <v>1880</v>
      </c>
      <c r="Q159" s="17" t="s">
        <v>1881</v>
      </c>
      <c r="R159" s="17" t="s">
        <v>1882</v>
      </c>
      <c r="S159" s="4" t="s">
        <v>31</v>
      </c>
      <c r="T159" s="5">
        <v>1776</v>
      </c>
      <c r="U159" s="9" t="s">
        <v>1880</v>
      </c>
      <c r="V159" s="6" t="b">
        <v>1</v>
      </c>
      <c r="W159" s="6" t="s">
        <v>33</v>
      </c>
      <c r="X159" s="7" t="s">
        <v>34</v>
      </c>
      <c r="Y159" s="8" t="s">
        <v>194</v>
      </c>
      <c r="Z159" s="7" t="s">
        <v>167</v>
      </c>
      <c r="AA159" s="6" t="s">
        <v>198</v>
      </c>
      <c r="AB159" s="7" t="s">
        <v>203</v>
      </c>
      <c r="AC159" s="9" t="s">
        <v>1881</v>
      </c>
      <c r="AD159" s="7" t="s">
        <v>263</v>
      </c>
      <c r="AE159" s="9" t="s">
        <v>1882</v>
      </c>
      <c r="AF159" s="7" t="s">
        <v>862</v>
      </c>
      <c r="AG159" s="8" t="s">
        <v>1884</v>
      </c>
      <c r="AH159" s="8" t="s">
        <v>1885</v>
      </c>
    </row>
    <row r="160" spans="1:34" x14ac:dyDescent="0.25">
      <c r="A160" s="3">
        <v>6774</v>
      </c>
      <c r="B160" s="15" t="str">
        <f t="shared" si="16"/>
        <v>BIAVCHSCACMA</v>
      </c>
      <c r="C160" s="30" t="str">
        <f t="shared" si="12"/>
        <v>AVSCACMA</v>
      </c>
      <c r="D160" s="15" t="str">
        <f t="shared" si="17"/>
        <v>SCACMA</v>
      </c>
      <c r="E160" s="61" t="s">
        <v>3933</v>
      </c>
      <c r="F160" s="61" t="s">
        <v>1886</v>
      </c>
      <c r="G160" s="14" t="s">
        <v>3768</v>
      </c>
      <c r="H160" s="14" t="b">
        <f t="shared" si="13"/>
        <v>1</v>
      </c>
      <c r="I160" s="6" t="s">
        <v>1888</v>
      </c>
      <c r="J160" s="16" t="s">
        <v>198</v>
      </c>
      <c r="K160" s="17" t="s">
        <v>1886</v>
      </c>
      <c r="L160" s="17" t="s">
        <v>1881</v>
      </c>
      <c r="M160" s="17" t="s">
        <v>1887</v>
      </c>
      <c r="N160" s="6" t="s">
        <v>1888</v>
      </c>
      <c r="O160" s="16" t="s">
        <v>198</v>
      </c>
      <c r="P160" s="17" t="s">
        <v>1886</v>
      </c>
      <c r="Q160" s="17" t="s">
        <v>1881</v>
      </c>
      <c r="R160" s="17" t="s">
        <v>1887</v>
      </c>
      <c r="S160" s="4" t="s">
        <v>31</v>
      </c>
      <c r="T160" s="5">
        <v>1777</v>
      </c>
      <c r="U160" s="9" t="s">
        <v>1886</v>
      </c>
      <c r="V160" s="6" t="b">
        <v>1</v>
      </c>
      <c r="W160" s="6" t="s">
        <v>33</v>
      </c>
      <c r="X160" s="7" t="s">
        <v>34</v>
      </c>
      <c r="Y160" s="8" t="s">
        <v>194</v>
      </c>
      <c r="Z160" s="7" t="s">
        <v>167</v>
      </c>
      <c r="AA160" s="6" t="s">
        <v>198</v>
      </c>
      <c r="AB160" s="7" t="s">
        <v>203</v>
      </c>
      <c r="AC160" s="9" t="s">
        <v>1881</v>
      </c>
      <c r="AD160" s="7" t="s">
        <v>263</v>
      </c>
      <c r="AE160" s="9" t="s">
        <v>1887</v>
      </c>
      <c r="AF160" s="7" t="s">
        <v>408</v>
      </c>
      <c r="AG160" s="8" t="s">
        <v>1889</v>
      </c>
      <c r="AH160" s="8" t="s">
        <v>1890</v>
      </c>
    </row>
    <row r="161" spans="1:34" x14ac:dyDescent="0.25">
      <c r="A161" s="3">
        <v>6775</v>
      </c>
      <c r="B161" s="15" t="str">
        <f t="shared" si="16"/>
        <v>BIAVCHSCTROC</v>
      </c>
      <c r="C161" s="30" t="str">
        <f t="shared" si="12"/>
        <v>AVSCTROC</v>
      </c>
      <c r="D161" s="15" t="str">
        <f t="shared" si="17"/>
        <v>SCTROC</v>
      </c>
      <c r="E161" s="61" t="s">
        <v>3934</v>
      </c>
      <c r="F161" s="61" t="s">
        <v>213</v>
      </c>
      <c r="G161" s="14" t="s">
        <v>3768</v>
      </c>
      <c r="H161" s="14" t="b">
        <f t="shared" si="13"/>
        <v>1</v>
      </c>
      <c r="I161" s="6" t="s">
        <v>216</v>
      </c>
      <c r="J161" s="16" t="s">
        <v>198</v>
      </c>
      <c r="K161" s="17" t="s">
        <v>213</v>
      </c>
      <c r="L161" s="17" t="s">
        <v>214</v>
      </c>
      <c r="M161" s="17" t="s">
        <v>215</v>
      </c>
      <c r="N161" s="6" t="s">
        <v>216</v>
      </c>
      <c r="O161" s="16" t="s">
        <v>198</v>
      </c>
      <c r="P161" s="17" t="s">
        <v>213</v>
      </c>
      <c r="Q161" s="17" t="s">
        <v>214</v>
      </c>
      <c r="R161" s="17" t="s">
        <v>215</v>
      </c>
      <c r="S161" s="4" t="s">
        <v>31</v>
      </c>
      <c r="T161" s="5">
        <v>1768</v>
      </c>
      <c r="U161" s="9" t="s">
        <v>213</v>
      </c>
      <c r="V161" s="6" t="b">
        <v>1</v>
      </c>
      <c r="W161" s="6" t="s">
        <v>33</v>
      </c>
      <c r="X161" s="7" t="s">
        <v>34</v>
      </c>
      <c r="Y161" s="8" t="s">
        <v>194</v>
      </c>
      <c r="Z161" s="7" t="s">
        <v>167</v>
      </c>
      <c r="AA161" s="6" t="s">
        <v>198</v>
      </c>
      <c r="AB161" s="7" t="s">
        <v>203</v>
      </c>
      <c r="AC161" s="9" t="s">
        <v>214</v>
      </c>
      <c r="AD161" s="7" t="s">
        <v>217</v>
      </c>
      <c r="AE161" s="9" t="s">
        <v>215</v>
      </c>
      <c r="AF161" s="7" t="s">
        <v>218</v>
      </c>
      <c r="AG161" s="8" t="s">
        <v>219</v>
      </c>
      <c r="AH161" s="8" t="s">
        <v>220</v>
      </c>
    </row>
    <row r="162" spans="1:34" x14ac:dyDescent="0.25">
      <c r="A162" s="3">
        <v>6781</v>
      </c>
      <c r="B162" s="15" t="str">
        <f t="shared" si="16"/>
        <v>BIAVCHSCTRFL</v>
      </c>
      <c r="C162" s="30" t="str">
        <f t="shared" si="12"/>
        <v>AVSCTRFL</v>
      </c>
      <c r="D162" s="15" t="str">
        <f t="shared" si="17"/>
        <v>SCTRFL</v>
      </c>
      <c r="E162" s="61" t="s">
        <v>3935</v>
      </c>
      <c r="F162" s="61" t="s">
        <v>1891</v>
      </c>
      <c r="G162" s="14" t="s">
        <v>3768</v>
      </c>
      <c r="H162" s="14" t="b">
        <f t="shared" si="13"/>
        <v>1</v>
      </c>
      <c r="I162" s="6" t="s">
        <v>1893</v>
      </c>
      <c r="J162" s="16" t="s">
        <v>198</v>
      </c>
      <c r="K162" s="17" t="s">
        <v>1891</v>
      </c>
      <c r="L162" s="17" t="s">
        <v>214</v>
      </c>
      <c r="M162" s="17" t="s">
        <v>1892</v>
      </c>
      <c r="N162" s="6" t="s">
        <v>1893</v>
      </c>
      <c r="O162" s="16" t="s">
        <v>198</v>
      </c>
      <c r="P162" s="17" t="s">
        <v>1891</v>
      </c>
      <c r="Q162" s="17" t="s">
        <v>214</v>
      </c>
      <c r="R162" s="17" t="s">
        <v>1892</v>
      </c>
      <c r="S162" s="4" t="s">
        <v>31</v>
      </c>
      <c r="T162" s="5">
        <v>1767</v>
      </c>
      <c r="U162" s="9" t="s">
        <v>1891</v>
      </c>
      <c r="V162" s="6" t="b">
        <v>1</v>
      </c>
      <c r="W162" s="6" t="s">
        <v>33</v>
      </c>
      <c r="X162" s="7" t="s">
        <v>34</v>
      </c>
      <c r="Y162" s="8" t="s">
        <v>194</v>
      </c>
      <c r="Z162" s="7" t="s">
        <v>167</v>
      </c>
      <c r="AA162" s="6" t="s">
        <v>198</v>
      </c>
      <c r="AB162" s="7" t="s">
        <v>203</v>
      </c>
      <c r="AC162" s="9" t="s">
        <v>214</v>
      </c>
      <c r="AD162" s="7" t="s">
        <v>217</v>
      </c>
      <c r="AE162" s="9" t="s">
        <v>1892</v>
      </c>
      <c r="AF162" s="7" t="s">
        <v>706</v>
      </c>
      <c r="AG162" s="8" t="s">
        <v>1894</v>
      </c>
      <c r="AH162" s="8" t="s">
        <v>1895</v>
      </c>
    </row>
    <row r="163" spans="1:34" x14ac:dyDescent="0.25">
      <c r="A163" s="3">
        <v>6786</v>
      </c>
      <c r="B163" s="15" t="str">
        <f t="shared" si="16"/>
        <v>BIAVCHSCTRTO</v>
      </c>
      <c r="C163" s="30" t="str">
        <f t="shared" si="12"/>
        <v>AVSCTRTO</v>
      </c>
      <c r="D163" s="15" t="str">
        <f t="shared" si="17"/>
        <v>SCTRTO</v>
      </c>
      <c r="E163" s="61" t="s">
        <v>3936</v>
      </c>
      <c r="F163" s="61" t="s">
        <v>1896</v>
      </c>
      <c r="G163" s="14" t="s">
        <v>3768</v>
      </c>
      <c r="H163" s="14" t="b">
        <f t="shared" si="13"/>
        <v>1</v>
      </c>
      <c r="I163" s="6" t="s">
        <v>1898</v>
      </c>
      <c r="J163" s="16" t="s">
        <v>198</v>
      </c>
      <c r="K163" s="17" t="s">
        <v>1896</v>
      </c>
      <c r="L163" s="17" t="s">
        <v>214</v>
      </c>
      <c r="M163" s="17" t="s">
        <v>1897</v>
      </c>
      <c r="N163" s="6" t="s">
        <v>1898</v>
      </c>
      <c r="O163" s="16" t="s">
        <v>198</v>
      </c>
      <c r="P163" s="17" t="s">
        <v>1896</v>
      </c>
      <c r="Q163" s="17" t="s">
        <v>214</v>
      </c>
      <c r="R163" s="17" t="s">
        <v>1897</v>
      </c>
      <c r="S163" s="4" t="s">
        <v>31</v>
      </c>
      <c r="T163" s="5">
        <v>1762</v>
      </c>
      <c r="U163" s="9" t="s">
        <v>1896</v>
      </c>
      <c r="V163" s="6" t="b">
        <v>1</v>
      </c>
      <c r="W163" s="6" t="s">
        <v>33</v>
      </c>
      <c r="X163" s="7" t="s">
        <v>34</v>
      </c>
      <c r="Y163" s="8" t="s">
        <v>194</v>
      </c>
      <c r="Z163" s="7" t="s">
        <v>167</v>
      </c>
      <c r="AA163" s="6" t="s">
        <v>198</v>
      </c>
      <c r="AB163" s="7" t="s">
        <v>203</v>
      </c>
      <c r="AC163" s="9" t="s">
        <v>214</v>
      </c>
      <c r="AD163" s="7" t="s">
        <v>217</v>
      </c>
      <c r="AE163" s="9" t="s">
        <v>1897</v>
      </c>
      <c r="AF163" s="7" t="s">
        <v>385</v>
      </c>
      <c r="AG163" s="8" t="s">
        <v>1899</v>
      </c>
      <c r="AH163" s="8" t="s">
        <v>1900</v>
      </c>
    </row>
    <row r="164" spans="1:34" x14ac:dyDescent="0.25">
      <c r="A164" s="3">
        <v>6794</v>
      </c>
      <c r="B164" s="15" t="str">
        <f t="shared" si="16"/>
        <v>BIAVCHSCTRST</v>
      </c>
      <c r="C164" s="30" t="str">
        <f t="shared" si="12"/>
        <v>AVSCTRST</v>
      </c>
      <c r="D164" s="15" t="str">
        <f t="shared" si="17"/>
        <v>SCTRST</v>
      </c>
      <c r="E164" s="61" t="s">
        <v>3937</v>
      </c>
      <c r="F164" s="61" t="s">
        <v>1901</v>
      </c>
      <c r="G164" s="14" t="s">
        <v>3768</v>
      </c>
      <c r="H164" s="14" t="b">
        <f t="shared" si="13"/>
        <v>1</v>
      </c>
      <c r="I164" s="6" t="s">
        <v>1903</v>
      </c>
      <c r="J164" s="16" t="s">
        <v>198</v>
      </c>
      <c r="K164" s="17" t="s">
        <v>1901</v>
      </c>
      <c r="L164" s="17" t="s">
        <v>214</v>
      </c>
      <c r="M164" s="17" t="s">
        <v>1902</v>
      </c>
      <c r="N164" s="6" t="s">
        <v>1903</v>
      </c>
      <c r="O164" s="16" t="s">
        <v>198</v>
      </c>
      <c r="P164" s="17" t="s">
        <v>1901</v>
      </c>
      <c r="Q164" s="17" t="s">
        <v>214</v>
      </c>
      <c r="R164" s="17" t="s">
        <v>1902</v>
      </c>
      <c r="S164" s="4" t="s">
        <v>31</v>
      </c>
      <c r="T164" s="5">
        <v>1763</v>
      </c>
      <c r="U164" s="9" t="s">
        <v>1901</v>
      </c>
      <c r="V164" s="6" t="b">
        <v>1</v>
      </c>
      <c r="W164" s="6" t="s">
        <v>33</v>
      </c>
      <c r="X164" s="7" t="s">
        <v>34</v>
      </c>
      <c r="Y164" s="8" t="s">
        <v>194</v>
      </c>
      <c r="Z164" s="7" t="s">
        <v>167</v>
      </c>
      <c r="AA164" s="6" t="s">
        <v>198</v>
      </c>
      <c r="AB164" s="7" t="s">
        <v>203</v>
      </c>
      <c r="AC164" s="9" t="s">
        <v>214</v>
      </c>
      <c r="AD164" s="7" t="s">
        <v>217</v>
      </c>
      <c r="AE164" s="9" t="s">
        <v>1902</v>
      </c>
      <c r="AF164" s="7" t="s">
        <v>133</v>
      </c>
      <c r="AG164" s="8" t="s">
        <v>1904</v>
      </c>
      <c r="AH164" s="8" t="s">
        <v>1905</v>
      </c>
    </row>
    <row r="165" spans="1:34" x14ac:dyDescent="0.25">
      <c r="A165" s="3">
        <v>6795</v>
      </c>
      <c r="B165" s="15" t="str">
        <f t="shared" si="16"/>
        <v>BIAVCHSCTRGL</v>
      </c>
      <c r="C165" s="30" t="str">
        <f t="shared" si="12"/>
        <v>AVSCTRGL</v>
      </c>
      <c r="D165" s="15" t="str">
        <f t="shared" si="17"/>
        <v>SCTRGL</v>
      </c>
      <c r="E165" s="61" t="s">
        <v>3938</v>
      </c>
      <c r="F165" s="61" t="s">
        <v>1906</v>
      </c>
      <c r="G165" s="14" t="s">
        <v>3768</v>
      </c>
      <c r="H165" s="14" t="b">
        <f t="shared" si="13"/>
        <v>1</v>
      </c>
      <c r="I165" s="6" t="s">
        <v>1908</v>
      </c>
      <c r="J165" s="16" t="s">
        <v>198</v>
      </c>
      <c r="K165" s="17" t="s">
        <v>1906</v>
      </c>
      <c r="L165" s="17" t="s">
        <v>214</v>
      </c>
      <c r="M165" s="17" t="s">
        <v>1907</v>
      </c>
      <c r="N165" s="6" t="s">
        <v>1908</v>
      </c>
      <c r="O165" s="16" t="s">
        <v>198</v>
      </c>
      <c r="P165" s="17" t="s">
        <v>1906</v>
      </c>
      <c r="Q165" s="17" t="s">
        <v>214</v>
      </c>
      <c r="R165" s="17" t="s">
        <v>1907</v>
      </c>
      <c r="S165" s="4" t="s">
        <v>31</v>
      </c>
      <c r="T165" s="5">
        <v>1770</v>
      </c>
      <c r="U165" s="9" t="s">
        <v>1906</v>
      </c>
      <c r="V165" s="6" t="b">
        <v>1</v>
      </c>
      <c r="W165" s="6" t="s">
        <v>33</v>
      </c>
      <c r="X165" s="7" t="s">
        <v>34</v>
      </c>
      <c r="Y165" s="8" t="s">
        <v>194</v>
      </c>
      <c r="Z165" s="7" t="s">
        <v>167</v>
      </c>
      <c r="AA165" s="6" t="s">
        <v>198</v>
      </c>
      <c r="AB165" s="7" t="s">
        <v>203</v>
      </c>
      <c r="AC165" s="9" t="s">
        <v>214</v>
      </c>
      <c r="AD165" s="7" t="s">
        <v>217</v>
      </c>
      <c r="AE165" s="9" t="s">
        <v>1907</v>
      </c>
      <c r="AF165" s="7" t="s">
        <v>488</v>
      </c>
      <c r="AG165" s="8" t="s">
        <v>1909</v>
      </c>
      <c r="AH165" s="8" t="s">
        <v>1910</v>
      </c>
    </row>
    <row r="166" spans="1:34" x14ac:dyDescent="0.25">
      <c r="A166" s="3">
        <v>6796</v>
      </c>
      <c r="B166" s="15" t="str">
        <f t="shared" si="16"/>
        <v>BIAVCHSCTRER</v>
      </c>
      <c r="C166" s="30" t="str">
        <f t="shared" si="12"/>
        <v>AVSCTRER</v>
      </c>
      <c r="D166" s="15" t="str">
        <f t="shared" si="17"/>
        <v>SCTRER</v>
      </c>
      <c r="E166" s="61" t="s">
        <v>3939</v>
      </c>
      <c r="F166" s="61" t="s">
        <v>1911</v>
      </c>
      <c r="G166" s="14" t="s">
        <v>3768</v>
      </c>
      <c r="H166" s="14" t="b">
        <f t="shared" si="13"/>
        <v>1</v>
      </c>
      <c r="I166" s="6" t="s">
        <v>1912</v>
      </c>
      <c r="J166" s="16" t="s">
        <v>198</v>
      </c>
      <c r="K166" s="17" t="s">
        <v>1911</v>
      </c>
      <c r="L166" s="17" t="s">
        <v>214</v>
      </c>
      <c r="M166" s="17" t="s">
        <v>1165</v>
      </c>
      <c r="N166" s="6" t="s">
        <v>1912</v>
      </c>
      <c r="O166" s="16" t="s">
        <v>198</v>
      </c>
      <c r="P166" s="17" t="s">
        <v>1911</v>
      </c>
      <c r="Q166" s="17" t="s">
        <v>214</v>
      </c>
      <c r="R166" s="17" t="s">
        <v>1165</v>
      </c>
      <c r="S166" s="4" t="s">
        <v>31</v>
      </c>
      <c r="T166" s="5">
        <v>1761</v>
      </c>
      <c r="U166" s="9" t="s">
        <v>1911</v>
      </c>
      <c r="V166" s="6" t="b">
        <v>1</v>
      </c>
      <c r="W166" s="6" t="s">
        <v>33</v>
      </c>
      <c r="X166" s="7" t="s">
        <v>34</v>
      </c>
      <c r="Y166" s="8" t="s">
        <v>194</v>
      </c>
      <c r="Z166" s="7" t="s">
        <v>167</v>
      </c>
      <c r="AA166" s="6" t="s">
        <v>198</v>
      </c>
      <c r="AB166" s="7" t="s">
        <v>203</v>
      </c>
      <c r="AC166" s="9" t="s">
        <v>214</v>
      </c>
      <c r="AD166" s="7" t="s">
        <v>217</v>
      </c>
      <c r="AE166" s="9" t="s">
        <v>1165</v>
      </c>
      <c r="AF166" s="7" t="s">
        <v>835</v>
      </c>
      <c r="AG166" s="8" t="s">
        <v>1913</v>
      </c>
      <c r="AH166" s="8" t="s">
        <v>1914</v>
      </c>
    </row>
    <row r="167" spans="1:34" x14ac:dyDescent="0.25">
      <c r="A167" s="3">
        <v>6797</v>
      </c>
      <c r="B167" s="15" t="str">
        <f t="shared" si="16"/>
        <v>BIAVCHSCTRNE</v>
      </c>
      <c r="C167" s="30" t="str">
        <f t="shared" si="12"/>
        <v>AVSCTRNE</v>
      </c>
      <c r="D167" s="15" t="str">
        <f t="shared" si="17"/>
        <v>SCTRNE</v>
      </c>
      <c r="E167" s="61" t="s">
        <v>3940</v>
      </c>
      <c r="F167" s="61" t="s">
        <v>1915</v>
      </c>
      <c r="G167" s="14" t="s">
        <v>3768</v>
      </c>
      <c r="H167" s="14" t="b">
        <f t="shared" si="13"/>
        <v>1</v>
      </c>
      <c r="I167" s="6" t="s">
        <v>1917</v>
      </c>
      <c r="J167" s="16" t="s">
        <v>198</v>
      </c>
      <c r="K167" s="17" t="s">
        <v>1915</v>
      </c>
      <c r="L167" s="17" t="s">
        <v>214</v>
      </c>
      <c r="M167" s="17" t="s">
        <v>1916</v>
      </c>
      <c r="N167" s="6" t="s">
        <v>1917</v>
      </c>
      <c r="O167" s="16" t="s">
        <v>198</v>
      </c>
      <c r="P167" s="17" t="s">
        <v>1915</v>
      </c>
      <c r="Q167" s="17" t="s">
        <v>214</v>
      </c>
      <c r="R167" s="17" t="s">
        <v>1916</v>
      </c>
      <c r="S167" s="4" t="s">
        <v>31</v>
      </c>
      <c r="T167" s="5">
        <v>1764</v>
      </c>
      <c r="U167" s="9" t="s">
        <v>1915</v>
      </c>
      <c r="V167" s="6" t="b">
        <v>1</v>
      </c>
      <c r="W167" s="6" t="s">
        <v>33</v>
      </c>
      <c r="X167" s="7" t="s">
        <v>34</v>
      </c>
      <c r="Y167" s="8" t="s">
        <v>194</v>
      </c>
      <c r="Z167" s="7" t="s">
        <v>167</v>
      </c>
      <c r="AA167" s="6" t="s">
        <v>198</v>
      </c>
      <c r="AB167" s="7" t="s">
        <v>203</v>
      </c>
      <c r="AC167" s="9" t="s">
        <v>214</v>
      </c>
      <c r="AD167" s="7" t="s">
        <v>217</v>
      </c>
      <c r="AE167" s="9" t="s">
        <v>1916</v>
      </c>
      <c r="AF167" s="7" t="s">
        <v>1280</v>
      </c>
      <c r="AG167" s="8" t="s">
        <v>1918</v>
      </c>
      <c r="AH167" s="8" t="s">
        <v>1919</v>
      </c>
    </row>
    <row r="168" spans="1:34" x14ac:dyDescent="0.25">
      <c r="A168" s="3">
        <v>6801</v>
      </c>
      <c r="B168" s="15" t="str">
        <f t="shared" si="16"/>
        <v>BIAVCHGLCUCU</v>
      </c>
      <c r="C168" s="30" t="str">
        <f t="shared" si="12"/>
        <v>AVGLCUCU</v>
      </c>
      <c r="D168" s="15" t="str">
        <f t="shared" si="17"/>
        <v>GLCUCU</v>
      </c>
      <c r="E168" s="61" t="s">
        <v>3941</v>
      </c>
      <c r="F168" s="61" t="s">
        <v>1921</v>
      </c>
      <c r="G168" s="14" t="s">
        <v>3768</v>
      </c>
      <c r="H168" s="14" t="b">
        <f t="shared" si="13"/>
        <v>1</v>
      </c>
      <c r="I168" s="6" t="s">
        <v>1924</v>
      </c>
      <c r="J168" s="16" t="s">
        <v>1920</v>
      </c>
      <c r="K168" s="17" t="s">
        <v>1921</v>
      </c>
      <c r="L168" s="17" t="s">
        <v>1922</v>
      </c>
      <c r="M168" s="17" t="s">
        <v>1923</v>
      </c>
      <c r="N168" s="6" t="s">
        <v>1925</v>
      </c>
      <c r="O168" s="16" t="s">
        <v>1920</v>
      </c>
      <c r="P168" s="17" t="s">
        <v>1921</v>
      </c>
      <c r="Q168" s="17" t="s">
        <v>1922</v>
      </c>
      <c r="R168" s="17" t="s">
        <v>1923</v>
      </c>
      <c r="S168" s="4" t="s">
        <v>31</v>
      </c>
      <c r="T168" s="5">
        <v>1811</v>
      </c>
      <c r="U168" s="9" t="s">
        <v>1921</v>
      </c>
      <c r="V168" s="6" t="b">
        <v>1</v>
      </c>
      <c r="W168" s="6" t="s">
        <v>33</v>
      </c>
      <c r="X168" s="7" t="s">
        <v>34</v>
      </c>
      <c r="Y168" s="8" t="s">
        <v>194</v>
      </c>
      <c r="Z168" s="7" t="s">
        <v>167</v>
      </c>
      <c r="AA168" s="6" t="s">
        <v>1920</v>
      </c>
      <c r="AB168" s="7" t="s">
        <v>488</v>
      </c>
      <c r="AC168" s="9" t="s">
        <v>1922</v>
      </c>
      <c r="AD168" s="7" t="s">
        <v>101</v>
      </c>
      <c r="AE168" s="9" t="s">
        <v>1923</v>
      </c>
      <c r="AF168" s="7" t="s">
        <v>101</v>
      </c>
      <c r="AG168" s="8" t="s">
        <v>1926</v>
      </c>
      <c r="AH168" s="8" t="s">
        <v>1927</v>
      </c>
    </row>
    <row r="169" spans="1:34" x14ac:dyDescent="0.25">
      <c r="A169" s="3">
        <v>6841</v>
      </c>
      <c r="B169" s="15" t="str">
        <f t="shared" si="16"/>
        <v>BIAVCHGLGLPR</v>
      </c>
      <c r="C169" s="30" t="str">
        <f t="shared" si="12"/>
        <v>AVGLGLPR</v>
      </c>
      <c r="D169" s="15" t="str">
        <f t="shared" si="17"/>
        <v>GLGLPR</v>
      </c>
      <c r="E169" s="61" t="s">
        <v>3942</v>
      </c>
      <c r="F169" s="61" t="s">
        <v>1928</v>
      </c>
      <c r="G169" s="14" t="s">
        <v>3768</v>
      </c>
      <c r="H169" s="14" t="b">
        <f t="shared" si="13"/>
        <v>1</v>
      </c>
      <c r="I169" s="6" t="s">
        <v>1931</v>
      </c>
      <c r="J169" s="16" t="s">
        <v>1920</v>
      </c>
      <c r="K169" s="17" t="s">
        <v>1928</v>
      </c>
      <c r="L169" s="17" t="s">
        <v>1929</v>
      </c>
      <c r="M169" s="17" t="s">
        <v>1930</v>
      </c>
      <c r="N169" s="6" t="s">
        <v>1931</v>
      </c>
      <c r="O169" s="16" t="s">
        <v>1920</v>
      </c>
      <c r="P169" s="17" t="s">
        <v>1928</v>
      </c>
      <c r="Q169" s="17" t="s">
        <v>1929</v>
      </c>
      <c r="R169" s="17" t="s">
        <v>1930</v>
      </c>
      <c r="S169" s="4" t="s">
        <v>31</v>
      </c>
      <c r="T169" s="5">
        <v>1821</v>
      </c>
      <c r="U169" s="9" t="s">
        <v>1928</v>
      </c>
      <c r="V169" s="6" t="b">
        <v>1</v>
      </c>
      <c r="W169" s="6" t="s">
        <v>33</v>
      </c>
      <c r="X169" s="7" t="s">
        <v>34</v>
      </c>
      <c r="Y169" s="8" t="s">
        <v>194</v>
      </c>
      <c r="Z169" s="7" t="s">
        <v>167</v>
      </c>
      <c r="AA169" s="6" t="s">
        <v>1920</v>
      </c>
      <c r="AB169" s="7" t="s">
        <v>488</v>
      </c>
      <c r="AC169" s="9" t="s">
        <v>1929</v>
      </c>
      <c r="AD169" s="7" t="s">
        <v>488</v>
      </c>
      <c r="AE169" s="9" t="s">
        <v>1930</v>
      </c>
      <c r="AF169" s="7" t="s">
        <v>583</v>
      </c>
      <c r="AG169" s="8" t="s">
        <v>1932</v>
      </c>
      <c r="AH169" s="8" t="s">
        <v>1933</v>
      </c>
    </row>
    <row r="170" spans="1:34" x14ac:dyDescent="0.25">
      <c r="A170" s="3">
        <v>6848</v>
      </c>
      <c r="B170" s="15" t="str">
        <f t="shared" si="16"/>
        <v>BIAVCHGLGLNO</v>
      </c>
      <c r="C170" s="30" t="str">
        <f t="shared" si="12"/>
        <v>AVGLGLNO</v>
      </c>
      <c r="D170" s="15" t="str">
        <f t="shared" si="17"/>
        <v>GLGLNO</v>
      </c>
      <c r="E170" s="61" t="s">
        <v>3943</v>
      </c>
      <c r="F170" s="61" t="s">
        <v>1934</v>
      </c>
      <c r="G170" s="14" t="s">
        <v>3768</v>
      </c>
      <c r="H170" s="14" t="b">
        <f t="shared" si="13"/>
        <v>1</v>
      </c>
      <c r="I170" s="6" t="s">
        <v>1936</v>
      </c>
      <c r="J170" s="16" t="s">
        <v>1920</v>
      </c>
      <c r="K170" s="17" t="s">
        <v>1934</v>
      </c>
      <c r="L170" s="17" t="s">
        <v>1929</v>
      </c>
      <c r="M170" s="17" t="s">
        <v>1935</v>
      </c>
      <c r="N170" s="6" t="s">
        <v>1936</v>
      </c>
      <c r="O170" s="16" t="s">
        <v>1920</v>
      </c>
      <c r="P170" s="17" t="s">
        <v>1934</v>
      </c>
      <c r="Q170" s="17" t="s">
        <v>1929</v>
      </c>
      <c r="R170" s="17" t="s">
        <v>1935</v>
      </c>
      <c r="S170" s="12" t="s">
        <v>192</v>
      </c>
      <c r="T170" s="5">
        <v>1823</v>
      </c>
      <c r="U170" s="9" t="s">
        <v>1934</v>
      </c>
      <c r="V170" s="6" t="b">
        <v>1</v>
      </c>
      <c r="W170" s="6" t="s">
        <v>33</v>
      </c>
      <c r="X170" s="7" t="s">
        <v>34</v>
      </c>
      <c r="Y170" s="8" t="s">
        <v>194</v>
      </c>
      <c r="Z170" s="7" t="s">
        <v>167</v>
      </c>
      <c r="AA170" s="6" t="s">
        <v>1920</v>
      </c>
      <c r="AB170" s="7" t="s">
        <v>488</v>
      </c>
      <c r="AC170" s="9" t="s">
        <v>1929</v>
      </c>
      <c r="AD170" s="7" t="s">
        <v>488</v>
      </c>
      <c r="AE170" s="9" t="s">
        <v>1935</v>
      </c>
      <c r="AF170" s="7" t="s">
        <v>1937</v>
      </c>
      <c r="AG170" s="8" t="s">
        <v>1938</v>
      </c>
      <c r="AH170" s="8" t="s">
        <v>1939</v>
      </c>
    </row>
    <row r="171" spans="1:34" x14ac:dyDescent="0.25">
      <c r="A171" s="3">
        <v>6857</v>
      </c>
      <c r="B171" s="15" t="str">
        <f t="shared" si="16"/>
        <v>BIAVCHLAANST</v>
      </c>
      <c r="C171" s="30" t="str">
        <f t="shared" si="12"/>
        <v>AVLAANST</v>
      </c>
      <c r="D171" s="15" t="str">
        <f t="shared" si="17"/>
        <v>LAANST</v>
      </c>
      <c r="E171" s="61" t="s">
        <v>3944</v>
      </c>
      <c r="F171" s="61" t="s">
        <v>1940</v>
      </c>
      <c r="G171" s="14" t="s">
        <v>3835</v>
      </c>
      <c r="H171" s="14" t="b">
        <f t="shared" si="13"/>
        <v>1</v>
      </c>
      <c r="I171" s="6" t="s">
        <v>1943</v>
      </c>
      <c r="J171" s="16" t="s">
        <v>221</v>
      </c>
      <c r="K171" s="17" t="s">
        <v>1940</v>
      </c>
      <c r="L171" s="17" t="s">
        <v>1941</v>
      </c>
      <c r="M171" s="19" t="s">
        <v>1942</v>
      </c>
      <c r="N171" s="6" t="s">
        <v>1943</v>
      </c>
      <c r="O171" s="18" t="s">
        <v>221</v>
      </c>
      <c r="P171" s="19" t="s">
        <v>1940</v>
      </c>
      <c r="Q171" s="19" t="s">
        <v>1941</v>
      </c>
      <c r="R171" s="19" t="s">
        <v>1942</v>
      </c>
      <c r="S171" s="11" t="s">
        <v>31</v>
      </c>
      <c r="T171" s="5">
        <v>1828</v>
      </c>
      <c r="U171" s="9" t="s">
        <v>1940</v>
      </c>
      <c r="V171" s="6" t="b">
        <v>1</v>
      </c>
      <c r="W171" s="6" t="s">
        <v>33</v>
      </c>
      <c r="X171" s="7" t="s">
        <v>34</v>
      </c>
      <c r="Y171" s="8" t="s">
        <v>194</v>
      </c>
      <c r="Z171" s="7" t="s">
        <v>167</v>
      </c>
      <c r="AA171" s="6" t="s">
        <v>221</v>
      </c>
      <c r="AB171" s="7" t="s">
        <v>228</v>
      </c>
      <c r="AC171" s="9" t="s">
        <v>1941</v>
      </c>
      <c r="AD171" s="7" t="s">
        <v>62</v>
      </c>
      <c r="AE171" s="9" t="s">
        <v>1942</v>
      </c>
      <c r="AF171" s="7" t="s">
        <v>133</v>
      </c>
      <c r="AG171" s="8" t="s">
        <v>1944</v>
      </c>
      <c r="AH171" s="8" t="s">
        <v>1945</v>
      </c>
    </row>
    <row r="172" spans="1:34" x14ac:dyDescent="0.25">
      <c r="A172" s="3">
        <v>6901</v>
      </c>
      <c r="B172" s="15" t="str">
        <f t="shared" si="16"/>
        <v>BIAVCHLARITR</v>
      </c>
      <c r="C172" s="30" t="str">
        <f t="shared" si="12"/>
        <v>AVLARITR</v>
      </c>
      <c r="D172" s="15" t="str">
        <f t="shared" si="17"/>
        <v>LARITR</v>
      </c>
      <c r="E172" s="61" t="s">
        <v>3945</v>
      </c>
      <c r="F172" s="61" t="s">
        <v>1946</v>
      </c>
      <c r="G172" s="14" t="s">
        <v>3768</v>
      </c>
      <c r="H172" s="14" t="b">
        <f t="shared" si="13"/>
        <v>1</v>
      </c>
      <c r="I172" s="6" t="s">
        <v>1949</v>
      </c>
      <c r="J172" s="16" t="s">
        <v>221</v>
      </c>
      <c r="K172" s="17" t="s">
        <v>1946</v>
      </c>
      <c r="L172" s="17" t="s">
        <v>1947</v>
      </c>
      <c r="M172" s="17" t="s">
        <v>1948</v>
      </c>
      <c r="N172" s="6" t="s">
        <v>1949</v>
      </c>
      <c r="O172" s="16" t="s">
        <v>221</v>
      </c>
      <c r="P172" s="17" t="s">
        <v>1946</v>
      </c>
      <c r="Q172" s="17" t="s">
        <v>1947</v>
      </c>
      <c r="R172" s="17" t="s">
        <v>1948</v>
      </c>
      <c r="S172" s="10" t="s">
        <v>130</v>
      </c>
      <c r="T172" s="5">
        <v>1839</v>
      </c>
      <c r="U172" s="9" t="s">
        <v>1946</v>
      </c>
      <c r="V172" s="6" t="b">
        <v>1</v>
      </c>
      <c r="W172" s="6" t="s">
        <v>33</v>
      </c>
      <c r="X172" s="7" t="s">
        <v>34</v>
      </c>
      <c r="Y172" s="8" t="s">
        <v>194</v>
      </c>
      <c r="Z172" s="7" t="s">
        <v>167</v>
      </c>
      <c r="AA172" s="6" t="s">
        <v>221</v>
      </c>
      <c r="AB172" s="7" t="s">
        <v>228</v>
      </c>
      <c r="AC172" s="9" t="s">
        <v>1947</v>
      </c>
      <c r="AD172" s="7" t="s">
        <v>229</v>
      </c>
      <c r="AE172" s="9" t="s">
        <v>1948</v>
      </c>
      <c r="AF172" s="7" t="s">
        <v>217</v>
      </c>
      <c r="AG172" s="8" t="s">
        <v>1950</v>
      </c>
      <c r="AH172" s="8" t="s">
        <v>1951</v>
      </c>
    </row>
    <row r="173" spans="1:34" x14ac:dyDescent="0.25">
      <c r="A173" s="3">
        <v>6905</v>
      </c>
      <c r="B173" s="15" t="str">
        <f t="shared" si="16"/>
        <v>BIAVCHLAPAEB</v>
      </c>
      <c r="C173" s="30" t="str">
        <f t="shared" si="12"/>
        <v>AVLAPAEB</v>
      </c>
      <c r="D173" s="15" t="str">
        <f t="shared" si="17"/>
        <v>LAPAEB</v>
      </c>
      <c r="E173" s="61" t="s">
        <v>3946</v>
      </c>
      <c r="F173" s="61" t="s">
        <v>1952</v>
      </c>
      <c r="G173" s="14" t="s">
        <v>3768</v>
      </c>
      <c r="H173" s="14" t="b">
        <f t="shared" si="13"/>
        <v>1</v>
      </c>
      <c r="I173" s="6" t="s">
        <v>1955</v>
      </c>
      <c r="J173" s="16" t="s">
        <v>221</v>
      </c>
      <c r="K173" s="17" t="s">
        <v>1952</v>
      </c>
      <c r="L173" s="17" t="s">
        <v>1953</v>
      </c>
      <c r="M173" s="17" t="s">
        <v>1954</v>
      </c>
      <c r="N173" s="6" t="s">
        <v>1955</v>
      </c>
      <c r="O173" s="16" t="s">
        <v>221</v>
      </c>
      <c r="P173" s="17" t="s">
        <v>1952</v>
      </c>
      <c r="Q173" s="17" t="s">
        <v>1953</v>
      </c>
      <c r="R173" s="17" t="s">
        <v>1954</v>
      </c>
      <c r="S173" s="12" t="s">
        <v>192</v>
      </c>
      <c r="T173" s="5">
        <v>1841</v>
      </c>
      <c r="U173" s="9" t="s">
        <v>1952</v>
      </c>
      <c r="V173" s="6" t="b">
        <v>1</v>
      </c>
      <c r="W173" s="6" t="s">
        <v>33</v>
      </c>
      <c r="X173" s="7" t="s">
        <v>34</v>
      </c>
      <c r="Y173" s="8" t="s">
        <v>194</v>
      </c>
      <c r="Z173" s="7" t="s">
        <v>167</v>
      </c>
      <c r="AA173" s="6" t="s">
        <v>221</v>
      </c>
      <c r="AB173" s="7" t="s">
        <v>228</v>
      </c>
      <c r="AC173" s="9" t="s">
        <v>1953</v>
      </c>
      <c r="AD173" s="7" t="s">
        <v>124</v>
      </c>
      <c r="AE173" s="9" t="s">
        <v>1954</v>
      </c>
      <c r="AF173" s="7" t="s">
        <v>1956</v>
      </c>
      <c r="AG173" s="8" t="s">
        <v>1957</v>
      </c>
      <c r="AH173" s="8" t="s">
        <v>1958</v>
      </c>
    </row>
    <row r="174" spans="1:34" x14ac:dyDescent="0.25">
      <c r="A174" s="3">
        <v>6906</v>
      </c>
      <c r="B174" s="15" t="str">
        <f t="shared" si="16"/>
        <v>BIAVCHLAXESA</v>
      </c>
      <c r="C174" s="30" t="str">
        <f t="shared" si="12"/>
        <v>AVLAXESA</v>
      </c>
      <c r="D174" s="15" t="str">
        <f t="shared" si="17"/>
        <v>LAXESA</v>
      </c>
      <c r="E174" s="61" t="s">
        <v>3947</v>
      </c>
      <c r="F174" s="61" t="s">
        <v>1959</v>
      </c>
      <c r="G174" s="14" t="s">
        <v>3768</v>
      </c>
      <c r="H174" s="14" t="b">
        <f t="shared" si="13"/>
        <v>1</v>
      </c>
      <c r="I174" s="6" t="s">
        <v>1962</v>
      </c>
      <c r="J174" s="16" t="s">
        <v>221</v>
      </c>
      <c r="K174" s="17" t="s">
        <v>1959</v>
      </c>
      <c r="L174" s="17" t="s">
        <v>1960</v>
      </c>
      <c r="M174" s="17" t="s">
        <v>1961</v>
      </c>
      <c r="N174" s="6" t="s">
        <v>1962</v>
      </c>
      <c r="O174" s="16" t="s">
        <v>221</v>
      </c>
      <c r="P174" s="17" t="s">
        <v>1959</v>
      </c>
      <c r="Q174" s="17" t="s">
        <v>1960</v>
      </c>
      <c r="R174" s="17" t="s">
        <v>1961</v>
      </c>
      <c r="S174" s="4" t="s">
        <v>31</v>
      </c>
      <c r="T174" s="5">
        <v>1842</v>
      </c>
      <c r="U174" s="9" t="s">
        <v>1959</v>
      </c>
      <c r="V174" s="6" t="b">
        <v>1</v>
      </c>
      <c r="W174" s="6" t="s">
        <v>33</v>
      </c>
      <c r="X174" s="7" t="s">
        <v>34</v>
      </c>
      <c r="Y174" s="8" t="s">
        <v>194</v>
      </c>
      <c r="Z174" s="7" t="s">
        <v>167</v>
      </c>
      <c r="AA174" s="6" t="s">
        <v>221</v>
      </c>
      <c r="AB174" s="7" t="s">
        <v>228</v>
      </c>
      <c r="AC174" s="9" t="s">
        <v>1960</v>
      </c>
      <c r="AD174" s="7" t="s">
        <v>1859</v>
      </c>
      <c r="AE174" s="9" t="s">
        <v>1961</v>
      </c>
      <c r="AF174" s="7" t="s">
        <v>885</v>
      </c>
      <c r="AG174" s="8" t="s">
        <v>1963</v>
      </c>
      <c r="AH174" s="8" t="s">
        <v>1964</v>
      </c>
    </row>
    <row r="175" spans="1:34" x14ac:dyDescent="0.25">
      <c r="A175" s="3">
        <v>6911</v>
      </c>
      <c r="B175" s="15" t="str">
        <f t="shared" si="16"/>
        <v>BIAVCHLACHGE</v>
      </c>
      <c r="C175" s="30" t="str">
        <f t="shared" si="12"/>
        <v>AVLACHGE</v>
      </c>
      <c r="D175" s="15" t="str">
        <f t="shared" si="17"/>
        <v>LACHGE</v>
      </c>
      <c r="E175" s="61" t="s">
        <v>3948</v>
      </c>
      <c r="F175" s="61" t="s">
        <v>1965</v>
      </c>
      <c r="G175" s="14" t="s">
        <v>3768</v>
      </c>
      <c r="H175" s="14" t="b">
        <f t="shared" si="13"/>
        <v>1</v>
      </c>
      <c r="I175" s="6" t="s">
        <v>1968</v>
      </c>
      <c r="J175" s="16" t="s">
        <v>221</v>
      </c>
      <c r="K175" s="17" t="s">
        <v>1965</v>
      </c>
      <c r="L175" s="17" t="s">
        <v>223</v>
      </c>
      <c r="M175" s="17" t="s">
        <v>1966</v>
      </c>
      <c r="N175" s="6" t="s">
        <v>1968</v>
      </c>
      <c r="O175" s="16" t="s">
        <v>221</v>
      </c>
      <c r="P175" s="17" t="s">
        <v>1967</v>
      </c>
      <c r="Q175" s="17" t="s">
        <v>226</v>
      </c>
      <c r="R175" s="17" t="s">
        <v>1966</v>
      </c>
      <c r="S175" s="4" t="s">
        <v>31</v>
      </c>
      <c r="T175" s="5">
        <v>1843</v>
      </c>
      <c r="U175" s="9" t="s">
        <v>1965</v>
      </c>
      <c r="V175" s="6" t="b">
        <v>1</v>
      </c>
      <c r="W175" s="6" t="s">
        <v>33</v>
      </c>
      <c r="X175" s="7" t="s">
        <v>34</v>
      </c>
      <c r="Y175" s="8" t="s">
        <v>194</v>
      </c>
      <c r="Z175" s="7" t="s">
        <v>167</v>
      </c>
      <c r="AA175" s="6" t="s">
        <v>221</v>
      </c>
      <c r="AB175" s="7" t="s">
        <v>228</v>
      </c>
      <c r="AC175" s="9" t="s">
        <v>223</v>
      </c>
      <c r="AD175" s="7" t="s">
        <v>167</v>
      </c>
      <c r="AE175" s="9" t="s">
        <v>1966</v>
      </c>
      <c r="AF175" s="7" t="s">
        <v>294</v>
      </c>
      <c r="AG175" s="8" t="s">
        <v>1969</v>
      </c>
      <c r="AH175" s="8" t="s">
        <v>1970</v>
      </c>
    </row>
    <row r="176" spans="1:34" x14ac:dyDescent="0.25">
      <c r="A176" s="3">
        <v>6912</v>
      </c>
      <c r="B176" s="15" t="str">
        <f t="shared" si="16"/>
        <v>BIAVCHLACHPH</v>
      </c>
      <c r="C176" s="30" t="str">
        <f t="shared" si="12"/>
        <v>AVLACHPH</v>
      </c>
      <c r="D176" s="15" t="str">
        <f t="shared" si="17"/>
        <v>LACHPH</v>
      </c>
      <c r="E176" s="61" t="s">
        <v>3949</v>
      </c>
      <c r="F176" s="61" t="s">
        <v>1971</v>
      </c>
      <c r="G176" s="14" t="s">
        <v>3768</v>
      </c>
      <c r="H176" s="14" t="b">
        <f t="shared" si="13"/>
        <v>1</v>
      </c>
      <c r="I176" s="6" t="s">
        <v>1974</v>
      </c>
      <c r="J176" s="16" t="s">
        <v>221</v>
      </c>
      <c r="K176" s="17" t="s">
        <v>1971</v>
      </c>
      <c r="L176" s="17" t="s">
        <v>223</v>
      </c>
      <c r="M176" s="17" t="s">
        <v>1972</v>
      </c>
      <c r="N176" s="50" t="s">
        <v>1974</v>
      </c>
      <c r="O176" s="16" t="s">
        <v>221</v>
      </c>
      <c r="P176" s="17" t="s">
        <v>1973</v>
      </c>
      <c r="Q176" s="17" t="s">
        <v>226</v>
      </c>
      <c r="R176" s="17" t="s">
        <v>1972</v>
      </c>
      <c r="S176" s="4" t="s">
        <v>31</v>
      </c>
      <c r="T176" s="5">
        <v>1844</v>
      </c>
      <c r="U176" s="9" t="s">
        <v>1971</v>
      </c>
      <c r="V176" s="6" t="b">
        <v>1</v>
      </c>
      <c r="W176" s="6" t="s">
        <v>33</v>
      </c>
      <c r="X176" s="7" t="s">
        <v>34</v>
      </c>
      <c r="Y176" s="8" t="s">
        <v>194</v>
      </c>
      <c r="Z176" s="7" t="s">
        <v>167</v>
      </c>
      <c r="AA176" s="6" t="s">
        <v>221</v>
      </c>
      <c r="AB176" s="7" t="s">
        <v>228</v>
      </c>
      <c r="AC176" s="9" t="s">
        <v>223</v>
      </c>
      <c r="AD176" s="7" t="s">
        <v>167</v>
      </c>
      <c r="AE176" s="9" t="s">
        <v>1972</v>
      </c>
      <c r="AF176" s="7" t="s">
        <v>37</v>
      </c>
      <c r="AG176" s="8" t="s">
        <v>1975</v>
      </c>
      <c r="AH176" s="8" t="s">
        <v>1976</v>
      </c>
    </row>
    <row r="177" spans="1:34" x14ac:dyDescent="0.25">
      <c r="A177" s="3">
        <v>6923</v>
      </c>
      <c r="B177" s="15" t="str">
        <f t="shared" si="16"/>
        <v>BIAVCHLACHRI</v>
      </c>
      <c r="C177" s="30" t="str">
        <f t="shared" si="12"/>
        <v>AVLACHRI</v>
      </c>
      <c r="D177" s="15" t="str">
        <f t="shared" si="17"/>
        <v>LACHRI</v>
      </c>
      <c r="E177" s="61" t="s">
        <v>3950</v>
      </c>
      <c r="F177" s="61" t="s">
        <v>222</v>
      </c>
      <c r="G177" s="14" t="s">
        <v>3768</v>
      </c>
      <c r="H177" s="14" t="b">
        <f t="shared" si="13"/>
        <v>1</v>
      </c>
      <c r="I177" s="6" t="s">
        <v>227</v>
      </c>
      <c r="J177" s="16" t="s">
        <v>221</v>
      </c>
      <c r="K177" s="17" t="s">
        <v>222</v>
      </c>
      <c r="L177" s="17" t="s">
        <v>223</v>
      </c>
      <c r="M177" s="17" t="s">
        <v>224</v>
      </c>
      <c r="N177" s="6" t="s">
        <v>227</v>
      </c>
      <c r="O177" s="16" t="s">
        <v>221</v>
      </c>
      <c r="P177" s="17" t="s">
        <v>225</v>
      </c>
      <c r="Q177" s="17" t="s">
        <v>226</v>
      </c>
      <c r="R177" s="17" t="s">
        <v>224</v>
      </c>
      <c r="S177" s="4" t="s">
        <v>31</v>
      </c>
      <c r="T177" s="5">
        <v>1852</v>
      </c>
      <c r="U177" s="9" t="s">
        <v>222</v>
      </c>
      <c r="V177" s="6" t="b">
        <v>1</v>
      </c>
      <c r="W177" s="6" t="s">
        <v>33</v>
      </c>
      <c r="X177" s="7" t="s">
        <v>34</v>
      </c>
      <c r="Y177" s="8" t="s">
        <v>194</v>
      </c>
      <c r="Z177" s="7" t="s">
        <v>167</v>
      </c>
      <c r="AA177" s="6" t="s">
        <v>221</v>
      </c>
      <c r="AB177" s="7" t="s">
        <v>228</v>
      </c>
      <c r="AC177" s="9" t="s">
        <v>223</v>
      </c>
      <c r="AD177" s="7" t="s">
        <v>167</v>
      </c>
      <c r="AE177" s="9" t="s">
        <v>224</v>
      </c>
      <c r="AF177" s="7" t="s">
        <v>229</v>
      </c>
      <c r="AG177" s="8" t="s">
        <v>230</v>
      </c>
      <c r="AH177" s="8" t="s">
        <v>231</v>
      </c>
    </row>
    <row r="178" spans="1:34" x14ac:dyDescent="0.25">
      <c r="A178" s="3">
        <v>6931</v>
      </c>
      <c r="B178" s="15" t="str">
        <f t="shared" si="16"/>
        <v>BIAVCHLAHCMI</v>
      </c>
      <c r="C178" s="30" t="str">
        <f t="shared" si="12"/>
        <v>AVLAHCMI</v>
      </c>
      <c r="D178" s="15" t="str">
        <f t="shared" si="17"/>
        <v>LAHCMI</v>
      </c>
      <c r="E178" s="61" t="s">
        <v>3951</v>
      </c>
      <c r="F178" s="61" t="s">
        <v>1977</v>
      </c>
      <c r="G178" s="14" t="s">
        <v>3768</v>
      </c>
      <c r="H178" s="14" t="b">
        <f t="shared" si="13"/>
        <v>1</v>
      </c>
      <c r="I178" s="6" t="s">
        <v>1980</v>
      </c>
      <c r="J178" s="16" t="s">
        <v>221</v>
      </c>
      <c r="K178" s="17" t="s">
        <v>1977</v>
      </c>
      <c r="L178" s="17" t="s">
        <v>1978</v>
      </c>
      <c r="M178" s="17" t="s">
        <v>1979</v>
      </c>
      <c r="N178" s="6" t="s">
        <v>1980</v>
      </c>
      <c r="O178" s="16" t="s">
        <v>221</v>
      </c>
      <c r="P178" s="17" t="s">
        <v>1977</v>
      </c>
      <c r="Q178" s="17" t="s">
        <v>1978</v>
      </c>
      <c r="R178" s="17" t="s">
        <v>1979</v>
      </c>
      <c r="S178" s="4" t="s">
        <v>31</v>
      </c>
      <c r="T178" s="5">
        <v>1857</v>
      </c>
      <c r="U178" s="9" t="s">
        <v>1977</v>
      </c>
      <c r="V178" s="6" t="b">
        <v>1</v>
      </c>
      <c r="W178" s="6" t="s">
        <v>33</v>
      </c>
      <c r="X178" s="7" t="s">
        <v>34</v>
      </c>
      <c r="Y178" s="8" t="s">
        <v>194</v>
      </c>
      <c r="Z178" s="7" t="s">
        <v>167</v>
      </c>
      <c r="AA178" s="6" t="s">
        <v>221</v>
      </c>
      <c r="AB178" s="7" t="s">
        <v>228</v>
      </c>
      <c r="AC178" s="9" t="s">
        <v>1978</v>
      </c>
      <c r="AD178" s="7" t="s">
        <v>1981</v>
      </c>
      <c r="AE178" s="9" t="s">
        <v>1979</v>
      </c>
      <c r="AF178" s="7" t="s">
        <v>309</v>
      </c>
      <c r="AG178" s="8" t="s">
        <v>1982</v>
      </c>
      <c r="AH178" s="8" t="s">
        <v>1983</v>
      </c>
    </row>
    <row r="179" spans="1:34" x14ac:dyDescent="0.25">
      <c r="A179" s="3">
        <v>6932</v>
      </c>
      <c r="B179" s="15" t="str">
        <f t="shared" ref="B179:B210" si="18">AH179</f>
        <v>BIAVCHLARHRO</v>
      </c>
      <c r="C179" s="30" t="str">
        <f t="shared" si="12"/>
        <v>AVLARHRO</v>
      </c>
      <c r="D179" s="15" t="str">
        <f t="shared" ref="D179:D210" si="19">AG179</f>
        <v>LARHRO</v>
      </c>
      <c r="E179" s="61" t="s">
        <v>3952</v>
      </c>
      <c r="F179" s="61" t="s">
        <v>1984</v>
      </c>
      <c r="G179" s="14" t="s">
        <v>3768</v>
      </c>
      <c r="H179" s="14" t="b">
        <f t="shared" si="13"/>
        <v>1</v>
      </c>
      <c r="I179" s="6" t="s">
        <v>1987</v>
      </c>
      <c r="J179" s="16" t="s">
        <v>221</v>
      </c>
      <c r="K179" s="17" t="s">
        <v>1984</v>
      </c>
      <c r="L179" s="17" t="s">
        <v>1985</v>
      </c>
      <c r="M179" s="17" t="s">
        <v>1986</v>
      </c>
      <c r="N179" s="6" t="s">
        <v>1987</v>
      </c>
      <c r="O179" s="16" t="s">
        <v>221</v>
      </c>
      <c r="P179" s="17" t="s">
        <v>1984</v>
      </c>
      <c r="Q179" s="17" t="s">
        <v>1985</v>
      </c>
      <c r="R179" s="17" t="s">
        <v>1986</v>
      </c>
      <c r="S179" s="4" t="s">
        <v>31</v>
      </c>
      <c r="T179" s="5">
        <v>1858</v>
      </c>
      <c r="U179" s="9" t="s">
        <v>1984</v>
      </c>
      <c r="V179" s="6" t="b">
        <v>1</v>
      </c>
      <c r="W179" s="6" t="s">
        <v>33</v>
      </c>
      <c r="X179" s="7" t="s">
        <v>34</v>
      </c>
      <c r="Y179" s="8" t="s">
        <v>194</v>
      </c>
      <c r="Z179" s="7" t="s">
        <v>167</v>
      </c>
      <c r="AA179" s="6" t="s">
        <v>221</v>
      </c>
      <c r="AB179" s="7" t="s">
        <v>228</v>
      </c>
      <c r="AC179" s="9" t="s">
        <v>1985</v>
      </c>
      <c r="AD179" s="7" t="s">
        <v>1988</v>
      </c>
      <c r="AE179" s="9" t="s">
        <v>1986</v>
      </c>
      <c r="AF179" s="7" t="s">
        <v>1588</v>
      </c>
      <c r="AG179" s="8" t="s">
        <v>1989</v>
      </c>
      <c r="AH179" s="8" t="s">
        <v>1990</v>
      </c>
    </row>
    <row r="180" spans="1:34" x14ac:dyDescent="0.25">
      <c r="A180" s="3">
        <v>6935</v>
      </c>
      <c r="B180" s="15" t="str">
        <f t="shared" si="18"/>
        <v>BIAVCHLALEAT</v>
      </c>
      <c r="C180" s="30" t="str">
        <f t="shared" si="12"/>
        <v>AVLALEAT</v>
      </c>
      <c r="D180" s="15" t="str">
        <f t="shared" si="19"/>
        <v>LALEAT</v>
      </c>
      <c r="E180" s="61" t="s">
        <v>3953</v>
      </c>
      <c r="F180" s="61" t="s">
        <v>1991</v>
      </c>
      <c r="G180" s="14" t="s">
        <v>3768</v>
      </c>
      <c r="H180" s="14" t="b">
        <f t="shared" si="13"/>
        <v>1</v>
      </c>
      <c r="I180" s="6" t="s">
        <v>1995</v>
      </c>
      <c r="J180" s="16" t="s">
        <v>221</v>
      </c>
      <c r="K180" s="17" t="s">
        <v>1991</v>
      </c>
      <c r="L180" s="17" t="s">
        <v>1992</v>
      </c>
      <c r="M180" s="17" t="s">
        <v>1993</v>
      </c>
      <c r="N180" s="6" t="s">
        <v>1995</v>
      </c>
      <c r="O180" s="16" t="s">
        <v>221</v>
      </c>
      <c r="P180" s="17" t="s">
        <v>1994</v>
      </c>
      <c r="Q180" s="17" t="s">
        <v>226</v>
      </c>
      <c r="R180" s="17" t="s">
        <v>1993</v>
      </c>
      <c r="S180" s="4" t="s">
        <v>31</v>
      </c>
      <c r="T180" s="5">
        <v>1861</v>
      </c>
      <c r="U180" s="9" t="s">
        <v>1991</v>
      </c>
      <c r="V180" s="6" t="b">
        <v>1</v>
      </c>
      <c r="W180" s="6" t="s">
        <v>33</v>
      </c>
      <c r="X180" s="7" t="s">
        <v>34</v>
      </c>
      <c r="Y180" s="8" t="s">
        <v>194</v>
      </c>
      <c r="Z180" s="7" t="s">
        <v>167</v>
      </c>
      <c r="AA180" s="6" t="s">
        <v>221</v>
      </c>
      <c r="AB180" s="7" t="s">
        <v>228</v>
      </c>
      <c r="AC180" s="9" t="s">
        <v>1992</v>
      </c>
      <c r="AD180" s="7" t="s">
        <v>1134</v>
      </c>
      <c r="AE180" s="9" t="s">
        <v>1993</v>
      </c>
      <c r="AF180" s="7" t="s">
        <v>177</v>
      </c>
      <c r="AG180" s="8" t="s">
        <v>1996</v>
      </c>
      <c r="AH180" s="8" t="s">
        <v>1997</v>
      </c>
    </row>
    <row r="181" spans="1:34" x14ac:dyDescent="0.25">
      <c r="A181" s="3">
        <v>6938</v>
      </c>
      <c r="B181" s="15" t="str">
        <f t="shared" si="18"/>
        <v>BIAVCHLALEPI</v>
      </c>
      <c r="C181" s="30" t="str">
        <f t="shared" si="12"/>
        <v>AVLALEPI</v>
      </c>
      <c r="D181" s="15" t="str">
        <f t="shared" si="19"/>
        <v>LALEPI</v>
      </c>
      <c r="E181" s="61" t="s">
        <v>3954</v>
      </c>
      <c r="F181" s="61" t="s">
        <v>1998</v>
      </c>
      <c r="G181" s="14" t="s">
        <v>3768</v>
      </c>
      <c r="H181" s="14" t="b">
        <f t="shared" si="13"/>
        <v>1</v>
      </c>
      <c r="I181" s="6" t="s">
        <v>2001</v>
      </c>
      <c r="J181" s="16" t="s">
        <v>221</v>
      </c>
      <c r="K181" s="17" t="s">
        <v>1998</v>
      </c>
      <c r="L181" s="17" t="s">
        <v>1992</v>
      </c>
      <c r="M181" s="17" t="s">
        <v>1999</v>
      </c>
      <c r="N181" s="6" t="s">
        <v>2001</v>
      </c>
      <c r="O181" s="16" t="s">
        <v>221</v>
      </c>
      <c r="P181" s="17" t="s">
        <v>2000</v>
      </c>
      <c r="Q181" s="17" t="s">
        <v>226</v>
      </c>
      <c r="R181" s="17" t="s">
        <v>1999</v>
      </c>
      <c r="S181" s="4" t="s">
        <v>31</v>
      </c>
      <c r="T181" s="5">
        <v>1862</v>
      </c>
      <c r="U181" s="9" t="s">
        <v>1998</v>
      </c>
      <c r="V181" s="6" t="b">
        <v>1</v>
      </c>
      <c r="W181" s="6" t="s">
        <v>33</v>
      </c>
      <c r="X181" s="7" t="s">
        <v>34</v>
      </c>
      <c r="Y181" s="8" t="s">
        <v>194</v>
      </c>
      <c r="Z181" s="7" t="s">
        <v>167</v>
      </c>
      <c r="AA181" s="6" t="s">
        <v>221</v>
      </c>
      <c r="AB181" s="7" t="s">
        <v>228</v>
      </c>
      <c r="AC181" s="9" t="s">
        <v>1992</v>
      </c>
      <c r="AD181" s="7" t="s">
        <v>1134</v>
      </c>
      <c r="AE181" s="9" t="s">
        <v>1999</v>
      </c>
      <c r="AF181" s="7" t="s">
        <v>383</v>
      </c>
      <c r="AG181" s="8" t="s">
        <v>2002</v>
      </c>
      <c r="AH181" s="8" t="s">
        <v>2003</v>
      </c>
    </row>
    <row r="182" spans="1:34" x14ac:dyDescent="0.25">
      <c r="A182" s="3">
        <v>6942</v>
      </c>
      <c r="B182" s="15" t="str">
        <f t="shared" si="18"/>
        <v>BIAVCHLAICAU</v>
      </c>
      <c r="C182" s="30" t="str">
        <f t="shared" si="12"/>
        <v>AVLAICAU</v>
      </c>
      <c r="D182" s="15" t="str">
        <f t="shared" si="19"/>
        <v>LAICAU</v>
      </c>
      <c r="E182" s="61" t="s">
        <v>3955</v>
      </c>
      <c r="F182" s="61" t="s">
        <v>2004</v>
      </c>
      <c r="G182" s="14" t="s">
        <v>3768</v>
      </c>
      <c r="H182" s="14" t="b">
        <f t="shared" si="13"/>
        <v>1</v>
      </c>
      <c r="I182" s="6" t="s">
        <v>2008</v>
      </c>
      <c r="J182" s="16" t="s">
        <v>221</v>
      </c>
      <c r="K182" s="17" t="s">
        <v>2004</v>
      </c>
      <c r="L182" s="17" t="s">
        <v>2005</v>
      </c>
      <c r="M182" s="17" t="s">
        <v>2006</v>
      </c>
      <c r="N182" s="6" t="s">
        <v>2008</v>
      </c>
      <c r="O182" s="16" t="s">
        <v>221</v>
      </c>
      <c r="P182" s="17" t="s">
        <v>2007</v>
      </c>
      <c r="Q182" s="17" t="s">
        <v>226</v>
      </c>
      <c r="R182" s="17" t="s">
        <v>2006</v>
      </c>
      <c r="S182" s="4" t="s">
        <v>31</v>
      </c>
      <c r="T182" s="5">
        <v>1865</v>
      </c>
      <c r="U182" s="9" t="s">
        <v>2004</v>
      </c>
      <c r="V182" s="6" t="b">
        <v>1</v>
      </c>
      <c r="W182" s="6" t="s">
        <v>33</v>
      </c>
      <c r="X182" s="7" t="s">
        <v>34</v>
      </c>
      <c r="Y182" s="8" t="s">
        <v>194</v>
      </c>
      <c r="Z182" s="7" t="s">
        <v>167</v>
      </c>
      <c r="AA182" s="6" t="s">
        <v>221</v>
      </c>
      <c r="AB182" s="7" t="s">
        <v>228</v>
      </c>
      <c r="AC182" s="9" t="s">
        <v>2005</v>
      </c>
      <c r="AD182" s="7" t="s">
        <v>690</v>
      </c>
      <c r="AE182" s="9" t="s">
        <v>2006</v>
      </c>
      <c r="AF182" s="7" t="s">
        <v>594</v>
      </c>
      <c r="AG182" s="8" t="s">
        <v>2009</v>
      </c>
      <c r="AH182" s="8" t="s">
        <v>2010</v>
      </c>
    </row>
    <row r="183" spans="1:34" x14ac:dyDescent="0.25">
      <c r="A183" s="3">
        <v>6943</v>
      </c>
      <c r="B183" s="15" t="str">
        <f t="shared" si="18"/>
        <v>BIAVCHLAICME</v>
      </c>
      <c r="C183" s="30" t="str">
        <f t="shared" si="12"/>
        <v>AVLAICME</v>
      </c>
      <c r="D183" s="15" t="str">
        <f t="shared" si="19"/>
        <v>LAICME</v>
      </c>
      <c r="E183" s="61" t="s">
        <v>3956</v>
      </c>
      <c r="F183" s="61" t="s">
        <v>2011</v>
      </c>
      <c r="G183" s="14" t="s">
        <v>3768</v>
      </c>
      <c r="H183" s="14" t="b">
        <f t="shared" si="13"/>
        <v>1</v>
      </c>
      <c r="I183" s="6" t="s">
        <v>2014</v>
      </c>
      <c r="J183" s="16" t="s">
        <v>221</v>
      </c>
      <c r="K183" s="17" t="s">
        <v>2011</v>
      </c>
      <c r="L183" s="17" t="s">
        <v>2005</v>
      </c>
      <c r="M183" s="17" t="s">
        <v>2012</v>
      </c>
      <c r="N183" s="6" t="s">
        <v>2014</v>
      </c>
      <c r="O183" s="16" t="s">
        <v>221</v>
      </c>
      <c r="P183" s="17" t="s">
        <v>2013</v>
      </c>
      <c r="Q183" s="17" t="s">
        <v>226</v>
      </c>
      <c r="R183" s="17" t="s">
        <v>2012</v>
      </c>
      <c r="S183" s="4" t="s">
        <v>31</v>
      </c>
      <c r="T183" s="5">
        <v>1866</v>
      </c>
      <c r="U183" s="9" t="s">
        <v>2011</v>
      </c>
      <c r="V183" s="6" t="b">
        <v>1</v>
      </c>
      <c r="W183" s="6" t="s">
        <v>33</v>
      </c>
      <c r="X183" s="7" t="s">
        <v>34</v>
      </c>
      <c r="Y183" s="8" t="s">
        <v>194</v>
      </c>
      <c r="Z183" s="7" t="s">
        <v>167</v>
      </c>
      <c r="AA183" s="6" t="s">
        <v>221</v>
      </c>
      <c r="AB183" s="7" t="s">
        <v>228</v>
      </c>
      <c r="AC183" s="9" t="s">
        <v>2005</v>
      </c>
      <c r="AD183" s="7" t="s">
        <v>690</v>
      </c>
      <c r="AE183" s="9" t="s">
        <v>2012</v>
      </c>
      <c r="AF183" s="7" t="s">
        <v>376</v>
      </c>
      <c r="AG183" s="8" t="s">
        <v>2015</v>
      </c>
      <c r="AH183" s="8" t="s">
        <v>2016</v>
      </c>
    </row>
    <row r="184" spans="1:34" x14ac:dyDescent="0.25">
      <c r="A184" s="3">
        <v>6945</v>
      </c>
      <c r="B184" s="15" t="str">
        <f t="shared" si="18"/>
        <v>BIAVCHLAICIC</v>
      </c>
      <c r="C184" s="30" t="str">
        <f t="shared" si="12"/>
        <v>AVLAICIC</v>
      </c>
      <c r="D184" s="15" t="str">
        <f t="shared" si="19"/>
        <v>LAICIC</v>
      </c>
      <c r="E184" s="61" t="s">
        <v>3957</v>
      </c>
      <c r="F184" s="61" t="s">
        <v>2017</v>
      </c>
      <c r="G184" s="14" t="s">
        <v>3768</v>
      </c>
      <c r="H184" s="14" t="b">
        <f t="shared" si="13"/>
        <v>1</v>
      </c>
      <c r="I184" s="6" t="s">
        <v>2020</v>
      </c>
      <c r="J184" s="16" t="s">
        <v>221</v>
      </c>
      <c r="K184" s="17" t="s">
        <v>2017</v>
      </c>
      <c r="L184" s="17" t="s">
        <v>2005</v>
      </c>
      <c r="M184" s="17" t="s">
        <v>2018</v>
      </c>
      <c r="N184" s="6" t="s">
        <v>2020</v>
      </c>
      <c r="O184" s="16" t="s">
        <v>221</v>
      </c>
      <c r="P184" s="17" t="s">
        <v>2019</v>
      </c>
      <c r="Q184" s="17" t="s">
        <v>226</v>
      </c>
      <c r="R184" s="17" t="s">
        <v>2018</v>
      </c>
      <c r="S184" s="4" t="s">
        <v>31</v>
      </c>
      <c r="T184" s="5">
        <v>1867</v>
      </c>
      <c r="U184" s="9" t="s">
        <v>2017</v>
      </c>
      <c r="V184" s="6" t="b">
        <v>1</v>
      </c>
      <c r="W184" s="6" t="s">
        <v>33</v>
      </c>
      <c r="X184" s="7" t="s">
        <v>34</v>
      </c>
      <c r="Y184" s="8" t="s">
        <v>194</v>
      </c>
      <c r="Z184" s="7" t="s">
        <v>167</v>
      </c>
      <c r="AA184" s="6" t="s">
        <v>221</v>
      </c>
      <c r="AB184" s="7" t="s">
        <v>228</v>
      </c>
      <c r="AC184" s="9" t="s">
        <v>2005</v>
      </c>
      <c r="AD184" s="7" t="s">
        <v>690</v>
      </c>
      <c r="AE184" s="9" t="s">
        <v>2018</v>
      </c>
      <c r="AF184" s="7" t="s">
        <v>690</v>
      </c>
      <c r="AG184" s="8" t="s">
        <v>2021</v>
      </c>
      <c r="AH184" s="8" t="s">
        <v>2022</v>
      </c>
    </row>
    <row r="185" spans="1:34" x14ac:dyDescent="0.25">
      <c r="A185" s="3">
        <v>6955</v>
      </c>
      <c r="B185" s="15" t="str">
        <f t="shared" si="18"/>
        <v>BIAVCHLALACA</v>
      </c>
      <c r="C185" s="30" t="str">
        <f t="shared" si="12"/>
        <v>AVLALACA</v>
      </c>
      <c r="D185" s="15" t="str">
        <f t="shared" si="19"/>
        <v>LALACA</v>
      </c>
      <c r="E185" s="61" t="s">
        <v>3958</v>
      </c>
      <c r="F185" s="61" t="s">
        <v>2023</v>
      </c>
      <c r="G185" s="14" t="s">
        <v>3768</v>
      </c>
      <c r="H185" s="14" t="b">
        <f t="shared" si="13"/>
        <v>1</v>
      </c>
      <c r="I185" s="6" t="s">
        <v>2025</v>
      </c>
      <c r="J185" s="16" t="s">
        <v>221</v>
      </c>
      <c r="K185" s="17" t="s">
        <v>2023</v>
      </c>
      <c r="L185" s="17" t="s">
        <v>226</v>
      </c>
      <c r="M185" s="17" t="s">
        <v>2024</v>
      </c>
      <c r="N185" s="6" t="s">
        <v>2025</v>
      </c>
      <c r="O185" s="16" t="s">
        <v>221</v>
      </c>
      <c r="P185" s="17" t="s">
        <v>2023</v>
      </c>
      <c r="Q185" s="17" t="s">
        <v>226</v>
      </c>
      <c r="R185" s="17" t="s">
        <v>2024</v>
      </c>
      <c r="S185" s="4" t="s">
        <v>31</v>
      </c>
      <c r="T185" s="5">
        <v>1875</v>
      </c>
      <c r="U185" s="9" t="s">
        <v>2023</v>
      </c>
      <c r="V185" s="6" t="b">
        <v>1</v>
      </c>
      <c r="W185" s="6" t="s">
        <v>33</v>
      </c>
      <c r="X185" s="7" t="s">
        <v>34</v>
      </c>
      <c r="Y185" s="8" t="s">
        <v>194</v>
      </c>
      <c r="Z185" s="7" t="s">
        <v>167</v>
      </c>
      <c r="AA185" s="6" t="s">
        <v>221</v>
      </c>
      <c r="AB185" s="7" t="s">
        <v>228</v>
      </c>
      <c r="AC185" s="9" t="s">
        <v>226</v>
      </c>
      <c r="AD185" s="7" t="s">
        <v>228</v>
      </c>
      <c r="AE185" s="9" t="s">
        <v>2024</v>
      </c>
      <c r="AF185" s="7" t="s">
        <v>81</v>
      </c>
      <c r="AG185" s="8" t="s">
        <v>2026</v>
      </c>
      <c r="AH185" s="8" t="s">
        <v>2028</v>
      </c>
    </row>
    <row r="186" spans="1:34" x14ac:dyDescent="0.25">
      <c r="A186" s="3">
        <v>6960</v>
      </c>
      <c r="B186" s="15" t="str">
        <f t="shared" si="18"/>
        <v>BIAVCHLALADE</v>
      </c>
      <c r="C186" s="30" t="str">
        <f t="shared" si="12"/>
        <v>AVLALADE</v>
      </c>
      <c r="D186" s="15" t="str">
        <f t="shared" si="19"/>
        <v>LALADE</v>
      </c>
      <c r="E186" s="61" t="s">
        <v>3959</v>
      </c>
      <c r="F186" s="61" t="s">
        <v>2030</v>
      </c>
      <c r="G186" s="14" t="s">
        <v>3768</v>
      </c>
      <c r="H186" s="14" t="b">
        <f t="shared" si="13"/>
        <v>1</v>
      </c>
      <c r="I186" s="6" t="s">
        <v>2032</v>
      </c>
      <c r="J186" s="16" t="s">
        <v>221</v>
      </c>
      <c r="K186" s="17" t="s">
        <v>2030</v>
      </c>
      <c r="L186" s="17" t="s">
        <v>226</v>
      </c>
      <c r="M186" s="17" t="s">
        <v>2031</v>
      </c>
      <c r="N186" s="6" t="s">
        <v>2032</v>
      </c>
      <c r="O186" s="16" t="s">
        <v>221</v>
      </c>
      <c r="P186" s="17" t="s">
        <v>2030</v>
      </c>
      <c r="Q186" s="17" t="s">
        <v>226</v>
      </c>
      <c r="R186" s="17" t="s">
        <v>2031</v>
      </c>
      <c r="S186" s="4" t="s">
        <v>31</v>
      </c>
      <c r="T186" s="5">
        <v>1876</v>
      </c>
      <c r="U186" s="9" t="s">
        <v>2030</v>
      </c>
      <c r="V186" s="6" t="b">
        <v>1</v>
      </c>
      <c r="W186" s="6" t="s">
        <v>33</v>
      </c>
      <c r="X186" s="7" t="s">
        <v>34</v>
      </c>
      <c r="Y186" s="8" t="s">
        <v>194</v>
      </c>
      <c r="Z186" s="7" t="s">
        <v>167</v>
      </c>
      <c r="AA186" s="6" t="s">
        <v>221</v>
      </c>
      <c r="AB186" s="7" t="s">
        <v>228</v>
      </c>
      <c r="AC186" s="9" t="s">
        <v>226</v>
      </c>
      <c r="AD186" s="7" t="s">
        <v>228</v>
      </c>
      <c r="AE186" s="9" t="s">
        <v>2031</v>
      </c>
      <c r="AF186" s="7" t="s">
        <v>141</v>
      </c>
      <c r="AG186" s="8" t="s">
        <v>2033</v>
      </c>
      <c r="AH186" s="8" t="s">
        <v>2034</v>
      </c>
    </row>
    <row r="187" spans="1:34" x14ac:dyDescent="0.25">
      <c r="A187" s="3">
        <v>6964</v>
      </c>
      <c r="B187" s="15" t="str">
        <f t="shared" si="18"/>
        <v>BIAVCHLALAMA</v>
      </c>
      <c r="C187" s="30" t="str">
        <f t="shared" si="12"/>
        <v>AVLALAMA</v>
      </c>
      <c r="D187" s="15" t="str">
        <f t="shared" si="19"/>
        <v>LALAMA</v>
      </c>
      <c r="E187" s="61" t="s">
        <v>3960</v>
      </c>
      <c r="F187" s="61" t="s">
        <v>2035</v>
      </c>
      <c r="G187" s="14" t="s">
        <v>3768</v>
      </c>
      <c r="H187" s="14" t="b">
        <f t="shared" si="13"/>
        <v>1</v>
      </c>
      <c r="I187" s="6" t="s">
        <v>2037</v>
      </c>
      <c r="J187" s="16" t="s">
        <v>221</v>
      </c>
      <c r="K187" s="17" t="s">
        <v>2035</v>
      </c>
      <c r="L187" s="17" t="s">
        <v>226</v>
      </c>
      <c r="M187" s="17" t="s">
        <v>2036</v>
      </c>
      <c r="N187" s="6" t="s">
        <v>2037</v>
      </c>
      <c r="O187" s="16" t="s">
        <v>221</v>
      </c>
      <c r="P187" s="17" t="s">
        <v>2035</v>
      </c>
      <c r="Q187" s="17" t="s">
        <v>226</v>
      </c>
      <c r="R187" s="17" t="s">
        <v>2036</v>
      </c>
      <c r="S187" s="4" t="s">
        <v>31</v>
      </c>
      <c r="T187" s="5">
        <v>1878</v>
      </c>
      <c r="U187" s="9" t="s">
        <v>2035</v>
      </c>
      <c r="V187" s="6" t="b">
        <v>1</v>
      </c>
      <c r="W187" s="6" t="s">
        <v>33</v>
      </c>
      <c r="X187" s="7" t="s">
        <v>34</v>
      </c>
      <c r="Y187" s="8" t="s">
        <v>194</v>
      </c>
      <c r="Z187" s="7" t="s">
        <v>167</v>
      </c>
      <c r="AA187" s="6" t="s">
        <v>221</v>
      </c>
      <c r="AB187" s="7" t="s">
        <v>228</v>
      </c>
      <c r="AC187" s="9" t="s">
        <v>226</v>
      </c>
      <c r="AD187" s="7" t="s">
        <v>228</v>
      </c>
      <c r="AE187" s="9" t="s">
        <v>2036</v>
      </c>
      <c r="AF187" s="7" t="s">
        <v>408</v>
      </c>
      <c r="AG187" s="8" t="s">
        <v>2038</v>
      </c>
      <c r="AH187" s="8" t="s">
        <v>2039</v>
      </c>
    </row>
    <row r="188" spans="1:34" x14ac:dyDescent="0.25">
      <c r="A188" s="3">
        <v>6978</v>
      </c>
      <c r="B188" s="15" t="str">
        <f t="shared" si="18"/>
        <v>BIAVCHLALAHY</v>
      </c>
      <c r="C188" s="30" t="str">
        <f t="shared" si="12"/>
        <v>AVLALAHY</v>
      </c>
      <c r="D188" s="15" t="str">
        <f t="shared" si="19"/>
        <v>LALAHY</v>
      </c>
      <c r="E188" s="61" t="s">
        <v>3961</v>
      </c>
      <c r="F188" s="61" t="s">
        <v>2040</v>
      </c>
      <c r="G188" s="14" t="s">
        <v>3768</v>
      </c>
      <c r="H188" s="14" t="b">
        <f t="shared" si="13"/>
        <v>1</v>
      </c>
      <c r="I188" s="6" t="s">
        <v>2042</v>
      </c>
      <c r="J188" s="16" t="s">
        <v>221</v>
      </c>
      <c r="K188" s="17" t="s">
        <v>2040</v>
      </c>
      <c r="L188" s="17" t="s">
        <v>226</v>
      </c>
      <c r="M188" s="17" t="s">
        <v>2041</v>
      </c>
      <c r="N188" s="6" t="s">
        <v>2042</v>
      </c>
      <c r="O188" s="16" t="s">
        <v>221</v>
      </c>
      <c r="P188" s="17" t="s">
        <v>2040</v>
      </c>
      <c r="Q188" s="17" t="s">
        <v>226</v>
      </c>
      <c r="R188" s="17" t="s">
        <v>2041</v>
      </c>
      <c r="S188" s="4" t="s">
        <v>31</v>
      </c>
      <c r="T188" s="5">
        <v>1883</v>
      </c>
      <c r="U188" s="9" t="s">
        <v>2040</v>
      </c>
      <c r="V188" s="6" t="b">
        <v>1</v>
      </c>
      <c r="W188" s="6" t="s">
        <v>33</v>
      </c>
      <c r="X188" s="7" t="s">
        <v>34</v>
      </c>
      <c r="Y188" s="8" t="s">
        <v>194</v>
      </c>
      <c r="Z188" s="7" t="s">
        <v>167</v>
      </c>
      <c r="AA188" s="6" t="s">
        <v>221</v>
      </c>
      <c r="AB188" s="7" t="s">
        <v>228</v>
      </c>
      <c r="AC188" s="9" t="s">
        <v>226</v>
      </c>
      <c r="AD188" s="7" t="s">
        <v>228</v>
      </c>
      <c r="AE188" s="9" t="s">
        <v>2041</v>
      </c>
      <c r="AF188" s="7" t="s">
        <v>862</v>
      </c>
      <c r="AG188" s="8" t="s">
        <v>2043</v>
      </c>
      <c r="AH188" s="8" t="s">
        <v>2044</v>
      </c>
    </row>
    <row r="189" spans="1:34" x14ac:dyDescent="0.25">
      <c r="A189" s="3">
        <v>6983</v>
      </c>
      <c r="B189" s="15" t="str">
        <f t="shared" si="18"/>
        <v>BIAVCHLALAGD</v>
      </c>
      <c r="C189" s="30" t="str">
        <f t="shared" si="12"/>
        <v>AVLALAGD</v>
      </c>
      <c r="D189" s="15" t="str">
        <f t="shared" si="19"/>
        <v>LALAGD</v>
      </c>
      <c r="E189" s="61" t="s">
        <v>3962</v>
      </c>
      <c r="F189" s="61" t="s">
        <v>2045</v>
      </c>
      <c r="G189" s="14" t="s">
        <v>3768</v>
      </c>
      <c r="H189" s="14" t="b">
        <f t="shared" si="13"/>
        <v>1</v>
      </c>
      <c r="I189" s="6" t="s">
        <v>2047</v>
      </c>
      <c r="J189" s="16" t="s">
        <v>221</v>
      </c>
      <c r="K189" s="17" t="s">
        <v>2045</v>
      </c>
      <c r="L189" s="17" t="s">
        <v>226</v>
      </c>
      <c r="M189" s="17" t="s">
        <v>2046</v>
      </c>
      <c r="N189" s="6" t="s">
        <v>2047</v>
      </c>
      <c r="O189" s="16" t="s">
        <v>221</v>
      </c>
      <c r="P189" s="17" t="s">
        <v>2045</v>
      </c>
      <c r="Q189" s="17" t="s">
        <v>226</v>
      </c>
      <c r="R189" s="17" t="s">
        <v>2046</v>
      </c>
      <c r="S189" s="4" t="s">
        <v>31</v>
      </c>
      <c r="T189" s="5">
        <v>1884</v>
      </c>
      <c r="U189" s="9" t="s">
        <v>2045</v>
      </c>
      <c r="V189" s="6" t="b">
        <v>1</v>
      </c>
      <c r="W189" s="6" t="s">
        <v>33</v>
      </c>
      <c r="X189" s="7" t="s">
        <v>34</v>
      </c>
      <c r="Y189" s="8" t="s">
        <v>194</v>
      </c>
      <c r="Z189" s="7" t="s">
        <v>167</v>
      </c>
      <c r="AA189" s="6" t="s">
        <v>221</v>
      </c>
      <c r="AB189" s="7" t="s">
        <v>228</v>
      </c>
      <c r="AC189" s="9" t="s">
        <v>226</v>
      </c>
      <c r="AD189" s="7" t="s">
        <v>228</v>
      </c>
      <c r="AE189" s="9" t="s">
        <v>2046</v>
      </c>
      <c r="AF189" s="7" t="s">
        <v>2048</v>
      </c>
      <c r="AG189" s="8" t="s">
        <v>2049</v>
      </c>
      <c r="AH189" s="8" t="s">
        <v>2050</v>
      </c>
    </row>
    <row r="190" spans="1:34" x14ac:dyDescent="0.25">
      <c r="A190" s="3">
        <v>6988</v>
      </c>
      <c r="B190" s="15" t="str">
        <f t="shared" si="18"/>
        <v>BIAVCHLALAAR</v>
      </c>
      <c r="C190" s="30" t="str">
        <f t="shared" si="12"/>
        <v>AVLALAAR</v>
      </c>
      <c r="D190" s="15" t="str">
        <f t="shared" si="19"/>
        <v>LALAAR</v>
      </c>
      <c r="E190" s="61" t="s">
        <v>3963</v>
      </c>
      <c r="F190" s="61" t="s">
        <v>2051</v>
      </c>
      <c r="G190" s="14" t="s">
        <v>3768</v>
      </c>
      <c r="H190" s="14" t="b">
        <f t="shared" si="13"/>
        <v>1</v>
      </c>
      <c r="I190" s="6" t="s">
        <v>2053</v>
      </c>
      <c r="J190" s="16" t="s">
        <v>221</v>
      </c>
      <c r="K190" s="17" t="s">
        <v>2051</v>
      </c>
      <c r="L190" s="17" t="s">
        <v>226</v>
      </c>
      <c r="M190" s="17" t="s">
        <v>2052</v>
      </c>
      <c r="N190" s="6" t="s">
        <v>2054</v>
      </c>
      <c r="O190" s="16" t="s">
        <v>221</v>
      </c>
      <c r="P190" s="17" t="s">
        <v>2051</v>
      </c>
      <c r="Q190" s="17" t="s">
        <v>226</v>
      </c>
      <c r="R190" s="17" t="s">
        <v>2052</v>
      </c>
      <c r="S190" s="4" t="s">
        <v>31</v>
      </c>
      <c r="T190" s="5">
        <v>1886</v>
      </c>
      <c r="U190" s="9" t="s">
        <v>2051</v>
      </c>
      <c r="V190" s="6" t="b">
        <v>1</v>
      </c>
      <c r="W190" s="6" t="s">
        <v>33</v>
      </c>
      <c r="X190" s="7" t="s">
        <v>34</v>
      </c>
      <c r="Y190" s="8" t="s">
        <v>194</v>
      </c>
      <c r="Z190" s="7" t="s">
        <v>167</v>
      </c>
      <c r="AA190" s="6" t="s">
        <v>221</v>
      </c>
      <c r="AB190" s="7" t="s">
        <v>228</v>
      </c>
      <c r="AC190" s="9" t="s">
        <v>226</v>
      </c>
      <c r="AD190" s="7" t="s">
        <v>228</v>
      </c>
      <c r="AE190" s="9" t="s">
        <v>2052</v>
      </c>
      <c r="AF190" s="7" t="s">
        <v>63</v>
      </c>
      <c r="AG190" s="8" t="s">
        <v>2055</v>
      </c>
      <c r="AH190" s="8" t="s">
        <v>2056</v>
      </c>
    </row>
    <row r="191" spans="1:34" x14ac:dyDescent="0.25">
      <c r="A191" s="3">
        <v>6992</v>
      </c>
      <c r="B191" s="15" t="str">
        <f t="shared" si="18"/>
        <v>BIAVCHLALASM</v>
      </c>
      <c r="C191" s="30" t="str">
        <f t="shared" si="12"/>
        <v>AVLALASM</v>
      </c>
      <c r="D191" s="15" t="str">
        <f t="shared" si="19"/>
        <v>LALASM</v>
      </c>
      <c r="E191" s="61" t="s">
        <v>3964</v>
      </c>
      <c r="F191" s="61" t="s">
        <v>2057</v>
      </c>
      <c r="G191" s="14" t="s">
        <v>3768</v>
      </c>
      <c r="H191" s="14" t="b">
        <f t="shared" si="13"/>
        <v>1</v>
      </c>
      <c r="I191" s="6" t="s">
        <v>2059</v>
      </c>
      <c r="J191" s="16" t="s">
        <v>221</v>
      </c>
      <c r="K191" s="17" t="s">
        <v>2057</v>
      </c>
      <c r="L191" s="17" t="s">
        <v>226</v>
      </c>
      <c r="M191" s="17" t="s">
        <v>2058</v>
      </c>
      <c r="N191" s="6" t="s">
        <v>3354</v>
      </c>
      <c r="O191" s="16" t="s">
        <v>221</v>
      </c>
      <c r="P191" s="17" t="s">
        <v>2057</v>
      </c>
      <c r="Q191" s="17" t="s">
        <v>226</v>
      </c>
      <c r="R191" s="17" t="s">
        <v>2058</v>
      </c>
      <c r="S191" s="4" t="s">
        <v>31</v>
      </c>
      <c r="T191" s="5">
        <v>1887</v>
      </c>
      <c r="U191" s="9" t="s">
        <v>2057</v>
      </c>
      <c r="V191" s="6" t="b">
        <v>1</v>
      </c>
      <c r="W191" s="6" t="s">
        <v>33</v>
      </c>
      <c r="X191" s="7" t="s">
        <v>34</v>
      </c>
      <c r="Y191" s="8" t="s">
        <v>194</v>
      </c>
      <c r="Z191" s="7" t="s">
        <v>167</v>
      </c>
      <c r="AA191" s="6" t="s">
        <v>221</v>
      </c>
      <c r="AB191" s="7" t="s">
        <v>228</v>
      </c>
      <c r="AC191" s="9" t="s">
        <v>226</v>
      </c>
      <c r="AD191" s="7" t="s">
        <v>228</v>
      </c>
      <c r="AE191" s="9" t="s">
        <v>2058</v>
      </c>
      <c r="AF191" s="7" t="s">
        <v>2060</v>
      </c>
      <c r="AG191" s="8" t="s">
        <v>2061</v>
      </c>
      <c r="AH191" s="8" t="s">
        <v>2062</v>
      </c>
    </row>
    <row r="192" spans="1:34" x14ac:dyDescent="0.25">
      <c r="A192" s="3">
        <v>6999</v>
      </c>
      <c r="B192" s="15" t="str">
        <f t="shared" si="18"/>
        <v>BIAVCHLALACN</v>
      </c>
      <c r="C192" s="30" t="str">
        <f t="shared" si="12"/>
        <v>AVLALACN</v>
      </c>
      <c r="D192" s="15" t="str">
        <f t="shared" si="19"/>
        <v>LALACN</v>
      </c>
      <c r="E192" s="61" t="s">
        <v>3965</v>
      </c>
      <c r="F192" s="61" t="s">
        <v>2063</v>
      </c>
      <c r="G192" s="14" t="s">
        <v>3768</v>
      </c>
      <c r="H192" s="14" t="b">
        <f t="shared" si="13"/>
        <v>1</v>
      </c>
      <c r="I192" s="6" t="s">
        <v>2065</v>
      </c>
      <c r="J192" s="16" t="s">
        <v>221</v>
      </c>
      <c r="K192" s="17" t="s">
        <v>2063</v>
      </c>
      <c r="L192" s="17" t="s">
        <v>226</v>
      </c>
      <c r="M192" s="17" t="s">
        <v>2064</v>
      </c>
      <c r="N192" s="6" t="s">
        <v>2065</v>
      </c>
      <c r="O192" s="16" t="s">
        <v>221</v>
      </c>
      <c r="P192" s="17" t="s">
        <v>2063</v>
      </c>
      <c r="Q192" s="17" t="s">
        <v>226</v>
      </c>
      <c r="R192" s="17" t="s">
        <v>2064</v>
      </c>
      <c r="S192" s="4" t="s">
        <v>31</v>
      </c>
      <c r="T192" s="5">
        <v>1890</v>
      </c>
      <c r="U192" s="9" t="s">
        <v>2063</v>
      </c>
      <c r="V192" s="6" t="b">
        <v>1</v>
      </c>
      <c r="W192" s="6" t="s">
        <v>33</v>
      </c>
      <c r="X192" s="7" t="s">
        <v>34</v>
      </c>
      <c r="Y192" s="8" t="s">
        <v>194</v>
      </c>
      <c r="Z192" s="7" t="s">
        <v>167</v>
      </c>
      <c r="AA192" s="6" t="s">
        <v>221</v>
      </c>
      <c r="AB192" s="7" t="s">
        <v>228</v>
      </c>
      <c r="AC192" s="9" t="s">
        <v>226</v>
      </c>
      <c r="AD192" s="7" t="s">
        <v>228</v>
      </c>
      <c r="AE192" s="9" t="s">
        <v>2064</v>
      </c>
      <c r="AF192" s="7" t="s">
        <v>2029</v>
      </c>
      <c r="AG192" s="8" t="s">
        <v>2027</v>
      </c>
      <c r="AH192" s="8" t="s">
        <v>2066</v>
      </c>
    </row>
    <row r="193" spans="1:34" x14ac:dyDescent="0.25">
      <c r="A193" s="3">
        <v>7001</v>
      </c>
      <c r="B193" s="15" t="str">
        <f t="shared" si="18"/>
        <v>BIAVCHLALAMH</v>
      </c>
      <c r="C193" s="30" t="str">
        <f t="shared" si="12"/>
        <v>AVLALAMH</v>
      </c>
      <c r="D193" s="15" t="str">
        <f t="shared" si="19"/>
        <v>LALAMH</v>
      </c>
      <c r="E193" s="61" t="s">
        <v>3966</v>
      </c>
      <c r="F193" s="61" t="s">
        <v>2067</v>
      </c>
      <c r="G193" s="14" t="s">
        <v>3768</v>
      </c>
      <c r="H193" s="14" t="b">
        <f t="shared" si="13"/>
        <v>1</v>
      </c>
      <c r="I193" s="6" t="s">
        <v>2069</v>
      </c>
      <c r="J193" s="16" t="s">
        <v>221</v>
      </c>
      <c r="K193" s="17" t="s">
        <v>2067</v>
      </c>
      <c r="L193" s="17" t="s">
        <v>226</v>
      </c>
      <c r="M193" s="17" t="s">
        <v>2068</v>
      </c>
      <c r="N193" s="6" t="s">
        <v>2069</v>
      </c>
      <c r="O193" s="16" t="s">
        <v>221</v>
      </c>
      <c r="P193" s="17" t="s">
        <v>2067</v>
      </c>
      <c r="Q193" s="17" t="s">
        <v>226</v>
      </c>
      <c r="R193" s="17" t="s">
        <v>2068</v>
      </c>
      <c r="S193" s="4" t="s">
        <v>31</v>
      </c>
      <c r="T193" s="5">
        <v>1891</v>
      </c>
      <c r="U193" s="9" t="s">
        <v>2067</v>
      </c>
      <c r="V193" s="6" t="b">
        <v>1</v>
      </c>
      <c r="W193" s="6" t="s">
        <v>33</v>
      </c>
      <c r="X193" s="7" t="s">
        <v>34</v>
      </c>
      <c r="Y193" s="8" t="s">
        <v>194</v>
      </c>
      <c r="Z193" s="7" t="s">
        <v>167</v>
      </c>
      <c r="AA193" s="6" t="s">
        <v>221</v>
      </c>
      <c r="AB193" s="7" t="s">
        <v>228</v>
      </c>
      <c r="AC193" s="9" t="s">
        <v>226</v>
      </c>
      <c r="AD193" s="7" t="s">
        <v>228</v>
      </c>
      <c r="AE193" s="9" t="s">
        <v>2068</v>
      </c>
      <c r="AF193" s="7" t="s">
        <v>2070</v>
      </c>
      <c r="AG193" s="8" t="s">
        <v>2071</v>
      </c>
      <c r="AH193" s="8" t="s">
        <v>2072</v>
      </c>
    </row>
    <row r="194" spans="1:34" x14ac:dyDescent="0.25">
      <c r="A194" s="3">
        <v>7006</v>
      </c>
      <c r="B194" s="15" t="str">
        <f t="shared" si="18"/>
        <v>BIAVCHLALAFU</v>
      </c>
      <c r="C194" s="30" t="str">
        <f t="shared" ref="C194:C257" si="20">X194&amp;D194</f>
        <v>AVLALAFU</v>
      </c>
      <c r="D194" s="15" t="str">
        <f t="shared" si="19"/>
        <v>LALAFU</v>
      </c>
      <c r="E194" s="61" t="s">
        <v>3967</v>
      </c>
      <c r="F194" s="61" t="s">
        <v>2073</v>
      </c>
      <c r="G194" s="14" t="s">
        <v>3768</v>
      </c>
      <c r="H194" s="14" t="b">
        <f t="shared" si="13"/>
        <v>1</v>
      </c>
      <c r="I194" s="6" t="s">
        <v>2075</v>
      </c>
      <c r="J194" s="16" t="s">
        <v>221</v>
      </c>
      <c r="K194" s="17" t="s">
        <v>2073</v>
      </c>
      <c r="L194" s="17" t="s">
        <v>226</v>
      </c>
      <c r="M194" s="17" t="s">
        <v>2074</v>
      </c>
      <c r="N194" s="6" t="s">
        <v>2075</v>
      </c>
      <c r="O194" s="16" t="s">
        <v>221</v>
      </c>
      <c r="P194" s="17" t="s">
        <v>2073</v>
      </c>
      <c r="Q194" s="17" t="s">
        <v>226</v>
      </c>
      <c r="R194" s="17" t="s">
        <v>2074</v>
      </c>
      <c r="S194" s="4" t="s">
        <v>31</v>
      </c>
      <c r="T194" s="5">
        <v>1894</v>
      </c>
      <c r="U194" s="9" t="s">
        <v>2073</v>
      </c>
      <c r="V194" s="6" t="b">
        <v>1</v>
      </c>
      <c r="W194" s="6" t="s">
        <v>33</v>
      </c>
      <c r="X194" s="7" t="s">
        <v>34</v>
      </c>
      <c r="Y194" s="8" t="s">
        <v>194</v>
      </c>
      <c r="Z194" s="7" t="s">
        <v>167</v>
      </c>
      <c r="AA194" s="6" t="s">
        <v>221</v>
      </c>
      <c r="AB194" s="7" t="s">
        <v>228</v>
      </c>
      <c r="AC194" s="9" t="s">
        <v>226</v>
      </c>
      <c r="AD194" s="7" t="s">
        <v>228</v>
      </c>
      <c r="AE194" s="9" t="s">
        <v>2074</v>
      </c>
      <c r="AF194" s="7" t="s">
        <v>176</v>
      </c>
      <c r="AG194" s="8" t="s">
        <v>2076</v>
      </c>
      <c r="AH194" s="8" t="s">
        <v>2077</v>
      </c>
    </row>
    <row r="195" spans="1:34" x14ac:dyDescent="0.25">
      <c r="A195" s="3">
        <v>7014</v>
      </c>
      <c r="B195" s="15" t="str">
        <f t="shared" si="18"/>
        <v>BIAVCHLAGENI</v>
      </c>
      <c r="C195" s="30" t="str">
        <f t="shared" si="20"/>
        <v>AVLAGENI</v>
      </c>
      <c r="D195" s="15" t="str">
        <f t="shared" si="19"/>
        <v>LAGENI</v>
      </c>
      <c r="E195" s="61" t="s">
        <v>3968</v>
      </c>
      <c r="F195" s="61" t="s">
        <v>2078</v>
      </c>
      <c r="G195" s="14" t="s">
        <v>3768</v>
      </c>
      <c r="H195" s="14" t="b">
        <f t="shared" ref="H195:H258" si="21">EXACT(F195,K195)</f>
        <v>1</v>
      </c>
      <c r="I195" s="6" t="s">
        <v>2081</v>
      </c>
      <c r="J195" s="16" t="s">
        <v>221</v>
      </c>
      <c r="K195" s="17" t="s">
        <v>2078</v>
      </c>
      <c r="L195" s="17" t="s">
        <v>2079</v>
      </c>
      <c r="M195" s="17" t="s">
        <v>2080</v>
      </c>
      <c r="N195" s="6" t="s">
        <v>2081</v>
      </c>
      <c r="O195" s="16" t="s">
        <v>221</v>
      </c>
      <c r="P195" s="17" t="s">
        <v>2078</v>
      </c>
      <c r="Q195" s="17" t="s">
        <v>2079</v>
      </c>
      <c r="R195" s="17" t="s">
        <v>2080</v>
      </c>
      <c r="S195" s="4" t="s">
        <v>31</v>
      </c>
      <c r="T195" s="5">
        <v>1896</v>
      </c>
      <c r="U195" s="9" t="s">
        <v>2078</v>
      </c>
      <c r="V195" s="6" t="b">
        <v>1</v>
      </c>
      <c r="W195" s="6" t="s">
        <v>33</v>
      </c>
      <c r="X195" s="7" t="s">
        <v>34</v>
      </c>
      <c r="Y195" s="8" t="s">
        <v>194</v>
      </c>
      <c r="Z195" s="7" t="s">
        <v>167</v>
      </c>
      <c r="AA195" s="6" t="s">
        <v>221</v>
      </c>
      <c r="AB195" s="7" t="s">
        <v>228</v>
      </c>
      <c r="AC195" s="9" t="s">
        <v>2079</v>
      </c>
      <c r="AD195" s="7" t="s">
        <v>294</v>
      </c>
      <c r="AE195" s="9" t="s">
        <v>2080</v>
      </c>
      <c r="AF195" s="7" t="s">
        <v>288</v>
      </c>
      <c r="AG195" s="8" t="s">
        <v>2082</v>
      </c>
      <c r="AH195" s="8" t="s">
        <v>2083</v>
      </c>
    </row>
    <row r="196" spans="1:34" x14ac:dyDescent="0.25">
      <c r="A196" s="3">
        <v>7023</v>
      </c>
      <c r="B196" s="15" t="str">
        <f t="shared" si="18"/>
        <v>BIAVCHLAHYCA</v>
      </c>
      <c r="C196" s="30" t="str">
        <f t="shared" si="20"/>
        <v>AVLAHYCA</v>
      </c>
      <c r="D196" s="15" t="str">
        <f t="shared" si="19"/>
        <v>LAHYCA</v>
      </c>
      <c r="E196" s="61" t="s">
        <v>3969</v>
      </c>
      <c r="F196" s="61" t="s">
        <v>2084</v>
      </c>
      <c r="G196" s="14" t="s">
        <v>3768</v>
      </c>
      <c r="H196" s="14" t="b">
        <f t="shared" si="21"/>
        <v>1</v>
      </c>
      <c r="I196" s="6" t="s">
        <v>2087</v>
      </c>
      <c r="J196" s="16" t="s">
        <v>221</v>
      </c>
      <c r="K196" s="17" t="s">
        <v>2084</v>
      </c>
      <c r="L196" s="17" t="s">
        <v>2085</v>
      </c>
      <c r="M196" s="17" t="s">
        <v>2086</v>
      </c>
      <c r="N196" s="6" t="s">
        <v>2087</v>
      </c>
      <c r="O196" s="16" t="s">
        <v>221</v>
      </c>
      <c r="P196" s="17" t="s">
        <v>2084</v>
      </c>
      <c r="Q196" s="17" t="s">
        <v>2085</v>
      </c>
      <c r="R196" s="17" t="s">
        <v>2086</v>
      </c>
      <c r="S196" s="4" t="s">
        <v>31</v>
      </c>
      <c r="T196" s="5">
        <v>1898</v>
      </c>
      <c r="U196" s="9" t="s">
        <v>2084</v>
      </c>
      <c r="V196" s="6" t="b">
        <v>1</v>
      </c>
      <c r="W196" s="6" t="s">
        <v>33</v>
      </c>
      <c r="X196" s="7" t="s">
        <v>34</v>
      </c>
      <c r="Y196" s="8" t="s">
        <v>194</v>
      </c>
      <c r="Z196" s="7" t="s">
        <v>167</v>
      </c>
      <c r="AA196" s="6" t="s">
        <v>221</v>
      </c>
      <c r="AB196" s="7" t="s">
        <v>228</v>
      </c>
      <c r="AC196" s="9" t="s">
        <v>2085</v>
      </c>
      <c r="AD196" s="7" t="s">
        <v>862</v>
      </c>
      <c r="AE196" s="9" t="s">
        <v>2086</v>
      </c>
      <c r="AF196" s="7" t="s">
        <v>81</v>
      </c>
      <c r="AG196" s="8" t="s">
        <v>2088</v>
      </c>
      <c r="AH196" s="8" t="s">
        <v>2089</v>
      </c>
    </row>
    <row r="197" spans="1:34" x14ac:dyDescent="0.25">
      <c r="A197" s="3">
        <v>7035</v>
      </c>
      <c r="B197" s="15" t="str">
        <f t="shared" si="18"/>
        <v>BIAVCHLATHBL</v>
      </c>
      <c r="C197" s="30" t="str">
        <f t="shared" si="20"/>
        <v>AVLATHBL</v>
      </c>
      <c r="D197" s="15" t="str">
        <f t="shared" si="19"/>
        <v>LATHBL</v>
      </c>
      <c r="E197" s="61" t="s">
        <v>3970</v>
      </c>
      <c r="F197" s="61" t="s">
        <v>2090</v>
      </c>
      <c r="G197" s="14" t="s">
        <v>3768</v>
      </c>
      <c r="H197" s="14" t="b">
        <f t="shared" si="21"/>
        <v>1</v>
      </c>
      <c r="I197" s="6" t="s">
        <v>2093</v>
      </c>
      <c r="J197" s="16" t="s">
        <v>221</v>
      </c>
      <c r="K197" s="17" t="s">
        <v>2090</v>
      </c>
      <c r="L197" s="17" t="s">
        <v>2091</v>
      </c>
      <c r="M197" s="17" t="s">
        <v>2092</v>
      </c>
      <c r="N197" s="6" t="s">
        <v>2093</v>
      </c>
      <c r="O197" s="16" t="s">
        <v>221</v>
      </c>
      <c r="P197" s="17" t="s">
        <v>2090</v>
      </c>
      <c r="Q197" s="17" t="s">
        <v>2091</v>
      </c>
      <c r="R197" s="17" t="s">
        <v>2092</v>
      </c>
      <c r="S197" s="4" t="s">
        <v>31</v>
      </c>
      <c r="T197" s="5">
        <v>1902</v>
      </c>
      <c r="U197" s="9" t="s">
        <v>2090</v>
      </c>
      <c r="V197" s="6" t="b">
        <v>1</v>
      </c>
      <c r="W197" s="6" t="s">
        <v>33</v>
      </c>
      <c r="X197" s="7" t="s">
        <v>34</v>
      </c>
      <c r="Y197" s="8" t="s">
        <v>194</v>
      </c>
      <c r="Z197" s="7" t="s">
        <v>167</v>
      </c>
      <c r="AA197" s="6" t="s">
        <v>221</v>
      </c>
      <c r="AB197" s="7" t="s">
        <v>228</v>
      </c>
      <c r="AC197" s="9" t="s">
        <v>2091</v>
      </c>
      <c r="AD197" s="7" t="s">
        <v>2094</v>
      </c>
      <c r="AE197" s="9" t="s">
        <v>2092</v>
      </c>
      <c r="AF197" s="7" t="s">
        <v>2095</v>
      </c>
      <c r="AG197" s="8" t="s">
        <v>2096</v>
      </c>
      <c r="AH197" s="8" t="s">
        <v>2097</v>
      </c>
    </row>
    <row r="198" spans="1:34" x14ac:dyDescent="0.25">
      <c r="A198" s="3">
        <v>7043</v>
      </c>
      <c r="B198" s="15" t="str">
        <f t="shared" si="18"/>
        <v>BIAVCHLATHSA</v>
      </c>
      <c r="C198" s="30" t="str">
        <f t="shared" si="20"/>
        <v>AVLATHSA</v>
      </c>
      <c r="D198" s="15" t="str">
        <f t="shared" si="19"/>
        <v>LATHSA</v>
      </c>
      <c r="E198" s="61" t="s">
        <v>3971</v>
      </c>
      <c r="F198" s="61" t="s">
        <v>2098</v>
      </c>
      <c r="G198" s="14" t="s">
        <v>3768</v>
      </c>
      <c r="H198" s="14" t="b">
        <f t="shared" si="21"/>
        <v>1</v>
      </c>
      <c r="I198" s="6" t="s">
        <v>2100</v>
      </c>
      <c r="J198" s="16" t="s">
        <v>221</v>
      </c>
      <c r="K198" s="17" t="s">
        <v>2098</v>
      </c>
      <c r="L198" s="17" t="s">
        <v>2091</v>
      </c>
      <c r="M198" s="17" t="s">
        <v>2099</v>
      </c>
      <c r="N198" s="6" t="s">
        <v>2100</v>
      </c>
      <c r="O198" s="16" t="s">
        <v>221</v>
      </c>
      <c r="P198" s="17" t="s">
        <v>2098</v>
      </c>
      <c r="Q198" s="17" t="s">
        <v>2091</v>
      </c>
      <c r="R198" s="17" t="s">
        <v>2099</v>
      </c>
      <c r="S198" s="4" t="s">
        <v>31</v>
      </c>
      <c r="T198" s="5">
        <v>1905</v>
      </c>
      <c r="U198" s="9" t="s">
        <v>2098</v>
      </c>
      <c r="V198" s="6" t="b">
        <v>1</v>
      </c>
      <c r="W198" s="6" t="s">
        <v>33</v>
      </c>
      <c r="X198" s="7" t="s">
        <v>34</v>
      </c>
      <c r="Y198" s="8" t="s">
        <v>194</v>
      </c>
      <c r="Z198" s="7" t="s">
        <v>167</v>
      </c>
      <c r="AA198" s="6" t="s">
        <v>221</v>
      </c>
      <c r="AB198" s="7" t="s">
        <v>228</v>
      </c>
      <c r="AC198" s="9" t="s">
        <v>2091</v>
      </c>
      <c r="AD198" s="7" t="s">
        <v>2094</v>
      </c>
      <c r="AE198" s="9" t="s">
        <v>2099</v>
      </c>
      <c r="AF198" s="7" t="s">
        <v>885</v>
      </c>
      <c r="AG198" s="8" t="s">
        <v>2101</v>
      </c>
      <c r="AH198" s="8" t="s">
        <v>2102</v>
      </c>
    </row>
    <row r="199" spans="1:34" x14ac:dyDescent="0.25">
      <c r="A199" s="3">
        <v>7049</v>
      </c>
      <c r="B199" s="15" t="str">
        <f t="shared" si="18"/>
        <v>BIAVCHLATHEL</v>
      </c>
      <c r="C199" s="30" t="str">
        <f t="shared" si="20"/>
        <v>AVLATHEL</v>
      </c>
      <c r="D199" s="15" t="str">
        <f t="shared" si="19"/>
        <v>LATHEL</v>
      </c>
      <c r="E199" s="61" t="s">
        <v>3972</v>
      </c>
      <c r="F199" s="61" t="s">
        <v>2103</v>
      </c>
      <c r="G199" s="14" t="s">
        <v>3768</v>
      </c>
      <c r="H199" s="14" t="b">
        <f t="shared" si="21"/>
        <v>1</v>
      </c>
      <c r="I199" s="6" t="s">
        <v>2105</v>
      </c>
      <c r="J199" s="16" t="s">
        <v>221</v>
      </c>
      <c r="K199" s="17" t="s">
        <v>2103</v>
      </c>
      <c r="L199" s="17" t="s">
        <v>2091</v>
      </c>
      <c r="M199" s="17" t="s">
        <v>2104</v>
      </c>
      <c r="N199" s="6" t="s">
        <v>2105</v>
      </c>
      <c r="O199" s="16" t="s">
        <v>221</v>
      </c>
      <c r="P199" s="17" t="s">
        <v>2103</v>
      </c>
      <c r="Q199" s="17" t="s">
        <v>2091</v>
      </c>
      <c r="R199" s="17" t="s">
        <v>2104</v>
      </c>
      <c r="S199" s="12" t="s">
        <v>192</v>
      </c>
      <c r="T199" s="5">
        <v>1901</v>
      </c>
      <c r="U199" s="9" t="s">
        <v>2103</v>
      </c>
      <c r="V199" s="6" t="b">
        <v>1</v>
      </c>
      <c r="W199" s="6" t="s">
        <v>33</v>
      </c>
      <c r="X199" s="7" t="s">
        <v>34</v>
      </c>
      <c r="Y199" s="8" t="s">
        <v>194</v>
      </c>
      <c r="Z199" s="7" t="s">
        <v>167</v>
      </c>
      <c r="AA199" s="6" t="s">
        <v>221</v>
      </c>
      <c r="AB199" s="7" t="s">
        <v>228</v>
      </c>
      <c r="AC199" s="9" t="s">
        <v>2091</v>
      </c>
      <c r="AD199" s="7" t="s">
        <v>2094</v>
      </c>
      <c r="AE199" s="9" t="s">
        <v>2104</v>
      </c>
      <c r="AF199" s="7" t="s">
        <v>2106</v>
      </c>
      <c r="AG199" s="8" t="s">
        <v>2107</v>
      </c>
      <c r="AH199" s="8" t="s">
        <v>2108</v>
      </c>
    </row>
    <row r="200" spans="1:34" x14ac:dyDescent="0.25">
      <c r="A200" s="3">
        <v>7050</v>
      </c>
      <c r="B200" s="15" t="str">
        <f t="shared" si="18"/>
        <v>BIAVCHLASLAL</v>
      </c>
      <c r="C200" s="30" t="str">
        <f t="shared" si="20"/>
        <v>AVLASLAL</v>
      </c>
      <c r="D200" s="15" t="str">
        <f t="shared" si="19"/>
        <v>LASLAL</v>
      </c>
      <c r="E200" s="61" t="s">
        <v>3973</v>
      </c>
      <c r="F200" s="61" t="s">
        <v>2109</v>
      </c>
      <c r="G200" s="14" t="s">
        <v>3768</v>
      </c>
      <c r="H200" s="14" t="b">
        <f t="shared" si="21"/>
        <v>1</v>
      </c>
      <c r="I200" s="6" t="s">
        <v>2111</v>
      </c>
      <c r="J200" s="16" t="s">
        <v>221</v>
      </c>
      <c r="K200" s="17" t="s">
        <v>2109</v>
      </c>
      <c r="L200" s="17" t="s">
        <v>2110</v>
      </c>
      <c r="M200" s="17" t="s">
        <v>1160</v>
      </c>
      <c r="N200" s="6" t="s">
        <v>2111</v>
      </c>
      <c r="O200" s="16" t="s">
        <v>221</v>
      </c>
      <c r="P200" s="17" t="s">
        <v>2109</v>
      </c>
      <c r="Q200" s="17" t="s">
        <v>2110</v>
      </c>
      <c r="R200" s="17" t="s">
        <v>1160</v>
      </c>
      <c r="S200" s="4" t="s">
        <v>31</v>
      </c>
      <c r="T200" s="5">
        <v>1908</v>
      </c>
      <c r="U200" s="9" t="s">
        <v>2109</v>
      </c>
      <c r="V200" s="6" t="b">
        <v>1</v>
      </c>
      <c r="W200" s="6" t="s">
        <v>33</v>
      </c>
      <c r="X200" s="7" t="s">
        <v>34</v>
      </c>
      <c r="Y200" s="8" t="s">
        <v>194</v>
      </c>
      <c r="Z200" s="7" t="s">
        <v>167</v>
      </c>
      <c r="AA200" s="6" t="s">
        <v>221</v>
      </c>
      <c r="AB200" s="7" t="s">
        <v>228</v>
      </c>
      <c r="AC200" s="9" t="s">
        <v>2110</v>
      </c>
      <c r="AD200" s="7" t="s">
        <v>2112</v>
      </c>
      <c r="AE200" s="9" t="s">
        <v>1160</v>
      </c>
      <c r="AF200" s="7" t="s">
        <v>322</v>
      </c>
      <c r="AG200" s="8" t="s">
        <v>2113</v>
      </c>
      <c r="AH200" s="8" t="s">
        <v>2114</v>
      </c>
    </row>
    <row r="201" spans="1:34" x14ac:dyDescent="0.25">
      <c r="A201" s="3">
        <v>7073</v>
      </c>
      <c r="B201" s="15" t="str">
        <f t="shared" si="18"/>
        <v>BIAVCHLAONAN</v>
      </c>
      <c r="C201" s="30" t="str">
        <f t="shared" si="20"/>
        <v>AVLAONAN</v>
      </c>
      <c r="D201" s="15" t="str">
        <f t="shared" si="19"/>
        <v>LAONAN</v>
      </c>
      <c r="E201" s="61" t="s">
        <v>3974</v>
      </c>
      <c r="F201" s="61" t="s">
        <v>2115</v>
      </c>
      <c r="G201" s="14" t="s">
        <v>3768</v>
      </c>
      <c r="H201" s="14" t="b">
        <f t="shared" si="21"/>
        <v>1</v>
      </c>
      <c r="I201" s="6" t="s">
        <v>2118</v>
      </c>
      <c r="J201" s="16" t="s">
        <v>221</v>
      </c>
      <c r="K201" s="17" t="s">
        <v>2115</v>
      </c>
      <c r="L201" s="17" t="s">
        <v>2116</v>
      </c>
      <c r="M201" s="17" t="s">
        <v>2117</v>
      </c>
      <c r="N201" s="6" t="s">
        <v>2118</v>
      </c>
      <c r="O201" s="16" t="s">
        <v>221</v>
      </c>
      <c r="P201" s="17" t="s">
        <v>2115</v>
      </c>
      <c r="Q201" s="17" t="s">
        <v>2116</v>
      </c>
      <c r="R201" s="17" t="s">
        <v>2117</v>
      </c>
      <c r="S201" s="4" t="s">
        <v>31</v>
      </c>
      <c r="T201" s="5">
        <v>1917</v>
      </c>
      <c r="U201" s="9" t="s">
        <v>2115</v>
      </c>
      <c r="V201" s="6" t="b">
        <v>1</v>
      </c>
      <c r="W201" s="6" t="s">
        <v>33</v>
      </c>
      <c r="X201" s="7" t="s">
        <v>34</v>
      </c>
      <c r="Y201" s="8" t="s">
        <v>194</v>
      </c>
      <c r="Z201" s="7" t="s">
        <v>167</v>
      </c>
      <c r="AA201" s="6" t="s">
        <v>221</v>
      </c>
      <c r="AB201" s="7" t="s">
        <v>228</v>
      </c>
      <c r="AC201" s="9" t="s">
        <v>2116</v>
      </c>
      <c r="AD201" s="7" t="s">
        <v>2119</v>
      </c>
      <c r="AE201" s="9" t="s">
        <v>2117</v>
      </c>
      <c r="AF201" s="7" t="s">
        <v>62</v>
      </c>
      <c r="AG201" s="8" t="s">
        <v>2120</v>
      </c>
      <c r="AH201" s="8" t="s">
        <v>2121</v>
      </c>
    </row>
    <row r="202" spans="1:34" x14ac:dyDescent="0.25">
      <c r="A202" s="3">
        <v>7080</v>
      </c>
      <c r="B202" s="15" t="str">
        <f t="shared" si="18"/>
        <v>BIAVCHLAONFU</v>
      </c>
      <c r="C202" s="30" t="str">
        <f t="shared" si="20"/>
        <v>AVLAONFU</v>
      </c>
      <c r="D202" s="15" t="str">
        <f t="shared" si="19"/>
        <v>LAONFU</v>
      </c>
      <c r="E202" s="61" t="s">
        <v>3975</v>
      </c>
      <c r="F202" s="61" t="s">
        <v>2122</v>
      </c>
      <c r="G202" s="14" t="s">
        <v>3768</v>
      </c>
      <c r="H202" s="14" t="b">
        <f t="shared" si="21"/>
        <v>1</v>
      </c>
      <c r="I202" s="6" t="s">
        <v>2124</v>
      </c>
      <c r="J202" s="16" t="s">
        <v>221</v>
      </c>
      <c r="K202" s="17" t="s">
        <v>2122</v>
      </c>
      <c r="L202" s="17" t="s">
        <v>2116</v>
      </c>
      <c r="M202" s="17" t="s">
        <v>2123</v>
      </c>
      <c r="N202" s="6" t="s">
        <v>2124</v>
      </c>
      <c r="O202" s="16" t="s">
        <v>221</v>
      </c>
      <c r="P202" s="17" t="s">
        <v>2122</v>
      </c>
      <c r="Q202" s="17" t="s">
        <v>2116</v>
      </c>
      <c r="R202" s="17" t="s">
        <v>2123</v>
      </c>
      <c r="S202" s="4" t="s">
        <v>31</v>
      </c>
      <c r="T202" s="5">
        <v>1918</v>
      </c>
      <c r="U202" s="9" t="s">
        <v>2122</v>
      </c>
      <c r="V202" s="6" t="b">
        <v>1</v>
      </c>
      <c r="W202" s="6" t="s">
        <v>33</v>
      </c>
      <c r="X202" s="7" t="s">
        <v>34</v>
      </c>
      <c r="Y202" s="8" t="s">
        <v>194</v>
      </c>
      <c r="Z202" s="7" t="s">
        <v>167</v>
      </c>
      <c r="AA202" s="6" t="s">
        <v>221</v>
      </c>
      <c r="AB202" s="7" t="s">
        <v>228</v>
      </c>
      <c r="AC202" s="9" t="s">
        <v>2116</v>
      </c>
      <c r="AD202" s="7" t="s">
        <v>2119</v>
      </c>
      <c r="AE202" s="9" t="s">
        <v>2123</v>
      </c>
      <c r="AF202" s="7" t="s">
        <v>176</v>
      </c>
      <c r="AG202" s="8" t="s">
        <v>2125</v>
      </c>
      <c r="AH202" s="8" t="s">
        <v>2126</v>
      </c>
    </row>
    <row r="203" spans="1:34" x14ac:dyDescent="0.25">
      <c r="A203" s="3">
        <v>7090</v>
      </c>
      <c r="B203" s="15" t="str">
        <f t="shared" si="18"/>
        <v>BIAVCHLASTDO</v>
      </c>
      <c r="C203" s="30" t="str">
        <f t="shared" si="20"/>
        <v>AVLASTDO</v>
      </c>
      <c r="D203" s="15" t="str">
        <f t="shared" si="19"/>
        <v>LASTDO</v>
      </c>
      <c r="E203" s="61" t="s">
        <v>3976</v>
      </c>
      <c r="F203" s="61" t="s">
        <v>2127</v>
      </c>
      <c r="G203" s="14" t="s">
        <v>3768</v>
      </c>
      <c r="H203" s="14" t="b">
        <f t="shared" si="21"/>
        <v>1</v>
      </c>
      <c r="I203" s="6" t="s">
        <v>2129</v>
      </c>
      <c r="J203" s="16" t="s">
        <v>221</v>
      </c>
      <c r="K203" s="17" t="s">
        <v>2127</v>
      </c>
      <c r="L203" s="17" t="s">
        <v>233</v>
      </c>
      <c r="M203" s="17" t="s">
        <v>2128</v>
      </c>
      <c r="N203" s="6" t="s">
        <v>2129</v>
      </c>
      <c r="O203" s="16" t="s">
        <v>221</v>
      </c>
      <c r="P203" s="17" t="s">
        <v>2127</v>
      </c>
      <c r="Q203" s="17" t="s">
        <v>233</v>
      </c>
      <c r="R203" s="17" t="s">
        <v>2128</v>
      </c>
      <c r="S203" s="4" t="s">
        <v>31</v>
      </c>
      <c r="T203" s="5">
        <v>1920</v>
      </c>
      <c r="U203" s="9" t="s">
        <v>2127</v>
      </c>
      <c r="V203" s="6" t="b">
        <v>1</v>
      </c>
      <c r="W203" s="6" t="s">
        <v>33</v>
      </c>
      <c r="X203" s="7" t="s">
        <v>34</v>
      </c>
      <c r="Y203" s="8" t="s">
        <v>194</v>
      </c>
      <c r="Z203" s="7" t="s">
        <v>167</v>
      </c>
      <c r="AA203" s="6" t="s">
        <v>221</v>
      </c>
      <c r="AB203" s="7" t="s">
        <v>228</v>
      </c>
      <c r="AC203" s="9" t="s">
        <v>233</v>
      </c>
      <c r="AD203" s="7" t="s">
        <v>133</v>
      </c>
      <c r="AE203" s="9" t="s">
        <v>2128</v>
      </c>
      <c r="AF203" s="7" t="s">
        <v>905</v>
      </c>
      <c r="AG203" s="8" t="s">
        <v>2130</v>
      </c>
      <c r="AH203" s="8" t="s">
        <v>2131</v>
      </c>
    </row>
    <row r="204" spans="1:34" x14ac:dyDescent="0.25">
      <c r="A204" s="3">
        <v>7104</v>
      </c>
      <c r="B204" s="15" t="str">
        <f t="shared" si="18"/>
        <v>BIAVCHLASTHI</v>
      </c>
      <c r="C204" s="30" t="str">
        <f t="shared" si="20"/>
        <v>AVLASTHI</v>
      </c>
      <c r="D204" s="15" t="str">
        <f t="shared" si="19"/>
        <v>LASTHI</v>
      </c>
      <c r="E204" s="61" t="s">
        <v>3977</v>
      </c>
      <c r="F204" s="61" t="s">
        <v>232</v>
      </c>
      <c r="G204" s="14" t="s">
        <v>3768</v>
      </c>
      <c r="H204" s="14" t="b">
        <f t="shared" si="21"/>
        <v>1</v>
      </c>
      <c r="I204" s="6" t="s">
        <v>235</v>
      </c>
      <c r="J204" s="16" t="s">
        <v>221</v>
      </c>
      <c r="K204" s="17" t="s">
        <v>232</v>
      </c>
      <c r="L204" s="17" t="s">
        <v>233</v>
      </c>
      <c r="M204" s="17" t="s">
        <v>234</v>
      </c>
      <c r="N204" s="6" t="s">
        <v>235</v>
      </c>
      <c r="O204" s="16" t="s">
        <v>221</v>
      </c>
      <c r="P204" s="17" t="s">
        <v>232</v>
      </c>
      <c r="Q204" s="17" t="s">
        <v>233</v>
      </c>
      <c r="R204" s="17" t="s">
        <v>234</v>
      </c>
      <c r="S204" s="4" t="s">
        <v>31</v>
      </c>
      <c r="T204" s="5">
        <v>1924</v>
      </c>
      <c r="U204" s="9" t="s">
        <v>232</v>
      </c>
      <c r="V204" s="6" t="b">
        <v>1</v>
      </c>
      <c r="W204" s="6" t="s">
        <v>33</v>
      </c>
      <c r="X204" s="7" t="s">
        <v>34</v>
      </c>
      <c r="Y204" s="8" t="s">
        <v>194</v>
      </c>
      <c r="Z204" s="7" t="s">
        <v>167</v>
      </c>
      <c r="AA204" s="6" t="s">
        <v>221</v>
      </c>
      <c r="AB204" s="7" t="s">
        <v>228</v>
      </c>
      <c r="AC204" s="9" t="s">
        <v>233</v>
      </c>
      <c r="AD204" s="7" t="s">
        <v>133</v>
      </c>
      <c r="AE204" s="9" t="s">
        <v>234</v>
      </c>
      <c r="AF204" s="7" t="s">
        <v>236</v>
      </c>
      <c r="AG204" s="8" t="s">
        <v>237</v>
      </c>
      <c r="AH204" s="8" t="s">
        <v>238</v>
      </c>
    </row>
    <row r="205" spans="1:34" x14ac:dyDescent="0.25">
      <c r="A205" s="3">
        <v>7110</v>
      </c>
      <c r="B205" s="15" t="str">
        <f t="shared" si="18"/>
        <v>BIAVCHLASTPA</v>
      </c>
      <c r="C205" s="30" t="str">
        <f t="shared" si="20"/>
        <v>AVLASTPA</v>
      </c>
      <c r="D205" s="15" t="str">
        <f t="shared" si="19"/>
        <v>LASTPA</v>
      </c>
      <c r="E205" s="61" t="s">
        <v>3978</v>
      </c>
      <c r="F205" s="61" t="s">
        <v>2132</v>
      </c>
      <c r="G205" s="14" t="s">
        <v>3768</v>
      </c>
      <c r="H205" s="14" t="b">
        <f t="shared" si="21"/>
        <v>1</v>
      </c>
      <c r="I205" s="6" t="s">
        <v>2134</v>
      </c>
      <c r="J205" s="16" t="s">
        <v>221</v>
      </c>
      <c r="K205" s="17" t="s">
        <v>2132</v>
      </c>
      <c r="L205" s="17" t="s">
        <v>233</v>
      </c>
      <c r="M205" s="17" t="s">
        <v>2133</v>
      </c>
      <c r="N205" s="6" t="s">
        <v>2134</v>
      </c>
      <c r="O205" s="16" t="s">
        <v>221</v>
      </c>
      <c r="P205" s="17" t="s">
        <v>2132</v>
      </c>
      <c r="Q205" s="17" t="s">
        <v>233</v>
      </c>
      <c r="R205" s="17" t="s">
        <v>2133</v>
      </c>
      <c r="S205" s="4" t="s">
        <v>31</v>
      </c>
      <c r="T205" s="5">
        <v>1926</v>
      </c>
      <c r="U205" s="9" t="s">
        <v>2132</v>
      </c>
      <c r="V205" s="6" t="b">
        <v>1</v>
      </c>
      <c r="W205" s="6" t="s">
        <v>33</v>
      </c>
      <c r="X205" s="7" t="s">
        <v>34</v>
      </c>
      <c r="Y205" s="8" t="s">
        <v>194</v>
      </c>
      <c r="Z205" s="7" t="s">
        <v>167</v>
      </c>
      <c r="AA205" s="6" t="s">
        <v>221</v>
      </c>
      <c r="AB205" s="7" t="s">
        <v>228</v>
      </c>
      <c r="AC205" s="9" t="s">
        <v>233</v>
      </c>
      <c r="AD205" s="7" t="s">
        <v>133</v>
      </c>
      <c r="AE205" s="9" t="s">
        <v>2133</v>
      </c>
      <c r="AF205" s="7" t="s">
        <v>124</v>
      </c>
      <c r="AG205" s="8" t="s">
        <v>2135</v>
      </c>
      <c r="AH205" s="8" t="s">
        <v>2136</v>
      </c>
    </row>
    <row r="206" spans="1:34" x14ac:dyDescent="0.25">
      <c r="A206" s="3">
        <v>7126</v>
      </c>
      <c r="B206" s="15" t="str">
        <f t="shared" si="18"/>
        <v>BIAVCHLACLHY</v>
      </c>
      <c r="C206" s="30" t="str">
        <f t="shared" si="20"/>
        <v>AVLACLHY</v>
      </c>
      <c r="D206" s="15" t="str">
        <f t="shared" si="19"/>
        <v>LACLHY</v>
      </c>
      <c r="E206" s="61" t="s">
        <v>3979</v>
      </c>
      <c r="F206" s="61" t="s">
        <v>2137</v>
      </c>
      <c r="G206" s="14" t="s">
        <v>3768</v>
      </c>
      <c r="H206" s="14" t="b">
        <f t="shared" si="21"/>
        <v>1</v>
      </c>
      <c r="I206" s="6" t="s">
        <v>2140</v>
      </c>
      <c r="J206" s="16" t="s">
        <v>221</v>
      </c>
      <c r="K206" s="17" t="s">
        <v>2137</v>
      </c>
      <c r="L206" s="17" t="s">
        <v>2138</v>
      </c>
      <c r="M206" s="17" t="s">
        <v>2139</v>
      </c>
      <c r="N206" s="6" t="s">
        <v>2140</v>
      </c>
      <c r="O206" s="16" t="s">
        <v>221</v>
      </c>
      <c r="P206" s="17" t="s">
        <v>2137</v>
      </c>
      <c r="Q206" s="17" t="s">
        <v>2138</v>
      </c>
      <c r="R206" s="17" t="s">
        <v>2139</v>
      </c>
      <c r="S206" s="4" t="s">
        <v>31</v>
      </c>
      <c r="T206" s="5">
        <v>1933</v>
      </c>
      <c r="U206" s="9" t="s">
        <v>2137</v>
      </c>
      <c r="V206" s="6" t="b">
        <v>1</v>
      </c>
      <c r="W206" s="6" t="s">
        <v>33</v>
      </c>
      <c r="X206" s="7" t="s">
        <v>34</v>
      </c>
      <c r="Y206" s="8" t="s">
        <v>194</v>
      </c>
      <c r="Z206" s="7" t="s">
        <v>167</v>
      </c>
      <c r="AA206" s="6" t="s">
        <v>221</v>
      </c>
      <c r="AB206" s="7" t="s">
        <v>228</v>
      </c>
      <c r="AC206" s="9" t="s">
        <v>2138</v>
      </c>
      <c r="AD206" s="7" t="s">
        <v>280</v>
      </c>
      <c r="AE206" s="9" t="s">
        <v>2139</v>
      </c>
      <c r="AF206" s="7" t="s">
        <v>862</v>
      </c>
      <c r="AG206" s="8" t="s">
        <v>2141</v>
      </c>
      <c r="AH206" s="8" t="s">
        <v>2142</v>
      </c>
    </row>
    <row r="207" spans="1:34" x14ac:dyDescent="0.25">
      <c r="A207" s="3">
        <v>7135</v>
      </c>
      <c r="B207" s="15" t="str">
        <f t="shared" si="18"/>
        <v>BIAVCHLACLLE</v>
      </c>
      <c r="C207" s="30" t="str">
        <f t="shared" si="20"/>
        <v>AVLACLLE</v>
      </c>
      <c r="D207" s="15" t="str">
        <f t="shared" si="19"/>
        <v>LACLLE</v>
      </c>
      <c r="E207" s="61" t="s">
        <v>3980</v>
      </c>
      <c r="F207" s="61" t="s">
        <v>2143</v>
      </c>
      <c r="G207" s="14" t="s">
        <v>3768</v>
      </c>
      <c r="H207" s="14" t="b">
        <f t="shared" si="21"/>
        <v>1</v>
      </c>
      <c r="I207" s="6" t="s">
        <v>2145</v>
      </c>
      <c r="J207" s="16" t="s">
        <v>221</v>
      </c>
      <c r="K207" s="17" t="s">
        <v>2143</v>
      </c>
      <c r="L207" s="17" t="s">
        <v>2138</v>
      </c>
      <c r="M207" s="17" t="s">
        <v>2144</v>
      </c>
      <c r="N207" s="6" t="s">
        <v>2145</v>
      </c>
      <c r="O207" s="16" t="s">
        <v>221</v>
      </c>
      <c r="P207" s="17" t="s">
        <v>2143</v>
      </c>
      <c r="Q207" s="17" t="s">
        <v>2138</v>
      </c>
      <c r="R207" s="17" t="s">
        <v>2144</v>
      </c>
      <c r="S207" s="4" t="s">
        <v>31</v>
      </c>
      <c r="T207" s="5">
        <v>1934</v>
      </c>
      <c r="U207" s="9" t="s">
        <v>2143</v>
      </c>
      <c r="V207" s="6" t="b">
        <v>1</v>
      </c>
      <c r="W207" s="6" t="s">
        <v>33</v>
      </c>
      <c r="X207" s="7" t="s">
        <v>34</v>
      </c>
      <c r="Y207" s="8" t="s">
        <v>194</v>
      </c>
      <c r="Z207" s="7" t="s">
        <v>167</v>
      </c>
      <c r="AA207" s="6" t="s">
        <v>221</v>
      </c>
      <c r="AB207" s="7" t="s">
        <v>228</v>
      </c>
      <c r="AC207" s="9" t="s">
        <v>2138</v>
      </c>
      <c r="AD207" s="7" t="s">
        <v>280</v>
      </c>
      <c r="AE207" s="9" t="s">
        <v>2144</v>
      </c>
      <c r="AF207" s="7" t="s">
        <v>1134</v>
      </c>
      <c r="AG207" s="8" t="s">
        <v>2146</v>
      </c>
      <c r="AH207" s="8" t="s">
        <v>2147</v>
      </c>
    </row>
    <row r="208" spans="1:34" x14ac:dyDescent="0.25">
      <c r="A208" s="3">
        <v>7136</v>
      </c>
      <c r="B208" s="15" t="str">
        <f t="shared" si="18"/>
        <v>BIAVCHLACLNI</v>
      </c>
      <c r="C208" s="30" t="str">
        <f t="shared" si="20"/>
        <v>AVLACLNI</v>
      </c>
      <c r="D208" s="15" t="str">
        <f t="shared" si="19"/>
        <v>LACLNI</v>
      </c>
      <c r="E208" s="61" t="s">
        <v>3981</v>
      </c>
      <c r="F208" s="61" t="s">
        <v>2148</v>
      </c>
      <c r="G208" s="14" t="s">
        <v>3768</v>
      </c>
      <c r="H208" s="14" t="b">
        <f t="shared" si="21"/>
        <v>1</v>
      </c>
      <c r="I208" s="6" t="s">
        <v>2150</v>
      </c>
      <c r="J208" s="16" t="s">
        <v>221</v>
      </c>
      <c r="K208" s="17" t="s">
        <v>2148</v>
      </c>
      <c r="L208" s="17" t="s">
        <v>2138</v>
      </c>
      <c r="M208" s="17" t="s">
        <v>2149</v>
      </c>
      <c r="N208" s="6" t="s">
        <v>2150</v>
      </c>
      <c r="O208" s="16" t="s">
        <v>221</v>
      </c>
      <c r="P208" s="17" t="s">
        <v>2148</v>
      </c>
      <c r="Q208" s="17" t="s">
        <v>2138</v>
      </c>
      <c r="R208" s="17" t="s">
        <v>2149</v>
      </c>
      <c r="S208" s="4" t="s">
        <v>31</v>
      </c>
      <c r="T208" s="5">
        <v>1935</v>
      </c>
      <c r="U208" s="9" t="s">
        <v>2148</v>
      </c>
      <c r="V208" s="6" t="b">
        <v>1</v>
      </c>
      <c r="W208" s="6" t="s">
        <v>33</v>
      </c>
      <c r="X208" s="7" t="s">
        <v>34</v>
      </c>
      <c r="Y208" s="8" t="s">
        <v>194</v>
      </c>
      <c r="Z208" s="7" t="s">
        <v>167</v>
      </c>
      <c r="AA208" s="6" t="s">
        <v>221</v>
      </c>
      <c r="AB208" s="7" t="s">
        <v>228</v>
      </c>
      <c r="AC208" s="9" t="s">
        <v>2138</v>
      </c>
      <c r="AD208" s="7" t="s">
        <v>280</v>
      </c>
      <c r="AE208" s="9" t="s">
        <v>2149</v>
      </c>
      <c r="AF208" s="7" t="s">
        <v>288</v>
      </c>
      <c r="AG208" s="8" t="s">
        <v>2151</v>
      </c>
      <c r="AH208" s="8" t="s">
        <v>2152</v>
      </c>
    </row>
    <row r="209" spans="1:34" x14ac:dyDescent="0.25">
      <c r="A209" s="3">
        <v>7154</v>
      </c>
      <c r="B209" s="15" t="str">
        <f t="shared" si="18"/>
        <v>BIAVCHSESTSK</v>
      </c>
      <c r="C209" s="30" t="str">
        <f t="shared" si="20"/>
        <v>AVSESTSK</v>
      </c>
      <c r="D209" s="15" t="str">
        <f t="shared" si="19"/>
        <v>SESTSK</v>
      </c>
      <c r="E209" s="61" t="s">
        <v>3982</v>
      </c>
      <c r="F209" s="61" t="s">
        <v>2154</v>
      </c>
      <c r="G209" s="14" t="s">
        <v>3768</v>
      </c>
      <c r="H209" s="14" t="b">
        <f t="shared" si="21"/>
        <v>1</v>
      </c>
      <c r="I209" s="6" t="s">
        <v>2159</v>
      </c>
      <c r="J209" s="16" t="s">
        <v>2153</v>
      </c>
      <c r="K209" s="17" t="s">
        <v>2154</v>
      </c>
      <c r="L209" s="17" t="s">
        <v>2155</v>
      </c>
      <c r="M209" s="17" t="s">
        <v>2156</v>
      </c>
      <c r="N209" s="6" t="s">
        <v>2159</v>
      </c>
      <c r="O209" s="16" t="s">
        <v>2153</v>
      </c>
      <c r="P209" s="17" t="s">
        <v>2157</v>
      </c>
      <c r="Q209" s="17" t="s">
        <v>2158</v>
      </c>
      <c r="R209" s="17" t="s">
        <v>2156</v>
      </c>
      <c r="S209" s="4" t="s">
        <v>31</v>
      </c>
      <c r="T209" s="5">
        <v>1942</v>
      </c>
      <c r="U209" s="9" t="s">
        <v>2154</v>
      </c>
      <c r="V209" s="6" t="b">
        <v>1</v>
      </c>
      <c r="W209" s="6" t="s">
        <v>33</v>
      </c>
      <c r="X209" s="7" t="s">
        <v>34</v>
      </c>
      <c r="Y209" s="8" t="s">
        <v>194</v>
      </c>
      <c r="Z209" s="7" t="s">
        <v>167</v>
      </c>
      <c r="AA209" s="6" t="s">
        <v>2153</v>
      </c>
      <c r="AB209" s="7" t="s">
        <v>1027</v>
      </c>
      <c r="AC209" s="9" t="s">
        <v>2155</v>
      </c>
      <c r="AD209" s="7" t="s">
        <v>133</v>
      </c>
      <c r="AE209" s="9" t="s">
        <v>2156</v>
      </c>
      <c r="AF209" s="7" t="s">
        <v>2160</v>
      </c>
      <c r="AG209" s="8" t="s">
        <v>2161</v>
      </c>
      <c r="AH209" s="8" t="s">
        <v>2162</v>
      </c>
    </row>
    <row r="210" spans="1:34" x14ac:dyDescent="0.25">
      <c r="A210" s="3">
        <v>7156</v>
      </c>
      <c r="B210" s="15" t="str">
        <f t="shared" si="18"/>
        <v>BIAVCHSESTPO</v>
      </c>
      <c r="C210" s="30" t="str">
        <f t="shared" si="20"/>
        <v>AVSESTPO</v>
      </c>
      <c r="D210" s="15" t="str">
        <f t="shared" si="19"/>
        <v>SESTPO</v>
      </c>
      <c r="E210" s="61" t="s">
        <v>3983</v>
      </c>
      <c r="F210" s="61" t="s">
        <v>2163</v>
      </c>
      <c r="G210" s="14" t="s">
        <v>3768</v>
      </c>
      <c r="H210" s="14" t="b">
        <f t="shared" si="21"/>
        <v>1</v>
      </c>
      <c r="I210" s="6" t="s">
        <v>2165</v>
      </c>
      <c r="J210" s="16" t="s">
        <v>2153</v>
      </c>
      <c r="K210" s="17" t="s">
        <v>2163</v>
      </c>
      <c r="L210" s="17" t="s">
        <v>2155</v>
      </c>
      <c r="M210" s="17" t="s">
        <v>2164</v>
      </c>
      <c r="N210" s="6" t="s">
        <v>2166</v>
      </c>
      <c r="O210" s="16" t="s">
        <v>2153</v>
      </c>
      <c r="P210" s="17" t="s">
        <v>2163</v>
      </c>
      <c r="Q210" s="17" t="s">
        <v>2155</v>
      </c>
      <c r="R210" s="17" t="s">
        <v>2164</v>
      </c>
      <c r="S210" s="4" t="s">
        <v>31</v>
      </c>
      <c r="T210" s="5">
        <v>1943</v>
      </c>
      <c r="U210" s="9" t="s">
        <v>2163</v>
      </c>
      <c r="V210" s="6" t="b">
        <v>1</v>
      </c>
      <c r="W210" s="6" t="s">
        <v>33</v>
      </c>
      <c r="X210" s="7" t="s">
        <v>34</v>
      </c>
      <c r="Y210" s="8" t="s">
        <v>194</v>
      </c>
      <c r="Z210" s="7" t="s">
        <v>167</v>
      </c>
      <c r="AA210" s="6" t="s">
        <v>2153</v>
      </c>
      <c r="AB210" s="7" t="s">
        <v>1027</v>
      </c>
      <c r="AC210" s="9" t="s">
        <v>2155</v>
      </c>
      <c r="AD210" s="7" t="s">
        <v>133</v>
      </c>
      <c r="AE210" s="9" t="s">
        <v>2164</v>
      </c>
      <c r="AF210" s="7" t="s">
        <v>281</v>
      </c>
      <c r="AG210" s="8" t="s">
        <v>2167</v>
      </c>
      <c r="AH210" s="8" t="s">
        <v>2168</v>
      </c>
    </row>
    <row r="211" spans="1:34" x14ac:dyDescent="0.25">
      <c r="A211" s="3">
        <v>7157</v>
      </c>
      <c r="B211" s="15" t="str">
        <f t="shared" ref="B211:B229" si="22">AH211</f>
        <v>BIAVCHSESTPA</v>
      </c>
      <c r="C211" s="30" t="str">
        <f t="shared" si="20"/>
        <v>AVSESTPA</v>
      </c>
      <c r="D211" s="15" t="str">
        <f t="shared" ref="D211:D229" si="23">AG211</f>
        <v>SESTPA</v>
      </c>
      <c r="E211" s="61" t="s">
        <v>3984</v>
      </c>
      <c r="F211" s="61" t="s">
        <v>2169</v>
      </c>
      <c r="G211" s="14" t="s">
        <v>3768</v>
      </c>
      <c r="H211" s="14" t="b">
        <f t="shared" si="21"/>
        <v>1</v>
      </c>
      <c r="I211" s="6" t="s">
        <v>2171</v>
      </c>
      <c r="J211" s="18" t="s">
        <v>2153</v>
      </c>
      <c r="K211" s="19" t="s">
        <v>2169</v>
      </c>
      <c r="L211" s="19" t="s">
        <v>2155</v>
      </c>
      <c r="M211" s="19" t="s">
        <v>2170</v>
      </c>
      <c r="N211" s="6" t="s">
        <v>2171</v>
      </c>
      <c r="O211" s="16" t="s">
        <v>2153</v>
      </c>
      <c r="P211" s="17" t="s">
        <v>2169</v>
      </c>
      <c r="Q211" s="17" t="s">
        <v>2155</v>
      </c>
      <c r="R211" s="17" t="s">
        <v>2170</v>
      </c>
      <c r="S211" s="4" t="s">
        <v>31</v>
      </c>
      <c r="T211" s="5">
        <v>1944</v>
      </c>
      <c r="U211" s="9" t="s">
        <v>2169</v>
      </c>
      <c r="V211" s="6" t="b">
        <v>1</v>
      </c>
      <c r="W211" s="6" t="s">
        <v>33</v>
      </c>
      <c r="X211" s="7" t="s">
        <v>34</v>
      </c>
      <c r="Y211" s="8" t="s">
        <v>194</v>
      </c>
      <c r="Z211" s="7" t="s">
        <v>167</v>
      </c>
      <c r="AA211" s="6" t="s">
        <v>2153</v>
      </c>
      <c r="AB211" s="7" t="s">
        <v>1027</v>
      </c>
      <c r="AC211" s="9" t="s">
        <v>2155</v>
      </c>
      <c r="AD211" s="7" t="s">
        <v>133</v>
      </c>
      <c r="AE211" s="9" t="s">
        <v>2170</v>
      </c>
      <c r="AF211" s="7" t="s">
        <v>124</v>
      </c>
      <c r="AG211" s="8" t="s">
        <v>2172</v>
      </c>
      <c r="AH211" s="8" t="s">
        <v>2173</v>
      </c>
    </row>
    <row r="212" spans="1:34" x14ac:dyDescent="0.25">
      <c r="A212" s="3">
        <v>7158</v>
      </c>
      <c r="B212" s="15" t="str">
        <f t="shared" si="22"/>
        <v>BIAVCHSESTLO</v>
      </c>
      <c r="C212" s="30" t="str">
        <f t="shared" si="20"/>
        <v>AVSESTLO</v>
      </c>
      <c r="D212" s="15" t="str">
        <f t="shared" si="23"/>
        <v>SESTLO</v>
      </c>
      <c r="E212" s="61" t="s">
        <v>3985</v>
      </c>
      <c r="F212" s="61" t="s">
        <v>2174</v>
      </c>
      <c r="G212" s="14" t="s">
        <v>3768</v>
      </c>
      <c r="H212" s="14" t="b">
        <f t="shared" si="21"/>
        <v>1</v>
      </c>
      <c r="I212" s="6" t="s">
        <v>2176</v>
      </c>
      <c r="J212" s="16" t="s">
        <v>2153</v>
      </c>
      <c r="K212" s="17" t="s">
        <v>2174</v>
      </c>
      <c r="L212" s="17" t="s">
        <v>2155</v>
      </c>
      <c r="M212" s="17" t="s">
        <v>2175</v>
      </c>
      <c r="N212" s="6" t="s">
        <v>2176</v>
      </c>
      <c r="O212" s="16" t="s">
        <v>2153</v>
      </c>
      <c r="P212" s="17" t="s">
        <v>2174</v>
      </c>
      <c r="Q212" s="17" t="s">
        <v>2155</v>
      </c>
      <c r="R212" s="17" t="s">
        <v>2175</v>
      </c>
      <c r="S212" s="4" t="s">
        <v>31</v>
      </c>
      <c r="T212" s="5">
        <v>1945</v>
      </c>
      <c r="U212" s="9" t="s">
        <v>2174</v>
      </c>
      <c r="V212" s="6" t="b">
        <v>1</v>
      </c>
      <c r="W212" s="6" t="s">
        <v>33</v>
      </c>
      <c r="X212" s="7" t="s">
        <v>34</v>
      </c>
      <c r="Y212" s="8" t="s">
        <v>194</v>
      </c>
      <c r="Z212" s="7" t="s">
        <v>167</v>
      </c>
      <c r="AA212" s="6" t="s">
        <v>2153</v>
      </c>
      <c r="AB212" s="7" t="s">
        <v>1027</v>
      </c>
      <c r="AC212" s="9" t="s">
        <v>2155</v>
      </c>
      <c r="AD212" s="7" t="s">
        <v>133</v>
      </c>
      <c r="AE212" s="9" t="s">
        <v>2175</v>
      </c>
      <c r="AF212" s="7" t="s">
        <v>540</v>
      </c>
      <c r="AG212" s="8" t="s">
        <v>2177</v>
      </c>
      <c r="AH212" s="8" t="s">
        <v>2178</v>
      </c>
    </row>
    <row r="213" spans="1:34" x14ac:dyDescent="0.25">
      <c r="A213" s="3">
        <v>7161</v>
      </c>
      <c r="B213" s="15" t="str">
        <f t="shared" si="22"/>
        <v>BIAVCHADALAL</v>
      </c>
      <c r="C213" s="30" t="str">
        <f t="shared" si="20"/>
        <v>AVADALAL</v>
      </c>
      <c r="D213" s="15" t="str">
        <f t="shared" si="23"/>
        <v>ADALAL</v>
      </c>
      <c r="E213" s="61" t="s">
        <v>3986</v>
      </c>
      <c r="F213" s="61" t="s">
        <v>2180</v>
      </c>
      <c r="G213" s="14" t="s">
        <v>3768</v>
      </c>
      <c r="H213" s="14" t="b">
        <f t="shared" si="21"/>
        <v>1</v>
      </c>
      <c r="I213" s="6" t="s">
        <v>2183</v>
      </c>
      <c r="J213" s="16" t="s">
        <v>2179</v>
      </c>
      <c r="K213" s="17" t="s">
        <v>2180</v>
      </c>
      <c r="L213" s="17" t="s">
        <v>2181</v>
      </c>
      <c r="M213" s="17" t="s">
        <v>2182</v>
      </c>
      <c r="N213" s="6" t="s">
        <v>2183</v>
      </c>
      <c r="O213" s="16" t="s">
        <v>2179</v>
      </c>
      <c r="P213" s="17" t="s">
        <v>2180</v>
      </c>
      <c r="Q213" s="17" t="s">
        <v>2181</v>
      </c>
      <c r="R213" s="17" t="s">
        <v>2182</v>
      </c>
      <c r="S213" s="4" t="s">
        <v>31</v>
      </c>
      <c r="T213" s="5">
        <v>1946</v>
      </c>
      <c r="U213" s="9" t="s">
        <v>2180</v>
      </c>
      <c r="V213" s="6" t="b">
        <v>1</v>
      </c>
      <c r="W213" s="6" t="s">
        <v>33</v>
      </c>
      <c r="X213" s="7" t="s">
        <v>34</v>
      </c>
      <c r="Y213" s="8" t="s">
        <v>194</v>
      </c>
      <c r="Z213" s="7" t="s">
        <v>167</v>
      </c>
      <c r="AA213" s="6" t="s">
        <v>2179</v>
      </c>
      <c r="AB213" s="7" t="s">
        <v>2184</v>
      </c>
      <c r="AC213" s="9" t="s">
        <v>2181</v>
      </c>
      <c r="AD213" s="7" t="s">
        <v>322</v>
      </c>
      <c r="AE213" s="9" t="s">
        <v>2182</v>
      </c>
      <c r="AF213" s="7" t="s">
        <v>322</v>
      </c>
      <c r="AG213" s="8" t="s">
        <v>2185</v>
      </c>
      <c r="AH213" s="8" t="s">
        <v>2186</v>
      </c>
    </row>
    <row r="214" spans="1:34" x14ac:dyDescent="0.25">
      <c r="A214" s="3">
        <v>7164</v>
      </c>
      <c r="B214" s="15" t="str">
        <f t="shared" si="22"/>
        <v>BIAVCHADURLO</v>
      </c>
      <c r="C214" s="30" t="str">
        <f t="shared" si="20"/>
        <v>AVADURLO</v>
      </c>
      <c r="D214" s="15" t="str">
        <f t="shared" si="23"/>
        <v>ADURLO</v>
      </c>
      <c r="E214" s="61" t="s">
        <v>3987</v>
      </c>
      <c r="F214" s="61" t="s">
        <v>2187</v>
      </c>
      <c r="G214" s="14" t="s">
        <v>3768</v>
      </c>
      <c r="H214" s="14" t="b">
        <f t="shared" si="21"/>
        <v>1</v>
      </c>
      <c r="I214" s="6" t="s">
        <v>2190</v>
      </c>
      <c r="J214" s="16" t="s">
        <v>2179</v>
      </c>
      <c r="K214" s="17" t="s">
        <v>2187</v>
      </c>
      <c r="L214" s="17" t="s">
        <v>2188</v>
      </c>
      <c r="M214" s="17" t="s">
        <v>2189</v>
      </c>
      <c r="N214" s="6" t="s">
        <v>2191</v>
      </c>
      <c r="O214" s="16" t="s">
        <v>2179</v>
      </c>
      <c r="P214" s="17" t="s">
        <v>2187</v>
      </c>
      <c r="Q214" s="17" t="s">
        <v>2188</v>
      </c>
      <c r="R214" s="17" t="s">
        <v>2189</v>
      </c>
      <c r="S214" s="4" t="s">
        <v>31</v>
      </c>
      <c r="T214" s="5">
        <v>1947</v>
      </c>
      <c r="U214" s="9" t="s">
        <v>2187</v>
      </c>
      <c r="V214" s="6" t="b">
        <v>1</v>
      </c>
      <c r="W214" s="6" t="s">
        <v>33</v>
      </c>
      <c r="X214" s="7" t="s">
        <v>34</v>
      </c>
      <c r="Y214" s="8" t="s">
        <v>194</v>
      </c>
      <c r="Z214" s="7" t="s">
        <v>167</v>
      </c>
      <c r="AA214" s="6" t="s">
        <v>2179</v>
      </c>
      <c r="AB214" s="7" t="s">
        <v>2184</v>
      </c>
      <c r="AC214" s="9" t="s">
        <v>2188</v>
      </c>
      <c r="AD214" s="7" t="s">
        <v>628</v>
      </c>
      <c r="AE214" s="9" t="s">
        <v>2189</v>
      </c>
      <c r="AF214" s="7" t="s">
        <v>540</v>
      </c>
      <c r="AG214" s="8" t="s">
        <v>2192</v>
      </c>
      <c r="AH214" s="8" t="s">
        <v>2193</v>
      </c>
    </row>
    <row r="215" spans="1:34" x14ac:dyDescent="0.25">
      <c r="A215" s="3">
        <v>7169</v>
      </c>
      <c r="B215" s="15" t="str">
        <f t="shared" si="22"/>
        <v>BIAVCHADURAA</v>
      </c>
      <c r="C215" s="30" t="str">
        <f t="shared" si="20"/>
        <v>AVADURAA</v>
      </c>
      <c r="D215" s="15" t="str">
        <f t="shared" si="23"/>
        <v>ADURAA</v>
      </c>
      <c r="E215" s="61" t="s">
        <v>3988</v>
      </c>
      <c r="F215" s="61" t="s">
        <v>2194</v>
      </c>
      <c r="G215" s="14" t="s">
        <v>3768</v>
      </c>
      <c r="H215" s="14" t="b">
        <f t="shared" si="21"/>
        <v>1</v>
      </c>
      <c r="I215" s="6" t="s">
        <v>2196</v>
      </c>
      <c r="J215" s="16" t="s">
        <v>2179</v>
      </c>
      <c r="K215" s="17" t="s">
        <v>2194</v>
      </c>
      <c r="L215" s="17" t="s">
        <v>2188</v>
      </c>
      <c r="M215" s="17" t="s">
        <v>2195</v>
      </c>
      <c r="N215" s="6" t="s">
        <v>2197</v>
      </c>
      <c r="O215" s="16" t="s">
        <v>2179</v>
      </c>
      <c r="P215" s="17" t="s">
        <v>2194</v>
      </c>
      <c r="Q215" s="17" t="s">
        <v>2188</v>
      </c>
      <c r="R215" s="17" t="s">
        <v>2195</v>
      </c>
      <c r="S215" s="4" t="s">
        <v>31</v>
      </c>
      <c r="T215" s="5">
        <v>1948</v>
      </c>
      <c r="U215" s="9" t="s">
        <v>2194</v>
      </c>
      <c r="V215" s="6" t="b">
        <v>1</v>
      </c>
      <c r="W215" s="6" t="s">
        <v>33</v>
      </c>
      <c r="X215" s="7" t="s">
        <v>34</v>
      </c>
      <c r="Y215" s="8" t="s">
        <v>194</v>
      </c>
      <c r="Z215" s="7" t="s">
        <v>167</v>
      </c>
      <c r="AA215" s="6" t="s">
        <v>2179</v>
      </c>
      <c r="AB215" s="7" t="s">
        <v>2184</v>
      </c>
      <c r="AC215" s="9" t="s">
        <v>2188</v>
      </c>
      <c r="AD215" s="7" t="s">
        <v>628</v>
      </c>
      <c r="AE215" s="9" t="s">
        <v>2195</v>
      </c>
      <c r="AF215" s="7" t="s">
        <v>2198</v>
      </c>
      <c r="AG215" s="8" t="s">
        <v>2199</v>
      </c>
      <c r="AH215" s="8" t="s">
        <v>2200</v>
      </c>
    </row>
    <row r="216" spans="1:34" x14ac:dyDescent="0.25">
      <c r="A216" s="3">
        <v>7177</v>
      </c>
      <c r="B216" s="15" t="str">
        <f t="shared" si="22"/>
        <v>BIAVCHADACTO</v>
      </c>
      <c r="C216" s="30" t="str">
        <f t="shared" si="20"/>
        <v>AVADACTO</v>
      </c>
      <c r="D216" s="15" t="str">
        <f t="shared" si="23"/>
        <v>ADACTO</v>
      </c>
      <c r="E216" s="61" t="s">
        <v>3989</v>
      </c>
      <c r="F216" s="61" t="s">
        <v>2201</v>
      </c>
      <c r="G216" s="14" t="s">
        <v>3768</v>
      </c>
      <c r="H216" s="14" t="b">
        <f t="shared" si="21"/>
        <v>1</v>
      </c>
      <c r="I216" s="6" t="s">
        <v>2204</v>
      </c>
      <c r="J216" s="16" t="s">
        <v>2179</v>
      </c>
      <c r="K216" s="17" t="s">
        <v>2201</v>
      </c>
      <c r="L216" s="17" t="s">
        <v>2202</v>
      </c>
      <c r="M216" s="17" t="s">
        <v>2203</v>
      </c>
      <c r="N216" s="6" t="s">
        <v>2204</v>
      </c>
      <c r="O216" s="16" t="s">
        <v>2179</v>
      </c>
      <c r="P216" s="17" t="s">
        <v>2201</v>
      </c>
      <c r="Q216" s="17" t="s">
        <v>2202</v>
      </c>
      <c r="R216" s="17" t="s">
        <v>2203</v>
      </c>
      <c r="S216" s="12" t="s">
        <v>192</v>
      </c>
      <c r="T216" s="5">
        <v>1949</v>
      </c>
      <c r="U216" s="9" t="s">
        <v>2201</v>
      </c>
      <c r="V216" s="6" t="b">
        <v>1</v>
      </c>
      <c r="W216" s="6" t="s">
        <v>33</v>
      </c>
      <c r="X216" s="7" t="s">
        <v>34</v>
      </c>
      <c r="Y216" s="8" t="s">
        <v>194</v>
      </c>
      <c r="Z216" s="7" t="s">
        <v>167</v>
      </c>
      <c r="AA216" s="6" t="s">
        <v>2179</v>
      </c>
      <c r="AB216" s="7" t="s">
        <v>2184</v>
      </c>
      <c r="AC216" s="9" t="s">
        <v>2202</v>
      </c>
      <c r="AD216" s="7" t="s">
        <v>263</v>
      </c>
      <c r="AE216" s="9" t="s">
        <v>2203</v>
      </c>
      <c r="AF216" s="7" t="s">
        <v>385</v>
      </c>
      <c r="AG216" s="8" t="s">
        <v>2205</v>
      </c>
      <c r="AH216" s="8" t="s">
        <v>2206</v>
      </c>
    </row>
    <row r="217" spans="1:34" x14ac:dyDescent="0.25">
      <c r="A217" s="3">
        <v>7181</v>
      </c>
      <c r="B217" s="15" t="str">
        <f t="shared" si="22"/>
        <v>BIAVCHADCEGR</v>
      </c>
      <c r="C217" s="30" t="str">
        <f t="shared" si="20"/>
        <v>AVADCEGR</v>
      </c>
      <c r="D217" s="15" t="str">
        <f t="shared" si="23"/>
        <v>ADCEGR</v>
      </c>
      <c r="E217" s="61" t="s">
        <v>3990</v>
      </c>
      <c r="F217" s="61" t="s">
        <v>2207</v>
      </c>
      <c r="G217" s="14" t="s">
        <v>3768</v>
      </c>
      <c r="H217" s="14" t="b">
        <f t="shared" si="21"/>
        <v>1</v>
      </c>
      <c r="I217" s="6" t="s">
        <v>2210</v>
      </c>
      <c r="J217" s="16" t="s">
        <v>2179</v>
      </c>
      <c r="K217" s="17" t="s">
        <v>2207</v>
      </c>
      <c r="L217" s="17" t="s">
        <v>2208</v>
      </c>
      <c r="M217" s="17" t="s">
        <v>2209</v>
      </c>
      <c r="N217" s="6" t="s">
        <v>2210</v>
      </c>
      <c r="O217" s="16" t="s">
        <v>2179</v>
      </c>
      <c r="P217" s="17" t="s">
        <v>2207</v>
      </c>
      <c r="Q217" s="17" t="s">
        <v>2208</v>
      </c>
      <c r="R217" s="17" t="s">
        <v>2209</v>
      </c>
      <c r="S217" s="4" t="s">
        <v>31</v>
      </c>
      <c r="T217" s="5">
        <v>1951</v>
      </c>
      <c r="U217" s="9" t="s">
        <v>2207</v>
      </c>
      <c r="V217" s="6" t="b">
        <v>1</v>
      </c>
      <c r="W217" s="6" t="s">
        <v>33</v>
      </c>
      <c r="X217" s="7" t="s">
        <v>34</v>
      </c>
      <c r="Y217" s="8" t="s">
        <v>194</v>
      </c>
      <c r="Z217" s="7" t="s">
        <v>167</v>
      </c>
      <c r="AA217" s="6" t="s">
        <v>2179</v>
      </c>
      <c r="AB217" s="7" t="s">
        <v>2184</v>
      </c>
      <c r="AC217" s="9" t="s">
        <v>2208</v>
      </c>
      <c r="AD217" s="7" t="s">
        <v>505</v>
      </c>
      <c r="AE217" s="9" t="s">
        <v>2209</v>
      </c>
      <c r="AF217" s="7" t="s">
        <v>150</v>
      </c>
      <c r="AG217" s="8" t="s">
        <v>2211</v>
      </c>
      <c r="AH217" s="8" t="s">
        <v>2212</v>
      </c>
    </row>
    <row r="218" spans="1:34" x14ac:dyDescent="0.25">
      <c r="A218" s="3">
        <v>7216</v>
      </c>
      <c r="B218" s="15" t="str">
        <f t="shared" si="22"/>
        <v>BIAVCHADFRAR</v>
      </c>
      <c r="C218" s="30" t="str">
        <f t="shared" si="20"/>
        <v>AVADFRAR</v>
      </c>
      <c r="D218" s="15" t="str">
        <f t="shared" si="23"/>
        <v>ADFRAR</v>
      </c>
      <c r="E218" s="61" t="s">
        <v>3991</v>
      </c>
      <c r="F218" s="61" t="s">
        <v>2213</v>
      </c>
      <c r="G218" s="14" t="s">
        <v>3768</v>
      </c>
      <c r="H218" s="14" t="b">
        <f t="shared" si="21"/>
        <v>1</v>
      </c>
      <c r="I218" s="6" t="s">
        <v>2216</v>
      </c>
      <c r="J218" s="16" t="s">
        <v>2179</v>
      </c>
      <c r="K218" s="17" t="s">
        <v>2213</v>
      </c>
      <c r="L218" s="17" t="s">
        <v>2214</v>
      </c>
      <c r="M218" s="17" t="s">
        <v>2215</v>
      </c>
      <c r="N218" s="6" t="s">
        <v>2216</v>
      </c>
      <c r="O218" s="16" t="s">
        <v>2179</v>
      </c>
      <c r="P218" s="17" t="s">
        <v>2213</v>
      </c>
      <c r="Q218" s="17" t="s">
        <v>2214</v>
      </c>
      <c r="R218" s="17" t="s">
        <v>2215</v>
      </c>
      <c r="S218" s="10" t="s">
        <v>130</v>
      </c>
      <c r="T218" s="5">
        <v>1968</v>
      </c>
      <c r="U218" s="9" t="s">
        <v>2213</v>
      </c>
      <c r="V218" s="6" t="b">
        <v>1</v>
      </c>
      <c r="W218" s="6" t="s">
        <v>33</v>
      </c>
      <c r="X218" s="7" t="s">
        <v>34</v>
      </c>
      <c r="Y218" s="8" t="s">
        <v>194</v>
      </c>
      <c r="Z218" s="7" t="s">
        <v>167</v>
      </c>
      <c r="AA218" s="6" t="s">
        <v>2179</v>
      </c>
      <c r="AB218" s="7" t="s">
        <v>2184</v>
      </c>
      <c r="AC218" s="9" t="s">
        <v>2214</v>
      </c>
      <c r="AD218" s="7" t="s">
        <v>958</v>
      </c>
      <c r="AE218" s="9" t="s">
        <v>2215</v>
      </c>
      <c r="AF218" s="7" t="s">
        <v>63</v>
      </c>
      <c r="AG218" s="8" t="s">
        <v>2217</v>
      </c>
      <c r="AH218" s="8" t="s">
        <v>2218</v>
      </c>
    </row>
    <row r="219" spans="1:34" x14ac:dyDescent="0.25">
      <c r="A219" s="3">
        <v>7243</v>
      </c>
      <c r="B219" s="15" t="str">
        <f t="shared" si="22"/>
        <v>BIAVGVGVGAST</v>
      </c>
      <c r="C219" s="30" t="str">
        <f t="shared" si="20"/>
        <v>AVGVGAST</v>
      </c>
      <c r="D219" s="15" t="str">
        <f t="shared" si="23"/>
        <v>GVGAST</v>
      </c>
      <c r="E219" s="61" t="s">
        <v>3992</v>
      </c>
      <c r="F219" s="61" t="s">
        <v>2220</v>
      </c>
      <c r="G219" s="14" t="s">
        <v>3768</v>
      </c>
      <c r="H219" s="14" t="b">
        <f t="shared" si="21"/>
        <v>1</v>
      </c>
      <c r="I219" s="6" t="s">
        <v>2223</v>
      </c>
      <c r="J219" s="18" t="s">
        <v>2219</v>
      </c>
      <c r="K219" s="19" t="s">
        <v>2220</v>
      </c>
      <c r="L219" s="19" t="s">
        <v>2221</v>
      </c>
      <c r="M219" s="19" t="s">
        <v>2222</v>
      </c>
      <c r="N219" s="6" t="s">
        <v>2223</v>
      </c>
      <c r="O219" s="18" t="s">
        <v>2219</v>
      </c>
      <c r="P219" s="19" t="s">
        <v>2220</v>
      </c>
      <c r="Q219" s="19" t="s">
        <v>2221</v>
      </c>
      <c r="R219" s="19" t="s">
        <v>2222</v>
      </c>
      <c r="S219" s="11" t="s">
        <v>31</v>
      </c>
      <c r="T219" s="5">
        <v>574</v>
      </c>
      <c r="U219" s="9" t="s">
        <v>2220</v>
      </c>
      <c r="V219" s="6" t="b">
        <v>1</v>
      </c>
      <c r="W219" s="6" t="s">
        <v>33</v>
      </c>
      <c r="X219" s="7" t="s">
        <v>34</v>
      </c>
      <c r="Y219" s="8" t="s">
        <v>2224</v>
      </c>
      <c r="Z219" s="7" t="s">
        <v>2225</v>
      </c>
      <c r="AA219" s="6" t="s">
        <v>2219</v>
      </c>
      <c r="AB219" s="7" t="s">
        <v>2225</v>
      </c>
      <c r="AC219" s="9" t="s">
        <v>2221</v>
      </c>
      <c r="AD219" s="7" t="s">
        <v>36</v>
      </c>
      <c r="AE219" s="9" t="s">
        <v>2222</v>
      </c>
      <c r="AF219" s="7" t="s">
        <v>133</v>
      </c>
      <c r="AG219" s="8" t="s">
        <v>2226</v>
      </c>
      <c r="AH219" s="8" t="s">
        <v>2227</v>
      </c>
    </row>
    <row r="220" spans="1:34" x14ac:dyDescent="0.25">
      <c r="A220" s="3">
        <v>7244</v>
      </c>
      <c r="B220" s="15" t="str">
        <f t="shared" si="22"/>
        <v>BIAVGVGVGAAR</v>
      </c>
      <c r="C220" s="30" t="str">
        <f t="shared" si="20"/>
        <v>AVGVGAAR</v>
      </c>
      <c r="D220" s="15" t="str">
        <f t="shared" si="23"/>
        <v>GVGAAR</v>
      </c>
      <c r="E220" s="61" t="s">
        <v>3993</v>
      </c>
      <c r="F220" s="61" t="s">
        <v>2228</v>
      </c>
      <c r="G220" s="14" t="s">
        <v>3768</v>
      </c>
      <c r="H220" s="14" t="b">
        <f t="shared" si="21"/>
        <v>1</v>
      </c>
      <c r="I220" s="6" t="s">
        <v>2229</v>
      </c>
      <c r="J220" s="16" t="s">
        <v>2219</v>
      </c>
      <c r="K220" s="17" t="s">
        <v>2228</v>
      </c>
      <c r="L220" s="17" t="s">
        <v>2221</v>
      </c>
      <c r="M220" s="17" t="s">
        <v>2215</v>
      </c>
      <c r="N220" s="6" t="s">
        <v>2230</v>
      </c>
      <c r="O220" s="16" t="s">
        <v>2219</v>
      </c>
      <c r="P220" s="17" t="s">
        <v>2228</v>
      </c>
      <c r="Q220" s="17" t="s">
        <v>2221</v>
      </c>
      <c r="R220" s="17" t="s">
        <v>2215</v>
      </c>
      <c r="S220" s="4" t="s">
        <v>31</v>
      </c>
      <c r="T220" s="5">
        <v>575</v>
      </c>
      <c r="U220" s="9" t="s">
        <v>2228</v>
      </c>
      <c r="V220" s="6" t="b">
        <v>1</v>
      </c>
      <c r="W220" s="6" t="s">
        <v>33</v>
      </c>
      <c r="X220" s="7" t="s">
        <v>34</v>
      </c>
      <c r="Y220" s="8" t="s">
        <v>2224</v>
      </c>
      <c r="Z220" s="7" t="s">
        <v>2225</v>
      </c>
      <c r="AA220" s="6" t="s">
        <v>2219</v>
      </c>
      <c r="AB220" s="7" t="s">
        <v>2225</v>
      </c>
      <c r="AC220" s="9" t="s">
        <v>2221</v>
      </c>
      <c r="AD220" s="7" t="s">
        <v>36</v>
      </c>
      <c r="AE220" s="9" t="s">
        <v>2215</v>
      </c>
      <c r="AF220" s="7" t="s">
        <v>63</v>
      </c>
      <c r="AG220" s="8" t="s">
        <v>2231</v>
      </c>
      <c r="AH220" s="8" t="s">
        <v>2232</v>
      </c>
    </row>
    <row r="221" spans="1:34" x14ac:dyDescent="0.25">
      <c r="A221" s="3">
        <v>7249</v>
      </c>
      <c r="B221" s="15" t="str">
        <f t="shared" si="22"/>
        <v>BIAVGVGVGAIM</v>
      </c>
      <c r="C221" s="30" t="str">
        <f t="shared" si="20"/>
        <v>AVGVGAIM</v>
      </c>
      <c r="D221" s="15" t="str">
        <f t="shared" si="23"/>
        <v>GVGAIM</v>
      </c>
      <c r="E221" s="61" t="s">
        <v>3994</v>
      </c>
      <c r="F221" s="61" t="s">
        <v>2233</v>
      </c>
      <c r="G221" s="14" t="s">
        <v>3768</v>
      </c>
      <c r="H221" s="14" t="b">
        <f t="shared" si="21"/>
        <v>1</v>
      </c>
      <c r="I221" s="6" t="s">
        <v>2235</v>
      </c>
      <c r="J221" s="16" t="s">
        <v>2219</v>
      </c>
      <c r="K221" s="17" t="s">
        <v>2233</v>
      </c>
      <c r="L221" s="17" t="s">
        <v>2221</v>
      </c>
      <c r="M221" s="17" t="s">
        <v>2234</v>
      </c>
      <c r="N221" s="6" t="s">
        <v>2236</v>
      </c>
      <c r="O221" s="16" t="s">
        <v>2219</v>
      </c>
      <c r="P221" s="17" t="s">
        <v>2233</v>
      </c>
      <c r="Q221" s="17" t="s">
        <v>2221</v>
      </c>
      <c r="R221" s="17" t="s">
        <v>2234</v>
      </c>
      <c r="S221" s="4" t="s">
        <v>31</v>
      </c>
      <c r="T221" s="5">
        <v>577</v>
      </c>
      <c r="U221" s="9" t="s">
        <v>2233</v>
      </c>
      <c r="V221" s="6" t="b">
        <v>1</v>
      </c>
      <c r="W221" s="6" t="s">
        <v>33</v>
      </c>
      <c r="X221" s="7" t="s">
        <v>34</v>
      </c>
      <c r="Y221" s="8" t="s">
        <v>2224</v>
      </c>
      <c r="Z221" s="7" t="s">
        <v>2225</v>
      </c>
      <c r="AA221" s="6" t="s">
        <v>2219</v>
      </c>
      <c r="AB221" s="7" t="s">
        <v>2225</v>
      </c>
      <c r="AC221" s="9" t="s">
        <v>2221</v>
      </c>
      <c r="AD221" s="7" t="s">
        <v>36</v>
      </c>
      <c r="AE221" s="9" t="s">
        <v>2234</v>
      </c>
      <c r="AF221" s="7" t="s">
        <v>2237</v>
      </c>
      <c r="AG221" s="8" t="s">
        <v>2238</v>
      </c>
      <c r="AH221" s="8" t="s">
        <v>2239</v>
      </c>
    </row>
    <row r="222" spans="1:34" x14ac:dyDescent="0.25">
      <c r="A222" s="3">
        <v>7250</v>
      </c>
      <c r="B222" s="15" t="str">
        <f t="shared" si="22"/>
        <v>BIAVGVGVGAAD</v>
      </c>
      <c r="C222" s="30" t="str">
        <f t="shared" si="20"/>
        <v>AVGVGAAD</v>
      </c>
      <c r="D222" s="15" t="str">
        <f t="shared" si="23"/>
        <v>GVGAAD</v>
      </c>
      <c r="E222" s="61" t="s">
        <v>3995</v>
      </c>
      <c r="F222" s="61" t="s">
        <v>2240</v>
      </c>
      <c r="G222" s="14" t="s">
        <v>3768</v>
      </c>
      <c r="H222" s="14" t="b">
        <f t="shared" si="21"/>
        <v>1</v>
      </c>
      <c r="I222" s="6" t="s">
        <v>2242</v>
      </c>
      <c r="J222" s="16" t="s">
        <v>2219</v>
      </c>
      <c r="K222" s="17" t="s">
        <v>2240</v>
      </c>
      <c r="L222" s="17" t="s">
        <v>2221</v>
      </c>
      <c r="M222" s="17" t="s">
        <v>2241</v>
      </c>
      <c r="N222" s="6" t="s">
        <v>2242</v>
      </c>
      <c r="O222" s="16" t="s">
        <v>2219</v>
      </c>
      <c r="P222" s="17" t="s">
        <v>2240</v>
      </c>
      <c r="Q222" s="17" t="s">
        <v>2221</v>
      </c>
      <c r="R222" s="17" t="s">
        <v>2241</v>
      </c>
      <c r="S222" s="12" t="s">
        <v>192</v>
      </c>
      <c r="T222" s="5">
        <v>578</v>
      </c>
      <c r="U222" s="9" t="s">
        <v>2240</v>
      </c>
      <c r="V222" s="6" t="b">
        <v>1</v>
      </c>
      <c r="W222" s="6" t="s">
        <v>33</v>
      </c>
      <c r="X222" s="7" t="s">
        <v>34</v>
      </c>
      <c r="Y222" s="8" t="s">
        <v>2224</v>
      </c>
      <c r="Z222" s="7" t="s">
        <v>2225</v>
      </c>
      <c r="AA222" s="6" t="s">
        <v>2219</v>
      </c>
      <c r="AB222" s="7" t="s">
        <v>2225</v>
      </c>
      <c r="AC222" s="9" t="s">
        <v>2221</v>
      </c>
      <c r="AD222" s="7" t="s">
        <v>36</v>
      </c>
      <c r="AE222" s="9" t="s">
        <v>2241</v>
      </c>
      <c r="AF222" s="7" t="s">
        <v>2184</v>
      </c>
      <c r="AG222" s="8" t="s">
        <v>2243</v>
      </c>
      <c r="AH222" s="8" t="s">
        <v>2244</v>
      </c>
    </row>
    <row r="223" spans="1:34" x14ac:dyDescent="0.25">
      <c r="A223" s="3">
        <v>7287</v>
      </c>
      <c r="B223" s="15" t="str">
        <f t="shared" si="22"/>
        <v>BIAVPRHYOSOC</v>
      </c>
      <c r="C223" s="30" t="str">
        <f t="shared" si="20"/>
        <v>AVHYOSOC</v>
      </c>
      <c r="D223" s="15" t="str">
        <f t="shared" si="23"/>
        <v>HYOSOC</v>
      </c>
      <c r="E223" s="61" t="s">
        <v>3996</v>
      </c>
      <c r="F223" s="61" t="s">
        <v>2246</v>
      </c>
      <c r="G223" s="14" t="s">
        <v>3768</v>
      </c>
      <c r="H223" s="14" t="b">
        <f t="shared" si="21"/>
        <v>1</v>
      </c>
      <c r="I223" s="6" t="s">
        <v>2249</v>
      </c>
      <c r="J223" s="16" t="s">
        <v>2245</v>
      </c>
      <c r="K223" s="17" t="s">
        <v>2246</v>
      </c>
      <c r="L223" s="17" t="s">
        <v>2247</v>
      </c>
      <c r="M223" s="17" t="s">
        <v>2248</v>
      </c>
      <c r="N223" s="6" t="s">
        <v>2250</v>
      </c>
      <c r="O223" s="16" t="s">
        <v>2245</v>
      </c>
      <c r="P223" s="17" t="s">
        <v>2246</v>
      </c>
      <c r="Q223" s="17" t="s">
        <v>2247</v>
      </c>
      <c r="R223" s="17" t="s">
        <v>2248</v>
      </c>
      <c r="S223" s="4" t="s">
        <v>31</v>
      </c>
      <c r="T223" s="5">
        <v>717</v>
      </c>
      <c r="U223" s="9" t="s">
        <v>2246</v>
      </c>
      <c r="V223" s="6" t="b">
        <v>1</v>
      </c>
      <c r="W223" s="6" t="s">
        <v>33</v>
      </c>
      <c r="X223" s="7" t="s">
        <v>34</v>
      </c>
      <c r="Y223" s="8" t="s">
        <v>2251</v>
      </c>
      <c r="Z223" s="7" t="s">
        <v>583</v>
      </c>
      <c r="AA223" s="6" t="s">
        <v>2252</v>
      </c>
      <c r="AB223" s="7" t="s">
        <v>862</v>
      </c>
      <c r="AC223" s="9" t="s">
        <v>2247</v>
      </c>
      <c r="AD223" s="7" t="s">
        <v>1605</v>
      </c>
      <c r="AE223" s="9" t="s">
        <v>2248</v>
      </c>
      <c r="AF223" s="7" t="s">
        <v>218</v>
      </c>
      <c r="AG223" s="8" t="s">
        <v>2253</v>
      </c>
      <c r="AH223" s="8" t="s">
        <v>2254</v>
      </c>
    </row>
    <row r="224" spans="1:34" x14ac:dyDescent="0.25">
      <c r="A224" s="3">
        <v>7333</v>
      </c>
      <c r="B224" s="15" t="str">
        <f t="shared" si="22"/>
        <v>BIAVPRDMTHME</v>
      </c>
      <c r="C224" s="30" t="str">
        <f t="shared" si="20"/>
        <v>AVDMTHME</v>
      </c>
      <c r="D224" s="15" t="str">
        <f t="shared" si="23"/>
        <v>DMTHME</v>
      </c>
      <c r="E224" s="61" t="s">
        <v>3997</v>
      </c>
      <c r="F224" s="61" t="s">
        <v>2256</v>
      </c>
      <c r="G224" s="14" t="s">
        <v>3768</v>
      </c>
      <c r="H224" s="14" t="b">
        <f t="shared" si="21"/>
        <v>1</v>
      </c>
      <c r="I224" s="6" t="s">
        <v>2259</v>
      </c>
      <c r="J224" s="16" t="s">
        <v>2255</v>
      </c>
      <c r="K224" s="17" t="s">
        <v>2256</v>
      </c>
      <c r="L224" s="17" t="s">
        <v>2257</v>
      </c>
      <c r="M224" s="17" t="s">
        <v>2258</v>
      </c>
      <c r="N224" s="6" t="s">
        <v>2259</v>
      </c>
      <c r="O224" s="16" t="s">
        <v>2255</v>
      </c>
      <c r="P224" s="17" t="s">
        <v>2256</v>
      </c>
      <c r="Q224" s="17" t="s">
        <v>2257</v>
      </c>
      <c r="R224" s="17" t="s">
        <v>2258</v>
      </c>
      <c r="S224" s="4" t="s">
        <v>31</v>
      </c>
      <c r="T224" s="5">
        <v>610</v>
      </c>
      <c r="U224" s="9" t="s">
        <v>2256</v>
      </c>
      <c r="V224" s="6" t="b">
        <v>1</v>
      </c>
      <c r="W224" s="6" t="s">
        <v>33</v>
      </c>
      <c r="X224" s="7" t="s">
        <v>34</v>
      </c>
      <c r="Y224" s="8" t="s">
        <v>2251</v>
      </c>
      <c r="Z224" s="7" t="s">
        <v>583</v>
      </c>
      <c r="AA224" s="6" t="s">
        <v>2255</v>
      </c>
      <c r="AB224" s="7" t="s">
        <v>2260</v>
      </c>
      <c r="AC224" s="9" t="s">
        <v>2257</v>
      </c>
      <c r="AD224" s="7" t="s">
        <v>2094</v>
      </c>
      <c r="AE224" s="9" t="s">
        <v>2258</v>
      </c>
      <c r="AF224" s="7" t="s">
        <v>376</v>
      </c>
      <c r="AG224" s="8" t="s">
        <v>2261</v>
      </c>
      <c r="AH224" s="8" t="s">
        <v>2262</v>
      </c>
    </row>
    <row r="225" spans="1:34" x14ac:dyDescent="0.25">
      <c r="A225" s="3">
        <v>7353</v>
      </c>
      <c r="B225" s="15" t="str">
        <f t="shared" si="22"/>
        <v>BIAVPRHYHYPE</v>
      </c>
      <c r="C225" s="30" t="str">
        <f t="shared" si="20"/>
        <v>AVHYHYPE</v>
      </c>
      <c r="D225" s="15" t="str">
        <f t="shared" si="23"/>
        <v>HYHYPE</v>
      </c>
      <c r="E225" s="61" t="s">
        <v>3998</v>
      </c>
      <c r="F225" s="61" t="s">
        <v>2263</v>
      </c>
      <c r="G225" s="14" t="s">
        <v>3768</v>
      </c>
      <c r="H225" s="14" t="b">
        <f t="shared" si="21"/>
        <v>1</v>
      </c>
      <c r="I225" s="6" t="s">
        <v>2266</v>
      </c>
      <c r="J225" s="16" t="s">
        <v>2252</v>
      </c>
      <c r="K225" s="17" t="s">
        <v>2263</v>
      </c>
      <c r="L225" s="17" t="s">
        <v>2264</v>
      </c>
      <c r="M225" s="17" t="s">
        <v>2265</v>
      </c>
      <c r="N225" s="6" t="s">
        <v>2267</v>
      </c>
      <c r="O225" s="16" t="s">
        <v>2252</v>
      </c>
      <c r="P225" s="17" t="s">
        <v>2263</v>
      </c>
      <c r="Q225" s="17" t="s">
        <v>2264</v>
      </c>
      <c r="R225" s="17" t="s">
        <v>2265</v>
      </c>
      <c r="S225" s="4" t="s">
        <v>31</v>
      </c>
      <c r="T225" s="5">
        <v>726</v>
      </c>
      <c r="U225" s="9" t="s">
        <v>2263</v>
      </c>
      <c r="V225" s="6" t="b">
        <v>1</v>
      </c>
      <c r="W225" s="6" t="s">
        <v>33</v>
      </c>
      <c r="X225" s="7" t="s">
        <v>34</v>
      </c>
      <c r="Y225" s="8" t="s">
        <v>2251</v>
      </c>
      <c r="Z225" s="7" t="s">
        <v>583</v>
      </c>
      <c r="AA225" s="6" t="s">
        <v>2252</v>
      </c>
      <c r="AB225" s="7" t="s">
        <v>862</v>
      </c>
      <c r="AC225" s="9" t="s">
        <v>2264</v>
      </c>
      <c r="AD225" s="7" t="s">
        <v>862</v>
      </c>
      <c r="AE225" s="9" t="s">
        <v>2265</v>
      </c>
      <c r="AF225" s="7" t="s">
        <v>39</v>
      </c>
      <c r="AG225" s="8" t="s">
        <v>2268</v>
      </c>
      <c r="AH225" s="8" t="s">
        <v>2269</v>
      </c>
    </row>
    <row r="226" spans="1:34" x14ac:dyDescent="0.25">
      <c r="A226" s="3">
        <v>7365</v>
      </c>
      <c r="B226" s="15" t="str">
        <f t="shared" si="22"/>
        <v>BIAVPRHYOCLE</v>
      </c>
      <c r="C226" s="30" t="str">
        <f t="shared" si="20"/>
        <v>AVHYOCLE</v>
      </c>
      <c r="D226" s="15" t="str">
        <f t="shared" si="23"/>
        <v>HYOCLE</v>
      </c>
      <c r="E226" s="61" t="s">
        <v>3999</v>
      </c>
      <c r="F226" s="61" t="s">
        <v>2270</v>
      </c>
      <c r="G226" s="14" t="s">
        <v>3768</v>
      </c>
      <c r="H226" s="14" t="b">
        <f t="shared" si="21"/>
        <v>1</v>
      </c>
      <c r="I226" s="6" t="s">
        <v>2275</v>
      </c>
      <c r="J226" s="16" t="s">
        <v>2252</v>
      </c>
      <c r="K226" s="17" t="s">
        <v>2270</v>
      </c>
      <c r="L226" s="17" t="s">
        <v>2271</v>
      </c>
      <c r="M226" s="17" t="s">
        <v>2272</v>
      </c>
      <c r="N226" s="6" t="s">
        <v>2276</v>
      </c>
      <c r="O226" s="16" t="s">
        <v>2252</v>
      </c>
      <c r="P226" s="45" t="s">
        <v>2273</v>
      </c>
      <c r="Q226" s="45" t="s">
        <v>2264</v>
      </c>
      <c r="R226" s="45" t="s">
        <v>2274</v>
      </c>
      <c r="S226" s="10" t="s">
        <v>130</v>
      </c>
      <c r="T226" s="5">
        <v>734</v>
      </c>
      <c r="U226" s="9" t="s">
        <v>2270</v>
      </c>
      <c r="V226" s="6" t="b">
        <v>1</v>
      </c>
      <c r="W226" s="6" t="s">
        <v>33</v>
      </c>
      <c r="X226" s="7" t="s">
        <v>34</v>
      </c>
      <c r="Y226" s="8" t="s">
        <v>2251</v>
      </c>
      <c r="Z226" s="7" t="s">
        <v>583</v>
      </c>
      <c r="AA226" s="6" t="s">
        <v>2252</v>
      </c>
      <c r="AB226" s="7" t="s">
        <v>862</v>
      </c>
      <c r="AC226" s="9" t="s">
        <v>2271</v>
      </c>
      <c r="AD226" s="7" t="s">
        <v>218</v>
      </c>
      <c r="AE226" s="9" t="s">
        <v>2272</v>
      </c>
      <c r="AF226" s="7" t="s">
        <v>1134</v>
      </c>
      <c r="AG226" s="8" t="s">
        <v>2277</v>
      </c>
      <c r="AH226" s="8" t="s">
        <v>2278</v>
      </c>
    </row>
    <row r="227" spans="1:34" x14ac:dyDescent="0.25">
      <c r="A227" s="3">
        <v>7385</v>
      </c>
      <c r="B227" s="15" t="str">
        <f t="shared" si="22"/>
        <v>BIAVPRPRFUGC</v>
      </c>
      <c r="C227" s="30" t="str">
        <f t="shared" si="20"/>
        <v>AVPRFUGC</v>
      </c>
      <c r="D227" s="15" t="str">
        <f t="shared" si="23"/>
        <v>PRFUGC</v>
      </c>
      <c r="E227" s="61" t="s">
        <v>4000</v>
      </c>
      <c r="F227" s="61" t="s">
        <v>2280</v>
      </c>
      <c r="G227" s="14" t="s">
        <v>3768</v>
      </c>
      <c r="H227" s="14" t="b">
        <f t="shared" si="21"/>
        <v>1</v>
      </c>
      <c r="I227" s="6" t="s">
        <v>2283</v>
      </c>
      <c r="J227" s="16" t="s">
        <v>2279</v>
      </c>
      <c r="K227" s="17" t="s">
        <v>2280</v>
      </c>
      <c r="L227" s="17" t="s">
        <v>2281</v>
      </c>
      <c r="M227" s="17" t="s">
        <v>2282</v>
      </c>
      <c r="N227" s="6" t="s">
        <v>2283</v>
      </c>
      <c r="O227" s="16" t="s">
        <v>2279</v>
      </c>
      <c r="P227" s="17" t="s">
        <v>2280</v>
      </c>
      <c r="Q227" s="17" t="s">
        <v>2281</v>
      </c>
      <c r="R227" s="17" t="s">
        <v>2282</v>
      </c>
      <c r="S227" s="4" t="s">
        <v>31</v>
      </c>
      <c r="T227" s="5">
        <v>622</v>
      </c>
      <c r="U227" s="9" t="s">
        <v>2280</v>
      </c>
      <c r="V227" s="6" t="b">
        <v>1</v>
      </c>
      <c r="W227" s="6" t="s">
        <v>33</v>
      </c>
      <c r="X227" s="7" t="s">
        <v>34</v>
      </c>
      <c r="Y227" s="8" t="s">
        <v>2251</v>
      </c>
      <c r="Z227" s="7" t="s">
        <v>583</v>
      </c>
      <c r="AA227" s="6" t="s">
        <v>2279</v>
      </c>
      <c r="AB227" s="7" t="s">
        <v>583</v>
      </c>
      <c r="AC227" s="9" t="s">
        <v>2281</v>
      </c>
      <c r="AD227" s="7" t="s">
        <v>176</v>
      </c>
      <c r="AE227" s="9" t="s">
        <v>2282</v>
      </c>
      <c r="AF227" s="7" t="s">
        <v>2284</v>
      </c>
      <c r="AG227" s="8" t="s">
        <v>2285</v>
      </c>
      <c r="AH227" s="8" t="s">
        <v>2286</v>
      </c>
    </row>
    <row r="228" spans="1:34" x14ac:dyDescent="0.25">
      <c r="A228" s="3">
        <v>7494</v>
      </c>
      <c r="B228" s="15" t="str">
        <f t="shared" si="22"/>
        <v>BIAVPRPRCADI</v>
      </c>
      <c r="C228" s="30" t="str">
        <f t="shared" si="20"/>
        <v>AVPRCADI</v>
      </c>
      <c r="D228" s="15" t="str">
        <f t="shared" si="23"/>
        <v>PRCADI</v>
      </c>
      <c r="E228" s="61" t="s">
        <v>4001</v>
      </c>
      <c r="F228" s="61" t="s">
        <v>2287</v>
      </c>
      <c r="G228" s="14" t="s">
        <v>3835</v>
      </c>
      <c r="H228" s="14" t="b">
        <f t="shared" si="21"/>
        <v>1</v>
      </c>
      <c r="I228" s="6" t="s">
        <v>2290</v>
      </c>
      <c r="J228" s="16" t="s">
        <v>2279</v>
      </c>
      <c r="K228" s="17" t="s">
        <v>2287</v>
      </c>
      <c r="L228" s="17" t="s">
        <v>2288</v>
      </c>
      <c r="M228" s="17" t="s">
        <v>2289</v>
      </c>
      <c r="N228" s="6" t="s">
        <v>2290</v>
      </c>
      <c r="O228" s="16" t="s">
        <v>2279</v>
      </c>
      <c r="P228" s="17" t="s">
        <v>2287</v>
      </c>
      <c r="Q228" s="17" t="s">
        <v>2288</v>
      </c>
      <c r="R228" s="17" t="s">
        <v>2289</v>
      </c>
      <c r="S228" s="4" t="s">
        <v>31</v>
      </c>
      <c r="T228" s="5">
        <v>683</v>
      </c>
      <c r="U228" s="9" t="s">
        <v>2287</v>
      </c>
      <c r="V228" s="6" t="b">
        <v>1</v>
      </c>
      <c r="W228" s="6" t="s">
        <v>33</v>
      </c>
      <c r="X228" s="7" t="s">
        <v>34</v>
      </c>
      <c r="Y228" s="8" t="s">
        <v>2251</v>
      </c>
      <c r="Z228" s="7" t="s">
        <v>583</v>
      </c>
      <c r="AA228" s="6" t="s">
        <v>2279</v>
      </c>
      <c r="AB228" s="7" t="s">
        <v>583</v>
      </c>
      <c r="AC228" s="9" t="s">
        <v>2288</v>
      </c>
      <c r="AD228" s="7" t="s">
        <v>81</v>
      </c>
      <c r="AE228" s="9" t="s">
        <v>2289</v>
      </c>
      <c r="AF228" s="7" t="s">
        <v>1224</v>
      </c>
      <c r="AG228" s="8" t="s">
        <v>2292</v>
      </c>
      <c r="AH228" s="8" t="s">
        <v>2293</v>
      </c>
    </row>
    <row r="229" spans="1:34" x14ac:dyDescent="0.25">
      <c r="A229" s="3">
        <v>7496</v>
      </c>
      <c r="B229" s="15" t="str">
        <f t="shared" si="22"/>
        <v>BIAVPRPRCABO</v>
      </c>
      <c r="C229" s="30" t="str">
        <f t="shared" si="20"/>
        <v>AVPRCABO</v>
      </c>
      <c r="D229" s="15" t="str">
        <f t="shared" si="23"/>
        <v>PRCABO</v>
      </c>
      <c r="E229" s="61" t="s">
        <v>4002</v>
      </c>
      <c r="F229" s="61" t="s">
        <v>2294</v>
      </c>
      <c r="G229" s="14" t="s">
        <v>3768</v>
      </c>
      <c r="H229" s="14" t="b">
        <f t="shared" si="21"/>
        <v>1</v>
      </c>
      <c r="I229" s="6" t="s">
        <v>2291</v>
      </c>
      <c r="J229" s="16" t="s">
        <v>2279</v>
      </c>
      <c r="K229" s="17" t="s">
        <v>2294</v>
      </c>
      <c r="L229" s="17" t="s">
        <v>2288</v>
      </c>
      <c r="M229" s="17" t="s">
        <v>2295</v>
      </c>
      <c r="N229" s="6" t="s">
        <v>2291</v>
      </c>
      <c r="O229" s="16" t="s">
        <v>2279</v>
      </c>
      <c r="P229" s="17" t="s">
        <v>2294</v>
      </c>
      <c r="Q229" s="17" t="s">
        <v>2288</v>
      </c>
      <c r="R229" s="17" t="s">
        <v>2295</v>
      </c>
      <c r="S229" s="4" t="s">
        <v>31</v>
      </c>
      <c r="T229" s="5">
        <v>684</v>
      </c>
      <c r="U229" s="9" t="s">
        <v>2294</v>
      </c>
      <c r="V229" s="6" t="b">
        <v>1</v>
      </c>
      <c r="W229" s="6" t="s">
        <v>33</v>
      </c>
      <c r="X229" s="7" t="s">
        <v>34</v>
      </c>
      <c r="Y229" s="8" t="s">
        <v>2251</v>
      </c>
      <c r="Z229" s="7" t="s">
        <v>583</v>
      </c>
      <c r="AA229" s="6" t="s">
        <v>2279</v>
      </c>
      <c r="AB229" s="7" t="s">
        <v>583</v>
      </c>
      <c r="AC229" s="9" t="s">
        <v>2288</v>
      </c>
      <c r="AD229" s="7" t="s">
        <v>81</v>
      </c>
      <c r="AE229" s="9" t="s">
        <v>2295</v>
      </c>
      <c r="AF229" s="7" t="s">
        <v>246</v>
      </c>
      <c r="AG229" s="8" t="s">
        <v>2296</v>
      </c>
      <c r="AH229" s="8" t="s">
        <v>2297</v>
      </c>
    </row>
    <row r="230" spans="1:34" x14ac:dyDescent="0.25">
      <c r="A230" s="3">
        <v>7504</v>
      </c>
      <c r="B230" s="65" t="s">
        <v>3342</v>
      </c>
      <c r="C230" s="64" t="str">
        <f t="shared" si="20"/>
        <v>AVPRARGR</v>
      </c>
      <c r="D230" s="65" t="s">
        <v>3340</v>
      </c>
      <c r="E230" s="61" t="s">
        <v>4003</v>
      </c>
      <c r="F230" s="61" t="s">
        <v>2298</v>
      </c>
      <c r="G230" s="14" t="s">
        <v>3768</v>
      </c>
      <c r="H230" s="14" t="b">
        <f t="shared" si="21"/>
        <v>1</v>
      </c>
      <c r="I230" s="6" t="s">
        <v>2302</v>
      </c>
      <c r="J230" s="16" t="s">
        <v>2279</v>
      </c>
      <c r="K230" s="17" t="s">
        <v>2298</v>
      </c>
      <c r="L230" s="17" t="s">
        <v>2299</v>
      </c>
      <c r="M230" s="17" t="s">
        <v>2300</v>
      </c>
      <c r="N230" s="6" t="s">
        <v>2302</v>
      </c>
      <c r="O230" s="16" t="s">
        <v>2279</v>
      </c>
      <c r="P230" s="17" t="s">
        <v>2298</v>
      </c>
      <c r="Q230" s="17" t="s">
        <v>2299</v>
      </c>
      <c r="R230" s="17" t="s">
        <v>2300</v>
      </c>
      <c r="S230" s="12" t="s">
        <v>192</v>
      </c>
      <c r="T230" s="5">
        <v>688</v>
      </c>
      <c r="U230" s="9" t="s">
        <v>2301</v>
      </c>
      <c r="V230" s="44" t="b">
        <v>0</v>
      </c>
      <c r="W230" s="6" t="s">
        <v>33</v>
      </c>
      <c r="X230" s="7" t="s">
        <v>34</v>
      </c>
      <c r="Y230" s="8" t="s">
        <v>2251</v>
      </c>
      <c r="Z230" s="7" t="s">
        <v>583</v>
      </c>
      <c r="AA230" s="6" t="s">
        <v>2279</v>
      </c>
      <c r="AB230" s="7" t="s">
        <v>583</v>
      </c>
      <c r="AC230" s="9" t="s">
        <v>2303</v>
      </c>
      <c r="AD230" s="7" t="s">
        <v>582</v>
      </c>
      <c r="AE230" s="9" t="s">
        <v>1840</v>
      </c>
      <c r="AF230" s="7" t="s">
        <v>150</v>
      </c>
      <c r="AG230" s="8" t="s">
        <v>2304</v>
      </c>
      <c r="AH230" s="8" t="s">
        <v>2305</v>
      </c>
    </row>
    <row r="231" spans="1:34" x14ac:dyDescent="0.25">
      <c r="A231" s="3">
        <v>7508</v>
      </c>
      <c r="B231" s="65" t="s">
        <v>3343</v>
      </c>
      <c r="C231" s="64" t="str">
        <f t="shared" si="20"/>
        <v>AVPRARGV</v>
      </c>
      <c r="D231" s="65" t="s">
        <v>3341</v>
      </c>
      <c r="E231" s="61" t="s">
        <v>4004</v>
      </c>
      <c r="F231" s="61" t="s">
        <v>2306</v>
      </c>
      <c r="G231" s="14" t="s">
        <v>3768</v>
      </c>
      <c r="H231" s="14" t="b">
        <f t="shared" si="21"/>
        <v>1</v>
      </c>
      <c r="I231" s="6" t="s">
        <v>2309</v>
      </c>
      <c r="J231" s="16" t="s">
        <v>2279</v>
      </c>
      <c r="K231" s="17" t="s">
        <v>2306</v>
      </c>
      <c r="L231" s="17" t="s">
        <v>2299</v>
      </c>
      <c r="M231" s="17" t="s">
        <v>2307</v>
      </c>
      <c r="N231" s="6" t="s">
        <v>2309</v>
      </c>
      <c r="O231" s="16" t="s">
        <v>2279</v>
      </c>
      <c r="P231" s="17" t="s">
        <v>2306</v>
      </c>
      <c r="Q231" s="17" t="s">
        <v>2299</v>
      </c>
      <c r="R231" s="17" t="s">
        <v>2307</v>
      </c>
      <c r="S231" s="4" t="s">
        <v>31</v>
      </c>
      <c r="T231" s="5">
        <v>692</v>
      </c>
      <c r="U231" s="9" t="s">
        <v>2308</v>
      </c>
      <c r="V231" s="44" t="b">
        <v>0</v>
      </c>
      <c r="W231" s="6" t="s">
        <v>33</v>
      </c>
      <c r="X231" s="7" t="s">
        <v>34</v>
      </c>
      <c r="Y231" s="8" t="s">
        <v>2251</v>
      </c>
      <c r="Z231" s="7" t="s">
        <v>583</v>
      </c>
      <c r="AA231" s="6" t="s">
        <v>2279</v>
      </c>
      <c r="AB231" s="7" t="s">
        <v>583</v>
      </c>
      <c r="AC231" s="9" t="s">
        <v>2303</v>
      </c>
      <c r="AD231" s="7" t="s">
        <v>582</v>
      </c>
      <c r="AE231" s="9" t="s">
        <v>2307</v>
      </c>
      <c r="AF231" s="7" t="s">
        <v>2225</v>
      </c>
      <c r="AG231" s="8" t="s">
        <v>2310</v>
      </c>
      <c r="AH231" s="8" t="s">
        <v>2311</v>
      </c>
    </row>
    <row r="232" spans="1:34" x14ac:dyDescent="0.25">
      <c r="A232" s="3">
        <v>7510</v>
      </c>
      <c r="B232" s="15" t="str">
        <f t="shared" ref="B232:B263" si="24">AH232</f>
        <v>BIAVPRPRPUPU</v>
      </c>
      <c r="C232" s="30" t="str">
        <f t="shared" si="20"/>
        <v>AVPRPUPU</v>
      </c>
      <c r="D232" s="15" t="str">
        <f t="shared" ref="D232:D263" si="25">AG232</f>
        <v>PRPUPU</v>
      </c>
      <c r="E232" s="61" t="s">
        <v>4005</v>
      </c>
      <c r="F232" s="61" t="s">
        <v>2312</v>
      </c>
      <c r="G232" s="14" t="s">
        <v>3768</v>
      </c>
      <c r="H232" s="14" t="b">
        <f t="shared" si="21"/>
        <v>1</v>
      </c>
      <c r="I232" s="6" t="s">
        <v>2314</v>
      </c>
      <c r="J232" s="16" t="s">
        <v>2279</v>
      </c>
      <c r="K232" s="17" t="s">
        <v>2312</v>
      </c>
      <c r="L232" s="17" t="s">
        <v>2303</v>
      </c>
      <c r="M232" s="17" t="s">
        <v>2313</v>
      </c>
      <c r="N232" s="6" t="s">
        <v>2314</v>
      </c>
      <c r="O232" s="16" t="s">
        <v>2279</v>
      </c>
      <c r="P232" s="17" t="s">
        <v>2312</v>
      </c>
      <c r="Q232" s="17" t="s">
        <v>2303</v>
      </c>
      <c r="R232" s="17" t="s">
        <v>2313</v>
      </c>
      <c r="S232" s="4" t="s">
        <v>31</v>
      </c>
      <c r="T232" s="5">
        <v>694</v>
      </c>
      <c r="U232" s="9" t="s">
        <v>2312</v>
      </c>
      <c r="V232" s="6" t="b">
        <v>1</v>
      </c>
      <c r="W232" s="6" t="s">
        <v>33</v>
      </c>
      <c r="X232" s="7" t="s">
        <v>34</v>
      </c>
      <c r="Y232" s="8" t="s">
        <v>2251</v>
      </c>
      <c r="Z232" s="7" t="s">
        <v>583</v>
      </c>
      <c r="AA232" s="6" t="s">
        <v>2279</v>
      </c>
      <c r="AB232" s="7" t="s">
        <v>583</v>
      </c>
      <c r="AC232" s="9" t="s">
        <v>2303</v>
      </c>
      <c r="AD232" s="7" t="s">
        <v>582</v>
      </c>
      <c r="AE232" s="9" t="s">
        <v>2313</v>
      </c>
      <c r="AF232" s="7" t="s">
        <v>582</v>
      </c>
      <c r="AG232" s="8" t="s">
        <v>2315</v>
      </c>
      <c r="AH232" s="8" t="s">
        <v>2316</v>
      </c>
    </row>
    <row r="233" spans="1:34" x14ac:dyDescent="0.25">
      <c r="A233" s="3">
        <v>7514</v>
      </c>
      <c r="B233" s="15" t="str">
        <f t="shared" si="24"/>
        <v>BIAVPRPRPUMA</v>
      </c>
      <c r="C233" s="30" t="str">
        <f t="shared" si="20"/>
        <v>AVPRPUMA</v>
      </c>
      <c r="D233" s="15" t="str">
        <f t="shared" si="25"/>
        <v>PRPUMA</v>
      </c>
      <c r="E233" s="61" t="s">
        <v>4006</v>
      </c>
      <c r="F233" s="61" t="s">
        <v>2317</v>
      </c>
      <c r="G233" s="14" t="s">
        <v>3768</v>
      </c>
      <c r="H233" s="14" t="b">
        <f t="shared" si="21"/>
        <v>1</v>
      </c>
      <c r="I233" s="6" t="s">
        <v>2319</v>
      </c>
      <c r="J233" s="16" t="s">
        <v>2279</v>
      </c>
      <c r="K233" s="17" t="s">
        <v>2317</v>
      </c>
      <c r="L233" s="17" t="s">
        <v>2303</v>
      </c>
      <c r="M233" s="17" t="s">
        <v>2318</v>
      </c>
      <c r="N233" s="6" t="s">
        <v>2319</v>
      </c>
      <c r="O233" s="16" t="s">
        <v>2279</v>
      </c>
      <c r="P233" s="17" t="s">
        <v>2317</v>
      </c>
      <c r="Q233" s="17" t="s">
        <v>2303</v>
      </c>
      <c r="R233" s="17" t="s">
        <v>2318</v>
      </c>
      <c r="S233" s="10" t="s">
        <v>160</v>
      </c>
      <c r="T233" s="5">
        <v>696</v>
      </c>
      <c r="U233" s="9" t="s">
        <v>2317</v>
      </c>
      <c r="V233" s="6" t="b">
        <v>1</v>
      </c>
      <c r="W233" s="6" t="s">
        <v>33</v>
      </c>
      <c r="X233" s="7" t="s">
        <v>34</v>
      </c>
      <c r="Y233" s="8" t="s">
        <v>2251</v>
      </c>
      <c r="Z233" s="7" t="s">
        <v>583</v>
      </c>
      <c r="AA233" s="6" t="s">
        <v>2279</v>
      </c>
      <c r="AB233" s="7" t="s">
        <v>583</v>
      </c>
      <c r="AC233" s="9" t="s">
        <v>2303</v>
      </c>
      <c r="AD233" s="7" t="s">
        <v>582</v>
      </c>
      <c r="AE233" s="9" t="s">
        <v>2318</v>
      </c>
      <c r="AF233" s="7" t="s">
        <v>408</v>
      </c>
      <c r="AG233" s="8" t="s">
        <v>2320</v>
      </c>
      <c r="AH233" s="8" t="s">
        <v>2321</v>
      </c>
    </row>
    <row r="234" spans="1:34" x14ac:dyDescent="0.25">
      <c r="A234" s="3">
        <v>7553</v>
      </c>
      <c r="B234" s="15" t="str">
        <f t="shared" si="24"/>
        <v>BIAVPRPRPUBL</v>
      </c>
      <c r="C234" s="30" t="str">
        <f t="shared" si="20"/>
        <v>AVPRPUBL</v>
      </c>
      <c r="D234" s="15" t="str">
        <f t="shared" si="25"/>
        <v>PRPUBL</v>
      </c>
      <c r="E234" s="61" t="s">
        <v>4007</v>
      </c>
      <c r="F234" s="61" t="s">
        <v>2322</v>
      </c>
      <c r="G234" s="14" t="s">
        <v>3768</v>
      </c>
      <c r="H234" s="14" t="b">
        <f t="shared" si="21"/>
        <v>1</v>
      </c>
      <c r="I234" s="6" t="s">
        <v>2324</v>
      </c>
      <c r="J234" s="16" t="s">
        <v>2279</v>
      </c>
      <c r="K234" s="17" t="s">
        <v>2322</v>
      </c>
      <c r="L234" s="17" t="s">
        <v>2303</v>
      </c>
      <c r="M234" s="17" t="s">
        <v>2323</v>
      </c>
      <c r="N234" s="49" t="s">
        <v>170</v>
      </c>
      <c r="O234" s="46" t="s">
        <v>170</v>
      </c>
      <c r="P234" s="46" t="s">
        <v>170</v>
      </c>
      <c r="Q234" s="46" t="s">
        <v>170</v>
      </c>
      <c r="R234" s="46" t="s">
        <v>170</v>
      </c>
      <c r="S234" s="46" t="s">
        <v>170</v>
      </c>
      <c r="T234" s="5">
        <v>712</v>
      </c>
      <c r="U234" s="9" t="s">
        <v>2322</v>
      </c>
      <c r="V234" s="6" t="b">
        <v>1</v>
      </c>
      <c r="W234" s="6" t="s">
        <v>33</v>
      </c>
      <c r="X234" s="7" t="s">
        <v>34</v>
      </c>
      <c r="Y234" s="8" t="s">
        <v>2251</v>
      </c>
      <c r="Z234" s="7" t="s">
        <v>583</v>
      </c>
      <c r="AA234" s="6" t="s">
        <v>2279</v>
      </c>
      <c r="AB234" s="7" t="s">
        <v>583</v>
      </c>
      <c r="AC234" s="9" t="s">
        <v>2303</v>
      </c>
      <c r="AD234" s="7" t="s">
        <v>582</v>
      </c>
      <c r="AE234" s="9" t="s">
        <v>2323</v>
      </c>
      <c r="AF234" s="7" t="s">
        <v>2095</v>
      </c>
      <c r="AG234" s="8" t="s">
        <v>2325</v>
      </c>
      <c r="AH234" s="8" t="s">
        <v>2326</v>
      </c>
    </row>
    <row r="235" spans="1:34" x14ac:dyDescent="0.25">
      <c r="A235" s="3">
        <v>7570</v>
      </c>
      <c r="B235" s="15" t="str">
        <f t="shared" si="24"/>
        <v>BIAVPRPRBUBU</v>
      </c>
      <c r="C235" s="30" t="str">
        <f t="shared" si="20"/>
        <v>AVPRBUBU</v>
      </c>
      <c r="D235" s="15" t="str">
        <f t="shared" si="25"/>
        <v>PRBUBU</v>
      </c>
      <c r="E235" s="61" t="s">
        <v>4008</v>
      </c>
      <c r="F235" s="61" t="s">
        <v>2327</v>
      </c>
      <c r="G235" s="14" t="s">
        <v>3768</v>
      </c>
      <c r="H235" s="14" t="b">
        <f t="shared" si="21"/>
        <v>1</v>
      </c>
      <c r="I235" s="6" t="s">
        <v>2330</v>
      </c>
      <c r="J235" s="16" t="s">
        <v>2279</v>
      </c>
      <c r="K235" s="17" t="s">
        <v>2327</v>
      </c>
      <c r="L235" s="17" t="s">
        <v>2328</v>
      </c>
      <c r="M235" s="17" t="s">
        <v>2329</v>
      </c>
      <c r="N235" s="6" t="s">
        <v>2330</v>
      </c>
      <c r="O235" s="16" t="s">
        <v>2279</v>
      </c>
      <c r="P235" s="17" t="s">
        <v>2327</v>
      </c>
      <c r="Q235" s="17" t="s">
        <v>2328</v>
      </c>
      <c r="R235" s="17" t="s">
        <v>2329</v>
      </c>
      <c r="S235" s="4" t="s">
        <v>31</v>
      </c>
      <c r="T235" s="5">
        <v>714</v>
      </c>
      <c r="U235" s="9" t="s">
        <v>2327</v>
      </c>
      <c r="V235" s="6" t="b">
        <v>1</v>
      </c>
      <c r="W235" s="6" t="s">
        <v>33</v>
      </c>
      <c r="X235" s="7" t="s">
        <v>34</v>
      </c>
      <c r="Y235" s="8" t="s">
        <v>2251</v>
      </c>
      <c r="Z235" s="7" t="s">
        <v>583</v>
      </c>
      <c r="AA235" s="6" t="s">
        <v>2279</v>
      </c>
      <c r="AB235" s="7" t="s">
        <v>583</v>
      </c>
      <c r="AC235" s="9" t="s">
        <v>2328</v>
      </c>
      <c r="AD235" s="7" t="s">
        <v>329</v>
      </c>
      <c r="AE235" s="9" t="s">
        <v>2329</v>
      </c>
      <c r="AF235" s="7" t="s">
        <v>329</v>
      </c>
      <c r="AG235" s="8" t="s">
        <v>2331</v>
      </c>
      <c r="AH235" s="8" t="s">
        <v>2332</v>
      </c>
    </row>
    <row r="236" spans="1:34" x14ac:dyDescent="0.25">
      <c r="A236" s="3">
        <v>7581</v>
      </c>
      <c r="B236" s="15" t="str">
        <f t="shared" si="24"/>
        <v>BIAVCICNCINI</v>
      </c>
      <c r="C236" s="30" t="str">
        <f t="shared" si="20"/>
        <v>AVCNCINI</v>
      </c>
      <c r="D236" s="15" t="str">
        <f t="shared" si="25"/>
        <v>CNCINI</v>
      </c>
      <c r="E236" s="61" t="s">
        <v>4009</v>
      </c>
      <c r="F236" s="61" t="s">
        <v>2334</v>
      </c>
      <c r="G236" s="14" t="s">
        <v>3768</v>
      </c>
      <c r="H236" s="14" t="b">
        <f t="shared" si="21"/>
        <v>1</v>
      </c>
      <c r="I236" s="6" t="s">
        <v>2336</v>
      </c>
      <c r="J236" s="16" t="s">
        <v>2333</v>
      </c>
      <c r="K236" s="17" t="s">
        <v>2334</v>
      </c>
      <c r="L236" s="17" t="s">
        <v>2335</v>
      </c>
      <c r="M236" s="17" t="s">
        <v>1359</v>
      </c>
      <c r="N236" s="6" t="s">
        <v>2336</v>
      </c>
      <c r="O236" s="16" t="s">
        <v>2333</v>
      </c>
      <c r="P236" s="17" t="s">
        <v>2334</v>
      </c>
      <c r="Q236" s="17" t="s">
        <v>2335</v>
      </c>
      <c r="R236" s="17" t="s">
        <v>1359</v>
      </c>
      <c r="S236" s="4" t="s">
        <v>31</v>
      </c>
      <c r="T236" s="5">
        <v>790</v>
      </c>
      <c r="U236" s="9" t="s">
        <v>2334</v>
      </c>
      <c r="V236" s="6" t="b">
        <v>1</v>
      </c>
      <c r="W236" s="6" t="s">
        <v>33</v>
      </c>
      <c r="X236" s="7" t="s">
        <v>34</v>
      </c>
      <c r="Y236" s="8" t="s">
        <v>1554</v>
      </c>
      <c r="Z236" s="7" t="s">
        <v>253</v>
      </c>
      <c r="AA236" s="6" t="s">
        <v>2333</v>
      </c>
      <c r="AB236" s="7" t="s">
        <v>2029</v>
      </c>
      <c r="AC236" s="9" t="s">
        <v>2335</v>
      </c>
      <c r="AD236" s="7" t="s">
        <v>253</v>
      </c>
      <c r="AE236" s="9" t="s">
        <v>1359</v>
      </c>
      <c r="AF236" s="7" t="s">
        <v>288</v>
      </c>
      <c r="AG236" s="8" t="s">
        <v>2337</v>
      </c>
      <c r="AH236" s="8" t="s">
        <v>2338</v>
      </c>
    </row>
    <row r="237" spans="1:34" x14ac:dyDescent="0.25">
      <c r="A237" s="3">
        <v>7591</v>
      </c>
      <c r="B237" s="15" t="str">
        <f t="shared" si="24"/>
        <v>BIAVCICNCICI</v>
      </c>
      <c r="C237" s="30" t="str">
        <f t="shared" si="20"/>
        <v>AVCNCICI</v>
      </c>
      <c r="D237" s="15" t="str">
        <f t="shared" si="25"/>
        <v>CNCICI</v>
      </c>
      <c r="E237" s="61" t="s">
        <v>4010</v>
      </c>
      <c r="F237" s="61" t="s">
        <v>2339</v>
      </c>
      <c r="G237" s="14" t="s">
        <v>3768</v>
      </c>
      <c r="H237" s="14" t="b">
        <f t="shared" si="21"/>
        <v>1</v>
      </c>
      <c r="I237" s="6" t="s">
        <v>2341</v>
      </c>
      <c r="J237" s="16" t="s">
        <v>2333</v>
      </c>
      <c r="K237" s="17" t="s">
        <v>2339</v>
      </c>
      <c r="L237" s="17" t="s">
        <v>2335</v>
      </c>
      <c r="M237" s="17" t="s">
        <v>2340</v>
      </c>
      <c r="N237" s="6" t="s">
        <v>2341</v>
      </c>
      <c r="O237" s="16" t="s">
        <v>2333</v>
      </c>
      <c r="P237" s="17" t="s">
        <v>2339</v>
      </c>
      <c r="Q237" s="17" t="s">
        <v>2335</v>
      </c>
      <c r="R237" s="17" t="s">
        <v>2340</v>
      </c>
      <c r="S237" s="4" t="s">
        <v>31</v>
      </c>
      <c r="T237" s="5">
        <v>796</v>
      </c>
      <c r="U237" s="9" t="s">
        <v>2339</v>
      </c>
      <c r="V237" s="6" t="b">
        <v>1</v>
      </c>
      <c r="W237" s="6" t="s">
        <v>33</v>
      </c>
      <c r="X237" s="7" t="s">
        <v>34</v>
      </c>
      <c r="Y237" s="8" t="s">
        <v>1554</v>
      </c>
      <c r="Z237" s="7" t="s">
        <v>253</v>
      </c>
      <c r="AA237" s="6" t="s">
        <v>2333</v>
      </c>
      <c r="AB237" s="7" t="s">
        <v>2029</v>
      </c>
      <c r="AC237" s="9" t="s">
        <v>2335</v>
      </c>
      <c r="AD237" s="7" t="s">
        <v>253</v>
      </c>
      <c r="AE237" s="9" t="s">
        <v>2340</v>
      </c>
      <c r="AF237" s="7" t="s">
        <v>253</v>
      </c>
      <c r="AG237" s="8" t="s">
        <v>2342</v>
      </c>
      <c r="AH237" s="8" t="s">
        <v>2343</v>
      </c>
    </row>
    <row r="238" spans="1:34" x14ac:dyDescent="0.25">
      <c r="A238" s="3">
        <v>7620</v>
      </c>
      <c r="B238" s="15" t="str">
        <f t="shared" si="24"/>
        <v>BIAVSUSUMOBA</v>
      </c>
      <c r="C238" s="30" t="str">
        <f t="shared" si="20"/>
        <v>AVSUMOBA</v>
      </c>
      <c r="D238" s="15" t="str">
        <f t="shared" si="25"/>
        <v>SUMOBA</v>
      </c>
      <c r="E238" s="61" t="s">
        <v>4011</v>
      </c>
      <c r="F238" s="61" t="s">
        <v>2345</v>
      </c>
      <c r="G238" s="14" t="s">
        <v>3768</v>
      </c>
      <c r="H238" s="14" t="b">
        <f t="shared" si="21"/>
        <v>1</v>
      </c>
      <c r="I238" s="6" t="s">
        <v>2348</v>
      </c>
      <c r="J238" s="16" t="s">
        <v>2344</v>
      </c>
      <c r="K238" s="17" t="s">
        <v>2345</v>
      </c>
      <c r="L238" s="17" t="s">
        <v>2346</v>
      </c>
      <c r="M238" s="17" t="s">
        <v>2347</v>
      </c>
      <c r="N238" s="6" t="s">
        <v>2348</v>
      </c>
      <c r="O238" s="16" t="s">
        <v>2344</v>
      </c>
      <c r="P238" s="17" t="s">
        <v>2345</v>
      </c>
      <c r="Q238" s="17" t="s">
        <v>2346</v>
      </c>
      <c r="R238" s="17" t="s">
        <v>2347</v>
      </c>
      <c r="S238" s="4" t="s">
        <v>31</v>
      </c>
      <c r="T238" s="5">
        <v>932</v>
      </c>
      <c r="U238" s="9" t="s">
        <v>2345</v>
      </c>
      <c r="V238" s="6" t="b">
        <v>1</v>
      </c>
      <c r="W238" s="6" t="s">
        <v>33</v>
      </c>
      <c r="X238" s="7" t="s">
        <v>34</v>
      </c>
      <c r="Y238" s="8" t="s">
        <v>2349</v>
      </c>
      <c r="Z238" s="7" t="s">
        <v>439</v>
      </c>
      <c r="AA238" s="6" t="s">
        <v>2344</v>
      </c>
      <c r="AB238" s="7" t="s">
        <v>439</v>
      </c>
      <c r="AC238" s="9" t="s">
        <v>2346</v>
      </c>
      <c r="AD238" s="7" t="s">
        <v>506</v>
      </c>
      <c r="AE238" s="9" t="s">
        <v>2347</v>
      </c>
      <c r="AF238" s="7" t="s">
        <v>1693</v>
      </c>
      <c r="AG238" s="8" t="s">
        <v>2350</v>
      </c>
      <c r="AH238" s="8" t="s">
        <v>2351</v>
      </c>
    </row>
    <row r="239" spans="1:34" x14ac:dyDescent="0.25">
      <c r="A239" s="3">
        <v>7639</v>
      </c>
      <c r="B239" s="15" t="str">
        <f t="shared" si="24"/>
        <v>BIAVSUSUSULE</v>
      </c>
      <c r="C239" s="30" t="str">
        <f t="shared" si="20"/>
        <v>AVSUSULE</v>
      </c>
      <c r="D239" s="15" t="str">
        <f t="shared" si="25"/>
        <v>SUSULE</v>
      </c>
      <c r="E239" s="61" t="s">
        <v>4012</v>
      </c>
      <c r="F239" s="61" t="s">
        <v>2352</v>
      </c>
      <c r="G239" s="14" t="s">
        <v>3768</v>
      </c>
      <c r="H239" s="14" t="b">
        <f t="shared" si="21"/>
        <v>1</v>
      </c>
      <c r="I239" s="6" t="s">
        <v>2355</v>
      </c>
      <c r="J239" s="18" t="s">
        <v>2344</v>
      </c>
      <c r="K239" s="19" t="s">
        <v>2352</v>
      </c>
      <c r="L239" s="19" t="s">
        <v>2353</v>
      </c>
      <c r="M239" s="19" t="s">
        <v>2354</v>
      </c>
      <c r="N239" s="6" t="s">
        <v>2355</v>
      </c>
      <c r="O239" s="16" t="s">
        <v>2344</v>
      </c>
      <c r="P239" s="17" t="s">
        <v>2352</v>
      </c>
      <c r="Q239" s="17" t="s">
        <v>2353</v>
      </c>
      <c r="R239" s="17" t="s">
        <v>2354</v>
      </c>
      <c r="S239" s="4" t="s">
        <v>31</v>
      </c>
      <c r="T239" s="5">
        <v>941</v>
      </c>
      <c r="U239" s="9" t="s">
        <v>2352</v>
      </c>
      <c r="V239" s="6" t="b">
        <v>1</v>
      </c>
      <c r="W239" s="6" t="s">
        <v>33</v>
      </c>
      <c r="X239" s="7" t="s">
        <v>34</v>
      </c>
      <c r="Y239" s="8" t="s">
        <v>2349</v>
      </c>
      <c r="Z239" s="7" t="s">
        <v>439</v>
      </c>
      <c r="AA239" s="6" t="s">
        <v>2344</v>
      </c>
      <c r="AB239" s="7" t="s">
        <v>439</v>
      </c>
      <c r="AC239" s="9" t="s">
        <v>2353</v>
      </c>
      <c r="AD239" s="7" t="s">
        <v>439</v>
      </c>
      <c r="AE239" s="9" t="s">
        <v>2354</v>
      </c>
      <c r="AF239" s="7" t="s">
        <v>1134</v>
      </c>
      <c r="AG239" s="8" t="s">
        <v>2356</v>
      </c>
      <c r="AH239" s="8" t="s">
        <v>2357</v>
      </c>
    </row>
    <row r="240" spans="1:34" x14ac:dyDescent="0.25">
      <c r="A240" s="3">
        <v>7654</v>
      </c>
      <c r="B240" s="65" t="str">
        <f t="shared" si="24"/>
        <v>BIAVSUPXMIPY</v>
      </c>
      <c r="C240" s="64" t="str">
        <f t="shared" si="20"/>
        <v>AVPXMIPY</v>
      </c>
      <c r="D240" s="65" t="str">
        <f t="shared" si="25"/>
        <v>PXMIPY</v>
      </c>
      <c r="E240" s="61" t="s">
        <v>4013</v>
      </c>
      <c r="F240" s="61" t="s">
        <v>2359</v>
      </c>
      <c r="G240" s="14" t="s">
        <v>3768</v>
      </c>
      <c r="H240" s="14" t="b">
        <f t="shared" si="21"/>
        <v>1</v>
      </c>
      <c r="I240" s="6" t="s">
        <v>2363</v>
      </c>
      <c r="J240" s="18" t="s">
        <v>2358</v>
      </c>
      <c r="K240" s="19" t="s">
        <v>2359</v>
      </c>
      <c r="L240" s="19" t="s">
        <v>2360</v>
      </c>
      <c r="M240" s="19" t="s">
        <v>2361</v>
      </c>
      <c r="N240" s="6" t="s">
        <v>2363</v>
      </c>
      <c r="O240" s="16" t="s">
        <v>2358</v>
      </c>
      <c r="P240" s="17" t="s">
        <v>2359</v>
      </c>
      <c r="Q240" s="17" t="s">
        <v>2360</v>
      </c>
      <c r="R240" s="17" t="s">
        <v>2361</v>
      </c>
      <c r="S240" s="4" t="s">
        <v>31</v>
      </c>
      <c r="T240" s="5">
        <v>946</v>
      </c>
      <c r="U240" s="9" t="s">
        <v>2362</v>
      </c>
      <c r="V240" s="44" t="b">
        <v>0</v>
      </c>
      <c r="W240" s="6" t="s">
        <v>33</v>
      </c>
      <c r="X240" s="7" t="s">
        <v>34</v>
      </c>
      <c r="Y240" s="8" t="s">
        <v>2349</v>
      </c>
      <c r="Z240" s="7" t="s">
        <v>439</v>
      </c>
      <c r="AA240" s="6" t="s">
        <v>2358</v>
      </c>
      <c r="AB240" s="7" t="s">
        <v>38</v>
      </c>
      <c r="AC240" s="9" t="s">
        <v>2360</v>
      </c>
      <c r="AD240" s="7" t="s">
        <v>309</v>
      </c>
      <c r="AE240" s="9" t="s">
        <v>2364</v>
      </c>
      <c r="AF240" s="7" t="s">
        <v>976</v>
      </c>
      <c r="AG240" s="8" t="s">
        <v>2365</v>
      </c>
      <c r="AH240" s="8" t="s">
        <v>2366</v>
      </c>
    </row>
    <row r="241" spans="1:34" x14ac:dyDescent="0.25">
      <c r="A241" s="3">
        <v>7678</v>
      </c>
      <c r="B241" s="15" t="str">
        <f t="shared" si="24"/>
        <v>BIAVSUPXPHAR</v>
      </c>
      <c r="C241" s="30" t="str">
        <f t="shared" si="20"/>
        <v>AVPXPHAR</v>
      </c>
      <c r="D241" s="15" t="str">
        <f t="shared" si="25"/>
        <v>PXPHAR</v>
      </c>
      <c r="E241" s="61" t="s">
        <v>4014</v>
      </c>
      <c r="F241" s="61" t="s">
        <v>2368</v>
      </c>
      <c r="G241" s="14" t="s">
        <v>3768</v>
      </c>
      <c r="H241" s="14" t="b">
        <f t="shared" si="21"/>
        <v>1</v>
      </c>
      <c r="I241" s="6" t="s">
        <v>2372</v>
      </c>
      <c r="J241" s="16" t="s">
        <v>2358</v>
      </c>
      <c r="K241" s="17" t="s">
        <v>2368</v>
      </c>
      <c r="L241" s="17" t="s">
        <v>2367</v>
      </c>
      <c r="M241" s="17" t="s">
        <v>2369</v>
      </c>
      <c r="N241" s="6" t="s">
        <v>2372</v>
      </c>
      <c r="O241" s="16" t="s">
        <v>2358</v>
      </c>
      <c r="P241" s="17" t="s">
        <v>2370</v>
      </c>
      <c r="Q241" s="17" t="s">
        <v>2371</v>
      </c>
      <c r="R241" s="17" t="s">
        <v>2369</v>
      </c>
      <c r="S241" s="4" t="s">
        <v>31</v>
      </c>
      <c r="T241" s="5">
        <v>958</v>
      </c>
      <c r="U241" s="9" t="s">
        <v>2368</v>
      </c>
      <c r="V241" s="6" t="b">
        <v>1</v>
      </c>
      <c r="W241" s="6" t="s">
        <v>33</v>
      </c>
      <c r="X241" s="7" t="s">
        <v>34</v>
      </c>
      <c r="Y241" s="8" t="s">
        <v>2349</v>
      </c>
      <c r="Z241" s="7" t="s">
        <v>439</v>
      </c>
      <c r="AA241" s="6" t="s">
        <v>2358</v>
      </c>
      <c r="AB241" s="7" t="s">
        <v>38</v>
      </c>
      <c r="AC241" s="9" t="s">
        <v>2367</v>
      </c>
      <c r="AD241" s="7" t="s">
        <v>37</v>
      </c>
      <c r="AE241" s="9" t="s">
        <v>2369</v>
      </c>
      <c r="AF241" s="7" t="s">
        <v>63</v>
      </c>
      <c r="AG241" s="8" t="s">
        <v>2373</v>
      </c>
      <c r="AH241" s="8" t="s">
        <v>2374</v>
      </c>
    </row>
    <row r="242" spans="1:34" x14ac:dyDescent="0.25">
      <c r="A242" s="3">
        <v>7688</v>
      </c>
      <c r="B242" s="15" t="str">
        <f t="shared" si="24"/>
        <v>BIAVSUPXPHCA</v>
      </c>
      <c r="C242" s="30" t="str">
        <f t="shared" si="20"/>
        <v>AVPXPHCA</v>
      </c>
      <c r="D242" s="15" t="str">
        <f t="shared" si="25"/>
        <v>PXPHCA</v>
      </c>
      <c r="E242" s="61" t="s">
        <v>4015</v>
      </c>
      <c r="F242" s="61" t="s">
        <v>2375</v>
      </c>
      <c r="G242" s="14" t="s">
        <v>3768</v>
      </c>
      <c r="H242" s="14" t="b">
        <f t="shared" si="21"/>
        <v>1</v>
      </c>
      <c r="I242" s="6" t="s">
        <v>2377</v>
      </c>
      <c r="J242" s="16" t="s">
        <v>2358</v>
      </c>
      <c r="K242" s="17" t="s">
        <v>2375</v>
      </c>
      <c r="L242" s="17" t="s">
        <v>2367</v>
      </c>
      <c r="M242" s="17" t="s">
        <v>2376</v>
      </c>
      <c r="N242" s="6" t="s">
        <v>2377</v>
      </c>
      <c r="O242" s="16" t="s">
        <v>2358</v>
      </c>
      <c r="P242" s="17" t="s">
        <v>2375</v>
      </c>
      <c r="Q242" s="17" t="s">
        <v>2367</v>
      </c>
      <c r="R242" s="17" t="s">
        <v>2376</v>
      </c>
      <c r="S242" s="4" t="s">
        <v>31</v>
      </c>
      <c r="T242" s="5">
        <v>963</v>
      </c>
      <c r="U242" s="9" t="s">
        <v>2375</v>
      </c>
      <c r="V242" s="6" t="b">
        <v>1</v>
      </c>
      <c r="W242" s="6" t="s">
        <v>33</v>
      </c>
      <c r="X242" s="7" t="s">
        <v>34</v>
      </c>
      <c r="Y242" s="8" t="s">
        <v>2349</v>
      </c>
      <c r="Z242" s="7" t="s">
        <v>439</v>
      </c>
      <c r="AA242" s="6" t="s">
        <v>2358</v>
      </c>
      <c r="AB242" s="7" t="s">
        <v>38</v>
      </c>
      <c r="AC242" s="9" t="s">
        <v>2367</v>
      </c>
      <c r="AD242" s="7" t="s">
        <v>37</v>
      </c>
      <c r="AE242" s="9" t="s">
        <v>2376</v>
      </c>
      <c r="AF242" s="7" t="s">
        <v>81</v>
      </c>
      <c r="AG242" s="8" t="s">
        <v>2378</v>
      </c>
      <c r="AH242" s="8" t="s">
        <v>2379</v>
      </c>
    </row>
    <row r="243" spans="1:34" x14ac:dyDescent="0.25">
      <c r="A243" s="3">
        <v>7795</v>
      </c>
      <c r="B243" s="15" t="str">
        <f t="shared" si="24"/>
        <v>BIAVPETKPGFA</v>
      </c>
      <c r="C243" s="30" t="str">
        <f t="shared" si="20"/>
        <v>AVTKPGFA</v>
      </c>
      <c r="D243" s="15" t="str">
        <f t="shared" si="25"/>
        <v>TKPGFA</v>
      </c>
      <c r="E243" s="61" t="s">
        <v>4016</v>
      </c>
      <c r="F243" s="61" t="s">
        <v>2381</v>
      </c>
      <c r="G243" s="14" t="s">
        <v>3768</v>
      </c>
      <c r="H243" s="14" t="b">
        <f t="shared" si="21"/>
        <v>1</v>
      </c>
      <c r="I243" s="6" t="s">
        <v>2383</v>
      </c>
      <c r="J243" s="16" t="s">
        <v>2380</v>
      </c>
      <c r="K243" s="17" t="s">
        <v>2381</v>
      </c>
      <c r="L243" s="17" t="s">
        <v>2382</v>
      </c>
      <c r="M243" s="17" t="s">
        <v>1749</v>
      </c>
      <c r="N243" s="6" t="s">
        <v>2383</v>
      </c>
      <c r="O243" s="16" t="s">
        <v>2380</v>
      </c>
      <c r="P243" s="17" t="s">
        <v>2381</v>
      </c>
      <c r="Q243" s="17" t="s">
        <v>2382</v>
      </c>
      <c r="R243" s="17" t="s">
        <v>1749</v>
      </c>
      <c r="S243" s="4" t="s">
        <v>31</v>
      </c>
      <c r="T243" s="5">
        <v>830</v>
      </c>
      <c r="U243" s="9" t="s">
        <v>2381</v>
      </c>
      <c r="V243" s="6" t="b">
        <v>1</v>
      </c>
      <c r="W243" s="6" t="s">
        <v>33</v>
      </c>
      <c r="X243" s="7" t="s">
        <v>34</v>
      </c>
      <c r="Y243" s="8" t="s">
        <v>245</v>
      </c>
      <c r="Z243" s="7" t="s">
        <v>39</v>
      </c>
      <c r="AA243" s="6" t="s">
        <v>2380</v>
      </c>
      <c r="AB243" s="7" t="s">
        <v>2384</v>
      </c>
      <c r="AC243" s="9" t="s">
        <v>2382</v>
      </c>
      <c r="AD243" s="7" t="s">
        <v>2385</v>
      </c>
      <c r="AE243" s="9" t="s">
        <v>1749</v>
      </c>
      <c r="AF243" s="7" t="s">
        <v>432</v>
      </c>
      <c r="AG243" s="8" t="s">
        <v>2386</v>
      </c>
      <c r="AH243" s="8" t="s">
        <v>2387</v>
      </c>
    </row>
    <row r="244" spans="1:34" x14ac:dyDescent="0.25">
      <c r="A244" s="3">
        <v>7801</v>
      </c>
      <c r="B244" s="15" t="str">
        <f t="shared" si="24"/>
        <v>BIAVPETKPLLE</v>
      </c>
      <c r="C244" s="30" t="str">
        <f t="shared" si="20"/>
        <v>AVTKPLLE</v>
      </c>
      <c r="D244" s="15" t="str">
        <f t="shared" si="25"/>
        <v>TKPLLE</v>
      </c>
      <c r="E244" s="61" t="s">
        <v>4017</v>
      </c>
      <c r="F244" s="61" t="s">
        <v>2388</v>
      </c>
      <c r="G244" s="14" t="s">
        <v>3768</v>
      </c>
      <c r="H244" s="14" t="b">
        <f t="shared" si="21"/>
        <v>1</v>
      </c>
      <c r="I244" s="6" t="s">
        <v>2391</v>
      </c>
      <c r="J244" s="16" t="s">
        <v>2380</v>
      </c>
      <c r="K244" s="17" t="s">
        <v>2388</v>
      </c>
      <c r="L244" s="17" t="s">
        <v>2389</v>
      </c>
      <c r="M244" s="17" t="s">
        <v>2390</v>
      </c>
      <c r="N244" s="6" t="s">
        <v>2391</v>
      </c>
      <c r="O244" s="16" t="s">
        <v>2380</v>
      </c>
      <c r="P244" s="17" t="s">
        <v>2388</v>
      </c>
      <c r="Q244" s="17" t="s">
        <v>2389</v>
      </c>
      <c r="R244" s="17" t="s">
        <v>2390</v>
      </c>
      <c r="S244" s="4" t="s">
        <v>31</v>
      </c>
      <c r="T244" s="5">
        <v>834</v>
      </c>
      <c r="U244" s="9" t="s">
        <v>2388</v>
      </c>
      <c r="V244" s="6" t="b">
        <v>1</v>
      </c>
      <c r="W244" s="6" t="s">
        <v>33</v>
      </c>
      <c r="X244" s="7" t="s">
        <v>34</v>
      </c>
      <c r="Y244" s="8" t="s">
        <v>245</v>
      </c>
      <c r="Z244" s="7" t="s">
        <v>39</v>
      </c>
      <c r="AA244" s="6" t="s">
        <v>2380</v>
      </c>
      <c r="AB244" s="7" t="s">
        <v>2384</v>
      </c>
      <c r="AC244" s="9" t="s">
        <v>2389</v>
      </c>
      <c r="AD244" s="7" t="s">
        <v>71</v>
      </c>
      <c r="AE244" s="9" t="s">
        <v>2390</v>
      </c>
      <c r="AF244" s="7" t="s">
        <v>1134</v>
      </c>
      <c r="AG244" s="8" t="s">
        <v>2392</v>
      </c>
      <c r="AH244" s="8" t="s">
        <v>2393</v>
      </c>
    </row>
    <row r="245" spans="1:34" x14ac:dyDescent="0.25">
      <c r="A245" s="3">
        <v>7829</v>
      </c>
      <c r="B245" s="15" t="str">
        <f t="shared" si="24"/>
        <v>BIAVPEARBOST</v>
      </c>
      <c r="C245" s="30" t="str">
        <f t="shared" si="20"/>
        <v>AVARBOST</v>
      </c>
      <c r="D245" s="15" t="str">
        <f t="shared" si="25"/>
        <v>ARBOST</v>
      </c>
      <c r="E245" s="61" t="s">
        <v>4018</v>
      </c>
      <c r="F245" s="61" t="s">
        <v>240</v>
      </c>
      <c r="G245" s="14" t="s">
        <v>3768</v>
      </c>
      <c r="H245" s="14" t="b">
        <f t="shared" si="21"/>
        <v>1</v>
      </c>
      <c r="I245" s="6" t="s">
        <v>243</v>
      </c>
      <c r="J245" s="16" t="s">
        <v>239</v>
      </c>
      <c r="K245" s="17" t="s">
        <v>240</v>
      </c>
      <c r="L245" s="17" t="s">
        <v>241</v>
      </c>
      <c r="M245" s="17" t="s">
        <v>242</v>
      </c>
      <c r="N245" s="6" t="s">
        <v>244</v>
      </c>
      <c r="O245" s="16" t="s">
        <v>239</v>
      </c>
      <c r="P245" s="17" t="s">
        <v>240</v>
      </c>
      <c r="Q245" s="17" t="s">
        <v>241</v>
      </c>
      <c r="R245" s="17" t="s">
        <v>242</v>
      </c>
      <c r="S245" s="4" t="s">
        <v>31</v>
      </c>
      <c r="T245" s="5">
        <v>848</v>
      </c>
      <c r="U245" s="9" t="s">
        <v>240</v>
      </c>
      <c r="V245" s="6" t="b">
        <v>1</v>
      </c>
      <c r="W245" s="6" t="s">
        <v>33</v>
      </c>
      <c r="X245" s="7" t="s">
        <v>34</v>
      </c>
      <c r="Y245" s="8" t="s">
        <v>245</v>
      </c>
      <c r="Z245" s="7" t="s">
        <v>39</v>
      </c>
      <c r="AA245" s="6" t="s">
        <v>239</v>
      </c>
      <c r="AB245" s="7" t="s">
        <v>63</v>
      </c>
      <c r="AC245" s="9" t="s">
        <v>241</v>
      </c>
      <c r="AD245" s="7" t="s">
        <v>246</v>
      </c>
      <c r="AE245" s="9" t="s">
        <v>242</v>
      </c>
      <c r="AF245" s="7" t="s">
        <v>133</v>
      </c>
      <c r="AG245" s="8" t="s">
        <v>247</v>
      </c>
      <c r="AH245" s="8" t="s">
        <v>248</v>
      </c>
    </row>
    <row r="246" spans="1:34" x14ac:dyDescent="0.25">
      <c r="A246" s="3">
        <v>7845</v>
      </c>
      <c r="B246" s="15" t="str">
        <f t="shared" si="24"/>
        <v>BIAVPEARIXMI</v>
      </c>
      <c r="C246" s="30" t="str">
        <f t="shared" si="20"/>
        <v>AVARIXMI</v>
      </c>
      <c r="D246" s="15" t="str">
        <f t="shared" si="25"/>
        <v>ARIXMI</v>
      </c>
      <c r="E246" s="61" t="s">
        <v>4019</v>
      </c>
      <c r="F246" s="61" t="s">
        <v>2394</v>
      </c>
      <c r="G246" s="14" t="s">
        <v>3768</v>
      </c>
      <c r="H246" s="14" t="b">
        <f t="shared" si="21"/>
        <v>1</v>
      </c>
      <c r="I246" s="6" t="s">
        <v>2396</v>
      </c>
      <c r="J246" s="16" t="s">
        <v>239</v>
      </c>
      <c r="K246" s="17" t="s">
        <v>2394</v>
      </c>
      <c r="L246" s="17" t="s">
        <v>2395</v>
      </c>
      <c r="M246" s="17" t="s">
        <v>1979</v>
      </c>
      <c r="N246" s="6" t="s">
        <v>2396</v>
      </c>
      <c r="O246" s="16" t="s">
        <v>239</v>
      </c>
      <c r="P246" s="17" t="s">
        <v>2394</v>
      </c>
      <c r="Q246" s="17" t="s">
        <v>2395</v>
      </c>
      <c r="R246" s="17" t="s">
        <v>1979</v>
      </c>
      <c r="S246" s="4" t="s">
        <v>31</v>
      </c>
      <c r="T246" s="5">
        <v>854</v>
      </c>
      <c r="U246" s="9" t="s">
        <v>2394</v>
      </c>
      <c r="V246" s="6" t="b">
        <v>1</v>
      </c>
      <c r="W246" s="6" t="s">
        <v>33</v>
      </c>
      <c r="X246" s="7" t="s">
        <v>34</v>
      </c>
      <c r="Y246" s="8" t="s">
        <v>245</v>
      </c>
      <c r="Z246" s="7" t="s">
        <v>39</v>
      </c>
      <c r="AA246" s="6" t="s">
        <v>239</v>
      </c>
      <c r="AB246" s="7" t="s">
        <v>63</v>
      </c>
      <c r="AC246" s="9" t="s">
        <v>2395</v>
      </c>
      <c r="AD246" s="7" t="s">
        <v>2397</v>
      </c>
      <c r="AE246" s="9" t="s">
        <v>1979</v>
      </c>
      <c r="AF246" s="7" t="s">
        <v>309</v>
      </c>
      <c r="AG246" s="8" t="s">
        <v>2398</v>
      </c>
      <c r="AH246" s="8" t="s">
        <v>2399</v>
      </c>
    </row>
    <row r="247" spans="1:34" x14ac:dyDescent="0.25">
      <c r="A247" s="3">
        <v>7869</v>
      </c>
      <c r="B247" s="15" t="str">
        <f t="shared" si="24"/>
        <v>BIAVPEARNYNY</v>
      </c>
      <c r="C247" s="30" t="str">
        <f t="shared" si="20"/>
        <v>AVARNYNY</v>
      </c>
      <c r="D247" s="15" t="str">
        <f t="shared" si="25"/>
        <v>ARNYNY</v>
      </c>
      <c r="E247" s="61" t="s">
        <v>4020</v>
      </c>
      <c r="F247" s="61" t="s">
        <v>2400</v>
      </c>
      <c r="G247" s="14" t="s">
        <v>3768</v>
      </c>
      <c r="H247" s="14" t="b">
        <f t="shared" si="21"/>
        <v>1</v>
      </c>
      <c r="I247" s="6" t="s">
        <v>2403</v>
      </c>
      <c r="J247" s="16" t="s">
        <v>239</v>
      </c>
      <c r="K247" s="17" t="s">
        <v>2400</v>
      </c>
      <c r="L247" s="17" t="s">
        <v>2401</v>
      </c>
      <c r="M247" s="17" t="s">
        <v>2402</v>
      </c>
      <c r="N247" s="6" t="s">
        <v>2404</v>
      </c>
      <c r="O247" s="16" t="s">
        <v>239</v>
      </c>
      <c r="P247" s="17" t="s">
        <v>2400</v>
      </c>
      <c r="Q247" s="17" t="s">
        <v>2401</v>
      </c>
      <c r="R247" s="17" t="s">
        <v>2402</v>
      </c>
      <c r="S247" s="4" t="s">
        <v>31</v>
      </c>
      <c r="T247" s="5">
        <v>866</v>
      </c>
      <c r="U247" s="9" t="s">
        <v>2400</v>
      </c>
      <c r="V247" s="6" t="b">
        <v>1</v>
      </c>
      <c r="W247" s="6" t="s">
        <v>33</v>
      </c>
      <c r="X247" s="7" t="s">
        <v>34</v>
      </c>
      <c r="Y247" s="8" t="s">
        <v>245</v>
      </c>
      <c r="Z247" s="7" t="s">
        <v>39</v>
      </c>
      <c r="AA247" s="6" t="s">
        <v>239</v>
      </c>
      <c r="AB247" s="7" t="s">
        <v>63</v>
      </c>
      <c r="AC247" s="9" t="s">
        <v>2401</v>
      </c>
      <c r="AD247" s="7" t="s">
        <v>1293</v>
      </c>
      <c r="AE247" s="9" t="s">
        <v>2402</v>
      </c>
      <c r="AF247" s="7" t="s">
        <v>1293</v>
      </c>
      <c r="AG247" s="8" t="s">
        <v>2405</v>
      </c>
      <c r="AH247" s="8" t="s">
        <v>2406</v>
      </c>
    </row>
    <row r="248" spans="1:34" x14ac:dyDescent="0.25">
      <c r="A248" s="3">
        <v>7929</v>
      </c>
      <c r="B248" s="15" t="str">
        <f t="shared" si="24"/>
        <v>BIAVPEARALRA</v>
      </c>
      <c r="C248" s="30" t="str">
        <f t="shared" si="20"/>
        <v>AVARALRA</v>
      </c>
      <c r="D248" s="15" t="str">
        <f t="shared" si="25"/>
        <v>ARALRA</v>
      </c>
      <c r="E248" s="61" t="s">
        <v>4021</v>
      </c>
      <c r="F248" s="61" t="s">
        <v>2407</v>
      </c>
      <c r="G248" s="14" t="s">
        <v>3768</v>
      </c>
      <c r="H248" s="14" t="b">
        <f t="shared" si="21"/>
        <v>1</v>
      </c>
      <c r="I248" s="6" t="s">
        <v>2410</v>
      </c>
      <c r="J248" s="16" t="s">
        <v>239</v>
      </c>
      <c r="K248" s="17" t="s">
        <v>2407</v>
      </c>
      <c r="L248" s="17" t="s">
        <v>2408</v>
      </c>
      <c r="M248" s="17" t="s">
        <v>2409</v>
      </c>
      <c r="N248" s="6" t="s">
        <v>2410</v>
      </c>
      <c r="O248" s="16" t="s">
        <v>239</v>
      </c>
      <c r="P248" s="17" t="s">
        <v>2407</v>
      </c>
      <c r="Q248" s="17" t="s">
        <v>2408</v>
      </c>
      <c r="R248" s="17" t="s">
        <v>2409</v>
      </c>
      <c r="S248" s="4" t="s">
        <v>31</v>
      </c>
      <c r="T248" s="5">
        <v>877</v>
      </c>
      <c r="U248" s="9" t="s">
        <v>2407</v>
      </c>
      <c r="V248" s="6" t="b">
        <v>1</v>
      </c>
      <c r="W248" s="6" t="s">
        <v>33</v>
      </c>
      <c r="X248" s="7" t="s">
        <v>34</v>
      </c>
      <c r="Y248" s="8" t="s">
        <v>245</v>
      </c>
      <c r="Z248" s="7" t="s">
        <v>39</v>
      </c>
      <c r="AA248" s="6" t="s">
        <v>239</v>
      </c>
      <c r="AB248" s="7" t="s">
        <v>63</v>
      </c>
      <c r="AC248" s="9" t="s">
        <v>2408</v>
      </c>
      <c r="AD248" s="7" t="s">
        <v>322</v>
      </c>
      <c r="AE248" s="9" t="s">
        <v>2409</v>
      </c>
      <c r="AF248" s="7" t="s">
        <v>151</v>
      </c>
      <c r="AG248" s="8" t="s">
        <v>2411</v>
      </c>
      <c r="AH248" s="8" t="s">
        <v>2412</v>
      </c>
    </row>
    <row r="249" spans="1:34" x14ac:dyDescent="0.25">
      <c r="A249" s="3">
        <v>7939</v>
      </c>
      <c r="B249" s="15" t="str">
        <f t="shared" si="24"/>
        <v>BIAVPEARBBIB</v>
      </c>
      <c r="C249" s="30" t="str">
        <f t="shared" si="20"/>
        <v>AVARBBIB</v>
      </c>
      <c r="D249" s="15" t="str">
        <f t="shared" si="25"/>
        <v>ARBBIB</v>
      </c>
      <c r="E249" s="61" t="s">
        <v>4022</v>
      </c>
      <c r="F249" s="61" t="s">
        <v>2413</v>
      </c>
      <c r="G249" s="14" t="s">
        <v>3768</v>
      </c>
      <c r="H249" s="14" t="b">
        <f t="shared" si="21"/>
        <v>1</v>
      </c>
      <c r="I249" s="6" t="s">
        <v>2416</v>
      </c>
      <c r="J249" s="16" t="s">
        <v>239</v>
      </c>
      <c r="K249" s="17" t="s">
        <v>2413</v>
      </c>
      <c r="L249" s="17" t="s">
        <v>2414</v>
      </c>
      <c r="M249" s="17" t="s">
        <v>2415</v>
      </c>
      <c r="N249" s="6" t="s">
        <v>2417</v>
      </c>
      <c r="O249" s="16" t="s">
        <v>239</v>
      </c>
      <c r="P249" s="17" t="s">
        <v>2413</v>
      </c>
      <c r="Q249" s="17" t="s">
        <v>2414</v>
      </c>
      <c r="R249" s="17" t="s">
        <v>2415</v>
      </c>
      <c r="S249" s="4" t="s">
        <v>31</v>
      </c>
      <c r="T249" s="5">
        <v>883</v>
      </c>
      <c r="U249" s="9" t="s">
        <v>2413</v>
      </c>
      <c r="V249" s="6" t="b">
        <v>1</v>
      </c>
      <c r="W249" s="6" t="s">
        <v>33</v>
      </c>
      <c r="X249" s="7" t="s">
        <v>34</v>
      </c>
      <c r="Y249" s="8" t="s">
        <v>245</v>
      </c>
      <c r="Z249" s="7" t="s">
        <v>39</v>
      </c>
      <c r="AA249" s="6" t="s">
        <v>239</v>
      </c>
      <c r="AB249" s="7" t="s">
        <v>63</v>
      </c>
      <c r="AC249" s="9" t="s">
        <v>2414</v>
      </c>
      <c r="AD249" s="7" t="s">
        <v>2418</v>
      </c>
      <c r="AE249" s="9" t="s">
        <v>2415</v>
      </c>
      <c r="AF249" s="7" t="s">
        <v>2419</v>
      </c>
      <c r="AG249" s="8" t="s">
        <v>2420</v>
      </c>
      <c r="AH249" s="8" t="s">
        <v>2421</v>
      </c>
    </row>
    <row r="250" spans="1:34" x14ac:dyDescent="0.25">
      <c r="A250" s="3">
        <v>7944</v>
      </c>
      <c r="B250" s="15" t="str">
        <f t="shared" si="24"/>
        <v>BIAVPEARARCI</v>
      </c>
      <c r="C250" s="30" t="str">
        <f t="shared" si="20"/>
        <v>AVARARCI</v>
      </c>
      <c r="D250" s="15" t="str">
        <f t="shared" si="25"/>
        <v>ARARCI</v>
      </c>
      <c r="E250" s="61" t="s">
        <v>4023</v>
      </c>
      <c r="F250" s="61" t="s">
        <v>249</v>
      </c>
      <c r="G250" s="14" t="s">
        <v>3768</v>
      </c>
      <c r="H250" s="14" t="b">
        <f t="shared" si="21"/>
        <v>1</v>
      </c>
      <c r="I250" s="6" t="s">
        <v>252</v>
      </c>
      <c r="J250" s="16" t="s">
        <v>239</v>
      </c>
      <c r="K250" s="17" t="s">
        <v>249</v>
      </c>
      <c r="L250" s="17" t="s">
        <v>250</v>
      </c>
      <c r="M250" s="17" t="s">
        <v>251</v>
      </c>
      <c r="N250" s="6" t="s">
        <v>252</v>
      </c>
      <c r="O250" s="16" t="s">
        <v>239</v>
      </c>
      <c r="P250" s="17" t="s">
        <v>249</v>
      </c>
      <c r="Q250" s="17" t="s">
        <v>250</v>
      </c>
      <c r="R250" s="17" t="s">
        <v>251</v>
      </c>
      <c r="S250" s="4" t="s">
        <v>31</v>
      </c>
      <c r="T250" s="5">
        <v>885</v>
      </c>
      <c r="U250" s="9" t="s">
        <v>249</v>
      </c>
      <c r="V250" s="6" t="b">
        <v>1</v>
      </c>
      <c r="W250" s="6" t="s">
        <v>33</v>
      </c>
      <c r="X250" s="7" t="s">
        <v>34</v>
      </c>
      <c r="Y250" s="8" t="s">
        <v>245</v>
      </c>
      <c r="Z250" s="7" t="s">
        <v>39</v>
      </c>
      <c r="AA250" s="6" t="s">
        <v>239</v>
      </c>
      <c r="AB250" s="7" t="s">
        <v>63</v>
      </c>
      <c r="AC250" s="9" t="s">
        <v>250</v>
      </c>
      <c r="AD250" s="7" t="s">
        <v>63</v>
      </c>
      <c r="AE250" s="9" t="s">
        <v>251</v>
      </c>
      <c r="AF250" s="7" t="s">
        <v>253</v>
      </c>
      <c r="AG250" s="8" t="s">
        <v>254</v>
      </c>
      <c r="AH250" s="8" t="s">
        <v>255</v>
      </c>
    </row>
    <row r="251" spans="1:34" x14ac:dyDescent="0.25">
      <c r="A251" s="3">
        <v>7964</v>
      </c>
      <c r="B251" s="15" t="str">
        <f t="shared" si="24"/>
        <v>BIAVPEARARPU</v>
      </c>
      <c r="C251" s="30" t="str">
        <f t="shared" si="20"/>
        <v>AVARARPU</v>
      </c>
      <c r="D251" s="15" t="str">
        <f t="shared" si="25"/>
        <v>ARARPU</v>
      </c>
      <c r="E251" s="61" t="s">
        <v>4024</v>
      </c>
      <c r="F251" s="61" t="s">
        <v>2422</v>
      </c>
      <c r="G251" s="14" t="s">
        <v>3768</v>
      </c>
      <c r="H251" s="14" t="b">
        <f t="shared" si="21"/>
        <v>1</v>
      </c>
      <c r="I251" s="6" t="s">
        <v>2424</v>
      </c>
      <c r="J251" s="18" t="s">
        <v>239</v>
      </c>
      <c r="K251" s="19" t="s">
        <v>2422</v>
      </c>
      <c r="L251" s="19" t="s">
        <v>250</v>
      </c>
      <c r="M251" s="19" t="s">
        <v>2423</v>
      </c>
      <c r="N251" s="6" t="s">
        <v>2424</v>
      </c>
      <c r="O251" s="16" t="s">
        <v>239</v>
      </c>
      <c r="P251" s="17" t="s">
        <v>2422</v>
      </c>
      <c r="Q251" s="17" t="s">
        <v>250</v>
      </c>
      <c r="R251" s="17" t="s">
        <v>2423</v>
      </c>
      <c r="S251" s="4" t="s">
        <v>31</v>
      </c>
      <c r="T251" s="5">
        <v>894</v>
      </c>
      <c r="U251" s="9" t="s">
        <v>2422</v>
      </c>
      <c r="V251" s="6" t="b">
        <v>1</v>
      </c>
      <c r="W251" s="6" t="s">
        <v>33</v>
      </c>
      <c r="X251" s="7" t="s">
        <v>34</v>
      </c>
      <c r="Y251" s="8" t="s">
        <v>245</v>
      </c>
      <c r="Z251" s="7" t="s">
        <v>39</v>
      </c>
      <c r="AA251" s="6" t="s">
        <v>239</v>
      </c>
      <c r="AB251" s="7" t="s">
        <v>63</v>
      </c>
      <c r="AC251" s="9" t="s">
        <v>250</v>
      </c>
      <c r="AD251" s="7" t="s">
        <v>63</v>
      </c>
      <c r="AE251" s="9" t="s">
        <v>2423</v>
      </c>
      <c r="AF251" s="7" t="s">
        <v>582</v>
      </c>
      <c r="AG251" s="8" t="s">
        <v>2425</v>
      </c>
      <c r="AH251" s="8" t="s">
        <v>2426</v>
      </c>
    </row>
    <row r="252" spans="1:34" x14ac:dyDescent="0.25">
      <c r="A252" s="3">
        <v>7969</v>
      </c>
      <c r="B252" s="15" t="str">
        <f t="shared" si="24"/>
        <v>BIAVPEARARAL</v>
      </c>
      <c r="C252" s="30" t="str">
        <f t="shared" si="20"/>
        <v>AVARARAL</v>
      </c>
      <c r="D252" s="15" t="str">
        <f t="shared" si="25"/>
        <v>ARARAL</v>
      </c>
      <c r="E252" s="61" t="s">
        <v>4025</v>
      </c>
      <c r="F252" s="61" t="s">
        <v>2427</v>
      </c>
      <c r="G252" s="14" t="s">
        <v>3768</v>
      </c>
      <c r="H252" s="14" t="b">
        <f t="shared" si="21"/>
        <v>1</v>
      </c>
      <c r="I252" s="6" t="s">
        <v>2428</v>
      </c>
      <c r="J252" s="16" t="s">
        <v>239</v>
      </c>
      <c r="K252" s="17" t="s">
        <v>2427</v>
      </c>
      <c r="L252" s="17" t="s">
        <v>250</v>
      </c>
      <c r="M252" s="17" t="s">
        <v>335</v>
      </c>
      <c r="N252" s="6" t="s">
        <v>2428</v>
      </c>
      <c r="O252" s="16" t="s">
        <v>239</v>
      </c>
      <c r="P252" s="17" t="s">
        <v>2427</v>
      </c>
      <c r="Q252" s="17" t="s">
        <v>250</v>
      </c>
      <c r="R252" s="17" t="s">
        <v>335</v>
      </c>
      <c r="S252" s="4" t="s">
        <v>31</v>
      </c>
      <c r="T252" s="5">
        <v>895</v>
      </c>
      <c r="U252" s="9" t="s">
        <v>2427</v>
      </c>
      <c r="V252" s="6" t="b">
        <v>1</v>
      </c>
      <c r="W252" s="6" t="s">
        <v>33</v>
      </c>
      <c r="X252" s="7" t="s">
        <v>34</v>
      </c>
      <c r="Y252" s="8" t="s">
        <v>245</v>
      </c>
      <c r="Z252" s="7" t="s">
        <v>39</v>
      </c>
      <c r="AA252" s="6" t="s">
        <v>239</v>
      </c>
      <c r="AB252" s="7" t="s">
        <v>63</v>
      </c>
      <c r="AC252" s="9" t="s">
        <v>250</v>
      </c>
      <c r="AD252" s="7" t="s">
        <v>63</v>
      </c>
      <c r="AE252" s="9" t="s">
        <v>335</v>
      </c>
      <c r="AF252" s="7" t="s">
        <v>322</v>
      </c>
      <c r="AG252" s="8" t="s">
        <v>2429</v>
      </c>
      <c r="AH252" s="8" t="s">
        <v>2430</v>
      </c>
    </row>
    <row r="253" spans="1:34" x14ac:dyDescent="0.25">
      <c r="A253" s="3">
        <v>8005</v>
      </c>
      <c r="B253" s="15" t="str">
        <f t="shared" si="24"/>
        <v>BIAVPEAREGGA</v>
      </c>
      <c r="C253" s="30" t="str">
        <f t="shared" si="20"/>
        <v>AVAREGGA</v>
      </c>
      <c r="D253" s="15" t="str">
        <f t="shared" si="25"/>
        <v>AREGGA</v>
      </c>
      <c r="E253" s="61" t="s">
        <v>4026</v>
      </c>
      <c r="F253" s="61" t="s">
        <v>2431</v>
      </c>
      <c r="G253" s="14" t="s">
        <v>3768</v>
      </c>
      <c r="H253" s="14" t="b">
        <f t="shared" si="21"/>
        <v>1</v>
      </c>
      <c r="I253" s="6" t="s">
        <v>2434</v>
      </c>
      <c r="J253" s="16" t="s">
        <v>239</v>
      </c>
      <c r="K253" s="17" t="s">
        <v>2431</v>
      </c>
      <c r="L253" s="17" t="s">
        <v>2432</v>
      </c>
      <c r="M253" s="17" t="s">
        <v>2433</v>
      </c>
      <c r="N253" s="6" t="s">
        <v>2434</v>
      </c>
      <c r="O253" s="16" t="s">
        <v>239</v>
      </c>
      <c r="P253" s="17" t="s">
        <v>2431</v>
      </c>
      <c r="Q253" s="17" t="s">
        <v>2432</v>
      </c>
      <c r="R253" s="17" t="s">
        <v>2433</v>
      </c>
      <c r="S253" s="4" t="s">
        <v>31</v>
      </c>
      <c r="T253" s="5">
        <v>912</v>
      </c>
      <c r="U253" s="9" t="s">
        <v>2431</v>
      </c>
      <c r="V253" s="6" t="b">
        <v>1</v>
      </c>
      <c r="W253" s="6" t="s">
        <v>33</v>
      </c>
      <c r="X253" s="7" t="s">
        <v>34</v>
      </c>
      <c r="Y253" s="8" t="s">
        <v>245</v>
      </c>
      <c r="Z253" s="7" t="s">
        <v>39</v>
      </c>
      <c r="AA253" s="6" t="s">
        <v>239</v>
      </c>
      <c r="AB253" s="7" t="s">
        <v>63</v>
      </c>
      <c r="AC253" s="9" t="s">
        <v>2432</v>
      </c>
      <c r="AD253" s="7" t="s">
        <v>2435</v>
      </c>
      <c r="AE253" s="9" t="s">
        <v>2433</v>
      </c>
      <c r="AF253" s="7" t="s">
        <v>36</v>
      </c>
      <c r="AG253" s="8" t="s">
        <v>2436</v>
      </c>
      <c r="AH253" s="8" t="s">
        <v>2437</v>
      </c>
    </row>
    <row r="254" spans="1:34" x14ac:dyDescent="0.25">
      <c r="A254" s="3">
        <v>8022</v>
      </c>
      <c r="B254" s="15" t="str">
        <f t="shared" si="24"/>
        <v>BIAVPEPNPEON</v>
      </c>
      <c r="C254" s="30" t="str">
        <f t="shared" si="20"/>
        <v>AVPNPEON</v>
      </c>
      <c r="D254" s="15" t="str">
        <f t="shared" si="25"/>
        <v>PNPEON</v>
      </c>
      <c r="E254" s="61" t="s">
        <v>4027</v>
      </c>
      <c r="F254" s="61" t="s">
        <v>2439</v>
      </c>
      <c r="G254" s="14" t="s">
        <v>3819</v>
      </c>
      <c r="H254" s="14" t="b">
        <f t="shared" si="21"/>
        <v>1</v>
      </c>
      <c r="I254" s="6" t="s">
        <v>2442</v>
      </c>
      <c r="J254" s="16" t="s">
        <v>2438</v>
      </c>
      <c r="K254" s="17" t="s">
        <v>2439</v>
      </c>
      <c r="L254" s="17" t="s">
        <v>2440</v>
      </c>
      <c r="M254" s="17" t="s">
        <v>2441</v>
      </c>
      <c r="N254" s="6" t="s">
        <v>2442</v>
      </c>
      <c r="O254" s="16" t="s">
        <v>2438</v>
      </c>
      <c r="P254" s="17" t="s">
        <v>2439</v>
      </c>
      <c r="Q254" s="17" t="s">
        <v>2440</v>
      </c>
      <c r="R254" s="17" t="s">
        <v>2441</v>
      </c>
      <c r="S254" s="4" t="s">
        <v>31</v>
      </c>
      <c r="T254" s="5">
        <v>919</v>
      </c>
      <c r="U254" s="9" t="s">
        <v>2439</v>
      </c>
      <c r="V254" s="6" t="b">
        <v>1</v>
      </c>
      <c r="W254" s="6" t="s">
        <v>33</v>
      </c>
      <c r="X254" s="7" t="s">
        <v>34</v>
      </c>
      <c r="Y254" s="8" t="s">
        <v>245</v>
      </c>
      <c r="Z254" s="7" t="s">
        <v>39</v>
      </c>
      <c r="AA254" s="6" t="s">
        <v>2438</v>
      </c>
      <c r="AB254" s="7" t="s">
        <v>2443</v>
      </c>
      <c r="AC254" s="9" t="s">
        <v>2440</v>
      </c>
      <c r="AD254" s="7" t="s">
        <v>39</v>
      </c>
      <c r="AE254" s="9" t="s">
        <v>2441</v>
      </c>
      <c r="AF254" s="7" t="s">
        <v>2119</v>
      </c>
      <c r="AG254" s="8" t="s">
        <v>2444</v>
      </c>
      <c r="AH254" s="8" t="s">
        <v>2445</v>
      </c>
    </row>
    <row r="255" spans="1:34" x14ac:dyDescent="0.25">
      <c r="A255" s="3">
        <v>8026</v>
      </c>
      <c r="B255" s="15" t="str">
        <f t="shared" si="24"/>
        <v>BIAVPEPNPECR</v>
      </c>
      <c r="C255" s="30" t="str">
        <f t="shared" si="20"/>
        <v>AVPNPECR</v>
      </c>
      <c r="D255" s="15" t="str">
        <f t="shared" si="25"/>
        <v>PNPECR</v>
      </c>
      <c r="E255" s="61" t="s">
        <v>4028</v>
      </c>
      <c r="F255" s="61" t="s">
        <v>2446</v>
      </c>
      <c r="G255" s="14" t="s">
        <v>3768</v>
      </c>
      <c r="H255" s="14" t="b">
        <f t="shared" si="21"/>
        <v>1</v>
      </c>
      <c r="I255" s="6" t="s">
        <v>2448</v>
      </c>
      <c r="J255" s="16" t="s">
        <v>2438</v>
      </c>
      <c r="K255" s="17" t="s">
        <v>2446</v>
      </c>
      <c r="L255" s="17" t="s">
        <v>2440</v>
      </c>
      <c r="M255" s="17" t="s">
        <v>2447</v>
      </c>
      <c r="N255" s="6" t="s">
        <v>2448</v>
      </c>
      <c r="O255" s="16" t="s">
        <v>2438</v>
      </c>
      <c r="P255" s="17" t="s">
        <v>2446</v>
      </c>
      <c r="Q255" s="17" t="s">
        <v>2440</v>
      </c>
      <c r="R255" s="17" t="s">
        <v>2447</v>
      </c>
      <c r="S255" s="12" t="s">
        <v>192</v>
      </c>
      <c r="T255" s="5">
        <v>922</v>
      </c>
      <c r="U255" s="9" t="s">
        <v>2446</v>
      </c>
      <c r="V255" s="6" t="b">
        <v>1</v>
      </c>
      <c r="W255" s="6" t="s">
        <v>33</v>
      </c>
      <c r="X255" s="7" t="s">
        <v>34</v>
      </c>
      <c r="Y255" s="8" t="s">
        <v>245</v>
      </c>
      <c r="Z255" s="7" t="s">
        <v>39</v>
      </c>
      <c r="AA255" s="6" t="s">
        <v>2438</v>
      </c>
      <c r="AB255" s="7" t="s">
        <v>2443</v>
      </c>
      <c r="AC255" s="9" t="s">
        <v>2440</v>
      </c>
      <c r="AD255" s="7" t="s">
        <v>39</v>
      </c>
      <c r="AE255" s="9" t="s">
        <v>2447</v>
      </c>
      <c r="AF255" s="7" t="s">
        <v>160</v>
      </c>
      <c r="AG255" s="8" t="s">
        <v>2449</v>
      </c>
      <c r="AH255" s="8" t="s">
        <v>2450</v>
      </c>
    </row>
    <row r="256" spans="1:34" x14ac:dyDescent="0.25">
      <c r="A256" s="3">
        <v>8058</v>
      </c>
      <c r="B256" s="15" t="str">
        <f t="shared" si="24"/>
        <v>BIAVACPAPAHA</v>
      </c>
      <c r="C256" s="30" t="str">
        <f t="shared" si="20"/>
        <v>AVPAPAHA</v>
      </c>
      <c r="D256" s="15" t="str">
        <f t="shared" si="25"/>
        <v>PAPAHA</v>
      </c>
      <c r="E256" s="61" t="s">
        <v>4029</v>
      </c>
      <c r="F256" s="61" t="s">
        <v>257</v>
      </c>
      <c r="G256" s="14" t="s">
        <v>3768</v>
      </c>
      <c r="H256" s="14" t="b">
        <f t="shared" si="21"/>
        <v>1</v>
      </c>
      <c r="I256" s="6" t="s">
        <v>260</v>
      </c>
      <c r="J256" s="16" t="s">
        <v>256</v>
      </c>
      <c r="K256" s="17" t="s">
        <v>257</v>
      </c>
      <c r="L256" s="17" t="s">
        <v>258</v>
      </c>
      <c r="M256" s="17" t="s">
        <v>259</v>
      </c>
      <c r="N256" s="6" t="s">
        <v>261</v>
      </c>
      <c r="O256" s="16" t="s">
        <v>256</v>
      </c>
      <c r="P256" s="17" t="s">
        <v>257</v>
      </c>
      <c r="Q256" s="17" t="s">
        <v>258</v>
      </c>
      <c r="R256" s="17" t="s">
        <v>259</v>
      </c>
      <c r="S256" s="4" t="s">
        <v>31</v>
      </c>
      <c r="T256" s="5">
        <v>997</v>
      </c>
      <c r="U256" s="9" t="s">
        <v>257</v>
      </c>
      <c r="V256" s="6" t="b">
        <v>1</v>
      </c>
      <c r="W256" s="6" t="s">
        <v>33</v>
      </c>
      <c r="X256" s="7" t="s">
        <v>34</v>
      </c>
      <c r="Y256" s="8" t="s">
        <v>262</v>
      </c>
      <c r="Z256" s="7" t="s">
        <v>263</v>
      </c>
      <c r="AA256" s="6" t="s">
        <v>256</v>
      </c>
      <c r="AB256" s="7" t="s">
        <v>124</v>
      </c>
      <c r="AC256" s="9" t="s">
        <v>258</v>
      </c>
      <c r="AD256" s="7" t="s">
        <v>124</v>
      </c>
      <c r="AE256" s="9" t="s">
        <v>259</v>
      </c>
      <c r="AF256" s="7" t="s">
        <v>264</v>
      </c>
      <c r="AG256" s="8" t="s">
        <v>265</v>
      </c>
      <c r="AH256" s="8" t="s">
        <v>266</v>
      </c>
    </row>
    <row r="257" spans="1:34" x14ac:dyDescent="0.25">
      <c r="A257" s="3">
        <v>8065</v>
      </c>
      <c r="B257" s="15" t="str">
        <f t="shared" si="24"/>
        <v>BIAVACACELCA</v>
      </c>
      <c r="C257" s="30" t="str">
        <f t="shared" si="20"/>
        <v>AVACELCA</v>
      </c>
      <c r="D257" s="15" t="str">
        <f t="shared" si="25"/>
        <v>ACELCA</v>
      </c>
      <c r="E257" s="61" t="s">
        <v>4030</v>
      </c>
      <c r="F257" s="61" t="s">
        <v>2451</v>
      </c>
      <c r="G257" s="14" t="s">
        <v>3768</v>
      </c>
      <c r="H257" s="14" t="b">
        <f t="shared" si="21"/>
        <v>1</v>
      </c>
      <c r="I257" s="6" t="s">
        <v>2453</v>
      </c>
      <c r="J257" s="16" t="s">
        <v>268</v>
      </c>
      <c r="K257" s="17" t="s">
        <v>2451</v>
      </c>
      <c r="L257" s="17" t="s">
        <v>2452</v>
      </c>
      <c r="M257" s="17" t="s">
        <v>557</v>
      </c>
      <c r="N257" s="6" t="s">
        <v>2453</v>
      </c>
      <c r="O257" s="16" t="s">
        <v>268</v>
      </c>
      <c r="P257" s="17" t="s">
        <v>2451</v>
      </c>
      <c r="Q257" s="17" t="s">
        <v>2452</v>
      </c>
      <c r="R257" s="17" t="s">
        <v>557</v>
      </c>
      <c r="S257" s="4" t="s">
        <v>31</v>
      </c>
      <c r="T257" s="5">
        <v>999</v>
      </c>
      <c r="U257" s="9" t="s">
        <v>2451</v>
      </c>
      <c r="V257" s="6" t="b">
        <v>1</v>
      </c>
      <c r="W257" s="6" t="s">
        <v>33</v>
      </c>
      <c r="X257" s="7" t="s">
        <v>34</v>
      </c>
      <c r="Y257" s="8" t="s">
        <v>262</v>
      </c>
      <c r="Z257" s="7" t="s">
        <v>263</v>
      </c>
      <c r="AA257" s="6" t="s">
        <v>268</v>
      </c>
      <c r="AB257" s="7" t="s">
        <v>263</v>
      </c>
      <c r="AC257" s="9" t="s">
        <v>2452</v>
      </c>
      <c r="AD257" s="7" t="s">
        <v>2106</v>
      </c>
      <c r="AE257" s="9" t="s">
        <v>557</v>
      </c>
      <c r="AF257" s="7" t="s">
        <v>81</v>
      </c>
      <c r="AG257" s="8" t="s">
        <v>2454</v>
      </c>
      <c r="AH257" s="8" t="s">
        <v>2455</v>
      </c>
    </row>
    <row r="258" spans="1:34" x14ac:dyDescent="0.25">
      <c r="A258" s="3">
        <v>8086</v>
      </c>
      <c r="B258" s="15" t="str">
        <f t="shared" si="24"/>
        <v>BIAVACACGTBA</v>
      </c>
      <c r="C258" s="30" t="str">
        <f t="shared" ref="C258:C321" si="26">X258&amp;D258</f>
        <v>AVACGTBA</v>
      </c>
      <c r="D258" s="15" t="str">
        <f t="shared" si="25"/>
        <v>ACGTBA</v>
      </c>
      <c r="E258" s="61" t="s">
        <v>4031</v>
      </c>
      <c r="F258" s="61" t="s">
        <v>2456</v>
      </c>
      <c r="G258" s="14" t="s">
        <v>1118</v>
      </c>
      <c r="H258" s="14" t="b">
        <f t="shared" si="21"/>
        <v>1</v>
      </c>
      <c r="I258" s="6" t="s">
        <v>2459</v>
      </c>
      <c r="J258" s="16" t="s">
        <v>268</v>
      </c>
      <c r="K258" s="17" t="s">
        <v>2456</v>
      </c>
      <c r="L258" s="17" t="s">
        <v>2457</v>
      </c>
      <c r="M258" s="17" t="s">
        <v>2458</v>
      </c>
      <c r="N258" s="6" t="s">
        <v>2460</v>
      </c>
      <c r="O258" s="16" t="s">
        <v>268</v>
      </c>
      <c r="P258" s="17" t="s">
        <v>2456</v>
      </c>
      <c r="Q258" s="17" t="s">
        <v>2457</v>
      </c>
      <c r="R258" s="17" t="s">
        <v>2458</v>
      </c>
      <c r="S258" s="12" t="s">
        <v>192</v>
      </c>
      <c r="T258" s="5">
        <v>1008</v>
      </c>
      <c r="U258" s="9" t="s">
        <v>2456</v>
      </c>
      <c r="V258" s="6" t="b">
        <v>1</v>
      </c>
      <c r="W258" s="6" t="s">
        <v>33</v>
      </c>
      <c r="X258" s="7" t="s">
        <v>34</v>
      </c>
      <c r="Y258" s="8" t="s">
        <v>262</v>
      </c>
      <c r="Z258" s="7" t="s">
        <v>263</v>
      </c>
      <c r="AA258" s="6" t="s">
        <v>268</v>
      </c>
      <c r="AB258" s="7" t="s">
        <v>263</v>
      </c>
      <c r="AC258" s="9" t="s">
        <v>2457</v>
      </c>
      <c r="AD258" s="7" t="s">
        <v>2461</v>
      </c>
      <c r="AE258" s="9" t="s">
        <v>2458</v>
      </c>
      <c r="AF258" s="7" t="s">
        <v>1693</v>
      </c>
      <c r="AG258" s="8" t="s">
        <v>2462</v>
      </c>
      <c r="AH258" s="8" t="s">
        <v>2463</v>
      </c>
    </row>
    <row r="259" spans="1:34" x14ac:dyDescent="0.25">
      <c r="A259" s="3">
        <v>8091</v>
      </c>
      <c r="B259" s="15" t="str">
        <f t="shared" si="24"/>
        <v>BIAVACACNEPE</v>
      </c>
      <c r="C259" s="30" t="str">
        <f t="shared" si="26"/>
        <v>AVACNEPE</v>
      </c>
      <c r="D259" s="15" t="str">
        <f t="shared" si="25"/>
        <v>ACNEPE</v>
      </c>
      <c r="E259" s="61" t="s">
        <v>4032</v>
      </c>
      <c r="F259" s="61" t="s">
        <v>2465</v>
      </c>
      <c r="G259" s="14" t="s">
        <v>3768</v>
      </c>
      <c r="H259" s="14" t="b">
        <f t="shared" ref="H259:H322" si="27">EXACT(F259,K259)</f>
        <v>1</v>
      </c>
      <c r="I259" s="6" t="s">
        <v>2468</v>
      </c>
      <c r="J259" s="16" t="s">
        <v>268</v>
      </c>
      <c r="K259" s="17" t="s">
        <v>2465</v>
      </c>
      <c r="L259" s="17" t="s">
        <v>2466</v>
      </c>
      <c r="M259" s="17" t="s">
        <v>2467</v>
      </c>
      <c r="N259" s="6" t="s">
        <v>2468</v>
      </c>
      <c r="O259" s="16" t="s">
        <v>268</v>
      </c>
      <c r="P259" s="17" t="s">
        <v>2465</v>
      </c>
      <c r="Q259" s="17" t="s">
        <v>2466</v>
      </c>
      <c r="R259" s="17" t="s">
        <v>2467</v>
      </c>
      <c r="S259" s="10" t="s">
        <v>1413</v>
      </c>
      <c r="T259" s="5">
        <v>1009</v>
      </c>
      <c r="U259" s="9" t="s">
        <v>2465</v>
      </c>
      <c r="V259" s="6" t="b">
        <v>1</v>
      </c>
      <c r="W259" s="6" t="s">
        <v>33</v>
      </c>
      <c r="X259" s="7" t="s">
        <v>34</v>
      </c>
      <c r="Y259" s="8" t="s">
        <v>262</v>
      </c>
      <c r="Z259" s="7" t="s">
        <v>263</v>
      </c>
      <c r="AA259" s="6" t="s">
        <v>268</v>
      </c>
      <c r="AB259" s="7" t="s">
        <v>263</v>
      </c>
      <c r="AC259" s="9" t="s">
        <v>2466</v>
      </c>
      <c r="AD259" s="7" t="s">
        <v>1280</v>
      </c>
      <c r="AE259" s="9" t="s">
        <v>2467</v>
      </c>
      <c r="AF259" s="7" t="s">
        <v>39</v>
      </c>
      <c r="AG259" s="8" t="s">
        <v>2469</v>
      </c>
      <c r="AH259" s="8" t="s">
        <v>2470</v>
      </c>
    </row>
    <row r="260" spans="1:34" x14ac:dyDescent="0.25">
      <c r="A260" s="3">
        <v>8106</v>
      </c>
      <c r="B260" s="15" t="str">
        <f t="shared" si="24"/>
        <v>BIAVACACPEAP</v>
      </c>
      <c r="C260" s="30" t="str">
        <f t="shared" si="26"/>
        <v>AVACPEAP</v>
      </c>
      <c r="D260" s="15" t="str">
        <f t="shared" si="25"/>
        <v>ACPEAP</v>
      </c>
      <c r="E260" s="61" t="s">
        <v>4033</v>
      </c>
      <c r="F260" s="61" t="s">
        <v>269</v>
      </c>
      <c r="G260" s="14" t="s">
        <v>3768</v>
      </c>
      <c r="H260" s="14" t="b">
        <f t="shared" si="27"/>
        <v>1</v>
      </c>
      <c r="I260" s="6" t="s">
        <v>272</v>
      </c>
      <c r="J260" s="18" t="s">
        <v>268</v>
      </c>
      <c r="K260" s="19" t="s">
        <v>269</v>
      </c>
      <c r="L260" s="19" t="s">
        <v>270</v>
      </c>
      <c r="M260" s="19" t="s">
        <v>271</v>
      </c>
      <c r="N260" s="6" t="s">
        <v>273</v>
      </c>
      <c r="O260" s="16" t="s">
        <v>268</v>
      </c>
      <c r="P260" s="17" t="s">
        <v>269</v>
      </c>
      <c r="Q260" s="17" t="s">
        <v>270</v>
      </c>
      <c r="R260" s="17" t="s">
        <v>271</v>
      </c>
      <c r="S260" s="4" t="s">
        <v>31</v>
      </c>
      <c r="T260" s="5">
        <v>1015</v>
      </c>
      <c r="U260" s="9" t="s">
        <v>269</v>
      </c>
      <c r="V260" s="6" t="b">
        <v>1</v>
      </c>
      <c r="W260" s="6" t="s">
        <v>33</v>
      </c>
      <c r="X260" s="7" t="s">
        <v>34</v>
      </c>
      <c r="Y260" s="8" t="s">
        <v>262</v>
      </c>
      <c r="Z260" s="7" t="s">
        <v>263</v>
      </c>
      <c r="AA260" s="6" t="s">
        <v>268</v>
      </c>
      <c r="AB260" s="7" t="s">
        <v>263</v>
      </c>
      <c r="AC260" s="9" t="s">
        <v>270</v>
      </c>
      <c r="AD260" s="7" t="s">
        <v>39</v>
      </c>
      <c r="AE260" s="9" t="s">
        <v>271</v>
      </c>
      <c r="AF260" s="7" t="s">
        <v>92</v>
      </c>
      <c r="AG260" s="8" t="s">
        <v>274</v>
      </c>
      <c r="AH260" s="8" t="s">
        <v>275</v>
      </c>
    </row>
    <row r="261" spans="1:34" x14ac:dyDescent="0.25">
      <c r="A261" s="3">
        <v>8175</v>
      </c>
      <c r="B261" s="15" t="str">
        <f t="shared" si="24"/>
        <v>BIAVACACGYFU</v>
      </c>
      <c r="C261" s="30" t="str">
        <f t="shared" si="26"/>
        <v>AVACGYFU</v>
      </c>
      <c r="D261" s="15" t="str">
        <f t="shared" si="25"/>
        <v>ACGYFU</v>
      </c>
      <c r="E261" s="61" t="s">
        <v>4034</v>
      </c>
      <c r="F261" s="61" t="s">
        <v>2471</v>
      </c>
      <c r="G261" s="14" t="s">
        <v>3768</v>
      </c>
      <c r="H261" s="14" t="b">
        <f t="shared" si="27"/>
        <v>1</v>
      </c>
      <c r="I261" s="6" t="s">
        <v>2474</v>
      </c>
      <c r="J261" s="16" t="s">
        <v>268</v>
      </c>
      <c r="K261" s="17" t="s">
        <v>2471</v>
      </c>
      <c r="L261" s="17" t="s">
        <v>2472</v>
      </c>
      <c r="M261" s="17" t="s">
        <v>2473</v>
      </c>
      <c r="N261" s="6" t="s">
        <v>2474</v>
      </c>
      <c r="O261" s="16" t="s">
        <v>268</v>
      </c>
      <c r="P261" s="17" t="s">
        <v>2471</v>
      </c>
      <c r="Q261" s="17" t="s">
        <v>2472</v>
      </c>
      <c r="R261" s="17" t="s">
        <v>2473</v>
      </c>
      <c r="S261" s="4" t="s">
        <v>31</v>
      </c>
      <c r="T261" s="5">
        <v>1036</v>
      </c>
      <c r="U261" s="9" t="s">
        <v>2471</v>
      </c>
      <c r="V261" s="6" t="b">
        <v>1</v>
      </c>
      <c r="W261" s="6" t="s">
        <v>33</v>
      </c>
      <c r="X261" s="7" t="s">
        <v>34</v>
      </c>
      <c r="Y261" s="8" t="s">
        <v>262</v>
      </c>
      <c r="Z261" s="7" t="s">
        <v>263</v>
      </c>
      <c r="AA261" s="6" t="s">
        <v>268</v>
      </c>
      <c r="AB261" s="7" t="s">
        <v>263</v>
      </c>
      <c r="AC261" s="9" t="s">
        <v>2472</v>
      </c>
      <c r="AD261" s="7" t="s">
        <v>2464</v>
      </c>
      <c r="AE261" s="9" t="s">
        <v>2473</v>
      </c>
      <c r="AF261" s="7" t="s">
        <v>176</v>
      </c>
      <c r="AG261" s="8" t="s">
        <v>2475</v>
      </c>
      <c r="AH261" s="8" t="s">
        <v>2476</v>
      </c>
    </row>
    <row r="262" spans="1:34" x14ac:dyDescent="0.25">
      <c r="A262" s="3">
        <v>8183</v>
      </c>
      <c r="B262" s="15" t="str">
        <f t="shared" si="24"/>
        <v>BIAVACACAEMO</v>
      </c>
      <c r="C262" s="30" t="str">
        <f t="shared" si="26"/>
        <v>AVACAEMO</v>
      </c>
      <c r="D262" s="15" t="str">
        <f t="shared" si="25"/>
        <v>ACAEMO</v>
      </c>
      <c r="E262" s="61" t="s">
        <v>4035</v>
      </c>
      <c r="F262" s="61" t="s">
        <v>2477</v>
      </c>
      <c r="G262" s="14" t="s">
        <v>1118</v>
      </c>
      <c r="H262" s="14" t="b">
        <f t="shared" si="27"/>
        <v>1</v>
      </c>
      <c r="I262" s="6" t="s">
        <v>2480</v>
      </c>
      <c r="J262" s="16" t="s">
        <v>268</v>
      </c>
      <c r="K262" s="17" t="s">
        <v>2477</v>
      </c>
      <c r="L262" s="17" t="s">
        <v>2478</v>
      </c>
      <c r="M262" s="17" t="s">
        <v>2479</v>
      </c>
      <c r="N262" s="6" t="s">
        <v>2480</v>
      </c>
      <c r="O262" s="16" t="s">
        <v>268</v>
      </c>
      <c r="P262" s="17" t="s">
        <v>2477</v>
      </c>
      <c r="Q262" s="17" t="s">
        <v>2478</v>
      </c>
      <c r="R262" s="17" t="s">
        <v>2479</v>
      </c>
      <c r="S262" s="12" t="s">
        <v>192</v>
      </c>
      <c r="T262" s="5">
        <v>1040</v>
      </c>
      <c r="U262" s="9" t="s">
        <v>2477</v>
      </c>
      <c r="V262" s="6" t="b">
        <v>1</v>
      </c>
      <c r="W262" s="6" t="s">
        <v>33</v>
      </c>
      <c r="X262" s="7" t="s">
        <v>34</v>
      </c>
      <c r="Y262" s="8" t="s">
        <v>262</v>
      </c>
      <c r="Z262" s="7" t="s">
        <v>263</v>
      </c>
      <c r="AA262" s="6" t="s">
        <v>268</v>
      </c>
      <c r="AB262" s="7" t="s">
        <v>263</v>
      </c>
      <c r="AC262" s="9" t="s">
        <v>2478</v>
      </c>
      <c r="AD262" s="7" t="s">
        <v>302</v>
      </c>
      <c r="AE262" s="9" t="s">
        <v>2479</v>
      </c>
      <c r="AF262" s="7" t="s">
        <v>506</v>
      </c>
      <c r="AG262" s="8" t="s">
        <v>2481</v>
      </c>
      <c r="AH262" s="8" t="s">
        <v>2482</v>
      </c>
    </row>
    <row r="263" spans="1:34" x14ac:dyDescent="0.25">
      <c r="A263" s="3">
        <v>8223</v>
      </c>
      <c r="B263" s="15" t="str">
        <f t="shared" si="24"/>
        <v>BIAVACACCTGA</v>
      </c>
      <c r="C263" s="30" t="str">
        <f t="shared" si="26"/>
        <v>AVACCTGA</v>
      </c>
      <c r="D263" s="15" t="str">
        <f t="shared" si="25"/>
        <v>ACCTGA</v>
      </c>
      <c r="E263" s="61" t="s">
        <v>4036</v>
      </c>
      <c r="F263" s="61" t="s">
        <v>2483</v>
      </c>
      <c r="G263" s="14" t="s">
        <v>3768</v>
      </c>
      <c r="H263" s="14" t="b">
        <f t="shared" si="27"/>
        <v>1</v>
      </c>
      <c r="I263" s="6" t="s">
        <v>2486</v>
      </c>
      <c r="J263" s="16" t="s">
        <v>268</v>
      </c>
      <c r="K263" s="17" t="s">
        <v>2483</v>
      </c>
      <c r="L263" s="17" t="s">
        <v>2484</v>
      </c>
      <c r="M263" s="17" t="s">
        <v>2485</v>
      </c>
      <c r="N263" s="6" t="s">
        <v>2487</v>
      </c>
      <c r="O263" s="16" t="s">
        <v>268</v>
      </c>
      <c r="P263" s="17" t="s">
        <v>2483</v>
      </c>
      <c r="Q263" s="17" t="s">
        <v>2484</v>
      </c>
      <c r="R263" s="17" t="s">
        <v>2485</v>
      </c>
      <c r="S263" s="4" t="s">
        <v>31</v>
      </c>
      <c r="T263" s="5">
        <v>1050</v>
      </c>
      <c r="U263" s="9" t="s">
        <v>2483</v>
      </c>
      <c r="V263" s="6" t="b">
        <v>1</v>
      </c>
      <c r="W263" s="6" t="s">
        <v>33</v>
      </c>
      <c r="X263" s="7" t="s">
        <v>34</v>
      </c>
      <c r="Y263" s="8" t="s">
        <v>262</v>
      </c>
      <c r="Z263" s="7" t="s">
        <v>263</v>
      </c>
      <c r="AA263" s="6" t="s">
        <v>268</v>
      </c>
      <c r="AB263" s="7" t="s">
        <v>263</v>
      </c>
      <c r="AC263" s="9" t="s">
        <v>2484</v>
      </c>
      <c r="AD263" s="7" t="s">
        <v>1048</v>
      </c>
      <c r="AE263" s="9" t="s">
        <v>2485</v>
      </c>
      <c r="AF263" s="7" t="s">
        <v>36</v>
      </c>
      <c r="AG263" s="8" t="s">
        <v>2488</v>
      </c>
      <c r="AH263" s="8" t="s">
        <v>2489</v>
      </c>
    </row>
    <row r="264" spans="1:34" x14ac:dyDescent="0.25">
      <c r="A264" s="3">
        <v>8282</v>
      </c>
      <c r="B264" s="15" t="str">
        <f t="shared" ref="B264:B295" si="28">AH264</f>
        <v>BIAVACACCLPO</v>
      </c>
      <c r="C264" s="30" t="str">
        <f t="shared" si="26"/>
        <v>AVACCLPO</v>
      </c>
      <c r="D264" s="15" t="str">
        <f t="shared" ref="D264:D295" si="29">AG264</f>
        <v>ACCLPO</v>
      </c>
      <c r="E264" s="61" t="s">
        <v>4037</v>
      </c>
      <c r="F264" s="61" t="s">
        <v>276</v>
      </c>
      <c r="G264" s="14" t="s">
        <v>3768</v>
      </c>
      <c r="H264" s="14" t="b">
        <f t="shared" si="27"/>
        <v>1</v>
      </c>
      <c r="I264" s="6" t="s">
        <v>279</v>
      </c>
      <c r="J264" s="16" t="s">
        <v>268</v>
      </c>
      <c r="K264" s="17" t="s">
        <v>276</v>
      </c>
      <c r="L264" s="17" t="s">
        <v>277</v>
      </c>
      <c r="M264" s="17" t="s">
        <v>278</v>
      </c>
      <c r="N264" s="6" t="s">
        <v>279</v>
      </c>
      <c r="O264" s="16" t="s">
        <v>268</v>
      </c>
      <c r="P264" s="17" t="s">
        <v>276</v>
      </c>
      <c r="Q264" s="17" t="s">
        <v>277</v>
      </c>
      <c r="R264" s="17" t="s">
        <v>278</v>
      </c>
      <c r="S264" s="4" t="s">
        <v>31</v>
      </c>
      <c r="T264" s="5">
        <v>1082</v>
      </c>
      <c r="U264" s="9" t="s">
        <v>276</v>
      </c>
      <c r="V264" s="6" t="b">
        <v>1</v>
      </c>
      <c r="W264" s="6" t="s">
        <v>33</v>
      </c>
      <c r="X264" s="7" t="s">
        <v>34</v>
      </c>
      <c r="Y264" s="8" t="s">
        <v>262</v>
      </c>
      <c r="Z264" s="7" t="s">
        <v>263</v>
      </c>
      <c r="AA264" s="6" t="s">
        <v>268</v>
      </c>
      <c r="AB264" s="7" t="s">
        <v>263</v>
      </c>
      <c r="AC264" s="9" t="s">
        <v>277</v>
      </c>
      <c r="AD264" s="7" t="s">
        <v>280</v>
      </c>
      <c r="AE264" s="9" t="s">
        <v>278</v>
      </c>
      <c r="AF264" s="7" t="s">
        <v>281</v>
      </c>
      <c r="AG264" s="8" t="s">
        <v>282</v>
      </c>
      <c r="AH264" s="8" t="s">
        <v>283</v>
      </c>
    </row>
    <row r="265" spans="1:34" x14ac:dyDescent="0.25">
      <c r="A265" s="3">
        <v>8286</v>
      </c>
      <c r="B265" s="15" t="str">
        <f t="shared" si="28"/>
        <v>BIAVACACCLCL</v>
      </c>
      <c r="C265" s="30" t="str">
        <f t="shared" si="26"/>
        <v>AVACCLCL</v>
      </c>
      <c r="D265" s="15" t="str">
        <f t="shared" si="29"/>
        <v>ACCLCL</v>
      </c>
      <c r="E265" s="61" t="s">
        <v>4038</v>
      </c>
      <c r="F265" s="61" t="s">
        <v>2490</v>
      </c>
      <c r="G265" s="14" t="s">
        <v>3768</v>
      </c>
      <c r="H265" s="14" t="b">
        <f t="shared" si="27"/>
        <v>1</v>
      </c>
      <c r="I265" s="6" t="s">
        <v>2492</v>
      </c>
      <c r="J265" s="16" t="s">
        <v>268</v>
      </c>
      <c r="K265" s="17" t="s">
        <v>2490</v>
      </c>
      <c r="L265" s="17" t="s">
        <v>277</v>
      </c>
      <c r="M265" s="17" t="s">
        <v>2491</v>
      </c>
      <c r="N265" s="6" t="s">
        <v>2492</v>
      </c>
      <c r="O265" s="16" t="s">
        <v>268</v>
      </c>
      <c r="P265" s="17" t="s">
        <v>2490</v>
      </c>
      <c r="Q265" s="17" t="s">
        <v>277</v>
      </c>
      <c r="R265" s="17" t="s">
        <v>2491</v>
      </c>
      <c r="S265" s="10" t="s">
        <v>130</v>
      </c>
      <c r="T265" s="5">
        <v>1084</v>
      </c>
      <c r="U265" s="9" t="s">
        <v>2490</v>
      </c>
      <c r="V265" s="6" t="b">
        <v>1</v>
      </c>
      <c r="W265" s="6" t="s">
        <v>33</v>
      </c>
      <c r="X265" s="7" t="s">
        <v>34</v>
      </c>
      <c r="Y265" s="8" t="s">
        <v>262</v>
      </c>
      <c r="Z265" s="7" t="s">
        <v>263</v>
      </c>
      <c r="AA265" s="6" t="s">
        <v>268</v>
      </c>
      <c r="AB265" s="7" t="s">
        <v>263</v>
      </c>
      <c r="AC265" s="9" t="s">
        <v>277</v>
      </c>
      <c r="AD265" s="7" t="s">
        <v>280</v>
      </c>
      <c r="AE265" s="9" t="s">
        <v>2491</v>
      </c>
      <c r="AF265" s="7" t="s">
        <v>280</v>
      </c>
      <c r="AG265" s="8" t="s">
        <v>2493</v>
      </c>
      <c r="AH265" s="8" t="s">
        <v>2494</v>
      </c>
    </row>
    <row r="266" spans="1:34" x14ac:dyDescent="0.25">
      <c r="A266" s="3">
        <v>8288</v>
      </c>
      <c r="B266" s="15" t="str">
        <f t="shared" si="28"/>
        <v>BIAVACACHIPE</v>
      </c>
      <c r="C266" s="30" t="str">
        <f t="shared" si="26"/>
        <v>AVACHIPE</v>
      </c>
      <c r="D266" s="15" t="str">
        <f t="shared" si="29"/>
        <v>ACHIPE</v>
      </c>
      <c r="E266" s="61" t="s">
        <v>4039</v>
      </c>
      <c r="F266" s="61" t="s">
        <v>2496</v>
      </c>
      <c r="G266" s="14" t="s">
        <v>3768</v>
      </c>
      <c r="H266" s="14" t="b">
        <f t="shared" si="27"/>
        <v>1</v>
      </c>
      <c r="I266" s="6" t="s">
        <v>2499</v>
      </c>
      <c r="J266" s="16" t="s">
        <v>268</v>
      </c>
      <c r="K266" s="17" t="s">
        <v>2496</v>
      </c>
      <c r="L266" s="17" t="s">
        <v>2497</v>
      </c>
      <c r="M266" s="17" t="s">
        <v>2498</v>
      </c>
      <c r="N266" s="6" t="s">
        <v>2499</v>
      </c>
      <c r="O266" s="16" t="s">
        <v>268</v>
      </c>
      <c r="P266" s="17" t="s">
        <v>2496</v>
      </c>
      <c r="Q266" s="17" t="s">
        <v>2497</v>
      </c>
      <c r="R266" s="17" t="s">
        <v>2498</v>
      </c>
      <c r="S266" s="4" t="s">
        <v>31</v>
      </c>
      <c r="T266" s="5">
        <v>1086</v>
      </c>
      <c r="U266" s="9" t="s">
        <v>2496</v>
      </c>
      <c r="V266" s="6" t="b">
        <v>1</v>
      </c>
      <c r="W266" s="6" t="s">
        <v>33</v>
      </c>
      <c r="X266" s="7" t="s">
        <v>34</v>
      </c>
      <c r="Y266" s="8" t="s">
        <v>262</v>
      </c>
      <c r="Z266" s="7" t="s">
        <v>263</v>
      </c>
      <c r="AA266" s="6" t="s">
        <v>268</v>
      </c>
      <c r="AB266" s="7" t="s">
        <v>263</v>
      </c>
      <c r="AC266" s="9" t="s">
        <v>2497</v>
      </c>
      <c r="AD266" s="7" t="s">
        <v>236</v>
      </c>
      <c r="AE266" s="9" t="s">
        <v>2498</v>
      </c>
      <c r="AF266" s="7" t="s">
        <v>39</v>
      </c>
      <c r="AG266" s="8" t="s">
        <v>2500</v>
      </c>
      <c r="AH266" s="8" t="s">
        <v>2501</v>
      </c>
    </row>
    <row r="267" spans="1:34" x14ac:dyDescent="0.25">
      <c r="A267" s="3">
        <v>8300</v>
      </c>
      <c r="B267" s="15" t="str">
        <f t="shared" si="28"/>
        <v>BIAVACACAQNI</v>
      </c>
      <c r="C267" s="30" t="str">
        <f t="shared" si="26"/>
        <v>AVACAQNI</v>
      </c>
      <c r="D267" s="15" t="str">
        <f t="shared" si="29"/>
        <v>ACAQNI</v>
      </c>
      <c r="E267" s="61" t="s">
        <v>4040</v>
      </c>
      <c r="F267" s="61" t="s">
        <v>2502</v>
      </c>
      <c r="G267" s="14" t="s">
        <v>3768</v>
      </c>
      <c r="H267" s="14" t="b">
        <f t="shared" si="27"/>
        <v>1</v>
      </c>
      <c r="I267" s="6" t="s">
        <v>2504</v>
      </c>
      <c r="J267" s="16" t="s">
        <v>268</v>
      </c>
      <c r="K267" s="17" t="s">
        <v>2502</v>
      </c>
      <c r="L267" s="17" t="s">
        <v>2495</v>
      </c>
      <c r="M267" s="17" t="s">
        <v>2503</v>
      </c>
      <c r="N267" s="6" t="s">
        <v>2504</v>
      </c>
      <c r="O267" s="16" t="s">
        <v>268</v>
      </c>
      <c r="P267" s="17" t="s">
        <v>2502</v>
      </c>
      <c r="Q267" s="17" t="s">
        <v>2495</v>
      </c>
      <c r="R267" s="17" t="s">
        <v>2503</v>
      </c>
      <c r="S267" s="10" t="s">
        <v>1413</v>
      </c>
      <c r="T267" s="5">
        <v>1091</v>
      </c>
      <c r="U267" s="9" t="s">
        <v>2502</v>
      </c>
      <c r="V267" s="6" t="b">
        <v>1</v>
      </c>
      <c r="W267" s="6" t="s">
        <v>33</v>
      </c>
      <c r="X267" s="7" t="s">
        <v>34</v>
      </c>
      <c r="Y267" s="8" t="s">
        <v>262</v>
      </c>
      <c r="Z267" s="7" t="s">
        <v>263</v>
      </c>
      <c r="AA267" s="6" t="s">
        <v>268</v>
      </c>
      <c r="AB267" s="7" t="s">
        <v>263</v>
      </c>
      <c r="AC267" s="9" t="s">
        <v>2495</v>
      </c>
      <c r="AD267" s="7" t="s">
        <v>152</v>
      </c>
      <c r="AE267" s="9" t="s">
        <v>2503</v>
      </c>
      <c r="AF267" s="7" t="s">
        <v>288</v>
      </c>
      <c r="AG267" s="8" t="s">
        <v>2505</v>
      </c>
      <c r="AH267" s="8" t="s">
        <v>2506</v>
      </c>
    </row>
    <row r="268" spans="1:34" x14ac:dyDescent="0.25">
      <c r="A268" s="3">
        <v>8305</v>
      </c>
      <c r="B268" s="15" t="str">
        <f t="shared" si="28"/>
        <v>BIAVACACAQHE</v>
      </c>
      <c r="C268" s="30" t="str">
        <f t="shared" si="26"/>
        <v>AVACAQHE</v>
      </c>
      <c r="D268" s="15" t="str">
        <f t="shared" si="29"/>
        <v>ACAQHE</v>
      </c>
      <c r="E268" s="61" t="s">
        <v>4041</v>
      </c>
      <c r="F268" s="61" t="s">
        <v>2507</v>
      </c>
      <c r="G268" s="14" t="s">
        <v>3768</v>
      </c>
      <c r="H268" s="14" t="b">
        <f t="shared" si="27"/>
        <v>1</v>
      </c>
      <c r="I268" s="6" t="s">
        <v>2509</v>
      </c>
      <c r="J268" s="16" t="s">
        <v>268</v>
      </c>
      <c r="K268" s="17" t="s">
        <v>2507</v>
      </c>
      <c r="L268" s="17" t="s">
        <v>2495</v>
      </c>
      <c r="M268" s="17" t="s">
        <v>2508</v>
      </c>
      <c r="N268" s="6" t="s">
        <v>2509</v>
      </c>
      <c r="O268" s="16" t="s">
        <v>268</v>
      </c>
      <c r="P268" s="17" t="s">
        <v>2507</v>
      </c>
      <c r="Q268" s="17" t="s">
        <v>2495</v>
      </c>
      <c r="R268" s="17" t="s">
        <v>2508</v>
      </c>
      <c r="S268" s="10" t="s">
        <v>130</v>
      </c>
      <c r="T268" s="5">
        <v>1093</v>
      </c>
      <c r="U268" s="9" t="s">
        <v>2507</v>
      </c>
      <c r="V268" s="6" t="b">
        <v>1</v>
      </c>
      <c r="W268" s="6" t="s">
        <v>33</v>
      </c>
      <c r="X268" s="7" t="s">
        <v>34</v>
      </c>
      <c r="Y268" s="8" t="s">
        <v>262</v>
      </c>
      <c r="Z268" s="7" t="s">
        <v>263</v>
      </c>
      <c r="AA268" s="6" t="s">
        <v>268</v>
      </c>
      <c r="AB268" s="7" t="s">
        <v>263</v>
      </c>
      <c r="AC268" s="9" t="s">
        <v>2495</v>
      </c>
      <c r="AD268" s="7" t="s">
        <v>152</v>
      </c>
      <c r="AE268" s="9" t="s">
        <v>2508</v>
      </c>
      <c r="AF268" s="7" t="s">
        <v>2510</v>
      </c>
      <c r="AG268" s="8" t="s">
        <v>2511</v>
      </c>
      <c r="AH268" s="8" t="s">
        <v>2512</v>
      </c>
    </row>
    <row r="269" spans="1:34" x14ac:dyDescent="0.25">
      <c r="A269" s="3">
        <v>8308</v>
      </c>
      <c r="B269" s="15" t="str">
        <f t="shared" si="28"/>
        <v>BIAVACACAQCH</v>
      </c>
      <c r="C269" s="30" t="str">
        <f t="shared" si="26"/>
        <v>AVACAQCH</v>
      </c>
      <c r="D269" s="15" t="str">
        <f t="shared" si="29"/>
        <v>ACAQCH</v>
      </c>
      <c r="E269" s="61" t="s">
        <v>4042</v>
      </c>
      <c r="F269" s="61" t="s">
        <v>2513</v>
      </c>
      <c r="G269" s="14" t="s">
        <v>3768</v>
      </c>
      <c r="H269" s="14" t="b">
        <f t="shared" si="27"/>
        <v>1</v>
      </c>
      <c r="I269" s="6" t="s">
        <v>2515</v>
      </c>
      <c r="J269" s="16" t="s">
        <v>268</v>
      </c>
      <c r="K269" s="17" t="s">
        <v>2513</v>
      </c>
      <c r="L269" s="17" t="s">
        <v>2495</v>
      </c>
      <c r="M269" s="17" t="s">
        <v>2514</v>
      </c>
      <c r="N269" s="6" t="s">
        <v>2515</v>
      </c>
      <c r="O269" s="16" t="s">
        <v>268</v>
      </c>
      <c r="P269" s="17" t="s">
        <v>2513</v>
      </c>
      <c r="Q269" s="17" t="s">
        <v>2495</v>
      </c>
      <c r="R269" s="17" t="s">
        <v>2514</v>
      </c>
      <c r="S269" s="4" t="s">
        <v>31</v>
      </c>
      <c r="T269" s="5">
        <v>1095</v>
      </c>
      <c r="U269" s="9" t="s">
        <v>2513</v>
      </c>
      <c r="V269" s="6" t="b">
        <v>1</v>
      </c>
      <c r="W269" s="6" t="s">
        <v>33</v>
      </c>
      <c r="X269" s="7" t="s">
        <v>34</v>
      </c>
      <c r="Y269" s="8" t="s">
        <v>262</v>
      </c>
      <c r="Z269" s="7" t="s">
        <v>263</v>
      </c>
      <c r="AA269" s="6" t="s">
        <v>268</v>
      </c>
      <c r="AB269" s="7" t="s">
        <v>263</v>
      </c>
      <c r="AC269" s="9" t="s">
        <v>2495</v>
      </c>
      <c r="AD269" s="7" t="s">
        <v>152</v>
      </c>
      <c r="AE269" s="9" t="s">
        <v>2514</v>
      </c>
      <c r="AF269" s="7" t="s">
        <v>167</v>
      </c>
      <c r="AG269" s="8" t="s">
        <v>2516</v>
      </c>
      <c r="AH269" s="8" t="s">
        <v>2517</v>
      </c>
    </row>
    <row r="270" spans="1:34" x14ac:dyDescent="0.25">
      <c r="A270" s="3">
        <v>8320</v>
      </c>
      <c r="B270" s="15" t="str">
        <f t="shared" si="28"/>
        <v>BIAVACACAQFA</v>
      </c>
      <c r="C270" s="30" t="str">
        <f t="shared" si="26"/>
        <v>AVACAQFA</v>
      </c>
      <c r="D270" s="15" t="str">
        <f t="shared" si="29"/>
        <v>ACAQFA</v>
      </c>
      <c r="E270" s="61" t="s">
        <v>4043</v>
      </c>
      <c r="F270" s="61" t="s">
        <v>2518</v>
      </c>
      <c r="G270" s="14" t="s">
        <v>3768</v>
      </c>
      <c r="H270" s="14" t="b">
        <f t="shared" si="27"/>
        <v>1</v>
      </c>
      <c r="I270" s="6" t="s">
        <v>2520</v>
      </c>
      <c r="J270" s="18" t="s">
        <v>268</v>
      </c>
      <c r="K270" s="19" t="s">
        <v>2518</v>
      </c>
      <c r="L270" s="19" t="s">
        <v>2495</v>
      </c>
      <c r="M270" s="19" t="s">
        <v>2519</v>
      </c>
      <c r="N270" s="6" t="s">
        <v>2520</v>
      </c>
      <c r="O270" s="18" t="s">
        <v>268</v>
      </c>
      <c r="P270" s="19" t="s">
        <v>2518</v>
      </c>
      <c r="Q270" s="19" t="s">
        <v>2495</v>
      </c>
      <c r="R270" s="19" t="s">
        <v>2519</v>
      </c>
      <c r="S270" s="11" t="s">
        <v>31</v>
      </c>
      <c r="T270" s="5">
        <v>1099</v>
      </c>
      <c r="U270" s="9" t="s">
        <v>2518</v>
      </c>
      <c r="V270" s="6" t="b">
        <v>1</v>
      </c>
      <c r="W270" s="6" t="s">
        <v>33</v>
      </c>
      <c r="X270" s="7" t="s">
        <v>34</v>
      </c>
      <c r="Y270" s="8" t="s">
        <v>262</v>
      </c>
      <c r="Z270" s="7" t="s">
        <v>263</v>
      </c>
      <c r="AA270" s="6" t="s">
        <v>268</v>
      </c>
      <c r="AB270" s="7" t="s">
        <v>263</v>
      </c>
      <c r="AC270" s="9" t="s">
        <v>2495</v>
      </c>
      <c r="AD270" s="7" t="s">
        <v>152</v>
      </c>
      <c r="AE270" s="9" t="s">
        <v>2519</v>
      </c>
      <c r="AF270" s="7" t="s">
        <v>432</v>
      </c>
      <c r="AG270" s="8" t="s">
        <v>2521</v>
      </c>
      <c r="AH270" s="8" t="s">
        <v>2522</v>
      </c>
    </row>
    <row r="271" spans="1:34" x14ac:dyDescent="0.25">
      <c r="A271" s="3">
        <v>8494</v>
      </c>
      <c r="B271" s="15" t="str">
        <f t="shared" si="28"/>
        <v>BIAVACACACNI</v>
      </c>
      <c r="C271" s="30" t="str">
        <f t="shared" si="26"/>
        <v>AVACACNI</v>
      </c>
      <c r="D271" s="15" t="str">
        <f t="shared" si="29"/>
        <v>ACACNI</v>
      </c>
      <c r="E271" s="61" t="s">
        <v>4044</v>
      </c>
      <c r="F271" s="61" t="s">
        <v>284</v>
      </c>
      <c r="G271" s="14" t="s">
        <v>3768</v>
      </c>
      <c r="H271" s="14" t="b">
        <f t="shared" si="27"/>
        <v>1</v>
      </c>
      <c r="I271" s="6" t="s">
        <v>287</v>
      </c>
      <c r="J271" s="18" t="s">
        <v>268</v>
      </c>
      <c r="K271" s="19" t="s">
        <v>284</v>
      </c>
      <c r="L271" s="19" t="s">
        <v>285</v>
      </c>
      <c r="M271" s="19" t="s">
        <v>286</v>
      </c>
      <c r="N271" s="6" t="s">
        <v>287</v>
      </c>
      <c r="O271" s="18" t="s">
        <v>268</v>
      </c>
      <c r="P271" s="19" t="s">
        <v>284</v>
      </c>
      <c r="Q271" s="19" t="s">
        <v>285</v>
      </c>
      <c r="R271" s="19" t="s">
        <v>286</v>
      </c>
      <c r="S271" s="11" t="s">
        <v>31</v>
      </c>
      <c r="T271" s="5">
        <v>1150</v>
      </c>
      <c r="U271" s="9" t="s">
        <v>284</v>
      </c>
      <c r="V271" s="6" t="b">
        <v>1</v>
      </c>
      <c r="W271" s="6" t="s">
        <v>33</v>
      </c>
      <c r="X271" s="7" t="s">
        <v>34</v>
      </c>
      <c r="Y271" s="8" t="s">
        <v>262</v>
      </c>
      <c r="Z271" s="7" t="s">
        <v>263</v>
      </c>
      <c r="AA271" s="6" t="s">
        <v>268</v>
      </c>
      <c r="AB271" s="7" t="s">
        <v>263</v>
      </c>
      <c r="AC271" s="9" t="s">
        <v>285</v>
      </c>
      <c r="AD271" s="7" t="s">
        <v>263</v>
      </c>
      <c r="AE271" s="9" t="s">
        <v>286</v>
      </c>
      <c r="AF271" s="7" t="s">
        <v>288</v>
      </c>
      <c r="AG271" s="8" t="s">
        <v>289</v>
      </c>
      <c r="AH271" s="8" t="s">
        <v>290</v>
      </c>
    </row>
    <row r="272" spans="1:34" x14ac:dyDescent="0.25">
      <c r="A272" s="3">
        <v>8534</v>
      </c>
      <c r="B272" s="15" t="str">
        <f t="shared" si="28"/>
        <v>BIAVACACACGE</v>
      </c>
      <c r="C272" s="30" t="str">
        <f t="shared" si="26"/>
        <v>AVACACGE</v>
      </c>
      <c r="D272" s="15" t="str">
        <f t="shared" si="29"/>
        <v>ACACGE</v>
      </c>
      <c r="E272" s="61" t="s">
        <v>4045</v>
      </c>
      <c r="F272" s="61" t="s">
        <v>291</v>
      </c>
      <c r="G272" s="14" t="s">
        <v>3768</v>
      </c>
      <c r="H272" s="14" t="b">
        <f t="shared" si="27"/>
        <v>1</v>
      </c>
      <c r="I272" s="6" t="s">
        <v>293</v>
      </c>
      <c r="J272" s="16" t="s">
        <v>268</v>
      </c>
      <c r="K272" s="17" t="s">
        <v>291</v>
      </c>
      <c r="L272" s="17" t="s">
        <v>285</v>
      </c>
      <c r="M272" s="17" t="s">
        <v>292</v>
      </c>
      <c r="N272" s="6" t="s">
        <v>293</v>
      </c>
      <c r="O272" s="16" t="s">
        <v>268</v>
      </c>
      <c r="P272" s="17" t="s">
        <v>291</v>
      </c>
      <c r="Q272" s="17" t="s">
        <v>285</v>
      </c>
      <c r="R272" s="17" t="s">
        <v>292</v>
      </c>
      <c r="S272" s="4" t="s">
        <v>31</v>
      </c>
      <c r="T272" s="5">
        <v>1162</v>
      </c>
      <c r="U272" s="9" t="s">
        <v>291</v>
      </c>
      <c r="V272" s="6" t="b">
        <v>1</v>
      </c>
      <c r="W272" s="6" t="s">
        <v>33</v>
      </c>
      <c r="X272" s="7" t="s">
        <v>34</v>
      </c>
      <c r="Y272" s="8" t="s">
        <v>262</v>
      </c>
      <c r="Z272" s="7" t="s">
        <v>263</v>
      </c>
      <c r="AA272" s="6" t="s">
        <v>268</v>
      </c>
      <c r="AB272" s="7" t="s">
        <v>263</v>
      </c>
      <c r="AC272" s="9" t="s">
        <v>285</v>
      </c>
      <c r="AD272" s="7" t="s">
        <v>263</v>
      </c>
      <c r="AE272" s="9" t="s">
        <v>292</v>
      </c>
      <c r="AF272" s="7" t="s">
        <v>294</v>
      </c>
      <c r="AG272" s="8" t="s">
        <v>295</v>
      </c>
      <c r="AH272" s="8" t="s">
        <v>296</v>
      </c>
    </row>
    <row r="273" spans="1:34" x14ac:dyDescent="0.25">
      <c r="A273" s="3">
        <v>8546</v>
      </c>
      <c r="B273" s="15" t="str">
        <f t="shared" si="28"/>
        <v>BIAVACACCIAE</v>
      </c>
      <c r="C273" s="30" t="str">
        <f t="shared" si="26"/>
        <v>AVACCIAE</v>
      </c>
      <c r="D273" s="15" t="str">
        <f t="shared" si="29"/>
        <v>ACCIAE</v>
      </c>
      <c r="E273" s="61" t="s">
        <v>4046</v>
      </c>
      <c r="F273" s="61" t="s">
        <v>297</v>
      </c>
      <c r="G273" s="14" t="s">
        <v>3768</v>
      </c>
      <c r="H273" s="14" t="b">
        <f t="shared" si="27"/>
        <v>1</v>
      </c>
      <c r="I273" s="6" t="s">
        <v>300</v>
      </c>
      <c r="J273" s="18" t="s">
        <v>268</v>
      </c>
      <c r="K273" s="19" t="s">
        <v>297</v>
      </c>
      <c r="L273" s="19" t="s">
        <v>298</v>
      </c>
      <c r="M273" s="19" t="s">
        <v>299</v>
      </c>
      <c r="N273" s="6" t="s">
        <v>301</v>
      </c>
      <c r="O273" s="16" t="s">
        <v>268</v>
      </c>
      <c r="P273" s="17" t="s">
        <v>297</v>
      </c>
      <c r="Q273" s="17" t="s">
        <v>298</v>
      </c>
      <c r="R273" s="17" t="s">
        <v>299</v>
      </c>
      <c r="S273" s="4" t="s">
        <v>31</v>
      </c>
      <c r="T273" s="5">
        <v>1164</v>
      </c>
      <c r="U273" s="9" t="s">
        <v>297</v>
      </c>
      <c r="V273" s="6" t="b">
        <v>1</v>
      </c>
      <c r="W273" s="6" t="s">
        <v>33</v>
      </c>
      <c r="X273" s="7" t="s">
        <v>34</v>
      </c>
      <c r="Y273" s="8" t="s">
        <v>262</v>
      </c>
      <c r="Z273" s="7" t="s">
        <v>263</v>
      </c>
      <c r="AA273" s="6" t="s">
        <v>268</v>
      </c>
      <c r="AB273" s="7" t="s">
        <v>263</v>
      </c>
      <c r="AC273" s="9" t="s">
        <v>298</v>
      </c>
      <c r="AD273" s="7" t="s">
        <v>253</v>
      </c>
      <c r="AE273" s="9" t="s">
        <v>299</v>
      </c>
      <c r="AF273" s="7" t="s">
        <v>302</v>
      </c>
      <c r="AG273" s="8" t="s">
        <v>303</v>
      </c>
      <c r="AH273" s="8" t="s">
        <v>304</v>
      </c>
    </row>
    <row r="274" spans="1:34" x14ac:dyDescent="0.25">
      <c r="A274" s="3">
        <v>8564</v>
      </c>
      <c r="B274" s="15" t="str">
        <f t="shared" si="28"/>
        <v>BIAVACACCICY</v>
      </c>
      <c r="C274" s="30" t="str">
        <f t="shared" si="26"/>
        <v>AVACCICY</v>
      </c>
      <c r="D274" s="15" t="str">
        <f t="shared" si="29"/>
        <v>ACCICY</v>
      </c>
      <c r="E274" s="61" t="s">
        <v>4047</v>
      </c>
      <c r="F274" s="61" t="s">
        <v>2523</v>
      </c>
      <c r="G274" s="14" t="s">
        <v>3768</v>
      </c>
      <c r="H274" s="14" t="b">
        <f t="shared" si="27"/>
        <v>1</v>
      </c>
      <c r="I274" s="6" t="s">
        <v>2525</v>
      </c>
      <c r="J274" s="18" t="s">
        <v>268</v>
      </c>
      <c r="K274" s="19" t="s">
        <v>2523</v>
      </c>
      <c r="L274" s="19" t="s">
        <v>298</v>
      </c>
      <c r="M274" s="19" t="s">
        <v>2524</v>
      </c>
      <c r="N274" s="6" t="s">
        <v>2526</v>
      </c>
      <c r="O274" s="18" t="s">
        <v>268</v>
      </c>
      <c r="P274" s="19" t="s">
        <v>2523</v>
      </c>
      <c r="Q274" s="19" t="s">
        <v>298</v>
      </c>
      <c r="R274" s="19" t="s">
        <v>2524</v>
      </c>
      <c r="S274" s="11" t="s">
        <v>31</v>
      </c>
      <c r="T274" s="5">
        <v>1174</v>
      </c>
      <c r="U274" s="9" t="s">
        <v>2523</v>
      </c>
      <c r="V274" s="6" t="b">
        <v>1</v>
      </c>
      <c r="W274" s="6" t="s">
        <v>33</v>
      </c>
      <c r="X274" s="7" t="s">
        <v>34</v>
      </c>
      <c r="Y274" s="8" t="s">
        <v>262</v>
      </c>
      <c r="Z274" s="7" t="s">
        <v>263</v>
      </c>
      <c r="AA274" s="6" t="s">
        <v>268</v>
      </c>
      <c r="AB274" s="7" t="s">
        <v>263</v>
      </c>
      <c r="AC274" s="9" t="s">
        <v>298</v>
      </c>
      <c r="AD274" s="7" t="s">
        <v>253</v>
      </c>
      <c r="AE274" s="9" t="s">
        <v>2524</v>
      </c>
      <c r="AF274" s="7" t="s">
        <v>560</v>
      </c>
      <c r="AG274" s="8" t="s">
        <v>2527</v>
      </c>
      <c r="AH274" s="8" t="s">
        <v>2528</v>
      </c>
    </row>
    <row r="275" spans="1:34" x14ac:dyDescent="0.25">
      <c r="A275" s="3">
        <v>8569</v>
      </c>
      <c r="B275" s="15" t="str">
        <f t="shared" si="28"/>
        <v>BIAVACACCIMA</v>
      </c>
      <c r="C275" s="30" t="str">
        <f t="shared" si="26"/>
        <v>AVACCIMA</v>
      </c>
      <c r="D275" s="15" t="str">
        <f t="shared" si="29"/>
        <v>ACCIMA</v>
      </c>
      <c r="E275" s="61" t="s">
        <v>4048</v>
      </c>
      <c r="F275" s="61" t="s">
        <v>2529</v>
      </c>
      <c r="G275" s="14" t="s">
        <v>3768</v>
      </c>
      <c r="H275" s="14" t="b">
        <f t="shared" si="27"/>
        <v>1</v>
      </c>
      <c r="I275" s="6" t="s">
        <v>2531</v>
      </c>
      <c r="J275" s="16" t="s">
        <v>268</v>
      </c>
      <c r="K275" s="17" t="s">
        <v>2529</v>
      </c>
      <c r="L275" s="17" t="s">
        <v>298</v>
      </c>
      <c r="M275" s="17" t="s">
        <v>2530</v>
      </c>
      <c r="N275" s="6" t="s">
        <v>2531</v>
      </c>
      <c r="O275" s="16" t="s">
        <v>268</v>
      </c>
      <c r="P275" s="17" t="s">
        <v>2529</v>
      </c>
      <c r="Q275" s="17" t="s">
        <v>298</v>
      </c>
      <c r="R275" s="17" t="s">
        <v>2530</v>
      </c>
      <c r="S275" s="12" t="s">
        <v>192</v>
      </c>
      <c r="T275" s="5">
        <v>1177</v>
      </c>
      <c r="U275" s="9" t="s">
        <v>2529</v>
      </c>
      <c r="V275" s="6" t="b">
        <v>1</v>
      </c>
      <c r="W275" s="6" t="s">
        <v>33</v>
      </c>
      <c r="X275" s="7" t="s">
        <v>34</v>
      </c>
      <c r="Y275" s="8" t="s">
        <v>262</v>
      </c>
      <c r="Z275" s="7" t="s">
        <v>263</v>
      </c>
      <c r="AA275" s="6" t="s">
        <v>268</v>
      </c>
      <c r="AB275" s="7" t="s">
        <v>263</v>
      </c>
      <c r="AC275" s="9" t="s">
        <v>298</v>
      </c>
      <c r="AD275" s="7" t="s">
        <v>253</v>
      </c>
      <c r="AE275" s="9" t="s">
        <v>2530</v>
      </c>
      <c r="AF275" s="7" t="s">
        <v>408</v>
      </c>
      <c r="AG275" s="8" t="s">
        <v>2532</v>
      </c>
      <c r="AH275" s="8" t="s">
        <v>2533</v>
      </c>
    </row>
    <row r="276" spans="1:34" x14ac:dyDescent="0.25">
      <c r="A276" s="3">
        <v>8571</v>
      </c>
      <c r="B276" s="15" t="str">
        <f t="shared" si="28"/>
        <v>BIAVACACCIPY</v>
      </c>
      <c r="C276" s="30" t="str">
        <f t="shared" si="26"/>
        <v>AVACCIPY</v>
      </c>
      <c r="D276" s="15" t="str">
        <f t="shared" si="29"/>
        <v>ACCIPY</v>
      </c>
      <c r="E276" s="61" t="s">
        <v>4049</v>
      </c>
      <c r="F276" s="61" t="s">
        <v>2534</v>
      </c>
      <c r="G276" s="14" t="s">
        <v>3768</v>
      </c>
      <c r="H276" s="14" t="b">
        <f t="shared" si="27"/>
        <v>1</v>
      </c>
      <c r="I276" s="6" t="s">
        <v>2536</v>
      </c>
      <c r="J276" s="16" t="s">
        <v>268</v>
      </c>
      <c r="K276" s="17" t="s">
        <v>2534</v>
      </c>
      <c r="L276" s="17" t="s">
        <v>298</v>
      </c>
      <c r="M276" s="17" t="s">
        <v>2535</v>
      </c>
      <c r="N276" s="6" t="s">
        <v>2536</v>
      </c>
      <c r="O276" s="16" t="s">
        <v>268</v>
      </c>
      <c r="P276" s="17" t="s">
        <v>2534</v>
      </c>
      <c r="Q276" s="17" t="s">
        <v>298</v>
      </c>
      <c r="R276" s="17" t="s">
        <v>2535</v>
      </c>
      <c r="S276" s="4" t="s">
        <v>31</v>
      </c>
      <c r="T276" s="5">
        <v>1179</v>
      </c>
      <c r="U276" s="9" t="s">
        <v>2534</v>
      </c>
      <c r="V276" s="6" t="b">
        <v>1</v>
      </c>
      <c r="W276" s="6" t="s">
        <v>33</v>
      </c>
      <c r="X276" s="7" t="s">
        <v>34</v>
      </c>
      <c r="Y276" s="8" t="s">
        <v>262</v>
      </c>
      <c r="Z276" s="7" t="s">
        <v>263</v>
      </c>
      <c r="AA276" s="6" t="s">
        <v>268</v>
      </c>
      <c r="AB276" s="7" t="s">
        <v>263</v>
      </c>
      <c r="AC276" s="9" t="s">
        <v>298</v>
      </c>
      <c r="AD276" s="7" t="s">
        <v>253</v>
      </c>
      <c r="AE276" s="9" t="s">
        <v>2535</v>
      </c>
      <c r="AF276" s="7" t="s">
        <v>976</v>
      </c>
      <c r="AG276" s="8" t="s">
        <v>2537</v>
      </c>
      <c r="AH276" s="8" t="s">
        <v>2538</v>
      </c>
    </row>
    <row r="277" spans="1:34" x14ac:dyDescent="0.25">
      <c r="A277" s="3">
        <v>8572</v>
      </c>
      <c r="B277" s="15" t="str">
        <f t="shared" si="28"/>
        <v>BIAVACACMIMV</v>
      </c>
      <c r="C277" s="30" t="str">
        <f t="shared" si="26"/>
        <v>AVACMIMV</v>
      </c>
      <c r="D277" s="15" t="str">
        <f t="shared" si="29"/>
        <v>ACMIMV</v>
      </c>
      <c r="E277" s="61" t="s">
        <v>4050</v>
      </c>
      <c r="F277" s="61" t="s">
        <v>305</v>
      </c>
      <c r="G277" s="14" t="s">
        <v>3768</v>
      </c>
      <c r="H277" s="14" t="b">
        <f t="shared" si="27"/>
        <v>1</v>
      </c>
      <c r="I277" s="6" t="s">
        <v>308</v>
      </c>
      <c r="J277" s="16" t="s">
        <v>268</v>
      </c>
      <c r="K277" s="17" t="s">
        <v>305</v>
      </c>
      <c r="L277" s="17" t="s">
        <v>306</v>
      </c>
      <c r="M277" s="17" t="s">
        <v>307</v>
      </c>
      <c r="N277" s="6" t="s">
        <v>308</v>
      </c>
      <c r="O277" s="16" t="s">
        <v>268</v>
      </c>
      <c r="P277" s="17" t="s">
        <v>305</v>
      </c>
      <c r="Q277" s="17" t="s">
        <v>306</v>
      </c>
      <c r="R277" s="17" t="s">
        <v>307</v>
      </c>
      <c r="S277" s="12" t="s">
        <v>192</v>
      </c>
      <c r="T277" s="5">
        <v>1180</v>
      </c>
      <c r="U277" s="9" t="s">
        <v>305</v>
      </c>
      <c r="V277" s="6" t="b">
        <v>1</v>
      </c>
      <c r="W277" s="6" t="s">
        <v>33</v>
      </c>
      <c r="X277" s="7" t="s">
        <v>34</v>
      </c>
      <c r="Y277" s="8" t="s">
        <v>262</v>
      </c>
      <c r="Z277" s="7" t="s">
        <v>263</v>
      </c>
      <c r="AA277" s="6" t="s">
        <v>268</v>
      </c>
      <c r="AB277" s="7" t="s">
        <v>263</v>
      </c>
      <c r="AC277" s="9" t="s">
        <v>306</v>
      </c>
      <c r="AD277" s="7" t="s">
        <v>309</v>
      </c>
      <c r="AE277" s="9" t="s">
        <v>307</v>
      </c>
      <c r="AF277" s="7" t="s">
        <v>310</v>
      </c>
      <c r="AG277" s="8" t="s">
        <v>311</v>
      </c>
      <c r="AH277" s="8" t="s">
        <v>312</v>
      </c>
    </row>
    <row r="278" spans="1:34" x14ac:dyDescent="0.25">
      <c r="A278" s="3">
        <v>8575</v>
      </c>
      <c r="B278" s="15" t="str">
        <f t="shared" si="28"/>
        <v>BIAVACACMIMI</v>
      </c>
      <c r="C278" s="30" t="str">
        <f t="shared" si="26"/>
        <v>AVACMIMI</v>
      </c>
      <c r="D278" s="15" t="str">
        <f t="shared" si="29"/>
        <v>ACMIMI</v>
      </c>
      <c r="E278" s="61" t="s">
        <v>4051</v>
      </c>
      <c r="F278" s="61" t="s">
        <v>313</v>
      </c>
      <c r="G278" s="14" t="s">
        <v>3768</v>
      </c>
      <c r="H278" s="14" t="b">
        <f t="shared" si="27"/>
        <v>1</v>
      </c>
      <c r="I278" s="6" t="s">
        <v>315</v>
      </c>
      <c r="J278" s="16" t="s">
        <v>268</v>
      </c>
      <c r="K278" s="17" t="s">
        <v>313</v>
      </c>
      <c r="L278" s="17" t="s">
        <v>306</v>
      </c>
      <c r="M278" s="17" t="s">
        <v>314</v>
      </c>
      <c r="N278" s="6" t="s">
        <v>315</v>
      </c>
      <c r="O278" s="16" t="s">
        <v>268</v>
      </c>
      <c r="P278" s="17" t="s">
        <v>313</v>
      </c>
      <c r="Q278" s="17" t="s">
        <v>306</v>
      </c>
      <c r="R278" s="17" t="s">
        <v>314</v>
      </c>
      <c r="S278" s="4" t="s">
        <v>31</v>
      </c>
      <c r="T278" s="5">
        <v>1181</v>
      </c>
      <c r="U278" s="9" t="s">
        <v>313</v>
      </c>
      <c r="V278" s="6" t="b">
        <v>1</v>
      </c>
      <c r="W278" s="6" t="s">
        <v>33</v>
      </c>
      <c r="X278" s="7" t="s">
        <v>34</v>
      </c>
      <c r="Y278" s="8" t="s">
        <v>262</v>
      </c>
      <c r="Z278" s="7" t="s">
        <v>263</v>
      </c>
      <c r="AA278" s="6" t="s">
        <v>268</v>
      </c>
      <c r="AB278" s="7" t="s">
        <v>263</v>
      </c>
      <c r="AC278" s="9" t="s">
        <v>306</v>
      </c>
      <c r="AD278" s="7" t="s">
        <v>309</v>
      </c>
      <c r="AE278" s="9" t="s">
        <v>314</v>
      </c>
      <c r="AF278" s="7" t="s">
        <v>309</v>
      </c>
      <c r="AG278" s="8" t="s">
        <v>316</v>
      </c>
      <c r="AH278" s="8" t="s">
        <v>317</v>
      </c>
    </row>
    <row r="279" spans="1:34" x14ac:dyDescent="0.25">
      <c r="A279" s="3">
        <v>8596</v>
      </c>
      <c r="B279" s="15" t="str">
        <f t="shared" si="28"/>
        <v>BIAVACACHAAL</v>
      </c>
      <c r="C279" s="30" t="str">
        <f t="shared" si="26"/>
        <v>AVACHAAL</v>
      </c>
      <c r="D279" s="15" t="str">
        <f t="shared" si="29"/>
        <v>ACHAAL</v>
      </c>
      <c r="E279" s="61" t="s">
        <v>4052</v>
      </c>
      <c r="F279" s="61" t="s">
        <v>318</v>
      </c>
      <c r="G279" s="14" t="s">
        <v>3768</v>
      </c>
      <c r="H279" s="14" t="b">
        <f t="shared" si="27"/>
        <v>1</v>
      </c>
      <c r="I279" s="6" t="s">
        <v>321</v>
      </c>
      <c r="J279" s="16" t="s">
        <v>268</v>
      </c>
      <c r="K279" s="17" t="s">
        <v>318</v>
      </c>
      <c r="L279" s="17" t="s">
        <v>319</v>
      </c>
      <c r="M279" s="17" t="s">
        <v>320</v>
      </c>
      <c r="N279" s="6" t="s">
        <v>321</v>
      </c>
      <c r="O279" s="16" t="s">
        <v>268</v>
      </c>
      <c r="P279" s="17" t="s">
        <v>318</v>
      </c>
      <c r="Q279" s="17" t="s">
        <v>319</v>
      </c>
      <c r="R279" s="17" t="s">
        <v>320</v>
      </c>
      <c r="S279" s="4" t="s">
        <v>31</v>
      </c>
      <c r="T279" s="5">
        <v>1191</v>
      </c>
      <c r="U279" s="9" t="s">
        <v>318</v>
      </c>
      <c r="V279" s="6" t="b">
        <v>1</v>
      </c>
      <c r="W279" s="6" t="s">
        <v>33</v>
      </c>
      <c r="X279" s="7" t="s">
        <v>34</v>
      </c>
      <c r="Y279" s="8" t="s">
        <v>262</v>
      </c>
      <c r="Z279" s="7" t="s">
        <v>263</v>
      </c>
      <c r="AA279" s="6" t="s">
        <v>268</v>
      </c>
      <c r="AB279" s="7" t="s">
        <v>263</v>
      </c>
      <c r="AC279" s="9" t="s">
        <v>319</v>
      </c>
      <c r="AD279" s="7" t="s">
        <v>264</v>
      </c>
      <c r="AE279" s="9" t="s">
        <v>320</v>
      </c>
      <c r="AF279" s="7" t="s">
        <v>322</v>
      </c>
      <c r="AG279" s="8" t="s">
        <v>323</v>
      </c>
      <c r="AH279" s="8" t="s">
        <v>324</v>
      </c>
    </row>
    <row r="280" spans="1:34" x14ac:dyDescent="0.25">
      <c r="A280" s="3">
        <v>8744</v>
      </c>
      <c r="B280" s="15" t="str">
        <f t="shared" si="28"/>
        <v>BIAVACACBULA</v>
      </c>
      <c r="C280" s="30" t="str">
        <f t="shared" si="26"/>
        <v>AVACBULA</v>
      </c>
      <c r="D280" s="15" t="str">
        <f t="shared" si="29"/>
        <v>ACBULA</v>
      </c>
      <c r="E280" s="61" t="s">
        <v>4053</v>
      </c>
      <c r="F280" s="61" t="s">
        <v>2539</v>
      </c>
      <c r="G280" s="14" t="s">
        <v>3768</v>
      </c>
      <c r="H280" s="14" t="b">
        <f t="shared" si="27"/>
        <v>1</v>
      </c>
      <c r="I280" s="6" t="s">
        <v>2541</v>
      </c>
      <c r="J280" s="18" t="s">
        <v>268</v>
      </c>
      <c r="K280" s="19" t="s">
        <v>2539</v>
      </c>
      <c r="L280" s="19" t="s">
        <v>326</v>
      </c>
      <c r="M280" s="19" t="s">
        <v>2540</v>
      </c>
      <c r="N280" s="6" t="s">
        <v>2542</v>
      </c>
      <c r="O280" s="16" t="s">
        <v>268</v>
      </c>
      <c r="P280" s="17" t="s">
        <v>2539</v>
      </c>
      <c r="Q280" s="17" t="s">
        <v>326</v>
      </c>
      <c r="R280" s="17" t="s">
        <v>2540</v>
      </c>
      <c r="S280" s="4" t="s">
        <v>31</v>
      </c>
      <c r="T280" s="5">
        <v>1246</v>
      </c>
      <c r="U280" s="9" t="s">
        <v>2539</v>
      </c>
      <c r="V280" s="6" t="b">
        <v>1</v>
      </c>
      <c r="W280" s="6" t="s">
        <v>33</v>
      </c>
      <c r="X280" s="7" t="s">
        <v>34</v>
      </c>
      <c r="Y280" s="8" t="s">
        <v>262</v>
      </c>
      <c r="Z280" s="7" t="s">
        <v>263</v>
      </c>
      <c r="AA280" s="6" t="s">
        <v>268</v>
      </c>
      <c r="AB280" s="7" t="s">
        <v>263</v>
      </c>
      <c r="AC280" s="9" t="s">
        <v>326</v>
      </c>
      <c r="AD280" s="7" t="s">
        <v>329</v>
      </c>
      <c r="AE280" s="9" t="s">
        <v>2540</v>
      </c>
      <c r="AF280" s="7" t="s">
        <v>228</v>
      </c>
      <c r="AG280" s="8" t="s">
        <v>2543</v>
      </c>
      <c r="AH280" s="8" t="s">
        <v>2544</v>
      </c>
    </row>
    <row r="281" spans="1:34" x14ac:dyDescent="0.25">
      <c r="A281" s="3">
        <v>8756</v>
      </c>
      <c r="B281" s="15" t="str">
        <f t="shared" si="28"/>
        <v>BIAVACACBURU</v>
      </c>
      <c r="C281" s="30" t="str">
        <f t="shared" si="26"/>
        <v>AVACBURU</v>
      </c>
      <c r="D281" s="15" t="str">
        <f t="shared" si="29"/>
        <v>ACBURU</v>
      </c>
      <c r="E281" s="61" t="s">
        <v>4054</v>
      </c>
      <c r="F281" s="61" t="s">
        <v>2545</v>
      </c>
      <c r="G281" s="14" t="s">
        <v>3768</v>
      </c>
      <c r="H281" s="14" t="b">
        <f t="shared" si="27"/>
        <v>1</v>
      </c>
      <c r="I281" s="6" t="s">
        <v>2547</v>
      </c>
      <c r="J281" s="16" t="s">
        <v>268</v>
      </c>
      <c r="K281" s="17" t="s">
        <v>2545</v>
      </c>
      <c r="L281" s="17" t="s">
        <v>326</v>
      </c>
      <c r="M281" s="17" t="s">
        <v>2546</v>
      </c>
      <c r="N281" s="6" t="s">
        <v>2547</v>
      </c>
      <c r="O281" s="16" t="s">
        <v>268</v>
      </c>
      <c r="P281" s="17" t="s">
        <v>2545</v>
      </c>
      <c r="Q281" s="17" t="s">
        <v>326</v>
      </c>
      <c r="R281" s="17" t="s">
        <v>2546</v>
      </c>
      <c r="S281" s="4" t="s">
        <v>31</v>
      </c>
      <c r="T281" s="5">
        <v>1250</v>
      </c>
      <c r="U281" s="9" t="s">
        <v>2545</v>
      </c>
      <c r="V281" s="6" t="b">
        <v>1</v>
      </c>
      <c r="W281" s="6" t="s">
        <v>33</v>
      </c>
      <c r="X281" s="7" t="s">
        <v>34</v>
      </c>
      <c r="Y281" s="8" t="s">
        <v>262</v>
      </c>
      <c r="Z281" s="7" t="s">
        <v>263</v>
      </c>
      <c r="AA281" s="6" t="s">
        <v>268</v>
      </c>
      <c r="AB281" s="7" t="s">
        <v>263</v>
      </c>
      <c r="AC281" s="9" t="s">
        <v>326</v>
      </c>
      <c r="AD281" s="7" t="s">
        <v>329</v>
      </c>
      <c r="AE281" s="9" t="s">
        <v>2546</v>
      </c>
      <c r="AF281" s="7" t="s">
        <v>204</v>
      </c>
      <c r="AG281" s="8" t="s">
        <v>2548</v>
      </c>
      <c r="AH281" s="8" t="s">
        <v>2549</v>
      </c>
    </row>
    <row r="282" spans="1:34" x14ac:dyDescent="0.25">
      <c r="A282" s="3">
        <v>8763</v>
      </c>
      <c r="B282" s="15" t="str">
        <f t="shared" si="28"/>
        <v>BIAVACACBUBU</v>
      </c>
      <c r="C282" s="30" t="str">
        <f t="shared" si="26"/>
        <v>AVACBUBU</v>
      </c>
      <c r="D282" s="15" t="str">
        <f t="shared" si="29"/>
        <v>ACBUBU</v>
      </c>
      <c r="E282" s="61" t="s">
        <v>4055</v>
      </c>
      <c r="F282" s="61" t="s">
        <v>325</v>
      </c>
      <c r="G282" s="14" t="s">
        <v>3768</v>
      </c>
      <c r="H282" s="14" t="b">
        <f t="shared" si="27"/>
        <v>1</v>
      </c>
      <c r="I282" s="6" t="s">
        <v>328</v>
      </c>
      <c r="J282" s="16" t="s">
        <v>268</v>
      </c>
      <c r="K282" s="17" t="s">
        <v>325</v>
      </c>
      <c r="L282" s="17" t="s">
        <v>326</v>
      </c>
      <c r="M282" s="17" t="s">
        <v>327</v>
      </c>
      <c r="N282" s="6" t="s">
        <v>328</v>
      </c>
      <c r="O282" s="16" t="s">
        <v>268</v>
      </c>
      <c r="P282" s="17" t="s">
        <v>325</v>
      </c>
      <c r="Q282" s="17" t="s">
        <v>326</v>
      </c>
      <c r="R282" s="17" t="s">
        <v>327</v>
      </c>
      <c r="S282" s="4" t="s">
        <v>31</v>
      </c>
      <c r="T282" s="5">
        <v>1253</v>
      </c>
      <c r="U282" s="9" t="s">
        <v>325</v>
      </c>
      <c r="V282" s="6" t="b">
        <v>1</v>
      </c>
      <c r="W282" s="6" t="s">
        <v>33</v>
      </c>
      <c r="X282" s="7" t="s">
        <v>34</v>
      </c>
      <c r="Y282" s="8" t="s">
        <v>262</v>
      </c>
      <c r="Z282" s="7" t="s">
        <v>263</v>
      </c>
      <c r="AA282" s="6" t="s">
        <v>268</v>
      </c>
      <c r="AB282" s="7" t="s">
        <v>263</v>
      </c>
      <c r="AC282" s="9" t="s">
        <v>326</v>
      </c>
      <c r="AD282" s="7" t="s">
        <v>329</v>
      </c>
      <c r="AE282" s="9" t="s">
        <v>327</v>
      </c>
      <c r="AF282" s="7" t="s">
        <v>329</v>
      </c>
      <c r="AG282" s="8" t="s">
        <v>330</v>
      </c>
      <c r="AH282" s="8" t="s">
        <v>331</v>
      </c>
    </row>
    <row r="283" spans="1:34" x14ac:dyDescent="0.25">
      <c r="A283" s="3">
        <v>8812</v>
      </c>
      <c r="B283" s="15" t="str">
        <f t="shared" si="28"/>
        <v>BIAVSTTDTYAL</v>
      </c>
      <c r="C283" s="30" t="str">
        <f t="shared" si="26"/>
        <v>AVTDTYAL</v>
      </c>
      <c r="D283" s="15" t="str">
        <f t="shared" si="29"/>
        <v>TDTYAL</v>
      </c>
      <c r="E283" s="61" t="s">
        <v>4056</v>
      </c>
      <c r="F283" s="61" t="s">
        <v>333</v>
      </c>
      <c r="G283" s="14" t="s">
        <v>3768</v>
      </c>
      <c r="H283" s="14" t="b">
        <f t="shared" si="27"/>
        <v>1</v>
      </c>
      <c r="I283" s="6" t="s">
        <v>336</v>
      </c>
      <c r="J283" s="18" t="s">
        <v>332</v>
      </c>
      <c r="K283" s="19" t="s">
        <v>333</v>
      </c>
      <c r="L283" s="19" t="s">
        <v>334</v>
      </c>
      <c r="M283" s="19" t="s">
        <v>335</v>
      </c>
      <c r="N283" s="6" t="s">
        <v>337</v>
      </c>
      <c r="O283" s="16" t="s">
        <v>332</v>
      </c>
      <c r="P283" s="17" t="s">
        <v>333</v>
      </c>
      <c r="Q283" s="17" t="s">
        <v>334</v>
      </c>
      <c r="R283" s="17" t="s">
        <v>335</v>
      </c>
      <c r="S283" s="4" t="s">
        <v>31</v>
      </c>
      <c r="T283" s="5">
        <v>3029</v>
      </c>
      <c r="U283" s="9" t="s">
        <v>333</v>
      </c>
      <c r="V283" s="6" t="b">
        <v>1</v>
      </c>
      <c r="W283" s="6" t="s">
        <v>33</v>
      </c>
      <c r="X283" s="7" t="s">
        <v>34</v>
      </c>
      <c r="Y283" s="8" t="s">
        <v>85</v>
      </c>
      <c r="Z283" s="7" t="s">
        <v>133</v>
      </c>
      <c r="AA283" s="6" t="s">
        <v>332</v>
      </c>
      <c r="AB283" s="7" t="s">
        <v>338</v>
      </c>
      <c r="AC283" s="9" t="s">
        <v>334</v>
      </c>
      <c r="AD283" s="7" t="s">
        <v>339</v>
      </c>
      <c r="AE283" s="9" t="s">
        <v>335</v>
      </c>
      <c r="AF283" s="7" t="s">
        <v>322</v>
      </c>
      <c r="AG283" s="8" t="s">
        <v>340</v>
      </c>
      <c r="AH283" s="8" t="s">
        <v>341</v>
      </c>
    </row>
    <row r="284" spans="1:34" x14ac:dyDescent="0.25">
      <c r="A284" s="3">
        <v>8966</v>
      </c>
      <c r="B284" s="15" t="str">
        <f t="shared" si="28"/>
        <v>BIAVSTSTOTSC</v>
      </c>
      <c r="C284" s="30" t="str">
        <f t="shared" si="26"/>
        <v>AVSTOTSC</v>
      </c>
      <c r="D284" s="15" t="str">
        <f t="shared" si="29"/>
        <v>STOTSC</v>
      </c>
      <c r="E284" s="61" t="s">
        <v>4057</v>
      </c>
      <c r="F284" s="61" t="s">
        <v>2550</v>
      </c>
      <c r="G284" s="14" t="s">
        <v>3768</v>
      </c>
      <c r="H284" s="14" t="b">
        <f t="shared" si="27"/>
        <v>1</v>
      </c>
      <c r="I284" s="6" t="s">
        <v>2553</v>
      </c>
      <c r="J284" s="16" t="s">
        <v>342</v>
      </c>
      <c r="K284" s="17" t="s">
        <v>2550</v>
      </c>
      <c r="L284" s="17" t="s">
        <v>2551</v>
      </c>
      <c r="M284" s="17" t="s">
        <v>2552</v>
      </c>
      <c r="N284" s="6" t="s">
        <v>2554</v>
      </c>
      <c r="O284" s="16" t="s">
        <v>342</v>
      </c>
      <c r="P284" s="17" t="s">
        <v>2550</v>
      </c>
      <c r="Q284" s="17" t="s">
        <v>2551</v>
      </c>
      <c r="R284" s="17" t="s">
        <v>2552</v>
      </c>
      <c r="S284" s="4" t="s">
        <v>31</v>
      </c>
      <c r="T284" s="5">
        <v>3068</v>
      </c>
      <c r="U284" s="9" t="s">
        <v>2550</v>
      </c>
      <c r="V284" s="6" t="b">
        <v>1</v>
      </c>
      <c r="W284" s="6" t="s">
        <v>33</v>
      </c>
      <c r="X284" s="7" t="s">
        <v>34</v>
      </c>
      <c r="Y284" s="8" t="s">
        <v>85</v>
      </c>
      <c r="Z284" s="7" t="s">
        <v>133</v>
      </c>
      <c r="AA284" s="6" t="s">
        <v>342</v>
      </c>
      <c r="AB284" s="7" t="s">
        <v>133</v>
      </c>
      <c r="AC284" s="9" t="s">
        <v>2551</v>
      </c>
      <c r="AD284" s="7" t="s">
        <v>360</v>
      </c>
      <c r="AE284" s="9" t="s">
        <v>2552</v>
      </c>
      <c r="AF284" s="7" t="s">
        <v>203</v>
      </c>
      <c r="AG284" s="8" t="s">
        <v>2555</v>
      </c>
      <c r="AH284" s="8" t="s">
        <v>2556</v>
      </c>
    </row>
    <row r="285" spans="1:34" x14ac:dyDescent="0.25">
      <c r="A285" s="3">
        <v>9153</v>
      </c>
      <c r="B285" s="15" t="str">
        <f t="shared" si="28"/>
        <v>BIAVSTSTBUSC</v>
      </c>
      <c r="C285" s="30" t="str">
        <f t="shared" si="26"/>
        <v>AVSTBUSC</v>
      </c>
      <c r="D285" s="15" t="str">
        <f t="shared" si="29"/>
        <v>STBUSC</v>
      </c>
      <c r="E285" s="61" t="s">
        <v>4058</v>
      </c>
      <c r="F285" s="61" t="s">
        <v>2557</v>
      </c>
      <c r="G285" s="14" t="s">
        <v>3768</v>
      </c>
      <c r="H285" s="14" t="b">
        <f t="shared" si="27"/>
        <v>1</v>
      </c>
      <c r="I285" s="6" t="s">
        <v>2559</v>
      </c>
      <c r="J285" s="16" t="s">
        <v>342</v>
      </c>
      <c r="K285" s="17" t="s">
        <v>2557</v>
      </c>
      <c r="L285" s="17" t="s">
        <v>344</v>
      </c>
      <c r="M285" s="17" t="s">
        <v>2558</v>
      </c>
      <c r="N285" s="6" t="s">
        <v>2559</v>
      </c>
      <c r="O285" s="16" t="s">
        <v>342</v>
      </c>
      <c r="P285" s="17" t="s">
        <v>2557</v>
      </c>
      <c r="Q285" s="17" t="s">
        <v>344</v>
      </c>
      <c r="R285" s="17" t="s">
        <v>2558</v>
      </c>
      <c r="S285" s="10" t="s">
        <v>130</v>
      </c>
      <c r="T285" s="5">
        <v>3131</v>
      </c>
      <c r="U285" s="9" t="s">
        <v>2557</v>
      </c>
      <c r="V285" s="6" t="b">
        <v>1</v>
      </c>
      <c r="W285" s="6" t="s">
        <v>33</v>
      </c>
      <c r="X285" s="7" t="s">
        <v>34</v>
      </c>
      <c r="Y285" s="8" t="s">
        <v>85</v>
      </c>
      <c r="Z285" s="7" t="s">
        <v>133</v>
      </c>
      <c r="AA285" s="6" t="s">
        <v>342</v>
      </c>
      <c r="AB285" s="7" t="s">
        <v>133</v>
      </c>
      <c r="AC285" s="9" t="s">
        <v>344</v>
      </c>
      <c r="AD285" s="7" t="s">
        <v>329</v>
      </c>
      <c r="AE285" s="9" t="s">
        <v>2558</v>
      </c>
      <c r="AF285" s="7" t="s">
        <v>203</v>
      </c>
      <c r="AG285" s="8" t="s">
        <v>2560</v>
      </c>
      <c r="AH285" s="8" t="s">
        <v>2561</v>
      </c>
    </row>
    <row r="286" spans="1:34" x14ac:dyDescent="0.25">
      <c r="A286" s="3">
        <v>9176</v>
      </c>
      <c r="B286" s="15" t="str">
        <f t="shared" si="28"/>
        <v>BIAVSTSTBUBU</v>
      </c>
      <c r="C286" s="30" t="str">
        <f t="shared" si="26"/>
        <v>AVSTBUBU</v>
      </c>
      <c r="D286" s="15" t="str">
        <f t="shared" si="29"/>
        <v>STBUBU</v>
      </c>
      <c r="E286" s="61" t="s">
        <v>4059</v>
      </c>
      <c r="F286" s="61" t="s">
        <v>343</v>
      </c>
      <c r="G286" s="14" t="s">
        <v>3768</v>
      </c>
      <c r="H286" s="14" t="b">
        <f t="shared" si="27"/>
        <v>1</v>
      </c>
      <c r="I286" s="6" t="s">
        <v>346</v>
      </c>
      <c r="J286" s="16" t="s">
        <v>342</v>
      </c>
      <c r="K286" s="17" t="s">
        <v>343</v>
      </c>
      <c r="L286" s="17" t="s">
        <v>344</v>
      </c>
      <c r="M286" s="17" t="s">
        <v>345</v>
      </c>
      <c r="N286" s="6" t="s">
        <v>347</v>
      </c>
      <c r="O286" s="16" t="s">
        <v>342</v>
      </c>
      <c r="P286" s="17" t="s">
        <v>343</v>
      </c>
      <c r="Q286" s="17" t="s">
        <v>344</v>
      </c>
      <c r="R286" s="17" t="s">
        <v>345</v>
      </c>
      <c r="S286" s="4" t="s">
        <v>31</v>
      </c>
      <c r="T286" s="5">
        <v>3134</v>
      </c>
      <c r="U286" s="9" t="s">
        <v>343</v>
      </c>
      <c r="V286" s="6" t="b">
        <v>1</v>
      </c>
      <c r="W286" s="6" t="s">
        <v>33</v>
      </c>
      <c r="X286" s="7" t="s">
        <v>34</v>
      </c>
      <c r="Y286" s="8" t="s">
        <v>85</v>
      </c>
      <c r="Z286" s="7" t="s">
        <v>133</v>
      </c>
      <c r="AA286" s="6" t="s">
        <v>342</v>
      </c>
      <c r="AB286" s="7" t="s">
        <v>133</v>
      </c>
      <c r="AC286" s="9" t="s">
        <v>344</v>
      </c>
      <c r="AD286" s="7" t="s">
        <v>329</v>
      </c>
      <c r="AE286" s="9" t="s">
        <v>345</v>
      </c>
      <c r="AF286" s="7" t="s">
        <v>329</v>
      </c>
      <c r="AG286" s="8" t="s">
        <v>348</v>
      </c>
      <c r="AH286" s="8" t="s">
        <v>349</v>
      </c>
    </row>
    <row r="287" spans="1:34" x14ac:dyDescent="0.25">
      <c r="A287" s="3">
        <v>9277</v>
      </c>
      <c r="B287" s="15" t="str">
        <f t="shared" si="28"/>
        <v>BIAVSTSTSTAL</v>
      </c>
      <c r="C287" s="30" t="str">
        <f t="shared" si="26"/>
        <v>AVSTSTAL</v>
      </c>
      <c r="D287" s="15" t="str">
        <f t="shared" si="29"/>
        <v>STSTAL</v>
      </c>
      <c r="E287" s="61" t="s">
        <v>4060</v>
      </c>
      <c r="F287" s="61" t="s">
        <v>350</v>
      </c>
      <c r="G287" s="14" t="s">
        <v>3768</v>
      </c>
      <c r="H287" s="14" t="b">
        <f t="shared" si="27"/>
        <v>1</v>
      </c>
      <c r="I287" s="6" t="s">
        <v>353</v>
      </c>
      <c r="J287" s="16" t="s">
        <v>342</v>
      </c>
      <c r="K287" s="17" t="s">
        <v>350</v>
      </c>
      <c r="L287" s="17" t="s">
        <v>351</v>
      </c>
      <c r="M287" s="17" t="s">
        <v>352</v>
      </c>
      <c r="N287" s="6" t="s">
        <v>353</v>
      </c>
      <c r="O287" s="16" t="s">
        <v>342</v>
      </c>
      <c r="P287" s="17" t="s">
        <v>350</v>
      </c>
      <c r="Q287" s="17" t="s">
        <v>351</v>
      </c>
      <c r="R287" s="17" t="s">
        <v>352</v>
      </c>
      <c r="S287" s="4" t="s">
        <v>31</v>
      </c>
      <c r="T287" s="5">
        <v>3159</v>
      </c>
      <c r="U287" s="9" t="s">
        <v>350</v>
      </c>
      <c r="V287" s="6" t="b">
        <v>1</v>
      </c>
      <c r="W287" s="6" t="s">
        <v>33</v>
      </c>
      <c r="X287" s="7" t="s">
        <v>34</v>
      </c>
      <c r="Y287" s="8" t="s">
        <v>85</v>
      </c>
      <c r="Z287" s="7" t="s">
        <v>133</v>
      </c>
      <c r="AA287" s="6" t="s">
        <v>342</v>
      </c>
      <c r="AB287" s="7" t="s">
        <v>133</v>
      </c>
      <c r="AC287" s="9" t="s">
        <v>351</v>
      </c>
      <c r="AD287" s="7" t="s">
        <v>133</v>
      </c>
      <c r="AE287" s="9" t="s">
        <v>352</v>
      </c>
      <c r="AF287" s="7" t="s">
        <v>322</v>
      </c>
      <c r="AG287" s="8" t="s">
        <v>354</v>
      </c>
      <c r="AH287" s="8" t="s">
        <v>355</v>
      </c>
    </row>
    <row r="288" spans="1:34" x14ac:dyDescent="0.25">
      <c r="A288" s="3">
        <v>9315</v>
      </c>
      <c r="B288" s="15" t="str">
        <f t="shared" si="28"/>
        <v>BIAVSTSTSTUR</v>
      </c>
      <c r="C288" s="30" t="str">
        <f t="shared" si="26"/>
        <v>AVSTSTUR</v>
      </c>
      <c r="D288" s="15" t="str">
        <f t="shared" si="29"/>
        <v>STSTUR</v>
      </c>
      <c r="E288" s="61" t="s">
        <v>4061</v>
      </c>
      <c r="F288" s="61" t="s">
        <v>2562</v>
      </c>
      <c r="G288" s="14" t="s">
        <v>1118</v>
      </c>
      <c r="H288" s="14" t="b">
        <f t="shared" si="27"/>
        <v>1</v>
      </c>
      <c r="I288" s="6" t="s">
        <v>2564</v>
      </c>
      <c r="J288" s="16" t="s">
        <v>342</v>
      </c>
      <c r="K288" s="17" t="s">
        <v>2562</v>
      </c>
      <c r="L288" s="17" t="s">
        <v>351</v>
      </c>
      <c r="M288" s="17" t="s">
        <v>2563</v>
      </c>
      <c r="N288" s="6" t="s">
        <v>2564</v>
      </c>
      <c r="O288" s="16" t="s">
        <v>342</v>
      </c>
      <c r="P288" s="17" t="s">
        <v>2562</v>
      </c>
      <c r="Q288" s="17" t="s">
        <v>351</v>
      </c>
      <c r="R288" s="17" t="s">
        <v>2563</v>
      </c>
      <c r="S288" s="4" t="s">
        <v>31</v>
      </c>
      <c r="T288" s="5">
        <v>3171</v>
      </c>
      <c r="U288" s="9" t="s">
        <v>2562</v>
      </c>
      <c r="V288" s="6" t="b">
        <v>1</v>
      </c>
      <c r="W288" s="6" t="s">
        <v>33</v>
      </c>
      <c r="X288" s="7" t="s">
        <v>34</v>
      </c>
      <c r="Y288" s="8" t="s">
        <v>85</v>
      </c>
      <c r="Z288" s="7" t="s">
        <v>133</v>
      </c>
      <c r="AA288" s="6" t="s">
        <v>342</v>
      </c>
      <c r="AB288" s="7" t="s">
        <v>133</v>
      </c>
      <c r="AC288" s="9" t="s">
        <v>351</v>
      </c>
      <c r="AD288" s="7" t="s">
        <v>133</v>
      </c>
      <c r="AE288" s="9" t="s">
        <v>2563</v>
      </c>
      <c r="AF288" s="7" t="s">
        <v>628</v>
      </c>
      <c r="AG288" s="8" t="s">
        <v>2565</v>
      </c>
      <c r="AH288" s="8" t="s">
        <v>2566</v>
      </c>
    </row>
    <row r="289" spans="1:34" x14ac:dyDescent="0.25">
      <c r="A289" s="3">
        <v>9372</v>
      </c>
      <c r="B289" s="15" t="str">
        <f t="shared" si="28"/>
        <v>BIAVSTSTSUUL</v>
      </c>
      <c r="C289" s="30" t="str">
        <f t="shared" si="26"/>
        <v>AVSTSUUL</v>
      </c>
      <c r="D289" s="15" t="str">
        <f t="shared" si="29"/>
        <v>STSUUL</v>
      </c>
      <c r="E289" s="61" t="s">
        <v>4062</v>
      </c>
      <c r="F289" s="61" t="s">
        <v>2567</v>
      </c>
      <c r="G289" s="14" t="s">
        <v>3768</v>
      </c>
      <c r="H289" s="14" t="b">
        <f t="shared" si="27"/>
        <v>1</v>
      </c>
      <c r="I289" s="6" t="s">
        <v>2570</v>
      </c>
      <c r="J289" s="18" t="s">
        <v>342</v>
      </c>
      <c r="K289" s="19" t="s">
        <v>2567</v>
      </c>
      <c r="L289" s="19" t="s">
        <v>2568</v>
      </c>
      <c r="M289" s="19" t="s">
        <v>2569</v>
      </c>
      <c r="N289" s="6" t="s">
        <v>2571</v>
      </c>
      <c r="O289" s="16" t="s">
        <v>342</v>
      </c>
      <c r="P289" s="17" t="s">
        <v>2567</v>
      </c>
      <c r="Q289" s="17" t="s">
        <v>2568</v>
      </c>
      <c r="R289" s="17" t="s">
        <v>2569</v>
      </c>
      <c r="S289" s="4" t="s">
        <v>31</v>
      </c>
      <c r="T289" s="5">
        <v>3184</v>
      </c>
      <c r="U289" s="9" t="s">
        <v>2567</v>
      </c>
      <c r="V289" s="6" t="b">
        <v>1</v>
      </c>
      <c r="W289" s="6" t="s">
        <v>33</v>
      </c>
      <c r="X289" s="7" t="s">
        <v>34</v>
      </c>
      <c r="Y289" s="8" t="s">
        <v>85</v>
      </c>
      <c r="Z289" s="7" t="s">
        <v>133</v>
      </c>
      <c r="AA289" s="6" t="s">
        <v>342</v>
      </c>
      <c r="AB289" s="7" t="s">
        <v>133</v>
      </c>
      <c r="AC289" s="9" t="s">
        <v>2568</v>
      </c>
      <c r="AD289" s="7" t="s">
        <v>439</v>
      </c>
      <c r="AE289" s="9" t="s">
        <v>2569</v>
      </c>
      <c r="AF289" s="7" t="s">
        <v>2572</v>
      </c>
      <c r="AG289" s="8" t="s">
        <v>2573</v>
      </c>
      <c r="AH289" s="8" t="s">
        <v>2574</v>
      </c>
    </row>
    <row r="290" spans="1:34" x14ac:dyDescent="0.25">
      <c r="A290" s="3">
        <v>9376</v>
      </c>
      <c r="B290" s="15" t="str">
        <f t="shared" si="28"/>
        <v>BIAVSTSTGLPA</v>
      </c>
      <c r="C290" s="30" t="str">
        <f t="shared" si="26"/>
        <v>AVSTGLPA</v>
      </c>
      <c r="D290" s="15" t="str">
        <f t="shared" si="29"/>
        <v>STGLPA</v>
      </c>
      <c r="E290" s="61" t="s">
        <v>4063</v>
      </c>
      <c r="F290" s="61" t="s">
        <v>2575</v>
      </c>
      <c r="G290" s="14" t="s">
        <v>3768</v>
      </c>
      <c r="H290" s="14" t="b">
        <f t="shared" si="27"/>
        <v>1</v>
      </c>
      <c r="I290" s="6" t="s">
        <v>2578</v>
      </c>
      <c r="J290" s="16" t="s">
        <v>342</v>
      </c>
      <c r="K290" s="17" t="s">
        <v>2575</v>
      </c>
      <c r="L290" s="17" t="s">
        <v>2576</v>
      </c>
      <c r="M290" s="17" t="s">
        <v>2577</v>
      </c>
      <c r="N290" s="6" t="s">
        <v>2579</v>
      </c>
      <c r="O290" s="16" t="s">
        <v>342</v>
      </c>
      <c r="P290" s="17" t="s">
        <v>2575</v>
      </c>
      <c r="Q290" s="17" t="s">
        <v>2576</v>
      </c>
      <c r="R290" s="17" t="s">
        <v>2577</v>
      </c>
      <c r="S290" s="4" t="s">
        <v>31</v>
      </c>
      <c r="T290" s="5">
        <v>3185</v>
      </c>
      <c r="U290" s="9" t="s">
        <v>2575</v>
      </c>
      <c r="V290" s="6" t="b">
        <v>1</v>
      </c>
      <c r="W290" s="6" t="s">
        <v>33</v>
      </c>
      <c r="X290" s="7" t="s">
        <v>34</v>
      </c>
      <c r="Y290" s="8" t="s">
        <v>85</v>
      </c>
      <c r="Z290" s="7" t="s">
        <v>133</v>
      </c>
      <c r="AA290" s="6" t="s">
        <v>342</v>
      </c>
      <c r="AB290" s="7" t="s">
        <v>133</v>
      </c>
      <c r="AC290" s="9" t="s">
        <v>2576</v>
      </c>
      <c r="AD290" s="7" t="s">
        <v>488</v>
      </c>
      <c r="AE290" s="9" t="s">
        <v>2577</v>
      </c>
      <c r="AF290" s="7" t="s">
        <v>124</v>
      </c>
      <c r="AG290" s="8" t="s">
        <v>2580</v>
      </c>
      <c r="AH290" s="8" t="s">
        <v>2581</v>
      </c>
    </row>
    <row r="291" spans="1:34" x14ac:dyDescent="0.25">
      <c r="A291" s="3">
        <v>9484</v>
      </c>
      <c r="B291" s="15" t="str">
        <f t="shared" si="28"/>
        <v>BIAVSTSTATNO</v>
      </c>
      <c r="C291" s="30" t="str">
        <f t="shared" si="26"/>
        <v>AVSTATNO</v>
      </c>
      <c r="D291" s="15" t="str">
        <f t="shared" si="29"/>
        <v>STATNO</v>
      </c>
      <c r="E291" s="61" t="s">
        <v>4064</v>
      </c>
      <c r="F291" s="61" t="s">
        <v>2582</v>
      </c>
      <c r="G291" s="14" t="s">
        <v>3768</v>
      </c>
      <c r="H291" s="14" t="b">
        <f t="shared" si="27"/>
        <v>1</v>
      </c>
      <c r="I291" s="6" t="s">
        <v>2585</v>
      </c>
      <c r="J291" s="16" t="s">
        <v>342</v>
      </c>
      <c r="K291" s="17" t="s">
        <v>2582</v>
      </c>
      <c r="L291" s="17" t="s">
        <v>2583</v>
      </c>
      <c r="M291" s="17" t="s">
        <v>2584</v>
      </c>
      <c r="N291" s="6" t="s">
        <v>2585</v>
      </c>
      <c r="O291" s="16" t="s">
        <v>342</v>
      </c>
      <c r="P291" s="17" t="s">
        <v>2582</v>
      </c>
      <c r="Q291" s="17" t="s">
        <v>2583</v>
      </c>
      <c r="R291" s="17" t="s">
        <v>2584</v>
      </c>
      <c r="S291" s="4" t="s">
        <v>31</v>
      </c>
      <c r="T291" s="5">
        <v>3222</v>
      </c>
      <c r="U291" s="9" t="s">
        <v>2582</v>
      </c>
      <c r="V291" s="6" t="b">
        <v>1</v>
      </c>
      <c r="W291" s="6" t="s">
        <v>33</v>
      </c>
      <c r="X291" s="7" t="s">
        <v>34</v>
      </c>
      <c r="Y291" s="8" t="s">
        <v>85</v>
      </c>
      <c r="Z291" s="7" t="s">
        <v>133</v>
      </c>
      <c r="AA291" s="6" t="s">
        <v>342</v>
      </c>
      <c r="AB291" s="7" t="s">
        <v>133</v>
      </c>
      <c r="AC291" s="9" t="s">
        <v>2583</v>
      </c>
      <c r="AD291" s="7" t="s">
        <v>177</v>
      </c>
      <c r="AE291" s="9" t="s">
        <v>2584</v>
      </c>
      <c r="AF291" s="7" t="s">
        <v>1937</v>
      </c>
      <c r="AG291" s="8" t="s">
        <v>2586</v>
      </c>
      <c r="AH291" s="8" t="s">
        <v>2587</v>
      </c>
    </row>
    <row r="292" spans="1:34" x14ac:dyDescent="0.25">
      <c r="A292" s="3">
        <v>9534</v>
      </c>
      <c r="B292" s="15" t="str">
        <f t="shared" si="28"/>
        <v>BIAVSTSTAEFU</v>
      </c>
      <c r="C292" s="30" t="str">
        <f t="shared" si="26"/>
        <v>AVSTAEFU</v>
      </c>
      <c r="D292" s="15" t="str">
        <f t="shared" si="29"/>
        <v>STAEFU</v>
      </c>
      <c r="E292" s="61" t="s">
        <v>4065</v>
      </c>
      <c r="F292" s="61" t="s">
        <v>2588</v>
      </c>
      <c r="G292" s="14" t="s">
        <v>3768</v>
      </c>
      <c r="H292" s="14" t="b">
        <f t="shared" si="27"/>
        <v>1</v>
      </c>
      <c r="I292" s="6" t="s">
        <v>2591</v>
      </c>
      <c r="J292" s="18" t="s">
        <v>342</v>
      </c>
      <c r="K292" s="19" t="s">
        <v>2588</v>
      </c>
      <c r="L292" s="19" t="s">
        <v>2589</v>
      </c>
      <c r="M292" s="19" t="s">
        <v>2590</v>
      </c>
      <c r="N292" s="6" t="s">
        <v>2591</v>
      </c>
      <c r="O292" s="18" t="s">
        <v>342</v>
      </c>
      <c r="P292" s="19" t="s">
        <v>2588</v>
      </c>
      <c r="Q292" s="19" t="s">
        <v>2589</v>
      </c>
      <c r="R292" s="19" t="s">
        <v>2590</v>
      </c>
      <c r="S292" s="11" t="s">
        <v>31</v>
      </c>
      <c r="T292" s="5">
        <v>3227</v>
      </c>
      <c r="U292" s="9" t="s">
        <v>2588</v>
      </c>
      <c r="V292" s="6" t="b">
        <v>1</v>
      </c>
      <c r="W292" s="6" t="s">
        <v>33</v>
      </c>
      <c r="X292" s="7" t="s">
        <v>34</v>
      </c>
      <c r="Y292" s="8" t="s">
        <v>85</v>
      </c>
      <c r="Z292" s="7" t="s">
        <v>133</v>
      </c>
      <c r="AA292" s="6" t="s">
        <v>342</v>
      </c>
      <c r="AB292" s="7" t="s">
        <v>133</v>
      </c>
      <c r="AC292" s="9" t="s">
        <v>2589</v>
      </c>
      <c r="AD292" s="7" t="s">
        <v>302</v>
      </c>
      <c r="AE292" s="9" t="s">
        <v>2590</v>
      </c>
      <c r="AF292" s="7" t="s">
        <v>176</v>
      </c>
      <c r="AG292" s="8" t="s">
        <v>2592</v>
      </c>
      <c r="AH292" s="8" t="s">
        <v>2593</v>
      </c>
    </row>
    <row r="293" spans="1:34" x14ac:dyDescent="0.25">
      <c r="A293" s="3">
        <v>9687</v>
      </c>
      <c r="B293" s="15" t="str">
        <f t="shared" si="28"/>
        <v>BIAVSTSTASOT</v>
      </c>
      <c r="C293" s="30" t="str">
        <f t="shared" si="26"/>
        <v>AVSTASOT</v>
      </c>
      <c r="D293" s="15" t="str">
        <f t="shared" si="29"/>
        <v>STASOT</v>
      </c>
      <c r="E293" s="61" t="s">
        <v>4066</v>
      </c>
      <c r="F293" s="61" t="s">
        <v>356</v>
      </c>
      <c r="G293" s="14" t="s">
        <v>3768</v>
      </c>
      <c r="H293" s="14" t="b">
        <f t="shared" si="27"/>
        <v>1</v>
      </c>
      <c r="I293" s="6" t="s">
        <v>359</v>
      </c>
      <c r="J293" s="16" t="s">
        <v>342</v>
      </c>
      <c r="K293" s="17" t="s">
        <v>356</v>
      </c>
      <c r="L293" s="17" t="s">
        <v>357</v>
      </c>
      <c r="M293" s="17" t="s">
        <v>358</v>
      </c>
      <c r="N293" s="6" t="s">
        <v>359</v>
      </c>
      <c r="O293" s="16" t="s">
        <v>342</v>
      </c>
      <c r="P293" s="17" t="s">
        <v>356</v>
      </c>
      <c r="Q293" s="17" t="s">
        <v>357</v>
      </c>
      <c r="R293" s="17" t="s">
        <v>358</v>
      </c>
      <c r="S293" s="4" t="s">
        <v>31</v>
      </c>
      <c r="T293" s="5">
        <v>3280</v>
      </c>
      <c r="U293" s="9" t="s">
        <v>356</v>
      </c>
      <c r="V293" s="6" t="b">
        <v>1</v>
      </c>
      <c r="W293" s="6" t="s">
        <v>33</v>
      </c>
      <c r="X293" s="7" t="s">
        <v>34</v>
      </c>
      <c r="Y293" s="8" t="s">
        <v>85</v>
      </c>
      <c r="Z293" s="7" t="s">
        <v>133</v>
      </c>
      <c r="AA293" s="6" t="s">
        <v>342</v>
      </c>
      <c r="AB293" s="7" t="s">
        <v>133</v>
      </c>
      <c r="AC293" s="9" t="s">
        <v>357</v>
      </c>
      <c r="AD293" s="7" t="s">
        <v>66</v>
      </c>
      <c r="AE293" s="9" t="s">
        <v>358</v>
      </c>
      <c r="AF293" s="7" t="s">
        <v>360</v>
      </c>
      <c r="AG293" s="8" t="s">
        <v>361</v>
      </c>
      <c r="AH293" s="8" t="s">
        <v>362</v>
      </c>
    </row>
    <row r="294" spans="1:34" x14ac:dyDescent="0.25">
      <c r="A294" s="3">
        <v>9696</v>
      </c>
      <c r="B294" s="15" t="str">
        <f t="shared" si="28"/>
        <v>BIAVSTSTASFL</v>
      </c>
      <c r="C294" s="30" t="str">
        <f t="shared" si="26"/>
        <v>AVSTASFL</v>
      </c>
      <c r="D294" s="15" t="str">
        <f t="shared" si="29"/>
        <v>STASFL</v>
      </c>
      <c r="E294" s="61" t="s">
        <v>4067</v>
      </c>
      <c r="F294" s="61" t="s">
        <v>2594</v>
      </c>
      <c r="G294" s="14" t="s">
        <v>3768</v>
      </c>
      <c r="H294" s="14" t="b">
        <f t="shared" si="27"/>
        <v>1</v>
      </c>
      <c r="I294" s="6" t="s">
        <v>2596</v>
      </c>
      <c r="J294" s="16" t="s">
        <v>342</v>
      </c>
      <c r="K294" s="17" t="s">
        <v>2594</v>
      </c>
      <c r="L294" s="17" t="s">
        <v>357</v>
      </c>
      <c r="M294" s="17" t="s">
        <v>2595</v>
      </c>
      <c r="N294" s="6" t="s">
        <v>2596</v>
      </c>
      <c r="O294" s="16" t="s">
        <v>342</v>
      </c>
      <c r="P294" s="17" t="s">
        <v>2594</v>
      </c>
      <c r="Q294" s="17" t="s">
        <v>357</v>
      </c>
      <c r="R294" s="17" t="s">
        <v>2595</v>
      </c>
      <c r="S294" s="4" t="s">
        <v>31</v>
      </c>
      <c r="T294" s="5">
        <v>3283</v>
      </c>
      <c r="U294" s="9" t="s">
        <v>2594</v>
      </c>
      <c r="V294" s="6" t="b">
        <v>1</v>
      </c>
      <c r="W294" s="6" t="s">
        <v>33</v>
      </c>
      <c r="X294" s="7" t="s">
        <v>34</v>
      </c>
      <c r="Y294" s="8" t="s">
        <v>85</v>
      </c>
      <c r="Z294" s="7" t="s">
        <v>133</v>
      </c>
      <c r="AA294" s="6" t="s">
        <v>342</v>
      </c>
      <c r="AB294" s="7" t="s">
        <v>133</v>
      </c>
      <c r="AC294" s="9" t="s">
        <v>357</v>
      </c>
      <c r="AD294" s="7" t="s">
        <v>66</v>
      </c>
      <c r="AE294" s="9" t="s">
        <v>2595</v>
      </c>
      <c r="AF294" s="7" t="s">
        <v>706</v>
      </c>
      <c r="AG294" s="8" t="s">
        <v>2597</v>
      </c>
      <c r="AH294" s="8" t="s">
        <v>2598</v>
      </c>
    </row>
    <row r="295" spans="1:34" x14ac:dyDescent="0.25">
      <c r="A295" s="3">
        <v>9920</v>
      </c>
      <c r="B295" s="15" t="str">
        <f t="shared" si="28"/>
        <v>BIAVBUUPUPEP</v>
      </c>
      <c r="C295" s="30" t="str">
        <f t="shared" si="26"/>
        <v>AVUPUPEP</v>
      </c>
      <c r="D295" s="15" t="str">
        <f t="shared" si="29"/>
        <v>UPUPEP</v>
      </c>
      <c r="E295" s="61" t="s">
        <v>4068</v>
      </c>
      <c r="F295" s="61" t="s">
        <v>364</v>
      </c>
      <c r="G295" s="14" t="s">
        <v>3768</v>
      </c>
      <c r="H295" s="14" t="b">
        <f t="shared" si="27"/>
        <v>1</v>
      </c>
      <c r="I295" s="6" t="s">
        <v>367</v>
      </c>
      <c r="J295" s="16" t="s">
        <v>363</v>
      </c>
      <c r="K295" s="17" t="s">
        <v>364</v>
      </c>
      <c r="L295" s="17" t="s">
        <v>365</v>
      </c>
      <c r="M295" s="17" t="s">
        <v>366</v>
      </c>
      <c r="N295" s="6" t="s">
        <v>367</v>
      </c>
      <c r="O295" s="16" t="s">
        <v>363</v>
      </c>
      <c r="P295" s="17" t="s">
        <v>364</v>
      </c>
      <c r="Q295" s="17" t="s">
        <v>365</v>
      </c>
      <c r="R295" s="17" t="s">
        <v>366</v>
      </c>
      <c r="S295" s="4" t="s">
        <v>31</v>
      </c>
      <c r="T295" s="5">
        <v>4224</v>
      </c>
      <c r="U295" s="9" t="s">
        <v>364</v>
      </c>
      <c r="V295" s="6" t="b">
        <v>1</v>
      </c>
      <c r="W295" s="6" t="s">
        <v>33</v>
      </c>
      <c r="X295" s="7" t="s">
        <v>34</v>
      </c>
      <c r="Y295" s="8" t="s">
        <v>368</v>
      </c>
      <c r="Z295" s="7" t="s">
        <v>329</v>
      </c>
      <c r="AA295" s="6" t="s">
        <v>363</v>
      </c>
      <c r="AB295" s="7" t="s">
        <v>369</v>
      </c>
      <c r="AC295" s="9" t="s">
        <v>365</v>
      </c>
      <c r="AD295" s="7" t="s">
        <v>369</v>
      </c>
      <c r="AE295" s="9" t="s">
        <v>366</v>
      </c>
      <c r="AF295" s="7" t="s">
        <v>370</v>
      </c>
      <c r="AG295" s="8" t="s">
        <v>371</v>
      </c>
      <c r="AH295" s="8" t="s">
        <v>372</v>
      </c>
    </row>
    <row r="296" spans="1:34" x14ac:dyDescent="0.25">
      <c r="A296" s="3">
        <v>10145</v>
      </c>
      <c r="B296" s="15" t="str">
        <f t="shared" ref="B296:B301" si="30">AH296</f>
        <v>BIAVCCCCCOGA</v>
      </c>
      <c r="C296" s="30" t="str">
        <f t="shared" si="26"/>
        <v>AVCCCOGA</v>
      </c>
      <c r="D296" s="15" t="str">
        <f t="shared" ref="D296:D301" si="31">AG296</f>
        <v>CCCOGA</v>
      </c>
      <c r="E296" s="61" t="s">
        <v>4069</v>
      </c>
      <c r="F296" s="61" t="s">
        <v>2600</v>
      </c>
      <c r="G296" s="14" t="s">
        <v>3768</v>
      </c>
      <c r="H296" s="14" t="b">
        <f t="shared" si="27"/>
        <v>1</v>
      </c>
      <c r="I296" s="6" t="s">
        <v>2603</v>
      </c>
      <c r="J296" s="16" t="s">
        <v>2599</v>
      </c>
      <c r="K296" s="17" t="s">
        <v>2600</v>
      </c>
      <c r="L296" s="17" t="s">
        <v>2601</v>
      </c>
      <c r="M296" s="17" t="s">
        <v>2602</v>
      </c>
      <c r="N296" s="6" t="s">
        <v>2603</v>
      </c>
      <c r="O296" s="16" t="s">
        <v>2599</v>
      </c>
      <c r="P296" s="17" t="s">
        <v>2600</v>
      </c>
      <c r="Q296" s="17" t="s">
        <v>2601</v>
      </c>
      <c r="R296" s="17" t="s">
        <v>2602</v>
      </c>
      <c r="S296" s="4" t="s">
        <v>31</v>
      </c>
      <c r="T296" s="5">
        <v>4030</v>
      </c>
      <c r="U296" s="9" t="s">
        <v>2600</v>
      </c>
      <c r="V296" s="6" t="b">
        <v>1</v>
      </c>
      <c r="W296" s="6" t="s">
        <v>33</v>
      </c>
      <c r="X296" s="7" t="s">
        <v>34</v>
      </c>
      <c r="Y296" s="8" t="s">
        <v>375</v>
      </c>
      <c r="Z296" s="7" t="s">
        <v>55</v>
      </c>
      <c r="AA296" s="6" t="s">
        <v>2599</v>
      </c>
      <c r="AB296" s="7" t="s">
        <v>55</v>
      </c>
      <c r="AC296" s="9" t="s">
        <v>2601</v>
      </c>
      <c r="AD296" s="7" t="s">
        <v>46</v>
      </c>
      <c r="AE296" s="9" t="s">
        <v>2602</v>
      </c>
      <c r="AF296" s="7" t="s">
        <v>36</v>
      </c>
      <c r="AG296" s="8" t="s">
        <v>2604</v>
      </c>
      <c r="AH296" s="8" t="s">
        <v>2605</v>
      </c>
    </row>
    <row r="297" spans="1:34" x14ac:dyDescent="0.25">
      <c r="A297" s="3">
        <v>10534</v>
      </c>
      <c r="B297" s="65" t="str">
        <f t="shared" si="30"/>
        <v>BIAVCCALALAT</v>
      </c>
      <c r="C297" s="64" t="str">
        <f t="shared" si="26"/>
        <v>AVALALAT</v>
      </c>
      <c r="D297" s="65" t="str">
        <f t="shared" si="31"/>
        <v>ALALAT</v>
      </c>
      <c r="E297" s="61" t="s">
        <v>4070</v>
      </c>
      <c r="F297" s="61" t="s">
        <v>1070</v>
      </c>
      <c r="G297" s="14" t="s">
        <v>3768</v>
      </c>
      <c r="H297" s="14" t="b">
        <f t="shared" si="27"/>
        <v>1</v>
      </c>
      <c r="I297" s="6" t="s">
        <v>1072</v>
      </c>
      <c r="J297" s="16" t="s">
        <v>373</v>
      </c>
      <c r="K297" s="17" t="s">
        <v>1070</v>
      </c>
      <c r="L297" s="17" t="s">
        <v>374</v>
      </c>
      <c r="M297" s="17" t="s">
        <v>1071</v>
      </c>
      <c r="N297" s="6" t="s">
        <v>1072</v>
      </c>
      <c r="O297" s="16" t="s">
        <v>373</v>
      </c>
      <c r="P297" s="17" t="s">
        <v>1070</v>
      </c>
      <c r="Q297" s="17" t="s">
        <v>374</v>
      </c>
      <c r="R297" s="17" t="s">
        <v>1071</v>
      </c>
      <c r="S297" s="4" t="s">
        <v>31</v>
      </c>
      <c r="T297" s="5">
        <v>4132</v>
      </c>
      <c r="U297" s="9" t="s">
        <v>1070</v>
      </c>
      <c r="V297" s="6" t="b">
        <v>1</v>
      </c>
      <c r="W297" s="6" t="s">
        <v>33</v>
      </c>
      <c r="X297" s="7" t="s">
        <v>34</v>
      </c>
      <c r="Y297" s="8" t="s">
        <v>375</v>
      </c>
      <c r="Z297" s="7" t="s">
        <v>55</v>
      </c>
      <c r="AA297" s="6" t="s">
        <v>373</v>
      </c>
      <c r="AB297" s="7" t="s">
        <v>322</v>
      </c>
      <c r="AC297" s="9" t="s">
        <v>374</v>
      </c>
      <c r="AD297" s="7" t="s">
        <v>322</v>
      </c>
      <c r="AE297" s="9" t="s">
        <v>1071</v>
      </c>
      <c r="AF297" s="34" t="s">
        <v>177</v>
      </c>
      <c r="AG297" s="8" t="s">
        <v>1074</v>
      </c>
      <c r="AH297" s="8" t="s">
        <v>1073</v>
      </c>
    </row>
    <row r="298" spans="1:34" x14ac:dyDescent="0.25">
      <c r="A298" s="3">
        <v>10790</v>
      </c>
      <c r="B298" s="15" t="str">
        <f t="shared" si="30"/>
        <v>BIAVCCMPMEPE</v>
      </c>
      <c r="C298" s="30" t="str">
        <f t="shared" si="26"/>
        <v>AVMPMEPE</v>
      </c>
      <c r="D298" s="15" t="str">
        <f t="shared" si="31"/>
        <v>MPMEPE</v>
      </c>
      <c r="E298" s="61" t="s">
        <v>4071</v>
      </c>
      <c r="F298" s="61" t="s">
        <v>2607</v>
      </c>
      <c r="G298" s="14" t="s">
        <v>3768</v>
      </c>
      <c r="H298" s="14" t="b">
        <f t="shared" si="27"/>
        <v>1</v>
      </c>
      <c r="I298" s="6" t="s">
        <v>2610</v>
      </c>
      <c r="J298" s="16" t="s">
        <v>2606</v>
      </c>
      <c r="K298" s="17" t="s">
        <v>2607</v>
      </c>
      <c r="L298" s="17" t="s">
        <v>2608</v>
      </c>
      <c r="M298" s="17" t="s">
        <v>2609</v>
      </c>
      <c r="N298" s="6" t="s">
        <v>2610</v>
      </c>
      <c r="O298" s="16" t="s">
        <v>2606</v>
      </c>
      <c r="P298" s="17" t="s">
        <v>2607</v>
      </c>
      <c r="Q298" s="17" t="s">
        <v>2608</v>
      </c>
      <c r="R298" s="17" t="s">
        <v>2609</v>
      </c>
      <c r="S298" s="4" t="s">
        <v>31</v>
      </c>
      <c r="T298" s="5">
        <v>4213</v>
      </c>
      <c r="U298" s="9" t="s">
        <v>2607</v>
      </c>
      <c r="V298" s="6" t="b">
        <v>1</v>
      </c>
      <c r="W298" s="6" t="s">
        <v>33</v>
      </c>
      <c r="X298" s="7" t="s">
        <v>34</v>
      </c>
      <c r="Y298" s="8" t="s">
        <v>375</v>
      </c>
      <c r="Z298" s="7" t="s">
        <v>55</v>
      </c>
      <c r="AA298" s="6" t="s">
        <v>2606</v>
      </c>
      <c r="AB298" s="7" t="s">
        <v>2611</v>
      </c>
      <c r="AC298" s="9" t="s">
        <v>2608</v>
      </c>
      <c r="AD298" s="7" t="s">
        <v>376</v>
      </c>
      <c r="AE298" s="9" t="s">
        <v>2609</v>
      </c>
      <c r="AF298" s="7" t="s">
        <v>39</v>
      </c>
      <c r="AG298" s="8" t="s">
        <v>2612</v>
      </c>
      <c r="AH298" s="8" t="s">
        <v>2613</v>
      </c>
    </row>
    <row r="299" spans="1:34" x14ac:dyDescent="0.25">
      <c r="A299" s="3">
        <v>10810</v>
      </c>
      <c r="B299" s="15" t="str">
        <f t="shared" si="30"/>
        <v>BIAVCCMPMEAP</v>
      </c>
      <c r="C299" s="30" t="str">
        <f t="shared" si="26"/>
        <v>AVMPMEAP</v>
      </c>
      <c r="D299" s="15" t="str">
        <f t="shared" si="31"/>
        <v>MPMEAP</v>
      </c>
      <c r="E299" s="61" t="s">
        <v>4072</v>
      </c>
      <c r="F299" s="61" t="s">
        <v>2614</v>
      </c>
      <c r="G299" s="14" t="s">
        <v>3768</v>
      </c>
      <c r="H299" s="14" t="b">
        <f t="shared" si="27"/>
        <v>1</v>
      </c>
      <c r="I299" s="6" t="s">
        <v>2616</v>
      </c>
      <c r="J299" s="16" t="s">
        <v>2606</v>
      </c>
      <c r="K299" s="17" t="s">
        <v>2614</v>
      </c>
      <c r="L299" s="17" t="s">
        <v>2608</v>
      </c>
      <c r="M299" s="17" t="s">
        <v>2615</v>
      </c>
      <c r="N299" s="6" t="s">
        <v>2616</v>
      </c>
      <c r="O299" s="16" t="s">
        <v>2606</v>
      </c>
      <c r="P299" s="17" t="s">
        <v>2614</v>
      </c>
      <c r="Q299" s="17" t="s">
        <v>2608</v>
      </c>
      <c r="R299" s="17" t="s">
        <v>2615</v>
      </c>
      <c r="S299" s="4" t="s">
        <v>31</v>
      </c>
      <c r="T299" s="5">
        <v>4220</v>
      </c>
      <c r="U299" s="9" t="s">
        <v>2614</v>
      </c>
      <c r="V299" s="6" t="b">
        <v>1</v>
      </c>
      <c r="W299" s="6" t="s">
        <v>33</v>
      </c>
      <c r="X299" s="7" t="s">
        <v>34</v>
      </c>
      <c r="Y299" s="8" t="s">
        <v>375</v>
      </c>
      <c r="Z299" s="7" t="s">
        <v>55</v>
      </c>
      <c r="AA299" s="6" t="s">
        <v>2606</v>
      </c>
      <c r="AB299" s="7" t="s">
        <v>2611</v>
      </c>
      <c r="AC299" s="9" t="s">
        <v>2608</v>
      </c>
      <c r="AD299" s="7" t="s">
        <v>376</v>
      </c>
      <c r="AE299" s="9" t="s">
        <v>2615</v>
      </c>
      <c r="AF299" s="7" t="s">
        <v>92</v>
      </c>
      <c r="AG299" s="8" t="s">
        <v>2617</v>
      </c>
      <c r="AH299" s="8" t="s">
        <v>2618</v>
      </c>
    </row>
    <row r="300" spans="1:34" x14ac:dyDescent="0.25">
      <c r="A300" s="3">
        <v>11537</v>
      </c>
      <c r="B300" s="15" t="str">
        <f t="shared" si="30"/>
        <v>BIAVPIPIJYTO</v>
      </c>
      <c r="C300" s="30" t="str">
        <f t="shared" si="26"/>
        <v>AVPIJYTO</v>
      </c>
      <c r="D300" s="15" t="str">
        <f t="shared" si="31"/>
        <v>PIJYTO</v>
      </c>
      <c r="E300" s="61" t="s">
        <v>4073</v>
      </c>
      <c r="F300" s="61" t="s">
        <v>378</v>
      </c>
      <c r="G300" s="14" t="s">
        <v>3768</v>
      </c>
      <c r="H300" s="14" t="b">
        <f t="shared" si="27"/>
        <v>1</v>
      </c>
      <c r="I300" s="6" t="s">
        <v>381</v>
      </c>
      <c r="J300" s="16" t="s">
        <v>377</v>
      </c>
      <c r="K300" s="17" t="s">
        <v>378</v>
      </c>
      <c r="L300" s="17" t="s">
        <v>379</v>
      </c>
      <c r="M300" s="17" t="s">
        <v>380</v>
      </c>
      <c r="N300" s="6" t="s">
        <v>381</v>
      </c>
      <c r="O300" s="16" t="s">
        <v>377</v>
      </c>
      <c r="P300" s="17" t="s">
        <v>378</v>
      </c>
      <c r="Q300" s="17" t="s">
        <v>379</v>
      </c>
      <c r="R300" s="17" t="s">
        <v>380</v>
      </c>
      <c r="S300" s="4" t="s">
        <v>31</v>
      </c>
      <c r="T300" s="5">
        <v>4550</v>
      </c>
      <c r="U300" s="9" t="s">
        <v>378</v>
      </c>
      <c r="V300" s="6" t="b">
        <v>1</v>
      </c>
      <c r="W300" s="6" t="s">
        <v>33</v>
      </c>
      <c r="X300" s="7" t="s">
        <v>34</v>
      </c>
      <c r="Y300" s="8" t="s">
        <v>382</v>
      </c>
      <c r="Z300" s="7" t="s">
        <v>383</v>
      </c>
      <c r="AA300" s="6" t="s">
        <v>377</v>
      </c>
      <c r="AB300" s="7" t="s">
        <v>383</v>
      </c>
      <c r="AC300" s="9" t="s">
        <v>379</v>
      </c>
      <c r="AD300" s="7" t="s">
        <v>384</v>
      </c>
      <c r="AE300" s="9" t="s">
        <v>380</v>
      </c>
      <c r="AF300" s="7" t="s">
        <v>385</v>
      </c>
      <c r="AG300" s="8" t="s">
        <v>386</v>
      </c>
      <c r="AH300" s="8" t="s">
        <v>387</v>
      </c>
    </row>
    <row r="301" spans="1:34" x14ac:dyDescent="0.25">
      <c r="A301" s="3">
        <v>11877</v>
      </c>
      <c r="B301" s="15" t="str">
        <f t="shared" si="30"/>
        <v>BIAVPIPIPDTR</v>
      </c>
      <c r="C301" s="30" t="str">
        <f t="shared" si="26"/>
        <v>AVPIPDTR</v>
      </c>
      <c r="D301" s="15" t="str">
        <f t="shared" si="31"/>
        <v>PIPDTR</v>
      </c>
      <c r="E301" s="61" t="s">
        <v>4074</v>
      </c>
      <c r="F301" s="61" t="s">
        <v>2619</v>
      </c>
      <c r="G301" s="14" t="s">
        <v>3768</v>
      </c>
      <c r="H301" s="14" t="b">
        <f t="shared" si="27"/>
        <v>1</v>
      </c>
      <c r="I301" s="6" t="s">
        <v>2622</v>
      </c>
      <c r="J301" s="16" t="s">
        <v>377</v>
      </c>
      <c r="K301" s="17" t="s">
        <v>2619</v>
      </c>
      <c r="L301" s="17" t="s">
        <v>2620</v>
      </c>
      <c r="M301" s="17" t="s">
        <v>2621</v>
      </c>
      <c r="N301" s="6" t="s">
        <v>2622</v>
      </c>
      <c r="O301" s="16" t="s">
        <v>377</v>
      </c>
      <c r="P301" s="17" t="s">
        <v>2619</v>
      </c>
      <c r="Q301" s="17" t="s">
        <v>2620</v>
      </c>
      <c r="R301" s="17" t="s">
        <v>2621</v>
      </c>
      <c r="S301" s="4" t="s">
        <v>31</v>
      </c>
      <c r="T301" s="5">
        <v>4689</v>
      </c>
      <c r="U301" s="9" t="s">
        <v>2619</v>
      </c>
      <c r="V301" s="6" t="b">
        <v>1</v>
      </c>
      <c r="W301" s="6" t="s">
        <v>33</v>
      </c>
      <c r="X301" s="7" t="s">
        <v>34</v>
      </c>
      <c r="Y301" s="8" t="s">
        <v>382</v>
      </c>
      <c r="Z301" s="7" t="s">
        <v>383</v>
      </c>
      <c r="AA301" s="6" t="s">
        <v>377</v>
      </c>
      <c r="AB301" s="7" t="s">
        <v>383</v>
      </c>
      <c r="AC301" s="9" t="s">
        <v>2620</v>
      </c>
      <c r="AD301" s="7" t="s">
        <v>531</v>
      </c>
      <c r="AE301" s="9" t="s">
        <v>2621</v>
      </c>
      <c r="AF301" s="7" t="s">
        <v>217</v>
      </c>
      <c r="AG301" s="8" t="s">
        <v>2623</v>
      </c>
      <c r="AH301" s="8" t="s">
        <v>2624</v>
      </c>
    </row>
    <row r="302" spans="1:34" x14ac:dyDescent="0.25">
      <c r="A302" s="3">
        <v>11897</v>
      </c>
      <c r="B302" s="65" t="s">
        <v>1067</v>
      </c>
      <c r="C302" s="64" t="str">
        <f t="shared" si="26"/>
        <v>AVPIDTME</v>
      </c>
      <c r="D302" s="65" t="s">
        <v>1065</v>
      </c>
      <c r="E302" s="61" t="s">
        <v>4075</v>
      </c>
      <c r="F302" s="61" t="s">
        <v>388</v>
      </c>
      <c r="G302" s="14" t="s">
        <v>3768</v>
      </c>
      <c r="H302" s="14" t="b">
        <f t="shared" si="27"/>
        <v>1</v>
      </c>
      <c r="I302" s="6" t="s">
        <v>394</v>
      </c>
      <c r="J302" s="16" t="s">
        <v>377</v>
      </c>
      <c r="K302" s="17" t="s">
        <v>388</v>
      </c>
      <c r="L302" s="33" t="s">
        <v>389</v>
      </c>
      <c r="M302" s="17" t="s">
        <v>390</v>
      </c>
      <c r="N302" s="6" t="s">
        <v>394</v>
      </c>
      <c r="O302" s="16" t="s">
        <v>377</v>
      </c>
      <c r="P302" s="17" t="s">
        <v>391</v>
      </c>
      <c r="Q302" s="17" t="s">
        <v>392</v>
      </c>
      <c r="R302" s="17" t="s">
        <v>390</v>
      </c>
      <c r="S302" s="4" t="s">
        <v>31</v>
      </c>
      <c r="T302" s="5">
        <v>4672</v>
      </c>
      <c r="U302" s="9" t="s">
        <v>393</v>
      </c>
      <c r="V302" s="44" t="b">
        <v>0</v>
      </c>
      <c r="W302" s="6" t="s">
        <v>33</v>
      </c>
      <c r="X302" s="7" t="s">
        <v>34</v>
      </c>
      <c r="Y302" s="8" t="s">
        <v>382</v>
      </c>
      <c r="Z302" s="7" t="s">
        <v>383</v>
      </c>
      <c r="AA302" s="6" t="s">
        <v>377</v>
      </c>
      <c r="AB302" s="7" t="s">
        <v>383</v>
      </c>
      <c r="AC302" s="27" t="s">
        <v>395</v>
      </c>
      <c r="AD302" s="28" t="s">
        <v>141</v>
      </c>
      <c r="AE302" s="9" t="s">
        <v>390</v>
      </c>
      <c r="AF302" s="7" t="s">
        <v>376</v>
      </c>
      <c r="AG302" s="29" t="s">
        <v>396</v>
      </c>
      <c r="AH302" s="29" t="s">
        <v>397</v>
      </c>
    </row>
    <row r="303" spans="1:34" x14ac:dyDescent="0.25">
      <c r="A303" s="3">
        <v>12011</v>
      </c>
      <c r="B303" s="65" t="s">
        <v>1068</v>
      </c>
      <c r="C303" s="64" t="str">
        <f t="shared" si="26"/>
        <v>AVPIDBMI</v>
      </c>
      <c r="D303" s="65" t="s">
        <v>1066</v>
      </c>
      <c r="E303" s="61" t="s">
        <v>4076</v>
      </c>
      <c r="F303" s="61" t="s">
        <v>398</v>
      </c>
      <c r="G303" s="14" t="s">
        <v>3768</v>
      </c>
      <c r="H303" s="14" t="b">
        <f t="shared" si="27"/>
        <v>1</v>
      </c>
      <c r="I303" s="6" t="s">
        <v>402</v>
      </c>
      <c r="J303" s="16" t="s">
        <v>377</v>
      </c>
      <c r="K303" s="17" t="s">
        <v>398</v>
      </c>
      <c r="L303" s="33" t="s">
        <v>399</v>
      </c>
      <c r="M303" s="17" t="s">
        <v>400</v>
      </c>
      <c r="N303" s="6" t="s">
        <v>402</v>
      </c>
      <c r="O303" s="16" t="s">
        <v>377</v>
      </c>
      <c r="P303" s="17" t="s">
        <v>398</v>
      </c>
      <c r="Q303" s="17" t="s">
        <v>399</v>
      </c>
      <c r="R303" s="17" t="s">
        <v>400</v>
      </c>
      <c r="S303" s="4" t="s">
        <v>31</v>
      </c>
      <c r="T303" s="5">
        <v>4662</v>
      </c>
      <c r="U303" s="9" t="s">
        <v>401</v>
      </c>
      <c r="V303" s="44" t="b">
        <v>0</v>
      </c>
      <c r="W303" s="6" t="s">
        <v>33</v>
      </c>
      <c r="X303" s="7" t="s">
        <v>34</v>
      </c>
      <c r="Y303" s="8" t="s">
        <v>382</v>
      </c>
      <c r="Z303" s="7" t="s">
        <v>383</v>
      </c>
      <c r="AA303" s="6" t="s">
        <v>377</v>
      </c>
      <c r="AB303" s="7" t="s">
        <v>383</v>
      </c>
      <c r="AC303" s="27" t="s">
        <v>395</v>
      </c>
      <c r="AD303" s="28" t="s">
        <v>141</v>
      </c>
      <c r="AE303" s="9" t="s">
        <v>400</v>
      </c>
      <c r="AF303" s="7" t="s">
        <v>309</v>
      </c>
      <c r="AG303" s="29" t="s">
        <v>403</v>
      </c>
      <c r="AH303" s="29" t="s">
        <v>404</v>
      </c>
    </row>
    <row r="304" spans="1:34" x14ac:dyDescent="0.25">
      <c r="A304" s="3">
        <v>12144</v>
      </c>
      <c r="B304" s="15" t="str">
        <f t="shared" ref="B304:B351" si="32">AH304</f>
        <v>BIAVPIPIDESY</v>
      </c>
      <c r="C304" s="30" t="str">
        <f t="shared" si="26"/>
        <v>AVPIDESY</v>
      </c>
      <c r="D304" s="15" t="str">
        <f t="shared" ref="D304:D351" si="33">AG304</f>
        <v>PIDESY</v>
      </c>
      <c r="E304" s="61" t="s">
        <v>4077</v>
      </c>
      <c r="F304" s="61" t="s">
        <v>2625</v>
      </c>
      <c r="G304" s="14" t="s">
        <v>3768</v>
      </c>
      <c r="H304" s="14" t="b">
        <f t="shared" si="27"/>
        <v>1</v>
      </c>
      <c r="I304" s="6" t="s">
        <v>2627</v>
      </c>
      <c r="J304" s="16" t="s">
        <v>377</v>
      </c>
      <c r="K304" s="17" t="s">
        <v>2625</v>
      </c>
      <c r="L304" s="17" t="s">
        <v>395</v>
      </c>
      <c r="M304" s="17" t="s">
        <v>2626</v>
      </c>
      <c r="N304" s="6" t="s">
        <v>2627</v>
      </c>
      <c r="O304" s="16" t="s">
        <v>377</v>
      </c>
      <c r="P304" s="17" t="s">
        <v>2625</v>
      </c>
      <c r="Q304" s="17" t="s">
        <v>395</v>
      </c>
      <c r="R304" s="17" t="s">
        <v>2626</v>
      </c>
      <c r="S304" s="4" t="s">
        <v>31</v>
      </c>
      <c r="T304" s="5">
        <v>4677</v>
      </c>
      <c r="U304" s="9" t="s">
        <v>2625</v>
      </c>
      <c r="V304" s="6" t="b">
        <v>1</v>
      </c>
      <c r="W304" s="6" t="s">
        <v>33</v>
      </c>
      <c r="X304" s="7" t="s">
        <v>34</v>
      </c>
      <c r="Y304" s="8" t="s">
        <v>382</v>
      </c>
      <c r="Z304" s="7" t="s">
        <v>383</v>
      </c>
      <c r="AA304" s="6" t="s">
        <v>377</v>
      </c>
      <c r="AB304" s="7" t="s">
        <v>383</v>
      </c>
      <c r="AC304" s="9" t="s">
        <v>395</v>
      </c>
      <c r="AD304" s="7" t="s">
        <v>141</v>
      </c>
      <c r="AE304" s="9" t="s">
        <v>2626</v>
      </c>
      <c r="AF304" s="7" t="s">
        <v>646</v>
      </c>
      <c r="AG304" s="8" t="s">
        <v>2628</v>
      </c>
      <c r="AH304" s="8" t="s">
        <v>2629</v>
      </c>
    </row>
    <row r="305" spans="1:34" x14ac:dyDescent="0.25">
      <c r="A305" s="3">
        <v>12155</v>
      </c>
      <c r="B305" s="15" t="str">
        <f t="shared" si="32"/>
        <v>BIAVPIPIDEMA</v>
      </c>
      <c r="C305" s="30" t="str">
        <f t="shared" si="26"/>
        <v>AVPIDEMA</v>
      </c>
      <c r="D305" s="15" t="str">
        <f t="shared" si="33"/>
        <v>PIDEMA</v>
      </c>
      <c r="E305" s="61" t="s">
        <v>4078</v>
      </c>
      <c r="F305" s="61" t="s">
        <v>405</v>
      </c>
      <c r="G305" s="14" t="s">
        <v>3768</v>
      </c>
      <c r="H305" s="14" t="b">
        <f t="shared" si="27"/>
        <v>1</v>
      </c>
      <c r="I305" s="6" t="s">
        <v>407</v>
      </c>
      <c r="J305" s="16" t="s">
        <v>377</v>
      </c>
      <c r="K305" s="17" t="s">
        <v>405</v>
      </c>
      <c r="L305" s="17" t="s">
        <v>395</v>
      </c>
      <c r="M305" s="17" t="s">
        <v>406</v>
      </c>
      <c r="N305" s="6" t="s">
        <v>407</v>
      </c>
      <c r="O305" s="16" t="s">
        <v>377</v>
      </c>
      <c r="P305" s="17" t="s">
        <v>405</v>
      </c>
      <c r="Q305" s="17" t="s">
        <v>395</v>
      </c>
      <c r="R305" s="17" t="s">
        <v>406</v>
      </c>
      <c r="S305" s="4" t="s">
        <v>31</v>
      </c>
      <c r="T305" s="5">
        <v>4679</v>
      </c>
      <c r="U305" s="9" t="s">
        <v>405</v>
      </c>
      <c r="V305" s="6" t="b">
        <v>1</v>
      </c>
      <c r="W305" s="6" t="s">
        <v>33</v>
      </c>
      <c r="X305" s="7" t="s">
        <v>34</v>
      </c>
      <c r="Y305" s="8" t="s">
        <v>382</v>
      </c>
      <c r="Z305" s="7" t="s">
        <v>383</v>
      </c>
      <c r="AA305" s="6" t="s">
        <v>377</v>
      </c>
      <c r="AB305" s="7" t="s">
        <v>383</v>
      </c>
      <c r="AC305" s="9" t="s">
        <v>395</v>
      </c>
      <c r="AD305" s="7" t="s">
        <v>141</v>
      </c>
      <c r="AE305" s="9" t="s">
        <v>406</v>
      </c>
      <c r="AF305" s="7" t="s">
        <v>408</v>
      </c>
      <c r="AG305" s="8" t="s">
        <v>409</v>
      </c>
      <c r="AH305" s="8" t="s">
        <v>410</v>
      </c>
    </row>
    <row r="306" spans="1:34" x14ac:dyDescent="0.25">
      <c r="A306" s="3">
        <v>12185</v>
      </c>
      <c r="B306" s="15" t="str">
        <f t="shared" si="32"/>
        <v>BIAVPIPIDELE</v>
      </c>
      <c r="C306" s="30" t="str">
        <f t="shared" si="26"/>
        <v>AVPIDELE</v>
      </c>
      <c r="D306" s="15" t="str">
        <f t="shared" si="33"/>
        <v>PIDELE</v>
      </c>
      <c r="E306" s="61" t="s">
        <v>4079</v>
      </c>
      <c r="F306" s="61" t="s">
        <v>2630</v>
      </c>
      <c r="G306" s="14" t="s">
        <v>3768</v>
      </c>
      <c r="H306" s="14" t="b">
        <f t="shared" si="27"/>
        <v>1</v>
      </c>
      <c r="I306" s="6" t="s">
        <v>2632</v>
      </c>
      <c r="J306" s="16" t="s">
        <v>377</v>
      </c>
      <c r="K306" s="17" t="s">
        <v>2630</v>
      </c>
      <c r="L306" s="17" t="s">
        <v>395</v>
      </c>
      <c r="M306" s="17" t="s">
        <v>2631</v>
      </c>
      <c r="N306" s="6" t="s">
        <v>2632</v>
      </c>
      <c r="O306" s="16" t="s">
        <v>377</v>
      </c>
      <c r="P306" s="17" t="s">
        <v>2630</v>
      </c>
      <c r="Q306" s="17" t="s">
        <v>395</v>
      </c>
      <c r="R306" s="17" t="s">
        <v>2631</v>
      </c>
      <c r="S306" s="4" t="s">
        <v>31</v>
      </c>
      <c r="T306" s="5">
        <v>4673</v>
      </c>
      <c r="U306" s="9" t="s">
        <v>2630</v>
      </c>
      <c r="V306" s="6" t="b">
        <v>1</v>
      </c>
      <c r="W306" s="6" t="s">
        <v>33</v>
      </c>
      <c r="X306" s="7" t="s">
        <v>34</v>
      </c>
      <c r="Y306" s="8" t="s">
        <v>382</v>
      </c>
      <c r="Z306" s="7" t="s">
        <v>383</v>
      </c>
      <c r="AA306" s="6" t="s">
        <v>377</v>
      </c>
      <c r="AB306" s="7" t="s">
        <v>383</v>
      </c>
      <c r="AC306" s="9" t="s">
        <v>395</v>
      </c>
      <c r="AD306" s="7" t="s">
        <v>141</v>
      </c>
      <c r="AE306" s="9" t="s">
        <v>2631</v>
      </c>
      <c r="AF306" s="7" t="s">
        <v>1134</v>
      </c>
      <c r="AG306" s="8" t="s">
        <v>2633</v>
      </c>
      <c r="AH306" s="8" t="s">
        <v>2634</v>
      </c>
    </row>
    <row r="307" spans="1:34" x14ac:dyDescent="0.25">
      <c r="A307" s="3">
        <v>12425</v>
      </c>
      <c r="B307" s="15" t="str">
        <f t="shared" si="32"/>
        <v>BIAVPIPIDRMA</v>
      </c>
      <c r="C307" s="30" t="str">
        <f t="shared" si="26"/>
        <v>AVPIDRMA</v>
      </c>
      <c r="D307" s="15" t="str">
        <f t="shared" si="33"/>
        <v>PIDRMA</v>
      </c>
      <c r="E307" s="61" t="s">
        <v>4080</v>
      </c>
      <c r="F307" s="61" t="s">
        <v>411</v>
      </c>
      <c r="G307" s="14" t="s">
        <v>3768</v>
      </c>
      <c r="H307" s="14" t="b">
        <f t="shared" si="27"/>
        <v>1</v>
      </c>
      <c r="I307" s="6" t="s">
        <v>414</v>
      </c>
      <c r="J307" s="16" t="s">
        <v>377</v>
      </c>
      <c r="K307" s="17" t="s">
        <v>411</v>
      </c>
      <c r="L307" s="17" t="s">
        <v>412</v>
      </c>
      <c r="M307" s="17" t="s">
        <v>413</v>
      </c>
      <c r="N307" s="6" t="s">
        <v>414</v>
      </c>
      <c r="O307" s="16" t="s">
        <v>377</v>
      </c>
      <c r="P307" s="17" t="s">
        <v>411</v>
      </c>
      <c r="Q307" s="17" t="s">
        <v>412</v>
      </c>
      <c r="R307" s="17" t="s">
        <v>413</v>
      </c>
      <c r="S307" s="4" t="s">
        <v>31</v>
      </c>
      <c r="T307" s="5">
        <v>4759</v>
      </c>
      <c r="U307" s="9" t="s">
        <v>411</v>
      </c>
      <c r="V307" s="6" t="b">
        <v>1</v>
      </c>
      <c r="W307" s="6" t="s">
        <v>33</v>
      </c>
      <c r="X307" s="7" t="s">
        <v>34</v>
      </c>
      <c r="Y307" s="8" t="s">
        <v>382</v>
      </c>
      <c r="Z307" s="7" t="s">
        <v>383</v>
      </c>
      <c r="AA307" s="6" t="s">
        <v>377</v>
      </c>
      <c r="AB307" s="7" t="s">
        <v>383</v>
      </c>
      <c r="AC307" s="9" t="s">
        <v>412</v>
      </c>
      <c r="AD307" s="7" t="s">
        <v>415</v>
      </c>
      <c r="AE307" s="9" t="s">
        <v>413</v>
      </c>
      <c r="AF307" s="7" t="s">
        <v>408</v>
      </c>
      <c r="AG307" s="8" t="s">
        <v>416</v>
      </c>
      <c r="AH307" s="8" t="s">
        <v>417</v>
      </c>
    </row>
    <row r="308" spans="1:34" x14ac:dyDescent="0.25">
      <c r="A308" s="3">
        <v>12516</v>
      </c>
      <c r="B308" s="15" t="str">
        <f t="shared" si="32"/>
        <v>BIAVPIPIPCVI</v>
      </c>
      <c r="C308" s="30" t="str">
        <f t="shared" si="26"/>
        <v>AVPIPCVI</v>
      </c>
      <c r="D308" s="15" t="str">
        <f t="shared" si="33"/>
        <v>PIPCVI</v>
      </c>
      <c r="E308" s="61" t="s">
        <v>4081</v>
      </c>
      <c r="F308" s="61" t="s">
        <v>418</v>
      </c>
      <c r="G308" s="14" t="s">
        <v>3768</v>
      </c>
      <c r="H308" s="14" t="b">
        <f t="shared" si="27"/>
        <v>1</v>
      </c>
      <c r="I308" s="6" t="s">
        <v>421</v>
      </c>
      <c r="J308" s="16" t="s">
        <v>377</v>
      </c>
      <c r="K308" s="17" t="s">
        <v>418</v>
      </c>
      <c r="L308" s="17" t="s">
        <v>419</v>
      </c>
      <c r="M308" s="17" t="s">
        <v>420</v>
      </c>
      <c r="N308" s="6" t="s">
        <v>422</v>
      </c>
      <c r="O308" s="16" t="s">
        <v>377</v>
      </c>
      <c r="P308" s="17" t="s">
        <v>418</v>
      </c>
      <c r="Q308" s="17" t="s">
        <v>419</v>
      </c>
      <c r="R308" s="17" t="s">
        <v>420</v>
      </c>
      <c r="S308" s="4" t="s">
        <v>31</v>
      </c>
      <c r="T308" s="5">
        <v>4784</v>
      </c>
      <c r="U308" s="9" t="s">
        <v>418</v>
      </c>
      <c r="V308" s="6" t="b">
        <v>1</v>
      </c>
      <c r="W308" s="6" t="s">
        <v>33</v>
      </c>
      <c r="X308" s="7" t="s">
        <v>34</v>
      </c>
      <c r="Y308" s="8" t="s">
        <v>382</v>
      </c>
      <c r="Z308" s="7" t="s">
        <v>383</v>
      </c>
      <c r="AA308" s="6" t="s">
        <v>377</v>
      </c>
      <c r="AB308" s="7" t="s">
        <v>383</v>
      </c>
      <c r="AC308" s="9" t="s">
        <v>419</v>
      </c>
      <c r="AD308" s="7" t="s">
        <v>423</v>
      </c>
      <c r="AE308" s="9" t="s">
        <v>420</v>
      </c>
      <c r="AF308" s="7" t="s">
        <v>424</v>
      </c>
      <c r="AG308" s="8" t="s">
        <v>425</v>
      </c>
      <c r="AH308" s="8" t="s">
        <v>426</v>
      </c>
    </row>
    <row r="309" spans="1:34" x14ac:dyDescent="0.25">
      <c r="A309" s="3">
        <v>12535</v>
      </c>
      <c r="B309" s="15" t="str">
        <f t="shared" si="32"/>
        <v>BIAVPIPIPCCA</v>
      </c>
      <c r="C309" s="30" t="str">
        <f t="shared" si="26"/>
        <v>AVPIPCCA</v>
      </c>
      <c r="D309" s="15" t="str">
        <f t="shared" si="33"/>
        <v>PIPCCA</v>
      </c>
      <c r="E309" s="61" t="s">
        <v>4082</v>
      </c>
      <c r="F309" s="61" t="s">
        <v>2635</v>
      </c>
      <c r="G309" s="14" t="s">
        <v>3768</v>
      </c>
      <c r="H309" s="14" t="b">
        <f t="shared" si="27"/>
        <v>1</v>
      </c>
      <c r="I309" s="6" t="s">
        <v>2636</v>
      </c>
      <c r="J309" s="16" t="s">
        <v>377</v>
      </c>
      <c r="K309" s="17" t="s">
        <v>2635</v>
      </c>
      <c r="L309" s="17" t="s">
        <v>419</v>
      </c>
      <c r="M309" s="17" t="s">
        <v>2024</v>
      </c>
      <c r="N309" s="6" t="s">
        <v>2637</v>
      </c>
      <c r="O309" s="16" t="s">
        <v>377</v>
      </c>
      <c r="P309" s="17" t="s">
        <v>2635</v>
      </c>
      <c r="Q309" s="17" t="s">
        <v>419</v>
      </c>
      <c r="R309" s="17" t="s">
        <v>2024</v>
      </c>
      <c r="S309" s="4" t="s">
        <v>31</v>
      </c>
      <c r="T309" s="5">
        <v>4789</v>
      </c>
      <c r="U309" s="9" t="s">
        <v>2635</v>
      </c>
      <c r="V309" s="6" t="b">
        <v>1</v>
      </c>
      <c r="W309" s="6" t="s">
        <v>33</v>
      </c>
      <c r="X309" s="7" t="s">
        <v>34</v>
      </c>
      <c r="Y309" s="8" t="s">
        <v>382</v>
      </c>
      <c r="Z309" s="7" t="s">
        <v>383</v>
      </c>
      <c r="AA309" s="6" t="s">
        <v>377</v>
      </c>
      <c r="AB309" s="7" t="s">
        <v>383</v>
      </c>
      <c r="AC309" s="9" t="s">
        <v>419</v>
      </c>
      <c r="AD309" s="7" t="s">
        <v>423</v>
      </c>
      <c r="AE309" s="9" t="s">
        <v>2024</v>
      </c>
      <c r="AF309" s="7" t="s">
        <v>81</v>
      </c>
      <c r="AG309" s="8" t="s">
        <v>2638</v>
      </c>
      <c r="AH309" s="8" t="s">
        <v>2639</v>
      </c>
    </row>
    <row r="310" spans="1:34" x14ac:dyDescent="0.25">
      <c r="A310" s="3">
        <v>12729</v>
      </c>
      <c r="B310" s="15" t="str">
        <f t="shared" si="32"/>
        <v>BIAVFAFAFANA</v>
      </c>
      <c r="C310" s="30" t="str">
        <f t="shared" si="26"/>
        <v>AVFAFANA</v>
      </c>
      <c r="D310" s="15" t="str">
        <f t="shared" si="33"/>
        <v>FAFANA</v>
      </c>
      <c r="E310" s="61" t="s">
        <v>4083</v>
      </c>
      <c r="F310" s="61" t="s">
        <v>2640</v>
      </c>
      <c r="G310" s="14" t="s">
        <v>3768</v>
      </c>
      <c r="H310" s="14" t="b">
        <f t="shared" si="27"/>
        <v>1</v>
      </c>
      <c r="I310" s="6" t="s">
        <v>2642</v>
      </c>
      <c r="J310" s="18" t="s">
        <v>427</v>
      </c>
      <c r="K310" s="19" t="s">
        <v>2640</v>
      </c>
      <c r="L310" s="19" t="s">
        <v>429</v>
      </c>
      <c r="M310" s="19" t="s">
        <v>2641</v>
      </c>
      <c r="N310" s="6" t="s">
        <v>2642</v>
      </c>
      <c r="O310" s="18" t="s">
        <v>427</v>
      </c>
      <c r="P310" s="19" t="s">
        <v>2640</v>
      </c>
      <c r="Q310" s="19" t="s">
        <v>429</v>
      </c>
      <c r="R310" s="19" t="s">
        <v>2641</v>
      </c>
      <c r="S310" s="11" t="s">
        <v>31</v>
      </c>
      <c r="T310" s="5">
        <v>1288</v>
      </c>
      <c r="U310" s="9" t="s">
        <v>2640</v>
      </c>
      <c r="V310" s="6" t="b">
        <v>1</v>
      </c>
      <c r="W310" s="6" t="s">
        <v>33</v>
      </c>
      <c r="X310" s="7" t="s">
        <v>34</v>
      </c>
      <c r="Y310" s="8" t="s">
        <v>267</v>
      </c>
      <c r="Z310" s="7" t="s">
        <v>432</v>
      </c>
      <c r="AA310" s="6" t="s">
        <v>427</v>
      </c>
      <c r="AB310" s="7" t="s">
        <v>432</v>
      </c>
      <c r="AC310" s="9" t="s">
        <v>429</v>
      </c>
      <c r="AD310" s="7" t="s">
        <v>432</v>
      </c>
      <c r="AE310" s="9" t="s">
        <v>2641</v>
      </c>
      <c r="AF310" s="7" t="s">
        <v>699</v>
      </c>
      <c r="AG310" s="8" t="s">
        <v>2643</v>
      </c>
      <c r="AH310" s="8" t="s">
        <v>2644</v>
      </c>
    </row>
    <row r="311" spans="1:34" x14ac:dyDescent="0.25">
      <c r="A311" s="3">
        <v>12730</v>
      </c>
      <c r="B311" s="15" t="str">
        <f t="shared" si="32"/>
        <v>BIAVFAFAFATI</v>
      </c>
      <c r="C311" s="30" t="str">
        <f t="shared" si="26"/>
        <v>AVFAFATI</v>
      </c>
      <c r="D311" s="15" t="str">
        <f t="shared" si="33"/>
        <v>FAFATI</v>
      </c>
      <c r="E311" s="61" t="s">
        <v>4084</v>
      </c>
      <c r="F311" s="61" t="s">
        <v>428</v>
      </c>
      <c r="G311" s="14" t="s">
        <v>3768</v>
      </c>
      <c r="H311" s="14" t="b">
        <f t="shared" si="27"/>
        <v>1</v>
      </c>
      <c r="I311" s="6" t="s">
        <v>431</v>
      </c>
      <c r="J311" s="16" t="s">
        <v>427</v>
      </c>
      <c r="K311" s="17" t="s">
        <v>428</v>
      </c>
      <c r="L311" s="17" t="s">
        <v>429</v>
      </c>
      <c r="M311" s="17" t="s">
        <v>430</v>
      </c>
      <c r="N311" s="6" t="s">
        <v>431</v>
      </c>
      <c r="O311" s="16" t="s">
        <v>427</v>
      </c>
      <c r="P311" s="17" t="s">
        <v>428</v>
      </c>
      <c r="Q311" s="17" t="s">
        <v>429</v>
      </c>
      <c r="R311" s="17" t="s">
        <v>430</v>
      </c>
      <c r="S311" s="4" t="s">
        <v>31</v>
      </c>
      <c r="T311" s="5">
        <v>1289</v>
      </c>
      <c r="U311" s="9" t="s">
        <v>428</v>
      </c>
      <c r="V311" s="6" t="b">
        <v>1</v>
      </c>
      <c r="W311" s="6" t="s">
        <v>33</v>
      </c>
      <c r="X311" s="7" t="s">
        <v>34</v>
      </c>
      <c r="Y311" s="8" t="s">
        <v>267</v>
      </c>
      <c r="Z311" s="7" t="s">
        <v>432</v>
      </c>
      <c r="AA311" s="6" t="s">
        <v>427</v>
      </c>
      <c r="AB311" s="7" t="s">
        <v>432</v>
      </c>
      <c r="AC311" s="9" t="s">
        <v>429</v>
      </c>
      <c r="AD311" s="7" t="s">
        <v>432</v>
      </c>
      <c r="AE311" s="9" t="s">
        <v>430</v>
      </c>
      <c r="AF311" s="7" t="s">
        <v>433</v>
      </c>
      <c r="AG311" s="8" t="s">
        <v>434</v>
      </c>
      <c r="AH311" s="8" t="s">
        <v>435</v>
      </c>
    </row>
    <row r="312" spans="1:34" x14ac:dyDescent="0.25">
      <c r="A312" s="3">
        <v>12791</v>
      </c>
      <c r="B312" s="15" t="str">
        <f t="shared" si="32"/>
        <v>BIAVFAFAFAVE</v>
      </c>
      <c r="C312" s="30" t="str">
        <f t="shared" si="26"/>
        <v>AVFAFAVE</v>
      </c>
      <c r="D312" s="15" t="str">
        <f t="shared" si="33"/>
        <v>FAFAVE</v>
      </c>
      <c r="E312" s="61" t="s">
        <v>4085</v>
      </c>
      <c r="F312" s="61" t="s">
        <v>2645</v>
      </c>
      <c r="G312" s="14" t="s">
        <v>3768</v>
      </c>
      <c r="H312" s="14" t="b">
        <f t="shared" si="27"/>
        <v>1</v>
      </c>
      <c r="I312" s="6" t="s">
        <v>2647</v>
      </c>
      <c r="J312" s="16" t="s">
        <v>427</v>
      </c>
      <c r="K312" s="17" t="s">
        <v>2645</v>
      </c>
      <c r="L312" s="17" t="s">
        <v>429</v>
      </c>
      <c r="M312" s="17" t="s">
        <v>2646</v>
      </c>
      <c r="N312" s="6" t="s">
        <v>2647</v>
      </c>
      <c r="O312" s="16" t="s">
        <v>427</v>
      </c>
      <c r="P312" s="17" t="s">
        <v>2645</v>
      </c>
      <c r="Q312" s="17" t="s">
        <v>429</v>
      </c>
      <c r="R312" s="17" t="s">
        <v>2646</v>
      </c>
      <c r="S312" s="12" t="s">
        <v>192</v>
      </c>
      <c r="T312" s="5">
        <v>1305</v>
      </c>
      <c r="U312" s="9" t="s">
        <v>2645</v>
      </c>
      <c r="V312" s="6" t="b">
        <v>1</v>
      </c>
      <c r="W312" s="6" t="s">
        <v>33</v>
      </c>
      <c r="X312" s="7" t="s">
        <v>34</v>
      </c>
      <c r="Y312" s="8" t="s">
        <v>267</v>
      </c>
      <c r="Z312" s="7" t="s">
        <v>432</v>
      </c>
      <c r="AA312" s="6" t="s">
        <v>427</v>
      </c>
      <c r="AB312" s="7" t="s">
        <v>432</v>
      </c>
      <c r="AC312" s="9" t="s">
        <v>429</v>
      </c>
      <c r="AD312" s="7" t="s">
        <v>432</v>
      </c>
      <c r="AE312" s="9" t="s">
        <v>2646</v>
      </c>
      <c r="AF312" s="7" t="s">
        <v>2648</v>
      </c>
      <c r="AG312" s="8" t="s">
        <v>2649</v>
      </c>
      <c r="AH312" s="8" t="s">
        <v>2650</v>
      </c>
    </row>
    <row r="313" spans="1:34" x14ac:dyDescent="0.25">
      <c r="A313" s="3">
        <v>12793</v>
      </c>
      <c r="B313" s="15" t="str">
        <f t="shared" si="32"/>
        <v>BIAVFAFAFAEL</v>
      </c>
      <c r="C313" s="30" t="str">
        <f t="shared" si="26"/>
        <v>AVFAFAEL</v>
      </c>
      <c r="D313" s="15" t="str">
        <f t="shared" si="33"/>
        <v>FAFAEL</v>
      </c>
      <c r="E313" s="61" t="s">
        <v>4086</v>
      </c>
      <c r="F313" s="61" t="s">
        <v>2651</v>
      </c>
      <c r="G313" s="14" t="s">
        <v>3768</v>
      </c>
      <c r="H313" s="14" t="b">
        <f t="shared" si="27"/>
        <v>1</v>
      </c>
      <c r="I313" s="6" t="s">
        <v>2653</v>
      </c>
      <c r="J313" s="16" t="s">
        <v>427</v>
      </c>
      <c r="K313" s="17" t="s">
        <v>2651</v>
      </c>
      <c r="L313" s="17" t="s">
        <v>429</v>
      </c>
      <c r="M313" s="17" t="s">
        <v>2652</v>
      </c>
      <c r="N313" s="6" t="s">
        <v>2653</v>
      </c>
      <c r="O313" s="16" t="s">
        <v>427</v>
      </c>
      <c r="P313" s="17" t="s">
        <v>2651</v>
      </c>
      <c r="Q313" s="17" t="s">
        <v>429</v>
      </c>
      <c r="R313" s="17" t="s">
        <v>2652</v>
      </c>
      <c r="S313" s="4" t="s">
        <v>31</v>
      </c>
      <c r="T313" s="5">
        <v>1307</v>
      </c>
      <c r="U313" s="9" t="s">
        <v>2651</v>
      </c>
      <c r="V313" s="6" t="b">
        <v>1</v>
      </c>
      <c r="W313" s="6" t="s">
        <v>33</v>
      </c>
      <c r="X313" s="7" t="s">
        <v>34</v>
      </c>
      <c r="Y313" s="8" t="s">
        <v>267</v>
      </c>
      <c r="Z313" s="7" t="s">
        <v>432</v>
      </c>
      <c r="AA313" s="6" t="s">
        <v>427</v>
      </c>
      <c r="AB313" s="7" t="s">
        <v>432</v>
      </c>
      <c r="AC313" s="9" t="s">
        <v>429</v>
      </c>
      <c r="AD313" s="7" t="s">
        <v>432</v>
      </c>
      <c r="AE313" s="9" t="s">
        <v>2652</v>
      </c>
      <c r="AF313" s="7" t="s">
        <v>2106</v>
      </c>
      <c r="AG313" s="8" t="s">
        <v>2654</v>
      </c>
      <c r="AH313" s="8" t="s">
        <v>2655</v>
      </c>
    </row>
    <row r="314" spans="1:34" x14ac:dyDescent="0.25">
      <c r="A314" s="3">
        <v>12799</v>
      </c>
      <c r="B314" s="15" t="str">
        <f t="shared" si="32"/>
        <v>BIAVFAFAFACO</v>
      </c>
      <c r="C314" s="30" t="str">
        <f t="shared" si="26"/>
        <v>AVFAFACO</v>
      </c>
      <c r="D314" s="15" t="str">
        <f t="shared" si="33"/>
        <v>FAFACO</v>
      </c>
      <c r="E314" s="61" t="s">
        <v>2658</v>
      </c>
      <c r="F314" s="61" t="s">
        <v>2656</v>
      </c>
      <c r="G314" s="14" t="s">
        <v>3768</v>
      </c>
      <c r="H314" s="14" t="b">
        <f t="shared" si="27"/>
        <v>1</v>
      </c>
      <c r="I314" s="6" t="s">
        <v>2658</v>
      </c>
      <c r="J314" s="16" t="s">
        <v>427</v>
      </c>
      <c r="K314" s="17" t="s">
        <v>2656</v>
      </c>
      <c r="L314" s="17" t="s">
        <v>429</v>
      </c>
      <c r="M314" s="17" t="s">
        <v>2657</v>
      </c>
      <c r="N314" s="6" t="s">
        <v>2658</v>
      </c>
      <c r="O314" s="16" t="s">
        <v>427</v>
      </c>
      <c r="P314" s="17" t="s">
        <v>2656</v>
      </c>
      <c r="Q314" s="17" t="s">
        <v>429</v>
      </c>
      <c r="R314" s="17" t="s">
        <v>2657</v>
      </c>
      <c r="S314" s="4" t="s">
        <v>31</v>
      </c>
      <c r="T314" s="5">
        <v>1310</v>
      </c>
      <c r="U314" s="9" t="s">
        <v>2656</v>
      </c>
      <c r="V314" s="6" t="b">
        <v>1</v>
      </c>
      <c r="W314" s="6" t="s">
        <v>33</v>
      </c>
      <c r="X314" s="7" t="s">
        <v>34</v>
      </c>
      <c r="Y314" s="8" t="s">
        <v>267</v>
      </c>
      <c r="Z314" s="7" t="s">
        <v>432</v>
      </c>
      <c r="AA314" s="6" t="s">
        <v>427</v>
      </c>
      <c r="AB314" s="7" t="s">
        <v>432</v>
      </c>
      <c r="AC314" s="9" t="s">
        <v>429</v>
      </c>
      <c r="AD314" s="7" t="s">
        <v>432</v>
      </c>
      <c r="AE314" s="9" t="s">
        <v>2657</v>
      </c>
      <c r="AF314" s="7" t="s">
        <v>46</v>
      </c>
      <c r="AG314" s="8" t="s">
        <v>2659</v>
      </c>
      <c r="AH314" s="8" t="s">
        <v>2660</v>
      </c>
    </row>
    <row r="315" spans="1:34" x14ac:dyDescent="0.25">
      <c r="A315" s="3">
        <v>12814</v>
      </c>
      <c r="B315" s="15" t="str">
        <f t="shared" si="32"/>
        <v>BIAVFAFAFASU</v>
      </c>
      <c r="C315" s="30" t="str">
        <f t="shared" si="26"/>
        <v>AVFAFASU</v>
      </c>
      <c r="D315" s="15" t="str">
        <f t="shared" si="33"/>
        <v>FAFASU</v>
      </c>
      <c r="E315" s="61" t="s">
        <v>4087</v>
      </c>
      <c r="F315" s="61" t="s">
        <v>436</v>
      </c>
      <c r="G315" s="14" t="s">
        <v>3768</v>
      </c>
      <c r="H315" s="14" t="b">
        <f t="shared" si="27"/>
        <v>1</v>
      </c>
      <c r="I315" s="6" t="s">
        <v>438</v>
      </c>
      <c r="J315" s="16" t="s">
        <v>427</v>
      </c>
      <c r="K315" s="17" t="s">
        <v>436</v>
      </c>
      <c r="L315" s="17" t="s">
        <v>429</v>
      </c>
      <c r="M315" s="17" t="s">
        <v>437</v>
      </c>
      <c r="N315" s="6" t="s">
        <v>438</v>
      </c>
      <c r="O315" s="16" t="s">
        <v>427</v>
      </c>
      <c r="P315" s="17" t="s">
        <v>436</v>
      </c>
      <c r="Q315" s="17" t="s">
        <v>429</v>
      </c>
      <c r="R315" s="17" t="s">
        <v>437</v>
      </c>
      <c r="S315" s="4" t="s">
        <v>31</v>
      </c>
      <c r="T315" s="5">
        <v>1313</v>
      </c>
      <c r="U315" s="9" t="s">
        <v>436</v>
      </c>
      <c r="V315" s="6" t="b">
        <v>1</v>
      </c>
      <c r="W315" s="6" t="s">
        <v>33</v>
      </c>
      <c r="X315" s="7" t="s">
        <v>34</v>
      </c>
      <c r="Y315" s="8" t="s">
        <v>267</v>
      </c>
      <c r="Z315" s="7" t="s">
        <v>432</v>
      </c>
      <c r="AA315" s="6" t="s">
        <v>427</v>
      </c>
      <c r="AB315" s="7" t="s">
        <v>432</v>
      </c>
      <c r="AC315" s="9" t="s">
        <v>429</v>
      </c>
      <c r="AD315" s="7" t="s">
        <v>432</v>
      </c>
      <c r="AE315" s="9" t="s">
        <v>437</v>
      </c>
      <c r="AF315" s="7" t="s">
        <v>439</v>
      </c>
      <c r="AG315" s="8" t="s">
        <v>440</v>
      </c>
      <c r="AH315" s="8" t="s">
        <v>441</v>
      </c>
    </row>
    <row r="316" spans="1:34" x14ac:dyDescent="0.25">
      <c r="A316" s="3">
        <v>12842</v>
      </c>
      <c r="B316" s="15" t="str">
        <f t="shared" si="32"/>
        <v>BIAVFAFAFACH</v>
      </c>
      <c r="C316" s="30" t="str">
        <f t="shared" si="26"/>
        <v>AVFAFACH</v>
      </c>
      <c r="D316" s="15" t="str">
        <f t="shared" si="33"/>
        <v>FAFACH</v>
      </c>
      <c r="E316" s="61" t="s">
        <v>4088</v>
      </c>
      <c r="F316" s="61" t="s">
        <v>2661</v>
      </c>
      <c r="G316" s="14" t="s">
        <v>3768</v>
      </c>
      <c r="H316" s="14" t="b">
        <f t="shared" si="27"/>
        <v>1</v>
      </c>
      <c r="I316" s="6" t="s">
        <v>2663</v>
      </c>
      <c r="J316" s="16" t="s">
        <v>427</v>
      </c>
      <c r="K316" s="17" t="s">
        <v>2661</v>
      </c>
      <c r="L316" s="17" t="s">
        <v>429</v>
      </c>
      <c r="M316" s="17" t="s">
        <v>2662</v>
      </c>
      <c r="N316" s="6" t="s">
        <v>2663</v>
      </c>
      <c r="O316" s="16" t="s">
        <v>427</v>
      </c>
      <c r="P316" s="17" t="s">
        <v>2661</v>
      </c>
      <c r="Q316" s="17" t="s">
        <v>429</v>
      </c>
      <c r="R316" s="17" t="s">
        <v>2662</v>
      </c>
      <c r="S316" s="10" t="s">
        <v>1413</v>
      </c>
      <c r="T316" s="5">
        <v>1323</v>
      </c>
      <c r="U316" s="9" t="s">
        <v>2661</v>
      </c>
      <c r="V316" s="6" t="b">
        <v>1</v>
      </c>
      <c r="W316" s="6" t="s">
        <v>33</v>
      </c>
      <c r="X316" s="7" t="s">
        <v>34</v>
      </c>
      <c r="Y316" s="8" t="s">
        <v>267</v>
      </c>
      <c r="Z316" s="7" t="s">
        <v>432</v>
      </c>
      <c r="AA316" s="6" t="s">
        <v>427</v>
      </c>
      <c r="AB316" s="7" t="s">
        <v>432</v>
      </c>
      <c r="AC316" s="9" t="s">
        <v>429</v>
      </c>
      <c r="AD316" s="7" t="s">
        <v>432</v>
      </c>
      <c r="AE316" s="9" t="s">
        <v>2662</v>
      </c>
      <c r="AF316" s="7" t="s">
        <v>167</v>
      </c>
      <c r="AG316" s="8" t="s">
        <v>2664</v>
      </c>
      <c r="AH316" s="8" t="s">
        <v>2665</v>
      </c>
    </row>
    <row r="317" spans="1:34" x14ac:dyDescent="0.25">
      <c r="A317" s="3">
        <v>12848</v>
      </c>
      <c r="B317" s="15" t="str">
        <f t="shared" si="32"/>
        <v>BIAVFAFAFART</v>
      </c>
      <c r="C317" s="30" t="str">
        <f t="shared" si="26"/>
        <v>AVFAFART</v>
      </c>
      <c r="D317" s="15" t="str">
        <f t="shared" si="33"/>
        <v>FAFART</v>
      </c>
      <c r="E317" s="61" t="s">
        <v>4089</v>
      </c>
      <c r="F317" s="61" t="s">
        <v>2666</v>
      </c>
      <c r="G317" s="14" t="s">
        <v>3768</v>
      </c>
      <c r="H317" s="14" t="b">
        <f t="shared" si="27"/>
        <v>1</v>
      </c>
      <c r="I317" s="6" t="s">
        <v>2668</v>
      </c>
      <c r="J317" s="16" t="s">
        <v>427</v>
      </c>
      <c r="K317" s="17" t="s">
        <v>2666</v>
      </c>
      <c r="L317" s="17" t="s">
        <v>429</v>
      </c>
      <c r="M317" s="17" t="s">
        <v>2667</v>
      </c>
      <c r="N317" s="6" t="s">
        <v>2669</v>
      </c>
      <c r="O317" s="16" t="s">
        <v>427</v>
      </c>
      <c r="P317" s="17" t="s">
        <v>2666</v>
      </c>
      <c r="Q317" s="17" t="s">
        <v>429</v>
      </c>
      <c r="R317" s="17" t="s">
        <v>2667</v>
      </c>
      <c r="S317" s="4" t="s">
        <v>31</v>
      </c>
      <c r="T317" s="5">
        <v>1324</v>
      </c>
      <c r="U317" s="9" t="s">
        <v>2666</v>
      </c>
      <c r="V317" s="6" t="b">
        <v>1</v>
      </c>
      <c r="W317" s="6" t="s">
        <v>33</v>
      </c>
      <c r="X317" s="7" t="s">
        <v>34</v>
      </c>
      <c r="Y317" s="8" t="s">
        <v>267</v>
      </c>
      <c r="Z317" s="7" t="s">
        <v>432</v>
      </c>
      <c r="AA317" s="6" t="s">
        <v>427</v>
      </c>
      <c r="AB317" s="7" t="s">
        <v>432</v>
      </c>
      <c r="AC317" s="9" t="s">
        <v>429</v>
      </c>
      <c r="AD317" s="7" t="s">
        <v>432</v>
      </c>
      <c r="AE317" s="9" t="s">
        <v>2667</v>
      </c>
      <c r="AF317" s="7" t="s">
        <v>2670</v>
      </c>
      <c r="AG317" s="8" t="s">
        <v>2671</v>
      </c>
      <c r="AH317" s="8" t="s">
        <v>2672</v>
      </c>
    </row>
    <row r="318" spans="1:34" x14ac:dyDescent="0.25">
      <c r="A318" s="3">
        <v>12854</v>
      </c>
      <c r="B318" s="15" t="str">
        <f t="shared" si="32"/>
        <v>BIAVFAFAFAPE</v>
      </c>
      <c r="C318" s="30" t="str">
        <f t="shared" si="26"/>
        <v>AVFAFAPE</v>
      </c>
      <c r="D318" s="15" t="str">
        <f t="shared" si="33"/>
        <v>FAFAPE</v>
      </c>
      <c r="E318" s="61" t="s">
        <v>4090</v>
      </c>
      <c r="F318" s="61" t="s">
        <v>443</v>
      </c>
      <c r="G318" s="14" t="s">
        <v>3768</v>
      </c>
      <c r="H318" s="14" t="b">
        <f t="shared" si="27"/>
        <v>1</v>
      </c>
      <c r="I318" s="6" t="s">
        <v>445</v>
      </c>
      <c r="J318" s="16" t="s">
        <v>427</v>
      </c>
      <c r="K318" s="17" t="s">
        <v>443</v>
      </c>
      <c r="L318" s="17" t="s">
        <v>429</v>
      </c>
      <c r="M318" s="17" t="s">
        <v>444</v>
      </c>
      <c r="N318" s="6" t="s">
        <v>445</v>
      </c>
      <c r="O318" s="16" t="s">
        <v>427</v>
      </c>
      <c r="P318" s="17" t="s">
        <v>443</v>
      </c>
      <c r="Q318" s="17" t="s">
        <v>429</v>
      </c>
      <c r="R318" s="17" t="s">
        <v>444</v>
      </c>
      <c r="S318" s="4" t="s">
        <v>31</v>
      </c>
      <c r="T318" s="5">
        <v>1326</v>
      </c>
      <c r="U318" s="9" t="s">
        <v>443</v>
      </c>
      <c r="V318" s="6" t="b">
        <v>1</v>
      </c>
      <c r="W318" s="6" t="s">
        <v>33</v>
      </c>
      <c r="X318" s="7" t="s">
        <v>34</v>
      </c>
      <c r="Y318" s="8" t="s">
        <v>267</v>
      </c>
      <c r="Z318" s="7" t="s">
        <v>432</v>
      </c>
      <c r="AA318" s="6" t="s">
        <v>427</v>
      </c>
      <c r="AB318" s="7" t="s">
        <v>432</v>
      </c>
      <c r="AC318" s="9" t="s">
        <v>429</v>
      </c>
      <c r="AD318" s="7" t="s">
        <v>432</v>
      </c>
      <c r="AE318" s="9" t="s">
        <v>444</v>
      </c>
      <c r="AF318" s="7" t="s">
        <v>39</v>
      </c>
      <c r="AG318" s="8" t="s">
        <v>446</v>
      </c>
      <c r="AH318" s="8" t="s">
        <v>447</v>
      </c>
    </row>
    <row r="319" spans="1:34" x14ac:dyDescent="0.25">
      <c r="A319" s="3">
        <v>13647</v>
      </c>
      <c r="B319" s="15" t="str">
        <f t="shared" si="32"/>
        <v>BIAVPSPSPSKR</v>
      </c>
      <c r="C319" s="30" t="str">
        <f t="shared" si="26"/>
        <v>AVPSPSKR</v>
      </c>
      <c r="D319" s="15" t="str">
        <f t="shared" si="33"/>
        <v>PSPSKR</v>
      </c>
      <c r="E319" s="61" t="s">
        <v>4091</v>
      </c>
      <c r="F319" s="61" t="s">
        <v>449</v>
      </c>
      <c r="G319" s="14" t="s">
        <v>3776</v>
      </c>
      <c r="H319" s="14" t="b">
        <f t="shared" si="27"/>
        <v>1</v>
      </c>
      <c r="I319" s="6" t="s">
        <v>453</v>
      </c>
      <c r="J319" s="16" t="s">
        <v>448</v>
      </c>
      <c r="K319" s="17" t="s">
        <v>449</v>
      </c>
      <c r="L319" s="17" t="s">
        <v>450</v>
      </c>
      <c r="M319" s="17" t="s">
        <v>451</v>
      </c>
      <c r="N319" s="6" t="s">
        <v>453</v>
      </c>
      <c r="O319" s="16" t="s">
        <v>452</v>
      </c>
      <c r="P319" s="17" t="s">
        <v>449</v>
      </c>
      <c r="Q319" s="17" t="s">
        <v>450</v>
      </c>
      <c r="R319" s="17" t="s">
        <v>451</v>
      </c>
      <c r="S319" s="4" t="s">
        <v>31</v>
      </c>
      <c r="T319" s="5">
        <v>2575</v>
      </c>
      <c r="U319" s="9" t="s">
        <v>449</v>
      </c>
      <c r="V319" s="6" t="b">
        <v>1</v>
      </c>
      <c r="W319" s="6" t="s">
        <v>33</v>
      </c>
      <c r="X319" s="7" t="s">
        <v>34</v>
      </c>
      <c r="Y319" s="8" t="s">
        <v>454</v>
      </c>
      <c r="Z319" s="7" t="s">
        <v>455</v>
      </c>
      <c r="AA319" s="6" t="s">
        <v>452</v>
      </c>
      <c r="AB319" s="7" t="s">
        <v>455</v>
      </c>
      <c r="AC319" s="9" t="s">
        <v>450</v>
      </c>
      <c r="AD319" s="7" t="s">
        <v>455</v>
      </c>
      <c r="AE319" s="9" t="s">
        <v>451</v>
      </c>
      <c r="AF319" s="7" t="s">
        <v>456</v>
      </c>
      <c r="AG319" s="8" t="s">
        <v>457</v>
      </c>
      <c r="AH319" s="8" t="s">
        <v>458</v>
      </c>
    </row>
    <row r="320" spans="1:34" x14ac:dyDescent="0.25">
      <c r="A320" s="3">
        <v>20983</v>
      </c>
      <c r="B320" s="15" t="str">
        <f t="shared" si="32"/>
        <v>BIAVPALNLACR</v>
      </c>
      <c r="C320" s="30" t="str">
        <f t="shared" si="26"/>
        <v>AVLNLACR</v>
      </c>
      <c r="D320" s="15" t="str">
        <f t="shared" si="33"/>
        <v>LNLACR</v>
      </c>
      <c r="E320" s="61" t="s">
        <v>4092</v>
      </c>
      <c r="F320" s="61" t="s">
        <v>2673</v>
      </c>
      <c r="G320" s="14" t="s">
        <v>3768</v>
      </c>
      <c r="H320" s="14" t="b">
        <f t="shared" si="27"/>
        <v>1</v>
      </c>
      <c r="I320" s="6" t="s">
        <v>2674</v>
      </c>
      <c r="J320" s="16" t="s">
        <v>459</v>
      </c>
      <c r="K320" s="17" t="s">
        <v>2673</v>
      </c>
      <c r="L320" s="17" t="s">
        <v>461</v>
      </c>
      <c r="M320" s="17" t="s">
        <v>537</v>
      </c>
      <c r="N320" s="6" t="s">
        <v>2674</v>
      </c>
      <c r="O320" s="16" t="s">
        <v>459</v>
      </c>
      <c r="P320" s="17" t="s">
        <v>2673</v>
      </c>
      <c r="Q320" s="17" t="s">
        <v>461</v>
      </c>
      <c r="R320" s="17" t="s">
        <v>537</v>
      </c>
      <c r="S320" s="4" t="s">
        <v>31</v>
      </c>
      <c r="T320" s="5">
        <v>7049</v>
      </c>
      <c r="U320" s="9" t="s">
        <v>2673</v>
      </c>
      <c r="V320" s="6" t="b">
        <v>1</v>
      </c>
      <c r="W320" s="6" t="s">
        <v>33</v>
      </c>
      <c r="X320" s="7" t="s">
        <v>34</v>
      </c>
      <c r="Y320" s="8" t="s">
        <v>464</v>
      </c>
      <c r="Z320" s="7" t="s">
        <v>124</v>
      </c>
      <c r="AA320" s="6" t="s">
        <v>459</v>
      </c>
      <c r="AB320" s="7" t="s">
        <v>465</v>
      </c>
      <c r="AC320" s="9" t="s">
        <v>461</v>
      </c>
      <c r="AD320" s="7" t="s">
        <v>228</v>
      </c>
      <c r="AE320" s="9" t="s">
        <v>537</v>
      </c>
      <c r="AF320" s="7" t="s">
        <v>160</v>
      </c>
      <c r="AG320" s="8" t="s">
        <v>2675</v>
      </c>
      <c r="AH320" s="8" t="s">
        <v>2676</v>
      </c>
    </row>
    <row r="321" spans="1:34" x14ac:dyDescent="0.25">
      <c r="A321" s="3">
        <v>20988</v>
      </c>
      <c r="B321" s="15" t="str">
        <f t="shared" si="32"/>
        <v>BIAVPALNLACO</v>
      </c>
      <c r="C321" s="30" t="str">
        <f t="shared" si="26"/>
        <v>AVLNLACO</v>
      </c>
      <c r="D321" s="15" t="str">
        <f t="shared" si="33"/>
        <v>LNLACO</v>
      </c>
      <c r="E321" s="61" t="s">
        <v>4093</v>
      </c>
      <c r="F321" s="61" t="s">
        <v>460</v>
      </c>
      <c r="G321" s="14" t="s">
        <v>3768</v>
      </c>
      <c r="H321" s="14" t="b">
        <f t="shared" si="27"/>
        <v>1</v>
      </c>
      <c r="I321" s="6" t="s">
        <v>463</v>
      </c>
      <c r="J321" s="18" t="s">
        <v>459</v>
      </c>
      <c r="K321" s="19" t="s">
        <v>460</v>
      </c>
      <c r="L321" s="19" t="s">
        <v>461</v>
      </c>
      <c r="M321" s="19" t="s">
        <v>462</v>
      </c>
      <c r="N321" s="6" t="s">
        <v>463</v>
      </c>
      <c r="O321" s="18" t="s">
        <v>459</v>
      </c>
      <c r="P321" s="19" t="s">
        <v>460</v>
      </c>
      <c r="Q321" s="19" t="s">
        <v>461</v>
      </c>
      <c r="R321" s="19" t="s">
        <v>462</v>
      </c>
      <c r="S321" s="11" t="s">
        <v>31</v>
      </c>
      <c r="T321" s="5">
        <v>7050</v>
      </c>
      <c r="U321" s="9" t="s">
        <v>460</v>
      </c>
      <c r="V321" s="6" t="b">
        <v>1</v>
      </c>
      <c r="W321" s="6" t="s">
        <v>33</v>
      </c>
      <c r="X321" s="7" t="s">
        <v>34</v>
      </c>
      <c r="Y321" s="8" t="s">
        <v>464</v>
      </c>
      <c r="Z321" s="7" t="s">
        <v>124</v>
      </c>
      <c r="AA321" s="6" t="s">
        <v>459</v>
      </c>
      <c r="AB321" s="7" t="s">
        <v>465</v>
      </c>
      <c r="AC321" s="9" t="s">
        <v>461</v>
      </c>
      <c r="AD321" s="7" t="s">
        <v>228</v>
      </c>
      <c r="AE321" s="9" t="s">
        <v>462</v>
      </c>
      <c r="AF321" s="7" t="s">
        <v>46</v>
      </c>
      <c r="AG321" s="8" t="s">
        <v>466</v>
      </c>
      <c r="AH321" s="8" t="s">
        <v>467</v>
      </c>
    </row>
    <row r="322" spans="1:34" x14ac:dyDescent="0.25">
      <c r="A322" s="3">
        <v>20993</v>
      </c>
      <c r="B322" s="15" t="str">
        <f t="shared" si="32"/>
        <v>BIAVPALNLAIS</v>
      </c>
      <c r="C322" s="30" t="str">
        <f t="shared" ref="C322:C385" si="34">X322&amp;D322</f>
        <v>AVLNLAIS</v>
      </c>
      <c r="D322" s="15" t="str">
        <f t="shared" si="33"/>
        <v>LNLAIS</v>
      </c>
      <c r="E322" s="61" t="s">
        <v>4094</v>
      </c>
      <c r="F322" s="61" t="s">
        <v>2677</v>
      </c>
      <c r="G322" s="14" t="s">
        <v>3768</v>
      </c>
      <c r="H322" s="14" t="b">
        <f t="shared" si="27"/>
        <v>1</v>
      </c>
      <c r="I322" s="6" t="s">
        <v>2679</v>
      </c>
      <c r="J322" s="16" t="s">
        <v>459</v>
      </c>
      <c r="K322" s="17" t="s">
        <v>2677</v>
      </c>
      <c r="L322" s="17" t="s">
        <v>461</v>
      </c>
      <c r="M322" s="17" t="s">
        <v>2678</v>
      </c>
      <c r="N322" s="6" t="s">
        <v>2680</v>
      </c>
      <c r="O322" s="16" t="s">
        <v>459</v>
      </c>
      <c r="P322" s="17" t="s">
        <v>2677</v>
      </c>
      <c r="Q322" s="17" t="s">
        <v>461</v>
      </c>
      <c r="R322" s="17" t="s">
        <v>2678</v>
      </c>
      <c r="S322" s="4" t="s">
        <v>31</v>
      </c>
      <c r="T322" s="5">
        <v>7051</v>
      </c>
      <c r="U322" s="9" t="s">
        <v>2677</v>
      </c>
      <c r="V322" s="6" t="b">
        <v>1</v>
      </c>
      <c r="W322" s="6" t="s">
        <v>33</v>
      </c>
      <c r="X322" s="7" t="s">
        <v>34</v>
      </c>
      <c r="Y322" s="8" t="s">
        <v>464</v>
      </c>
      <c r="Z322" s="7" t="s">
        <v>124</v>
      </c>
      <c r="AA322" s="6" t="s">
        <v>459</v>
      </c>
      <c r="AB322" s="7" t="s">
        <v>465</v>
      </c>
      <c r="AC322" s="9" t="s">
        <v>461</v>
      </c>
      <c r="AD322" s="7" t="s">
        <v>228</v>
      </c>
      <c r="AE322" s="9" t="s">
        <v>2678</v>
      </c>
      <c r="AF322" s="7" t="s">
        <v>1382</v>
      </c>
      <c r="AG322" s="8" t="s">
        <v>2681</v>
      </c>
      <c r="AH322" s="8" t="s">
        <v>2682</v>
      </c>
    </row>
    <row r="323" spans="1:34" x14ac:dyDescent="0.25">
      <c r="A323" s="3">
        <v>20997</v>
      </c>
      <c r="B323" s="15" t="str">
        <f t="shared" si="32"/>
        <v>BIAVPALNLAPH</v>
      </c>
      <c r="C323" s="30" t="str">
        <f t="shared" si="34"/>
        <v>AVLNLAPH</v>
      </c>
      <c r="D323" s="15" t="str">
        <f t="shared" si="33"/>
        <v>LNLAPH</v>
      </c>
      <c r="E323" s="61" t="s">
        <v>4095</v>
      </c>
      <c r="F323" s="61" t="s">
        <v>2683</v>
      </c>
      <c r="G323" s="14" t="s">
        <v>3768</v>
      </c>
      <c r="H323" s="14" t="b">
        <f t="shared" ref="H323:H386" si="35">EXACT(F323,K323)</f>
        <v>1</v>
      </c>
      <c r="I323" s="6" t="s">
        <v>2685</v>
      </c>
      <c r="J323" s="16" t="s">
        <v>459</v>
      </c>
      <c r="K323" s="17" t="s">
        <v>2683</v>
      </c>
      <c r="L323" s="17" t="s">
        <v>461</v>
      </c>
      <c r="M323" s="17" t="s">
        <v>2684</v>
      </c>
      <c r="N323" s="6" t="s">
        <v>2685</v>
      </c>
      <c r="O323" s="16" t="s">
        <v>459</v>
      </c>
      <c r="P323" s="17" t="s">
        <v>2683</v>
      </c>
      <c r="Q323" s="17" t="s">
        <v>461</v>
      </c>
      <c r="R323" s="17" t="s">
        <v>2684</v>
      </c>
      <c r="S323" s="4" t="s">
        <v>31</v>
      </c>
      <c r="T323" s="5">
        <v>7052</v>
      </c>
      <c r="U323" s="9" t="s">
        <v>2683</v>
      </c>
      <c r="V323" s="6" t="b">
        <v>1</v>
      </c>
      <c r="W323" s="6" t="s">
        <v>33</v>
      </c>
      <c r="X323" s="7" t="s">
        <v>34</v>
      </c>
      <c r="Y323" s="8" t="s">
        <v>464</v>
      </c>
      <c r="Z323" s="7" t="s">
        <v>124</v>
      </c>
      <c r="AA323" s="6" t="s">
        <v>459</v>
      </c>
      <c r="AB323" s="7" t="s">
        <v>465</v>
      </c>
      <c r="AC323" s="9" t="s">
        <v>461</v>
      </c>
      <c r="AD323" s="7" t="s">
        <v>228</v>
      </c>
      <c r="AE323" s="9" t="s">
        <v>2684</v>
      </c>
      <c r="AF323" s="7" t="s">
        <v>37</v>
      </c>
      <c r="AG323" s="8" t="s">
        <v>2686</v>
      </c>
      <c r="AH323" s="8" t="s">
        <v>2687</v>
      </c>
    </row>
    <row r="324" spans="1:34" x14ac:dyDescent="0.25">
      <c r="A324" s="3">
        <v>21026</v>
      </c>
      <c r="B324" s="15" t="str">
        <f t="shared" si="32"/>
        <v>BIAVPALNLAMI</v>
      </c>
      <c r="C324" s="30" t="str">
        <f t="shared" si="34"/>
        <v>AVLNLAMI</v>
      </c>
      <c r="D324" s="15" t="str">
        <f t="shared" si="33"/>
        <v>LNLAMI</v>
      </c>
      <c r="E324" s="61" t="s">
        <v>4096</v>
      </c>
      <c r="F324" s="61" t="s">
        <v>2688</v>
      </c>
      <c r="G324" s="14" t="s">
        <v>3768</v>
      </c>
      <c r="H324" s="14" t="b">
        <f t="shared" si="35"/>
        <v>1</v>
      </c>
      <c r="I324" s="6" t="s">
        <v>2689</v>
      </c>
      <c r="J324" s="16" t="s">
        <v>459</v>
      </c>
      <c r="K324" s="17" t="s">
        <v>2688</v>
      </c>
      <c r="L324" s="17" t="s">
        <v>461</v>
      </c>
      <c r="M324" s="17" t="s">
        <v>400</v>
      </c>
      <c r="N324" s="6" t="s">
        <v>2689</v>
      </c>
      <c r="O324" s="16" t="s">
        <v>459</v>
      </c>
      <c r="P324" s="17" t="s">
        <v>2688</v>
      </c>
      <c r="Q324" s="17" t="s">
        <v>461</v>
      </c>
      <c r="R324" s="17" t="s">
        <v>400</v>
      </c>
      <c r="S324" s="4" t="s">
        <v>31</v>
      </c>
      <c r="T324" s="5">
        <v>7060</v>
      </c>
      <c r="U324" s="9" t="s">
        <v>2688</v>
      </c>
      <c r="V324" s="6" t="b">
        <v>1</v>
      </c>
      <c r="W324" s="6" t="s">
        <v>33</v>
      </c>
      <c r="X324" s="7" t="s">
        <v>34</v>
      </c>
      <c r="Y324" s="8" t="s">
        <v>464</v>
      </c>
      <c r="Z324" s="7" t="s">
        <v>124</v>
      </c>
      <c r="AA324" s="6" t="s">
        <v>459</v>
      </c>
      <c r="AB324" s="7" t="s">
        <v>465</v>
      </c>
      <c r="AC324" s="9" t="s">
        <v>461</v>
      </c>
      <c r="AD324" s="7" t="s">
        <v>228</v>
      </c>
      <c r="AE324" s="9" t="s">
        <v>400</v>
      </c>
      <c r="AF324" s="7" t="s">
        <v>309</v>
      </c>
      <c r="AG324" s="8" t="s">
        <v>2690</v>
      </c>
      <c r="AH324" s="8" t="s">
        <v>2691</v>
      </c>
    </row>
    <row r="325" spans="1:34" x14ac:dyDescent="0.25">
      <c r="A325" s="3">
        <v>21048</v>
      </c>
      <c r="B325" s="15" t="str">
        <f t="shared" si="32"/>
        <v>BIAVPALNLAEX</v>
      </c>
      <c r="C325" s="30" t="str">
        <f t="shared" si="34"/>
        <v>AVLNLAEX</v>
      </c>
      <c r="D325" s="15" t="str">
        <f t="shared" si="33"/>
        <v>LNLAEX</v>
      </c>
      <c r="E325" s="61" t="s">
        <v>4097</v>
      </c>
      <c r="F325" s="61" t="s">
        <v>468</v>
      </c>
      <c r="G325" s="14" t="s">
        <v>3768</v>
      </c>
      <c r="H325" s="14" t="b">
        <f t="shared" si="35"/>
        <v>1</v>
      </c>
      <c r="I325" s="6" t="s">
        <v>470</v>
      </c>
      <c r="J325" s="16" t="s">
        <v>459</v>
      </c>
      <c r="K325" s="17" t="s">
        <v>468</v>
      </c>
      <c r="L325" s="17" t="s">
        <v>461</v>
      </c>
      <c r="M325" s="17" t="s">
        <v>469</v>
      </c>
      <c r="N325" s="6" t="s">
        <v>470</v>
      </c>
      <c r="O325" s="16" t="s">
        <v>459</v>
      </c>
      <c r="P325" s="17" t="s">
        <v>468</v>
      </c>
      <c r="Q325" s="17" t="s">
        <v>461</v>
      </c>
      <c r="R325" s="17" t="s">
        <v>469</v>
      </c>
      <c r="S325" s="4" t="s">
        <v>31</v>
      </c>
      <c r="T325" s="5">
        <v>7063</v>
      </c>
      <c r="U325" s="9" t="s">
        <v>468</v>
      </c>
      <c r="V325" s="6" t="b">
        <v>1</v>
      </c>
      <c r="W325" s="6" t="s">
        <v>33</v>
      </c>
      <c r="X325" s="7" t="s">
        <v>34</v>
      </c>
      <c r="Y325" s="8" t="s">
        <v>464</v>
      </c>
      <c r="Z325" s="7" t="s">
        <v>124</v>
      </c>
      <c r="AA325" s="6" t="s">
        <v>459</v>
      </c>
      <c r="AB325" s="7" t="s">
        <v>465</v>
      </c>
      <c r="AC325" s="9" t="s">
        <v>461</v>
      </c>
      <c r="AD325" s="7" t="s">
        <v>228</v>
      </c>
      <c r="AE325" s="9" t="s">
        <v>469</v>
      </c>
      <c r="AF325" s="7" t="s">
        <v>471</v>
      </c>
      <c r="AG325" s="8" t="s">
        <v>472</v>
      </c>
      <c r="AH325" s="8" t="s">
        <v>473</v>
      </c>
    </row>
    <row r="326" spans="1:34" x14ac:dyDescent="0.25">
      <c r="A326" s="3">
        <v>21089</v>
      </c>
      <c r="B326" s="15" t="str">
        <f t="shared" si="32"/>
        <v>BIAVPALNLASE</v>
      </c>
      <c r="C326" s="30" t="str">
        <f t="shared" si="34"/>
        <v>AVLNLASE</v>
      </c>
      <c r="D326" s="15" t="str">
        <f t="shared" si="33"/>
        <v>LNLASE</v>
      </c>
      <c r="E326" s="61" t="s">
        <v>4098</v>
      </c>
      <c r="F326" s="61" t="s">
        <v>2692</v>
      </c>
      <c r="G326" s="14" t="s">
        <v>3768</v>
      </c>
      <c r="H326" s="14" t="b">
        <f t="shared" si="35"/>
        <v>1</v>
      </c>
      <c r="I326" s="6" t="s">
        <v>2694</v>
      </c>
      <c r="J326" s="16" t="s">
        <v>459</v>
      </c>
      <c r="K326" s="17" t="s">
        <v>2692</v>
      </c>
      <c r="L326" s="17" t="s">
        <v>461</v>
      </c>
      <c r="M326" s="17" t="s">
        <v>2693</v>
      </c>
      <c r="N326" s="6" t="s">
        <v>2694</v>
      </c>
      <c r="O326" s="16" t="s">
        <v>459</v>
      </c>
      <c r="P326" s="17" t="s">
        <v>2692</v>
      </c>
      <c r="Q326" s="17" t="s">
        <v>461</v>
      </c>
      <c r="R326" s="17" t="s">
        <v>2693</v>
      </c>
      <c r="S326" s="4" t="s">
        <v>31</v>
      </c>
      <c r="T326" s="5">
        <v>7079</v>
      </c>
      <c r="U326" s="9" t="s">
        <v>2692</v>
      </c>
      <c r="V326" s="6" t="b">
        <v>1</v>
      </c>
      <c r="W326" s="6" t="s">
        <v>33</v>
      </c>
      <c r="X326" s="7" t="s">
        <v>34</v>
      </c>
      <c r="Y326" s="8" t="s">
        <v>464</v>
      </c>
      <c r="Z326" s="7" t="s">
        <v>124</v>
      </c>
      <c r="AA326" s="6" t="s">
        <v>459</v>
      </c>
      <c r="AB326" s="7" t="s">
        <v>465</v>
      </c>
      <c r="AC326" s="9" t="s">
        <v>461</v>
      </c>
      <c r="AD326" s="7" t="s">
        <v>228</v>
      </c>
      <c r="AE326" s="9" t="s">
        <v>2693</v>
      </c>
      <c r="AF326" s="7" t="s">
        <v>1027</v>
      </c>
      <c r="AG326" s="8" t="s">
        <v>2695</v>
      </c>
      <c r="AH326" s="8" t="s">
        <v>2696</v>
      </c>
    </row>
    <row r="327" spans="1:34" x14ac:dyDescent="0.25">
      <c r="A327" s="3">
        <v>21094</v>
      </c>
      <c r="B327" s="15" t="str">
        <f t="shared" si="32"/>
        <v>BIAVPALNLANU</v>
      </c>
      <c r="C327" s="30" t="str">
        <f t="shared" si="34"/>
        <v>AVLNLANU</v>
      </c>
      <c r="D327" s="15" t="str">
        <f t="shared" si="33"/>
        <v>LNLANU</v>
      </c>
      <c r="E327" s="61" t="s">
        <v>4099</v>
      </c>
      <c r="F327" s="61" t="s">
        <v>2697</v>
      </c>
      <c r="G327" s="14" t="s">
        <v>3768</v>
      </c>
      <c r="H327" s="14" t="b">
        <f t="shared" si="35"/>
        <v>1</v>
      </c>
      <c r="I327" s="6" t="s">
        <v>2699</v>
      </c>
      <c r="J327" s="16" t="s">
        <v>459</v>
      </c>
      <c r="K327" s="17" t="s">
        <v>2697</v>
      </c>
      <c r="L327" s="17" t="s">
        <v>461</v>
      </c>
      <c r="M327" s="17" t="s">
        <v>2698</v>
      </c>
      <c r="N327" s="6" t="s">
        <v>2699</v>
      </c>
      <c r="O327" s="16" t="s">
        <v>459</v>
      </c>
      <c r="P327" s="17" t="s">
        <v>2697</v>
      </c>
      <c r="Q327" s="17" t="s">
        <v>461</v>
      </c>
      <c r="R327" s="17" t="s">
        <v>2698</v>
      </c>
      <c r="S327" s="4" t="s">
        <v>31</v>
      </c>
      <c r="T327" s="5">
        <v>7080</v>
      </c>
      <c r="U327" s="9" t="s">
        <v>2697</v>
      </c>
      <c r="V327" s="6" t="b">
        <v>1</v>
      </c>
      <c r="W327" s="6" t="s">
        <v>33</v>
      </c>
      <c r="X327" s="7" t="s">
        <v>34</v>
      </c>
      <c r="Y327" s="8" t="s">
        <v>464</v>
      </c>
      <c r="Z327" s="7" t="s">
        <v>124</v>
      </c>
      <c r="AA327" s="6" t="s">
        <v>459</v>
      </c>
      <c r="AB327" s="7" t="s">
        <v>465</v>
      </c>
      <c r="AC327" s="9" t="s">
        <v>461</v>
      </c>
      <c r="AD327" s="7" t="s">
        <v>228</v>
      </c>
      <c r="AE327" s="9" t="s">
        <v>2698</v>
      </c>
      <c r="AF327" s="7" t="s">
        <v>1700</v>
      </c>
      <c r="AG327" s="8" t="s">
        <v>2700</v>
      </c>
      <c r="AH327" s="8" t="s">
        <v>2701</v>
      </c>
    </row>
    <row r="328" spans="1:34" x14ac:dyDescent="0.25">
      <c r="A328" s="3">
        <v>21188</v>
      </c>
      <c r="B328" s="15" t="str">
        <f t="shared" si="32"/>
        <v>BIAVPAVIVIFF</v>
      </c>
      <c r="C328" s="30" t="str">
        <f t="shared" si="34"/>
        <v>AVVIVIFF</v>
      </c>
      <c r="D328" s="15" t="str">
        <f t="shared" si="33"/>
        <v>VIVIFF</v>
      </c>
      <c r="E328" s="61" t="s">
        <v>4100</v>
      </c>
      <c r="F328" s="61" t="s">
        <v>2703</v>
      </c>
      <c r="G328" s="14" t="s">
        <v>3903</v>
      </c>
      <c r="H328" s="14" t="b">
        <f t="shared" si="35"/>
        <v>1</v>
      </c>
      <c r="I328" s="6" t="s">
        <v>2706</v>
      </c>
      <c r="J328" s="16" t="s">
        <v>2702</v>
      </c>
      <c r="K328" s="17" t="s">
        <v>2703</v>
      </c>
      <c r="L328" s="17" t="s">
        <v>2704</v>
      </c>
      <c r="M328" s="17" t="s">
        <v>2705</v>
      </c>
      <c r="N328" s="6" t="s">
        <v>2706</v>
      </c>
      <c r="O328" s="16" t="s">
        <v>2702</v>
      </c>
      <c r="P328" s="17" t="s">
        <v>2703</v>
      </c>
      <c r="Q328" s="17" t="s">
        <v>2704</v>
      </c>
      <c r="R328" s="17" t="s">
        <v>2705</v>
      </c>
      <c r="S328" s="4" t="s">
        <v>31</v>
      </c>
      <c r="T328" s="5">
        <v>7104</v>
      </c>
      <c r="U328" s="9" t="s">
        <v>2703</v>
      </c>
      <c r="V328" s="6" t="b">
        <v>1</v>
      </c>
      <c r="W328" s="6" t="s">
        <v>33</v>
      </c>
      <c r="X328" s="7" t="s">
        <v>34</v>
      </c>
      <c r="Y328" s="8" t="s">
        <v>464</v>
      </c>
      <c r="Z328" s="7" t="s">
        <v>124</v>
      </c>
      <c r="AA328" s="6" t="s">
        <v>2702</v>
      </c>
      <c r="AB328" s="7" t="s">
        <v>424</v>
      </c>
      <c r="AC328" s="9" t="s">
        <v>2704</v>
      </c>
      <c r="AD328" s="7" t="s">
        <v>424</v>
      </c>
      <c r="AE328" s="9" t="s">
        <v>2705</v>
      </c>
      <c r="AF328" s="7" t="s">
        <v>2707</v>
      </c>
      <c r="AG328" s="8" t="s">
        <v>2708</v>
      </c>
      <c r="AH328" s="8" t="s">
        <v>2709</v>
      </c>
    </row>
    <row r="329" spans="1:34" x14ac:dyDescent="0.25">
      <c r="A329" s="3">
        <v>21250</v>
      </c>
      <c r="B329" s="15" t="str">
        <f t="shared" si="32"/>
        <v>BIAVPAVIVIOL</v>
      </c>
      <c r="C329" s="30" t="str">
        <f t="shared" si="34"/>
        <v>AVVIVIOL</v>
      </c>
      <c r="D329" s="15" t="str">
        <f t="shared" si="33"/>
        <v>VIVIOL</v>
      </c>
      <c r="E329" s="61" t="s">
        <v>4101</v>
      </c>
      <c r="F329" s="61" t="s">
        <v>2710</v>
      </c>
      <c r="G329" s="14" t="s">
        <v>3768</v>
      </c>
      <c r="H329" s="14" t="b">
        <f t="shared" si="35"/>
        <v>1</v>
      </c>
      <c r="I329" s="6" t="s">
        <v>2712</v>
      </c>
      <c r="J329" s="16" t="s">
        <v>2702</v>
      </c>
      <c r="K329" s="17" t="s">
        <v>2710</v>
      </c>
      <c r="L329" s="17" t="s">
        <v>2704</v>
      </c>
      <c r="M329" s="17" t="s">
        <v>2711</v>
      </c>
      <c r="N329" s="6" t="s">
        <v>2712</v>
      </c>
      <c r="O329" s="16" t="s">
        <v>2702</v>
      </c>
      <c r="P329" s="17" t="s">
        <v>2710</v>
      </c>
      <c r="Q329" s="17" t="s">
        <v>2704</v>
      </c>
      <c r="R329" s="17" t="s">
        <v>2711</v>
      </c>
      <c r="S329" s="4" t="s">
        <v>31</v>
      </c>
      <c r="T329" s="5">
        <v>7118</v>
      </c>
      <c r="U329" s="9" t="s">
        <v>2710</v>
      </c>
      <c r="V329" s="6" t="b">
        <v>1</v>
      </c>
      <c r="W329" s="6" t="s">
        <v>33</v>
      </c>
      <c r="X329" s="7" t="s">
        <v>34</v>
      </c>
      <c r="Y329" s="8" t="s">
        <v>464</v>
      </c>
      <c r="Z329" s="7" t="s">
        <v>124</v>
      </c>
      <c r="AA329" s="6" t="s">
        <v>2702</v>
      </c>
      <c r="AB329" s="7" t="s">
        <v>424</v>
      </c>
      <c r="AC329" s="9" t="s">
        <v>2704</v>
      </c>
      <c r="AD329" s="7" t="s">
        <v>424</v>
      </c>
      <c r="AE329" s="9" t="s">
        <v>2711</v>
      </c>
      <c r="AF329" s="7" t="s">
        <v>1173</v>
      </c>
      <c r="AG329" s="8" t="s">
        <v>2713</v>
      </c>
      <c r="AH329" s="8" t="s">
        <v>2714</v>
      </c>
    </row>
    <row r="330" spans="1:34" x14ac:dyDescent="0.25">
      <c r="A330" s="3">
        <v>21512</v>
      </c>
      <c r="B330" s="15" t="str">
        <f t="shared" si="32"/>
        <v>BIAVPAOROROR</v>
      </c>
      <c r="C330" s="30" t="str">
        <f t="shared" si="34"/>
        <v>AVOROROR</v>
      </c>
      <c r="D330" s="15" t="str">
        <f t="shared" si="33"/>
        <v>OROROR</v>
      </c>
      <c r="E330" s="61" t="s">
        <v>4102</v>
      </c>
      <c r="F330" s="61" t="s">
        <v>475</v>
      </c>
      <c r="G330" s="14" t="s">
        <v>3768</v>
      </c>
      <c r="H330" s="14" t="b">
        <f t="shared" si="35"/>
        <v>1</v>
      </c>
      <c r="I330" s="6" t="s">
        <v>478</v>
      </c>
      <c r="J330" s="16" t="s">
        <v>474</v>
      </c>
      <c r="K330" s="17" t="s">
        <v>475</v>
      </c>
      <c r="L330" s="17" t="s">
        <v>476</v>
      </c>
      <c r="M330" s="17" t="s">
        <v>477</v>
      </c>
      <c r="N330" s="6" t="s">
        <v>478</v>
      </c>
      <c r="O330" s="16" t="s">
        <v>474</v>
      </c>
      <c r="P330" s="17" t="s">
        <v>475</v>
      </c>
      <c r="Q330" s="17" t="s">
        <v>476</v>
      </c>
      <c r="R330" s="17" t="s">
        <v>477</v>
      </c>
      <c r="S330" s="4" t="s">
        <v>31</v>
      </c>
      <c r="T330" s="5">
        <v>7176</v>
      </c>
      <c r="U330" s="9" t="s">
        <v>475</v>
      </c>
      <c r="V330" s="6" t="b">
        <v>1</v>
      </c>
      <c r="W330" s="6" t="s">
        <v>33</v>
      </c>
      <c r="X330" s="7" t="s">
        <v>34</v>
      </c>
      <c r="Y330" s="8" t="s">
        <v>464</v>
      </c>
      <c r="Z330" s="7" t="s">
        <v>124</v>
      </c>
      <c r="AA330" s="6" t="s">
        <v>474</v>
      </c>
      <c r="AB330" s="7" t="s">
        <v>479</v>
      </c>
      <c r="AC330" s="9" t="s">
        <v>476</v>
      </c>
      <c r="AD330" s="7" t="s">
        <v>479</v>
      </c>
      <c r="AE330" s="9" t="s">
        <v>477</v>
      </c>
      <c r="AF330" s="7" t="s">
        <v>479</v>
      </c>
      <c r="AG330" s="8" t="s">
        <v>480</v>
      </c>
      <c r="AH330" s="8" t="s">
        <v>481</v>
      </c>
    </row>
    <row r="331" spans="1:34" x14ac:dyDescent="0.25">
      <c r="A331" s="3">
        <v>22419</v>
      </c>
      <c r="B331" s="15" t="str">
        <f t="shared" si="32"/>
        <v>BIAVPACVGAGL</v>
      </c>
      <c r="C331" s="30" t="str">
        <f t="shared" si="34"/>
        <v>AVCVGAGL</v>
      </c>
      <c r="D331" s="15" t="str">
        <f t="shared" si="33"/>
        <v>CVGAGL</v>
      </c>
      <c r="E331" s="61" t="s">
        <v>4103</v>
      </c>
      <c r="F331" s="61" t="s">
        <v>483</v>
      </c>
      <c r="G331" s="14" t="s">
        <v>3768</v>
      </c>
      <c r="H331" s="14" t="b">
        <f t="shared" si="35"/>
        <v>1</v>
      </c>
      <c r="I331" s="6" t="s">
        <v>486</v>
      </c>
      <c r="J331" s="16" t="s">
        <v>482</v>
      </c>
      <c r="K331" s="17" t="s">
        <v>483</v>
      </c>
      <c r="L331" s="17" t="s">
        <v>484</v>
      </c>
      <c r="M331" s="17" t="s">
        <v>485</v>
      </c>
      <c r="N331" s="6" t="s">
        <v>486</v>
      </c>
      <c r="O331" s="16" t="s">
        <v>482</v>
      </c>
      <c r="P331" s="17" t="s">
        <v>483</v>
      </c>
      <c r="Q331" s="17" t="s">
        <v>484</v>
      </c>
      <c r="R331" s="17" t="s">
        <v>485</v>
      </c>
      <c r="S331" s="4" t="s">
        <v>31</v>
      </c>
      <c r="T331" s="5">
        <v>7452</v>
      </c>
      <c r="U331" s="9" t="s">
        <v>483</v>
      </c>
      <c r="V331" s="6" t="b">
        <v>1</v>
      </c>
      <c r="W331" s="6" t="s">
        <v>33</v>
      </c>
      <c r="X331" s="7" t="s">
        <v>34</v>
      </c>
      <c r="Y331" s="8" t="s">
        <v>464</v>
      </c>
      <c r="Z331" s="7" t="s">
        <v>124</v>
      </c>
      <c r="AA331" s="6" t="s">
        <v>482</v>
      </c>
      <c r="AB331" s="7" t="s">
        <v>487</v>
      </c>
      <c r="AC331" s="9" t="s">
        <v>484</v>
      </c>
      <c r="AD331" s="7" t="s">
        <v>36</v>
      </c>
      <c r="AE331" s="9" t="s">
        <v>485</v>
      </c>
      <c r="AF331" s="7" t="s">
        <v>488</v>
      </c>
      <c r="AG331" s="8" t="s">
        <v>489</v>
      </c>
      <c r="AH331" s="8" t="s">
        <v>490</v>
      </c>
    </row>
    <row r="332" spans="1:34" x14ac:dyDescent="0.25">
      <c r="A332" s="3">
        <v>22539</v>
      </c>
      <c r="B332" s="15" t="str">
        <f t="shared" si="32"/>
        <v>BIAVPACVPIPI</v>
      </c>
      <c r="C332" s="30" t="str">
        <f t="shared" si="34"/>
        <v>AVCVPIPI</v>
      </c>
      <c r="D332" s="15" t="str">
        <f t="shared" si="33"/>
        <v>CVPIPI</v>
      </c>
      <c r="E332" s="61" t="s">
        <v>4104</v>
      </c>
      <c r="F332" s="61" t="s">
        <v>491</v>
      </c>
      <c r="G332" s="14" t="s">
        <v>3768</v>
      </c>
      <c r="H332" s="14" t="b">
        <f t="shared" si="35"/>
        <v>1</v>
      </c>
      <c r="I332" s="6" t="s">
        <v>494</v>
      </c>
      <c r="J332" s="16" t="s">
        <v>482</v>
      </c>
      <c r="K332" s="17" t="s">
        <v>491</v>
      </c>
      <c r="L332" s="17" t="s">
        <v>492</v>
      </c>
      <c r="M332" s="17" t="s">
        <v>493</v>
      </c>
      <c r="N332" s="6" t="s">
        <v>495</v>
      </c>
      <c r="O332" s="16" t="s">
        <v>482</v>
      </c>
      <c r="P332" s="17" t="s">
        <v>491</v>
      </c>
      <c r="Q332" s="17" t="s">
        <v>492</v>
      </c>
      <c r="R332" s="17" t="s">
        <v>493</v>
      </c>
      <c r="S332" s="4" t="s">
        <v>31</v>
      </c>
      <c r="T332" s="5">
        <v>7479</v>
      </c>
      <c r="U332" s="9" t="s">
        <v>491</v>
      </c>
      <c r="V332" s="6" t="b">
        <v>1</v>
      </c>
      <c r="W332" s="6" t="s">
        <v>33</v>
      </c>
      <c r="X332" s="7" t="s">
        <v>34</v>
      </c>
      <c r="Y332" s="8" t="s">
        <v>464</v>
      </c>
      <c r="Z332" s="7" t="s">
        <v>124</v>
      </c>
      <c r="AA332" s="6" t="s">
        <v>482</v>
      </c>
      <c r="AB332" s="7" t="s">
        <v>487</v>
      </c>
      <c r="AC332" s="9" t="s">
        <v>492</v>
      </c>
      <c r="AD332" s="7" t="s">
        <v>383</v>
      </c>
      <c r="AE332" s="9" t="s">
        <v>493</v>
      </c>
      <c r="AF332" s="7" t="s">
        <v>383</v>
      </c>
      <c r="AG332" s="8" t="s">
        <v>496</v>
      </c>
      <c r="AH332" s="8" t="s">
        <v>497</v>
      </c>
    </row>
    <row r="333" spans="1:34" x14ac:dyDescent="0.25">
      <c r="A333" s="3">
        <v>22568</v>
      </c>
      <c r="B333" s="15" t="str">
        <f t="shared" si="32"/>
        <v>BIAVPACVNUCA</v>
      </c>
      <c r="C333" s="30" t="str">
        <f t="shared" si="34"/>
        <v>AVCVNUCA</v>
      </c>
      <c r="D333" s="15" t="str">
        <f t="shared" si="33"/>
        <v>CVNUCA</v>
      </c>
      <c r="E333" s="61" t="s">
        <v>4105</v>
      </c>
      <c r="F333" s="61" t="s">
        <v>2715</v>
      </c>
      <c r="G333" s="14" t="s">
        <v>3768</v>
      </c>
      <c r="H333" s="14" t="b">
        <f t="shared" si="35"/>
        <v>1</v>
      </c>
      <c r="I333" s="6" t="s">
        <v>2718</v>
      </c>
      <c r="J333" s="16" t="s">
        <v>482</v>
      </c>
      <c r="K333" s="17" t="s">
        <v>2715</v>
      </c>
      <c r="L333" s="17" t="s">
        <v>2716</v>
      </c>
      <c r="M333" s="17" t="s">
        <v>2717</v>
      </c>
      <c r="N333" s="6" t="s">
        <v>2718</v>
      </c>
      <c r="O333" s="16" t="s">
        <v>482</v>
      </c>
      <c r="P333" s="17" t="s">
        <v>2715</v>
      </c>
      <c r="Q333" s="17" t="s">
        <v>2716</v>
      </c>
      <c r="R333" s="17" t="s">
        <v>2717</v>
      </c>
      <c r="S333" s="4" t="s">
        <v>31</v>
      </c>
      <c r="T333" s="5">
        <v>7492</v>
      </c>
      <c r="U333" s="9" t="s">
        <v>2715</v>
      </c>
      <c r="V333" s="6" t="b">
        <v>1</v>
      </c>
      <c r="W333" s="6" t="s">
        <v>33</v>
      </c>
      <c r="X333" s="7" t="s">
        <v>34</v>
      </c>
      <c r="Y333" s="8" t="s">
        <v>464</v>
      </c>
      <c r="Z333" s="7" t="s">
        <v>124</v>
      </c>
      <c r="AA333" s="6" t="s">
        <v>482</v>
      </c>
      <c r="AB333" s="7" t="s">
        <v>487</v>
      </c>
      <c r="AC333" s="9" t="s">
        <v>2716</v>
      </c>
      <c r="AD333" s="7" t="s">
        <v>1700</v>
      </c>
      <c r="AE333" s="9" t="s">
        <v>2717</v>
      </c>
      <c r="AF333" s="7" t="s">
        <v>81</v>
      </c>
      <c r="AG333" s="8" t="s">
        <v>2719</v>
      </c>
      <c r="AH333" s="8" t="s">
        <v>2720</v>
      </c>
    </row>
    <row r="334" spans="1:34" x14ac:dyDescent="0.25">
      <c r="A334" s="3">
        <v>22581</v>
      </c>
      <c r="B334" s="15" t="str">
        <f t="shared" si="32"/>
        <v>BIAVPACVPYPY</v>
      </c>
      <c r="C334" s="30" t="str">
        <f t="shared" si="34"/>
        <v>AVCVPYPY</v>
      </c>
      <c r="D334" s="15" t="str">
        <f t="shared" si="33"/>
        <v>CVPYPY</v>
      </c>
      <c r="E334" s="61" t="s">
        <v>4106</v>
      </c>
      <c r="F334" s="61" t="s">
        <v>2721</v>
      </c>
      <c r="G334" s="14" t="s">
        <v>3835</v>
      </c>
      <c r="H334" s="14" t="b">
        <f t="shared" si="35"/>
        <v>1</v>
      </c>
      <c r="I334" s="6" t="s">
        <v>2724</v>
      </c>
      <c r="J334" s="16" t="s">
        <v>482</v>
      </c>
      <c r="K334" s="17" t="s">
        <v>2721</v>
      </c>
      <c r="L334" s="17" t="s">
        <v>2722</v>
      </c>
      <c r="M334" s="17" t="s">
        <v>2723</v>
      </c>
      <c r="N334" s="6" t="s">
        <v>2724</v>
      </c>
      <c r="O334" s="16" t="s">
        <v>482</v>
      </c>
      <c r="P334" s="17" t="s">
        <v>2721</v>
      </c>
      <c r="Q334" s="17" t="s">
        <v>2722</v>
      </c>
      <c r="R334" s="17" t="s">
        <v>2723</v>
      </c>
      <c r="S334" s="4" t="s">
        <v>31</v>
      </c>
      <c r="T334" s="5">
        <v>7495</v>
      </c>
      <c r="U334" s="9" t="s">
        <v>2721</v>
      </c>
      <c r="V334" s="6" t="b">
        <v>1</v>
      </c>
      <c r="W334" s="6" t="s">
        <v>33</v>
      </c>
      <c r="X334" s="7" t="s">
        <v>34</v>
      </c>
      <c r="Y334" s="8" t="s">
        <v>464</v>
      </c>
      <c r="Z334" s="7" t="s">
        <v>124</v>
      </c>
      <c r="AA334" s="6" t="s">
        <v>482</v>
      </c>
      <c r="AB334" s="7" t="s">
        <v>487</v>
      </c>
      <c r="AC334" s="9" t="s">
        <v>2722</v>
      </c>
      <c r="AD334" s="7" t="s">
        <v>976</v>
      </c>
      <c r="AE334" s="9" t="s">
        <v>2723</v>
      </c>
      <c r="AF334" s="7" t="s">
        <v>976</v>
      </c>
      <c r="AG334" s="8" t="s">
        <v>2725</v>
      </c>
      <c r="AH334" s="8" t="s">
        <v>2726</v>
      </c>
    </row>
    <row r="335" spans="1:34" x14ac:dyDescent="0.25">
      <c r="A335" s="3">
        <v>22590</v>
      </c>
      <c r="B335" s="15" t="str">
        <f t="shared" si="32"/>
        <v>BIAVPACVPYGR</v>
      </c>
      <c r="C335" s="30" t="str">
        <f t="shared" si="34"/>
        <v>AVCVPYGR</v>
      </c>
      <c r="D335" s="15" t="str">
        <f t="shared" si="33"/>
        <v>CVPYGR</v>
      </c>
      <c r="E335" s="61" t="s">
        <v>4107</v>
      </c>
      <c r="F335" s="61" t="s">
        <v>2727</v>
      </c>
      <c r="G335" s="14" t="s">
        <v>3768</v>
      </c>
      <c r="H335" s="14" t="b">
        <f t="shared" si="35"/>
        <v>1</v>
      </c>
      <c r="I335" s="6" t="s">
        <v>2729</v>
      </c>
      <c r="J335" s="16" t="s">
        <v>482</v>
      </c>
      <c r="K335" s="17" t="s">
        <v>2727</v>
      </c>
      <c r="L335" s="17" t="s">
        <v>2722</v>
      </c>
      <c r="M335" s="19" t="s">
        <v>2728</v>
      </c>
      <c r="N335" s="6" t="s">
        <v>2730</v>
      </c>
      <c r="O335" s="18" t="s">
        <v>482</v>
      </c>
      <c r="P335" s="19" t="s">
        <v>2727</v>
      </c>
      <c r="Q335" s="19" t="s">
        <v>2722</v>
      </c>
      <c r="R335" s="19" t="s">
        <v>2728</v>
      </c>
      <c r="S335" s="11" t="s">
        <v>31</v>
      </c>
      <c r="T335" s="5">
        <v>7496</v>
      </c>
      <c r="U335" s="9" t="s">
        <v>2727</v>
      </c>
      <c r="V335" s="6" t="b">
        <v>1</v>
      </c>
      <c r="W335" s="6" t="s">
        <v>33</v>
      </c>
      <c r="X335" s="7" t="s">
        <v>34</v>
      </c>
      <c r="Y335" s="8" t="s">
        <v>464</v>
      </c>
      <c r="Z335" s="7" t="s">
        <v>124</v>
      </c>
      <c r="AA335" s="6" t="s">
        <v>482</v>
      </c>
      <c r="AB335" s="7" t="s">
        <v>487</v>
      </c>
      <c r="AC335" s="9" t="s">
        <v>2722</v>
      </c>
      <c r="AD335" s="7" t="s">
        <v>976</v>
      </c>
      <c r="AE335" s="9" t="s">
        <v>2728</v>
      </c>
      <c r="AF335" s="7" t="s">
        <v>150</v>
      </c>
      <c r="AG335" s="8" t="s">
        <v>2731</v>
      </c>
      <c r="AH335" s="8" t="s">
        <v>2732</v>
      </c>
    </row>
    <row r="336" spans="1:34" x14ac:dyDescent="0.25">
      <c r="A336" s="3">
        <v>22595</v>
      </c>
      <c r="B336" s="15" t="str">
        <f t="shared" si="32"/>
        <v>BIAVPACVCEMO</v>
      </c>
      <c r="C336" s="30" t="str">
        <f t="shared" si="34"/>
        <v>AVCVCEMO</v>
      </c>
      <c r="D336" s="15" t="str">
        <f t="shared" si="33"/>
        <v>CVCEMO</v>
      </c>
      <c r="E336" s="61" t="s">
        <v>4108</v>
      </c>
      <c r="F336" s="61" t="s">
        <v>498</v>
      </c>
      <c r="G336" s="14" t="s">
        <v>3768</v>
      </c>
      <c r="H336" s="14" t="b">
        <f t="shared" si="35"/>
        <v>1</v>
      </c>
      <c r="I336" s="6" t="s">
        <v>503</v>
      </c>
      <c r="J336" s="16" t="s">
        <v>482</v>
      </c>
      <c r="K336" s="17" t="s">
        <v>498</v>
      </c>
      <c r="L336" s="17" t="s">
        <v>499</v>
      </c>
      <c r="M336" s="19" t="s">
        <v>500</v>
      </c>
      <c r="N336" s="6" t="s">
        <v>504</v>
      </c>
      <c r="O336" s="18" t="s">
        <v>482</v>
      </c>
      <c r="P336" s="19" t="s">
        <v>501</v>
      </c>
      <c r="Q336" s="19" t="s">
        <v>502</v>
      </c>
      <c r="R336" s="19" t="s">
        <v>500</v>
      </c>
      <c r="S336" s="11" t="s">
        <v>31</v>
      </c>
      <c r="T336" s="5">
        <v>7498</v>
      </c>
      <c r="U336" s="9" t="s">
        <v>498</v>
      </c>
      <c r="V336" s="6" t="b">
        <v>1</v>
      </c>
      <c r="W336" s="6" t="s">
        <v>33</v>
      </c>
      <c r="X336" s="7" t="s">
        <v>34</v>
      </c>
      <c r="Y336" s="8" t="s">
        <v>464</v>
      </c>
      <c r="Z336" s="7" t="s">
        <v>124</v>
      </c>
      <c r="AA336" s="6" t="s">
        <v>482</v>
      </c>
      <c r="AB336" s="7" t="s">
        <v>487</v>
      </c>
      <c r="AC336" s="9" t="s">
        <v>499</v>
      </c>
      <c r="AD336" s="7" t="s">
        <v>505</v>
      </c>
      <c r="AE336" s="9" t="s">
        <v>500</v>
      </c>
      <c r="AF336" s="7" t="s">
        <v>506</v>
      </c>
      <c r="AG336" s="8" t="s">
        <v>507</v>
      </c>
      <c r="AH336" s="8" t="s">
        <v>508</v>
      </c>
    </row>
    <row r="337" spans="1:34" x14ac:dyDescent="0.25">
      <c r="A337" s="3">
        <v>22637</v>
      </c>
      <c r="B337" s="15" t="str">
        <f t="shared" si="32"/>
        <v>BIAVPACVCOFR</v>
      </c>
      <c r="C337" s="30" t="str">
        <f t="shared" si="34"/>
        <v>AVCVCOFR</v>
      </c>
      <c r="D337" s="15" t="str">
        <f t="shared" si="33"/>
        <v>CVCOFR</v>
      </c>
      <c r="E337" s="61" t="s">
        <v>4109</v>
      </c>
      <c r="F337" s="61" t="s">
        <v>1075</v>
      </c>
      <c r="G337" s="14" t="s">
        <v>3768</v>
      </c>
      <c r="H337" s="14" t="b">
        <f t="shared" si="35"/>
        <v>1</v>
      </c>
      <c r="I337" s="6" t="s">
        <v>1077</v>
      </c>
      <c r="J337" s="16" t="s">
        <v>482</v>
      </c>
      <c r="K337" s="17" t="s">
        <v>1075</v>
      </c>
      <c r="L337" s="17" t="s">
        <v>502</v>
      </c>
      <c r="M337" s="17" t="s">
        <v>1076</v>
      </c>
      <c r="N337" s="6" t="s">
        <v>1077</v>
      </c>
      <c r="O337" s="16" t="s">
        <v>482</v>
      </c>
      <c r="P337" s="17" t="s">
        <v>1075</v>
      </c>
      <c r="Q337" s="17" t="s">
        <v>502</v>
      </c>
      <c r="R337" s="17" t="s">
        <v>1076</v>
      </c>
      <c r="S337" s="4" t="s">
        <v>31</v>
      </c>
      <c r="T337" s="5">
        <v>7515</v>
      </c>
      <c r="U337" s="9" t="s">
        <v>1075</v>
      </c>
      <c r="V337" s="6" t="b">
        <f>EXACT(U337,K337)</f>
        <v>1</v>
      </c>
      <c r="W337" s="6" t="s">
        <v>33</v>
      </c>
      <c r="X337" s="7" t="s">
        <v>34</v>
      </c>
      <c r="Y337" s="8" t="s">
        <v>464</v>
      </c>
      <c r="Z337" s="7" t="s">
        <v>124</v>
      </c>
      <c r="AA337" s="6" t="s">
        <v>482</v>
      </c>
      <c r="AB337" s="7" t="s">
        <v>487</v>
      </c>
      <c r="AC337" s="9" t="s">
        <v>502</v>
      </c>
      <c r="AD337" s="7" t="s">
        <v>46</v>
      </c>
      <c r="AE337" s="9" t="s">
        <v>1076</v>
      </c>
      <c r="AF337" s="7" t="s">
        <v>958</v>
      </c>
      <c r="AG337" s="8" t="str">
        <f>CONCATENATE(AB337,AD337,AF337)</f>
        <v>CVCOFR</v>
      </c>
      <c r="AH337" s="8" t="str">
        <f>CONCATENATE("BI",X337,Z337,AG337)</f>
        <v>BIAVPACVCOFR</v>
      </c>
    </row>
    <row r="338" spans="1:34" x14ac:dyDescent="0.25">
      <c r="A338" s="3">
        <v>22658</v>
      </c>
      <c r="B338" s="15" t="str">
        <f t="shared" si="32"/>
        <v>BIAVPACVCOCE</v>
      </c>
      <c r="C338" s="30" t="str">
        <f t="shared" si="34"/>
        <v>AVCVCOCE</v>
      </c>
      <c r="D338" s="15" t="str">
        <f t="shared" si="33"/>
        <v>CVCOCE</v>
      </c>
      <c r="E338" s="61" t="s">
        <v>4110</v>
      </c>
      <c r="F338" s="61" t="s">
        <v>509</v>
      </c>
      <c r="G338" s="14" t="s">
        <v>3768</v>
      </c>
      <c r="H338" s="14" t="b">
        <f t="shared" si="35"/>
        <v>1</v>
      </c>
      <c r="I338" s="6" t="s">
        <v>511</v>
      </c>
      <c r="J338" s="16" t="s">
        <v>482</v>
      </c>
      <c r="K338" s="17" t="s">
        <v>509</v>
      </c>
      <c r="L338" s="17" t="s">
        <v>502</v>
      </c>
      <c r="M338" s="17" t="s">
        <v>510</v>
      </c>
      <c r="N338" s="6" t="s">
        <v>511</v>
      </c>
      <c r="O338" s="16" t="s">
        <v>482</v>
      </c>
      <c r="P338" s="17" t="s">
        <v>509</v>
      </c>
      <c r="Q338" s="17" t="s">
        <v>502</v>
      </c>
      <c r="R338" s="17" t="s">
        <v>510</v>
      </c>
      <c r="S338" s="4" t="s">
        <v>31</v>
      </c>
      <c r="T338" s="5">
        <v>7527</v>
      </c>
      <c r="U338" s="9" t="s">
        <v>509</v>
      </c>
      <c r="V338" s="6" t="b">
        <v>1</v>
      </c>
      <c r="W338" s="6" t="s">
        <v>33</v>
      </c>
      <c r="X338" s="7" t="s">
        <v>34</v>
      </c>
      <c r="Y338" s="8" t="s">
        <v>464</v>
      </c>
      <c r="Z338" s="7" t="s">
        <v>124</v>
      </c>
      <c r="AA338" s="6" t="s">
        <v>482</v>
      </c>
      <c r="AB338" s="7" t="s">
        <v>487</v>
      </c>
      <c r="AC338" s="9" t="s">
        <v>502</v>
      </c>
      <c r="AD338" s="7" t="s">
        <v>46</v>
      </c>
      <c r="AE338" s="9" t="s">
        <v>510</v>
      </c>
      <c r="AF338" s="7" t="s">
        <v>505</v>
      </c>
      <c r="AG338" s="8" t="s">
        <v>512</v>
      </c>
      <c r="AH338" s="8" t="s">
        <v>514</v>
      </c>
    </row>
    <row r="339" spans="1:34" x14ac:dyDescent="0.25">
      <c r="A339" s="3">
        <v>22661</v>
      </c>
      <c r="B339" s="15" t="str">
        <f t="shared" si="32"/>
        <v>BIAVPACVCOCX</v>
      </c>
      <c r="C339" s="30" t="str">
        <f t="shared" si="34"/>
        <v>AVCVCOCX</v>
      </c>
      <c r="D339" s="15" t="str">
        <f t="shared" si="33"/>
        <v>CVCOCX</v>
      </c>
      <c r="E339" s="61" t="s">
        <v>4111</v>
      </c>
      <c r="F339" s="61" t="s">
        <v>515</v>
      </c>
      <c r="G339" s="14" t="s">
        <v>3768</v>
      </c>
      <c r="H339" s="14" t="b">
        <f t="shared" si="35"/>
        <v>1</v>
      </c>
      <c r="I339" s="6" t="s">
        <v>517</v>
      </c>
      <c r="J339" s="16" t="s">
        <v>482</v>
      </c>
      <c r="K339" s="17" t="s">
        <v>515</v>
      </c>
      <c r="L339" s="17" t="s">
        <v>502</v>
      </c>
      <c r="M339" s="17" t="s">
        <v>516</v>
      </c>
      <c r="N339" s="49" t="s">
        <v>170</v>
      </c>
      <c r="O339" s="46" t="s">
        <v>170</v>
      </c>
      <c r="P339" s="46" t="s">
        <v>170</v>
      </c>
      <c r="Q339" s="46" t="s">
        <v>170</v>
      </c>
      <c r="R339" s="46" t="s">
        <v>170</v>
      </c>
      <c r="S339" s="46" t="s">
        <v>170</v>
      </c>
      <c r="T339" s="5">
        <v>7528</v>
      </c>
      <c r="U339" s="9" t="s">
        <v>515</v>
      </c>
      <c r="V339" s="6" t="b">
        <v>1</v>
      </c>
      <c r="W339" s="6" t="s">
        <v>33</v>
      </c>
      <c r="X339" s="7" t="s">
        <v>34</v>
      </c>
      <c r="Y339" s="8" t="s">
        <v>464</v>
      </c>
      <c r="Z339" s="7" t="s">
        <v>124</v>
      </c>
      <c r="AA339" s="6" t="s">
        <v>482</v>
      </c>
      <c r="AB339" s="7" t="s">
        <v>487</v>
      </c>
      <c r="AC339" s="9" t="s">
        <v>502</v>
      </c>
      <c r="AD339" s="7" t="s">
        <v>46</v>
      </c>
      <c r="AE339" s="9" t="s">
        <v>516</v>
      </c>
      <c r="AF339" s="7" t="s">
        <v>518</v>
      </c>
      <c r="AG339" s="8" t="s">
        <v>519</v>
      </c>
      <c r="AH339" s="8" t="s">
        <v>520</v>
      </c>
    </row>
    <row r="340" spans="1:34" x14ac:dyDescent="0.25">
      <c r="A340" s="3">
        <v>22705</v>
      </c>
      <c r="B340" s="15" t="str">
        <f t="shared" si="32"/>
        <v>BIAVPACVCOCO</v>
      </c>
      <c r="C340" s="30" t="str">
        <f t="shared" si="34"/>
        <v>AVCVCOCO</v>
      </c>
      <c r="D340" s="15" t="str">
        <f t="shared" si="33"/>
        <v>CVCOCO</v>
      </c>
      <c r="E340" s="61" t="s">
        <v>4112</v>
      </c>
      <c r="F340" s="61" t="s">
        <v>521</v>
      </c>
      <c r="G340" s="14" t="s">
        <v>3768</v>
      </c>
      <c r="H340" s="14" t="b">
        <f t="shared" si="35"/>
        <v>1</v>
      </c>
      <c r="I340" s="6" t="s">
        <v>523</v>
      </c>
      <c r="J340" s="16" t="s">
        <v>482</v>
      </c>
      <c r="K340" s="17" t="s">
        <v>521</v>
      </c>
      <c r="L340" s="17" t="s">
        <v>502</v>
      </c>
      <c r="M340" s="17" t="s">
        <v>522</v>
      </c>
      <c r="N340" s="6" t="s">
        <v>524</v>
      </c>
      <c r="O340" s="16" t="s">
        <v>482</v>
      </c>
      <c r="P340" s="17" t="s">
        <v>521</v>
      </c>
      <c r="Q340" s="17" t="s">
        <v>502</v>
      </c>
      <c r="R340" s="17" t="s">
        <v>522</v>
      </c>
      <c r="S340" s="4" t="s">
        <v>31</v>
      </c>
      <c r="T340" s="5">
        <v>7544</v>
      </c>
      <c r="U340" s="9" t="s">
        <v>521</v>
      </c>
      <c r="V340" s="6" t="b">
        <v>1</v>
      </c>
      <c r="W340" s="6" t="s">
        <v>33</v>
      </c>
      <c r="X340" s="7" t="s">
        <v>34</v>
      </c>
      <c r="Y340" s="8" t="s">
        <v>464</v>
      </c>
      <c r="Z340" s="7" t="s">
        <v>124</v>
      </c>
      <c r="AA340" s="6" t="s">
        <v>482</v>
      </c>
      <c r="AB340" s="7" t="s">
        <v>487</v>
      </c>
      <c r="AC340" s="9" t="s">
        <v>502</v>
      </c>
      <c r="AD340" s="7" t="s">
        <v>46</v>
      </c>
      <c r="AE340" s="9" t="s">
        <v>522</v>
      </c>
      <c r="AF340" s="7" t="s">
        <v>46</v>
      </c>
      <c r="AG340" s="8" t="s">
        <v>513</v>
      </c>
      <c r="AH340" s="8" t="s">
        <v>525</v>
      </c>
    </row>
    <row r="341" spans="1:34" x14ac:dyDescent="0.25">
      <c r="A341" s="3">
        <v>23073</v>
      </c>
      <c r="B341" s="15" t="str">
        <f t="shared" si="32"/>
        <v>BIAVPABOBOGA</v>
      </c>
      <c r="C341" s="30" t="str">
        <f t="shared" si="34"/>
        <v>AVBOBOGA</v>
      </c>
      <c r="D341" s="15" t="str">
        <f t="shared" si="33"/>
        <v>BOBOGA</v>
      </c>
      <c r="E341" s="61" t="s">
        <v>4113</v>
      </c>
      <c r="F341" s="61" t="s">
        <v>2734</v>
      </c>
      <c r="G341" s="14" t="s">
        <v>3768</v>
      </c>
      <c r="H341" s="14" t="b">
        <f t="shared" si="35"/>
        <v>1</v>
      </c>
      <c r="I341" s="6" t="s">
        <v>2736</v>
      </c>
      <c r="J341" s="16" t="s">
        <v>2733</v>
      </c>
      <c r="K341" s="17" t="s">
        <v>2734</v>
      </c>
      <c r="L341" s="17" t="s">
        <v>2735</v>
      </c>
      <c r="M341" s="17" t="s">
        <v>2602</v>
      </c>
      <c r="N341" s="6" t="s">
        <v>2736</v>
      </c>
      <c r="O341" s="16" t="s">
        <v>2733</v>
      </c>
      <c r="P341" s="17" t="s">
        <v>2734</v>
      </c>
      <c r="Q341" s="17" t="s">
        <v>2735</v>
      </c>
      <c r="R341" s="17" t="s">
        <v>2602</v>
      </c>
      <c r="S341" s="4" t="s">
        <v>31</v>
      </c>
      <c r="T341" s="5">
        <v>7657</v>
      </c>
      <c r="U341" s="9" t="s">
        <v>2734</v>
      </c>
      <c r="V341" s="6" t="b">
        <v>1</v>
      </c>
      <c r="W341" s="6" t="s">
        <v>33</v>
      </c>
      <c r="X341" s="7" t="s">
        <v>34</v>
      </c>
      <c r="Y341" s="8" t="s">
        <v>464</v>
      </c>
      <c r="Z341" s="7" t="s">
        <v>124</v>
      </c>
      <c r="AA341" s="6" t="s">
        <v>2733</v>
      </c>
      <c r="AB341" s="7" t="s">
        <v>246</v>
      </c>
      <c r="AC341" s="9" t="s">
        <v>2735</v>
      </c>
      <c r="AD341" s="7" t="s">
        <v>246</v>
      </c>
      <c r="AE341" s="9" t="s">
        <v>2602</v>
      </c>
      <c r="AF341" s="7" t="s">
        <v>36</v>
      </c>
      <c r="AG341" s="8" t="s">
        <v>2737</v>
      </c>
      <c r="AH341" s="8" t="s">
        <v>2738</v>
      </c>
    </row>
    <row r="342" spans="1:34" x14ac:dyDescent="0.25">
      <c r="A342" s="3">
        <v>23155</v>
      </c>
      <c r="B342" s="15" t="str">
        <f t="shared" si="32"/>
        <v>BIAVPAPDPEAT</v>
      </c>
      <c r="C342" s="30" t="str">
        <f t="shared" si="34"/>
        <v>AVPDPEAT</v>
      </c>
      <c r="D342" s="15" t="str">
        <f t="shared" si="33"/>
        <v>PDPEAT</v>
      </c>
      <c r="E342" s="61" t="s">
        <v>4114</v>
      </c>
      <c r="F342" s="61" t="s">
        <v>527</v>
      </c>
      <c r="G342" s="14" t="s">
        <v>3768</v>
      </c>
      <c r="H342" s="14" t="b">
        <f t="shared" si="35"/>
        <v>1</v>
      </c>
      <c r="I342" s="6" t="s">
        <v>530</v>
      </c>
      <c r="J342" s="16" t="s">
        <v>526</v>
      </c>
      <c r="K342" s="17" t="s">
        <v>527</v>
      </c>
      <c r="L342" s="17" t="s">
        <v>528</v>
      </c>
      <c r="M342" s="17" t="s">
        <v>529</v>
      </c>
      <c r="N342" s="6" t="s">
        <v>530</v>
      </c>
      <c r="O342" s="16" t="s">
        <v>526</v>
      </c>
      <c r="P342" s="17" t="s">
        <v>527</v>
      </c>
      <c r="Q342" s="17" t="s">
        <v>528</v>
      </c>
      <c r="R342" s="17" t="s">
        <v>529</v>
      </c>
      <c r="S342" s="4" t="s">
        <v>31</v>
      </c>
      <c r="T342" s="5">
        <v>7687</v>
      </c>
      <c r="U342" s="9" t="s">
        <v>527</v>
      </c>
      <c r="V342" s="6" t="b">
        <v>1</v>
      </c>
      <c r="W342" s="6" t="s">
        <v>33</v>
      </c>
      <c r="X342" s="7" t="s">
        <v>34</v>
      </c>
      <c r="Y342" s="8" t="s">
        <v>464</v>
      </c>
      <c r="Z342" s="7" t="s">
        <v>124</v>
      </c>
      <c r="AA342" s="6" t="s">
        <v>526</v>
      </c>
      <c r="AB342" s="7" t="s">
        <v>531</v>
      </c>
      <c r="AC342" s="9" t="s">
        <v>528</v>
      </c>
      <c r="AD342" s="7" t="s">
        <v>39</v>
      </c>
      <c r="AE342" s="9" t="s">
        <v>529</v>
      </c>
      <c r="AF342" s="7" t="s">
        <v>177</v>
      </c>
      <c r="AG342" s="8" t="s">
        <v>532</v>
      </c>
      <c r="AH342" s="8" t="s">
        <v>533</v>
      </c>
    </row>
    <row r="343" spans="1:34" x14ac:dyDescent="0.25">
      <c r="A343" s="3">
        <v>23194</v>
      </c>
      <c r="B343" s="15" t="str">
        <f t="shared" si="32"/>
        <v>BIAVPAPDLOCR</v>
      </c>
      <c r="C343" s="30" t="str">
        <f t="shared" si="34"/>
        <v>AVPDLOCR</v>
      </c>
      <c r="D343" s="15" t="str">
        <f t="shared" si="33"/>
        <v>PDLOCR</v>
      </c>
      <c r="E343" s="61" t="s">
        <v>4115</v>
      </c>
      <c r="F343" s="61" t="s">
        <v>535</v>
      </c>
      <c r="G343" s="14" t="s">
        <v>3768</v>
      </c>
      <c r="H343" s="14" t="b">
        <f t="shared" si="35"/>
        <v>1</v>
      </c>
      <c r="I343" s="6" t="s">
        <v>538</v>
      </c>
      <c r="J343" s="16" t="s">
        <v>526</v>
      </c>
      <c r="K343" s="17" t="s">
        <v>535</v>
      </c>
      <c r="L343" s="17" t="s">
        <v>536</v>
      </c>
      <c r="M343" s="17" t="s">
        <v>537</v>
      </c>
      <c r="N343" s="6" t="s">
        <v>539</v>
      </c>
      <c r="O343" s="16" t="s">
        <v>526</v>
      </c>
      <c r="P343" s="17" t="s">
        <v>535</v>
      </c>
      <c r="Q343" s="17" t="s">
        <v>536</v>
      </c>
      <c r="R343" s="17" t="s">
        <v>537</v>
      </c>
      <c r="S343" s="4" t="s">
        <v>31</v>
      </c>
      <c r="T343" s="5">
        <v>7692</v>
      </c>
      <c r="U343" s="9" t="s">
        <v>535</v>
      </c>
      <c r="V343" s="6" t="b">
        <v>1</v>
      </c>
      <c r="W343" s="6" t="s">
        <v>33</v>
      </c>
      <c r="X343" s="7" t="s">
        <v>34</v>
      </c>
      <c r="Y343" s="8" t="s">
        <v>464</v>
      </c>
      <c r="Z343" s="7" t="s">
        <v>124</v>
      </c>
      <c r="AA343" s="6" t="s">
        <v>526</v>
      </c>
      <c r="AB343" s="7" t="s">
        <v>531</v>
      </c>
      <c r="AC343" s="9" t="s">
        <v>536</v>
      </c>
      <c r="AD343" s="7" t="s">
        <v>540</v>
      </c>
      <c r="AE343" s="9" t="s">
        <v>537</v>
      </c>
      <c r="AF343" s="7" t="s">
        <v>160</v>
      </c>
      <c r="AG343" s="8" t="s">
        <v>541</v>
      </c>
      <c r="AH343" s="8" t="s">
        <v>542</v>
      </c>
    </row>
    <row r="344" spans="1:34" x14ac:dyDescent="0.25">
      <c r="A344" s="3">
        <v>23302</v>
      </c>
      <c r="B344" s="15" t="str">
        <f t="shared" si="32"/>
        <v>BIAVPAPDPOPA</v>
      </c>
      <c r="C344" s="30" t="str">
        <f t="shared" si="34"/>
        <v>AVPDPOPA</v>
      </c>
      <c r="D344" s="15" t="str">
        <f t="shared" si="33"/>
        <v>PDPOPA</v>
      </c>
      <c r="E344" s="61" t="s">
        <v>4116</v>
      </c>
      <c r="F344" s="61" t="s">
        <v>543</v>
      </c>
      <c r="G344" s="14" t="s">
        <v>3768</v>
      </c>
      <c r="H344" s="14" t="b">
        <f t="shared" si="35"/>
        <v>1</v>
      </c>
      <c r="I344" s="6" t="s">
        <v>546</v>
      </c>
      <c r="J344" s="16" t="s">
        <v>526</v>
      </c>
      <c r="K344" s="17" t="s">
        <v>543</v>
      </c>
      <c r="L344" s="17" t="s">
        <v>544</v>
      </c>
      <c r="M344" s="17" t="s">
        <v>545</v>
      </c>
      <c r="N344" s="6" t="s">
        <v>546</v>
      </c>
      <c r="O344" s="16" t="s">
        <v>526</v>
      </c>
      <c r="P344" s="17" t="s">
        <v>543</v>
      </c>
      <c r="Q344" s="17" t="s">
        <v>544</v>
      </c>
      <c r="R344" s="17" t="s">
        <v>545</v>
      </c>
      <c r="S344" s="4" t="s">
        <v>31</v>
      </c>
      <c r="T344" s="5">
        <v>7707</v>
      </c>
      <c r="U344" s="9" t="s">
        <v>543</v>
      </c>
      <c r="V344" s="6" t="b">
        <v>1</v>
      </c>
      <c r="W344" s="6" t="s">
        <v>33</v>
      </c>
      <c r="X344" s="7" t="s">
        <v>34</v>
      </c>
      <c r="Y344" s="8" t="s">
        <v>464</v>
      </c>
      <c r="Z344" s="7" t="s">
        <v>124</v>
      </c>
      <c r="AA344" s="6" t="s">
        <v>526</v>
      </c>
      <c r="AB344" s="7" t="s">
        <v>531</v>
      </c>
      <c r="AC344" s="9" t="s">
        <v>544</v>
      </c>
      <c r="AD344" s="7" t="s">
        <v>281</v>
      </c>
      <c r="AE344" s="9" t="s">
        <v>545</v>
      </c>
      <c r="AF344" s="7" t="s">
        <v>124</v>
      </c>
      <c r="AG344" s="8" t="s">
        <v>547</v>
      </c>
      <c r="AH344" s="8" t="s">
        <v>548</v>
      </c>
    </row>
    <row r="345" spans="1:34" x14ac:dyDescent="0.25">
      <c r="A345" s="3">
        <v>23317</v>
      </c>
      <c r="B345" s="15" t="str">
        <f t="shared" si="32"/>
        <v>BIAVPAPDPOMO</v>
      </c>
      <c r="C345" s="30" t="str">
        <f t="shared" si="34"/>
        <v>AVPDPOMO</v>
      </c>
      <c r="D345" s="15" t="str">
        <f t="shared" si="33"/>
        <v>PDPOMO</v>
      </c>
      <c r="E345" s="61" t="s">
        <v>4117</v>
      </c>
      <c r="F345" s="61" t="s">
        <v>549</v>
      </c>
      <c r="G345" s="14" t="s">
        <v>3768</v>
      </c>
      <c r="H345" s="14" t="b">
        <f t="shared" si="35"/>
        <v>1</v>
      </c>
      <c r="I345" s="6" t="s">
        <v>551</v>
      </c>
      <c r="J345" s="16" t="s">
        <v>526</v>
      </c>
      <c r="K345" s="17" t="s">
        <v>549</v>
      </c>
      <c r="L345" s="17" t="s">
        <v>544</v>
      </c>
      <c r="M345" s="17" t="s">
        <v>550</v>
      </c>
      <c r="N345" s="6" t="s">
        <v>551</v>
      </c>
      <c r="O345" s="16" t="s">
        <v>526</v>
      </c>
      <c r="P345" s="17" t="s">
        <v>549</v>
      </c>
      <c r="Q345" s="17" t="s">
        <v>544</v>
      </c>
      <c r="R345" s="17" t="s">
        <v>550</v>
      </c>
      <c r="S345" s="4" t="s">
        <v>31</v>
      </c>
      <c r="T345" s="5">
        <v>7710</v>
      </c>
      <c r="U345" s="9" t="s">
        <v>549</v>
      </c>
      <c r="V345" s="6" t="b">
        <v>1</v>
      </c>
      <c r="W345" s="6" t="s">
        <v>33</v>
      </c>
      <c r="X345" s="7" t="s">
        <v>34</v>
      </c>
      <c r="Y345" s="8" t="s">
        <v>464</v>
      </c>
      <c r="Z345" s="7" t="s">
        <v>124</v>
      </c>
      <c r="AA345" s="6" t="s">
        <v>526</v>
      </c>
      <c r="AB345" s="7" t="s">
        <v>531</v>
      </c>
      <c r="AC345" s="9" t="s">
        <v>544</v>
      </c>
      <c r="AD345" s="7" t="s">
        <v>281</v>
      </c>
      <c r="AE345" s="9" t="s">
        <v>550</v>
      </c>
      <c r="AF345" s="7" t="s">
        <v>506</v>
      </c>
      <c r="AG345" s="8" t="s">
        <v>552</v>
      </c>
      <c r="AH345" s="8" t="s">
        <v>553</v>
      </c>
    </row>
    <row r="346" spans="1:34" x14ac:dyDescent="0.25">
      <c r="A346" s="3">
        <v>23344</v>
      </c>
      <c r="B346" s="15" t="str">
        <f t="shared" si="32"/>
        <v>BIAVPAPDCYCA</v>
      </c>
      <c r="C346" s="30" t="str">
        <f t="shared" si="34"/>
        <v>AVPDCYCA</v>
      </c>
      <c r="D346" s="15" t="str">
        <f t="shared" si="33"/>
        <v>PDCYCA</v>
      </c>
      <c r="E346" s="61" t="s">
        <v>4118</v>
      </c>
      <c r="F346" s="61" t="s">
        <v>555</v>
      </c>
      <c r="G346" s="14" t="s">
        <v>3768</v>
      </c>
      <c r="H346" s="14" t="b">
        <f t="shared" si="35"/>
        <v>1</v>
      </c>
      <c r="I346" s="6" t="s">
        <v>558</v>
      </c>
      <c r="J346" s="16" t="s">
        <v>526</v>
      </c>
      <c r="K346" s="17" t="s">
        <v>555</v>
      </c>
      <c r="L346" s="17" t="s">
        <v>556</v>
      </c>
      <c r="M346" s="17" t="s">
        <v>557</v>
      </c>
      <c r="N346" s="6" t="s">
        <v>559</v>
      </c>
      <c r="O346" s="16" t="s">
        <v>526</v>
      </c>
      <c r="P346" s="17" t="s">
        <v>555</v>
      </c>
      <c r="Q346" s="17" t="s">
        <v>556</v>
      </c>
      <c r="R346" s="17" t="s">
        <v>557</v>
      </c>
      <c r="S346" s="4" t="s">
        <v>31</v>
      </c>
      <c r="T346" s="5">
        <v>7724</v>
      </c>
      <c r="U346" s="9" t="s">
        <v>555</v>
      </c>
      <c r="V346" s="6" t="b">
        <v>1</v>
      </c>
      <c r="W346" s="6" t="s">
        <v>33</v>
      </c>
      <c r="X346" s="7" t="s">
        <v>34</v>
      </c>
      <c r="Y346" s="8" t="s">
        <v>464</v>
      </c>
      <c r="Z346" s="7" t="s">
        <v>124</v>
      </c>
      <c r="AA346" s="6" t="s">
        <v>526</v>
      </c>
      <c r="AB346" s="7" t="s">
        <v>531</v>
      </c>
      <c r="AC346" s="9" t="s">
        <v>556</v>
      </c>
      <c r="AD346" s="7" t="s">
        <v>560</v>
      </c>
      <c r="AE346" s="9" t="s">
        <v>557</v>
      </c>
      <c r="AF346" s="7" t="s">
        <v>81</v>
      </c>
      <c r="AG346" s="8" t="s">
        <v>561</v>
      </c>
      <c r="AH346" s="8" t="s">
        <v>562</v>
      </c>
    </row>
    <row r="347" spans="1:34" x14ac:dyDescent="0.25">
      <c r="A347" s="3">
        <v>23354</v>
      </c>
      <c r="B347" s="15" t="str">
        <f t="shared" si="32"/>
        <v>BIAVPAPDCYCY</v>
      </c>
      <c r="C347" s="30" t="str">
        <f t="shared" si="34"/>
        <v>AVPDCYCY</v>
      </c>
      <c r="D347" s="15" t="str">
        <f t="shared" si="33"/>
        <v>PDCYCY</v>
      </c>
      <c r="E347" s="61" t="s">
        <v>4119</v>
      </c>
      <c r="F347" s="61" t="s">
        <v>2739</v>
      </c>
      <c r="G347" s="14" t="s">
        <v>3768</v>
      </c>
      <c r="H347" s="14" t="b">
        <f t="shared" si="35"/>
        <v>1</v>
      </c>
      <c r="I347" s="6" t="s">
        <v>2741</v>
      </c>
      <c r="J347" s="16" t="s">
        <v>526</v>
      </c>
      <c r="K347" s="17" t="s">
        <v>2739</v>
      </c>
      <c r="L347" s="17" t="s">
        <v>556</v>
      </c>
      <c r="M347" s="17" t="s">
        <v>2740</v>
      </c>
      <c r="N347" s="6" t="s">
        <v>2741</v>
      </c>
      <c r="O347" s="16" t="s">
        <v>526</v>
      </c>
      <c r="P347" s="17" t="s">
        <v>2739</v>
      </c>
      <c r="Q347" s="17" t="s">
        <v>556</v>
      </c>
      <c r="R347" s="17" t="s">
        <v>2740</v>
      </c>
      <c r="S347" s="4" t="s">
        <v>31</v>
      </c>
      <c r="T347" s="5">
        <v>7725</v>
      </c>
      <c r="U347" s="9" t="s">
        <v>2739</v>
      </c>
      <c r="V347" s="6" t="b">
        <v>1</v>
      </c>
      <c r="W347" s="6" t="s">
        <v>33</v>
      </c>
      <c r="X347" s="7" t="s">
        <v>34</v>
      </c>
      <c r="Y347" s="8" t="s">
        <v>464</v>
      </c>
      <c r="Z347" s="7" t="s">
        <v>124</v>
      </c>
      <c r="AA347" s="6" t="s">
        <v>526</v>
      </c>
      <c r="AB347" s="7" t="s">
        <v>531</v>
      </c>
      <c r="AC347" s="9" t="s">
        <v>556</v>
      </c>
      <c r="AD347" s="7" t="s">
        <v>560</v>
      </c>
      <c r="AE347" s="9" t="s">
        <v>2740</v>
      </c>
      <c r="AF347" s="7" t="s">
        <v>560</v>
      </c>
      <c r="AG347" s="8" t="s">
        <v>2742</v>
      </c>
      <c r="AH347" s="8" t="s">
        <v>2743</v>
      </c>
    </row>
    <row r="348" spans="1:34" x14ac:dyDescent="0.25">
      <c r="A348" s="3">
        <v>23365</v>
      </c>
      <c r="B348" s="15" t="str">
        <f t="shared" si="32"/>
        <v>BIAVPAPDPAMA</v>
      </c>
      <c r="C348" s="30" t="str">
        <f t="shared" si="34"/>
        <v>AVPDPAMA</v>
      </c>
      <c r="D348" s="15" t="str">
        <f t="shared" si="33"/>
        <v>PDPAMA</v>
      </c>
      <c r="E348" s="61" t="s">
        <v>4120</v>
      </c>
      <c r="F348" s="61" t="s">
        <v>563</v>
      </c>
      <c r="G348" s="14" t="s">
        <v>3768</v>
      </c>
      <c r="H348" s="14" t="b">
        <f t="shared" si="35"/>
        <v>1</v>
      </c>
      <c r="I348" s="6" t="s">
        <v>564</v>
      </c>
      <c r="J348" s="16" t="s">
        <v>526</v>
      </c>
      <c r="K348" s="17" t="s">
        <v>563</v>
      </c>
      <c r="L348" s="17" t="s">
        <v>534</v>
      </c>
      <c r="M348" s="17" t="s">
        <v>406</v>
      </c>
      <c r="N348" s="6" t="s">
        <v>564</v>
      </c>
      <c r="O348" s="16" t="s">
        <v>526</v>
      </c>
      <c r="P348" s="17" t="s">
        <v>563</v>
      </c>
      <c r="Q348" s="17" t="s">
        <v>534</v>
      </c>
      <c r="R348" s="17" t="s">
        <v>406</v>
      </c>
      <c r="S348" s="4" t="s">
        <v>31</v>
      </c>
      <c r="T348" s="5">
        <v>7728</v>
      </c>
      <c r="U348" s="9" t="s">
        <v>563</v>
      </c>
      <c r="V348" s="6" t="b">
        <v>1</v>
      </c>
      <c r="W348" s="6" t="s">
        <v>33</v>
      </c>
      <c r="X348" s="7" t="s">
        <v>34</v>
      </c>
      <c r="Y348" s="8" t="s">
        <v>464</v>
      </c>
      <c r="Z348" s="7" t="s">
        <v>124</v>
      </c>
      <c r="AA348" s="6" t="s">
        <v>526</v>
      </c>
      <c r="AB348" s="7" t="s">
        <v>531</v>
      </c>
      <c r="AC348" s="9" t="s">
        <v>534</v>
      </c>
      <c r="AD348" s="7" t="s">
        <v>124</v>
      </c>
      <c r="AE348" s="9" t="s">
        <v>406</v>
      </c>
      <c r="AF348" s="7" t="s">
        <v>408</v>
      </c>
      <c r="AG348" s="8" t="s">
        <v>565</v>
      </c>
      <c r="AH348" s="8" t="s">
        <v>566</v>
      </c>
    </row>
    <row r="349" spans="1:34" x14ac:dyDescent="0.25">
      <c r="A349" s="3">
        <v>23468</v>
      </c>
      <c r="B349" s="15" t="str">
        <f t="shared" si="32"/>
        <v>BIAVPAREREPE</v>
      </c>
      <c r="C349" s="30" t="str">
        <f t="shared" si="34"/>
        <v>AVREREPE</v>
      </c>
      <c r="D349" s="15" t="str">
        <f t="shared" si="33"/>
        <v>REREPE</v>
      </c>
      <c r="E349" s="61" t="s">
        <v>4122</v>
      </c>
      <c r="F349" s="61" t="s">
        <v>568</v>
      </c>
      <c r="G349" s="14" t="s">
        <v>3768</v>
      </c>
      <c r="H349" s="14" t="b">
        <f t="shared" si="35"/>
        <v>1</v>
      </c>
      <c r="I349" s="6" t="s">
        <v>571</v>
      </c>
      <c r="J349" s="16" t="s">
        <v>567</v>
      </c>
      <c r="K349" s="17" t="s">
        <v>568</v>
      </c>
      <c r="L349" s="17" t="s">
        <v>569</v>
      </c>
      <c r="M349" s="17" t="s">
        <v>570</v>
      </c>
      <c r="N349" s="6" t="s">
        <v>572</v>
      </c>
      <c r="O349" s="16" t="s">
        <v>567</v>
      </c>
      <c r="P349" s="17" t="s">
        <v>568</v>
      </c>
      <c r="Q349" s="17" t="s">
        <v>569</v>
      </c>
      <c r="R349" s="17" t="s">
        <v>570</v>
      </c>
      <c r="S349" s="4" t="s">
        <v>31</v>
      </c>
      <c r="T349" s="5">
        <v>7753</v>
      </c>
      <c r="U349" s="9" t="s">
        <v>568</v>
      </c>
      <c r="V349" s="6" t="b">
        <v>1</v>
      </c>
      <c r="W349" s="6" t="s">
        <v>33</v>
      </c>
      <c r="X349" s="7" t="s">
        <v>34</v>
      </c>
      <c r="Y349" s="8" t="s">
        <v>464</v>
      </c>
      <c r="Z349" s="7" t="s">
        <v>124</v>
      </c>
      <c r="AA349" s="6" t="s">
        <v>567</v>
      </c>
      <c r="AB349" s="7" t="s">
        <v>573</v>
      </c>
      <c r="AC349" s="9" t="s">
        <v>569</v>
      </c>
      <c r="AD349" s="7" t="s">
        <v>573</v>
      </c>
      <c r="AE349" s="9" t="s">
        <v>570</v>
      </c>
      <c r="AF349" s="7" t="s">
        <v>39</v>
      </c>
      <c r="AG349" s="8" t="s">
        <v>574</v>
      </c>
      <c r="AH349" s="8" t="s">
        <v>575</v>
      </c>
    </row>
    <row r="350" spans="1:34" x14ac:dyDescent="0.25">
      <c r="A350" s="3">
        <v>23521</v>
      </c>
      <c r="B350" s="15" t="str">
        <f t="shared" si="32"/>
        <v>BIAVPAPUPABI</v>
      </c>
      <c r="C350" s="30" t="str">
        <f t="shared" si="34"/>
        <v>AVPUPABI</v>
      </c>
      <c r="D350" s="15" t="str">
        <f t="shared" si="33"/>
        <v>PUPABI</v>
      </c>
      <c r="E350" s="61" t="s">
        <v>4123</v>
      </c>
      <c r="F350" s="61" t="s">
        <v>577</v>
      </c>
      <c r="G350" s="14" t="s">
        <v>3768</v>
      </c>
      <c r="H350" s="14" t="b">
        <f t="shared" si="35"/>
        <v>1</v>
      </c>
      <c r="I350" s="6" t="s">
        <v>580</v>
      </c>
      <c r="J350" s="16" t="s">
        <v>576</v>
      </c>
      <c r="K350" s="17" t="s">
        <v>577</v>
      </c>
      <c r="L350" s="17" t="s">
        <v>578</v>
      </c>
      <c r="M350" s="17" t="s">
        <v>579</v>
      </c>
      <c r="N350" s="6" t="s">
        <v>581</v>
      </c>
      <c r="O350" s="16" t="s">
        <v>576</v>
      </c>
      <c r="P350" s="17" t="s">
        <v>577</v>
      </c>
      <c r="Q350" s="17" t="s">
        <v>578</v>
      </c>
      <c r="R350" s="17" t="s">
        <v>579</v>
      </c>
      <c r="S350" s="4" t="s">
        <v>31</v>
      </c>
      <c r="T350" s="5">
        <v>7768</v>
      </c>
      <c r="U350" s="9" t="s">
        <v>577</v>
      </c>
      <c r="V350" s="6" t="b">
        <v>1</v>
      </c>
      <c r="W350" s="6" t="s">
        <v>33</v>
      </c>
      <c r="X350" s="7" t="s">
        <v>34</v>
      </c>
      <c r="Y350" s="8" t="s">
        <v>464</v>
      </c>
      <c r="Z350" s="7" t="s">
        <v>124</v>
      </c>
      <c r="AA350" s="6" t="s">
        <v>576</v>
      </c>
      <c r="AB350" s="7" t="s">
        <v>582</v>
      </c>
      <c r="AC350" s="9" t="s">
        <v>578</v>
      </c>
      <c r="AD350" s="7" t="s">
        <v>124</v>
      </c>
      <c r="AE350" s="9" t="s">
        <v>579</v>
      </c>
      <c r="AF350" s="7" t="s">
        <v>584</v>
      </c>
      <c r="AG350" s="8" t="s">
        <v>585</v>
      </c>
      <c r="AH350" s="8" t="s">
        <v>586</v>
      </c>
    </row>
    <row r="351" spans="1:34" x14ac:dyDescent="0.25">
      <c r="A351" s="3">
        <v>23811</v>
      </c>
      <c r="B351" s="15" t="str">
        <f t="shared" si="32"/>
        <v>BIAVPAAULUAR</v>
      </c>
      <c r="C351" s="30" t="str">
        <f t="shared" si="34"/>
        <v>AVAULUAR</v>
      </c>
      <c r="D351" s="15" t="str">
        <f t="shared" si="33"/>
        <v>AULUAR</v>
      </c>
      <c r="E351" s="61" t="s">
        <v>4124</v>
      </c>
      <c r="F351" s="61" t="s">
        <v>589</v>
      </c>
      <c r="G351" s="14" t="s">
        <v>3768</v>
      </c>
      <c r="H351" s="14" t="b">
        <f t="shared" si="35"/>
        <v>1</v>
      </c>
      <c r="I351" s="6" t="s">
        <v>592</v>
      </c>
      <c r="J351" s="16" t="s">
        <v>588</v>
      </c>
      <c r="K351" s="17" t="s">
        <v>589</v>
      </c>
      <c r="L351" s="17" t="s">
        <v>590</v>
      </c>
      <c r="M351" s="17" t="s">
        <v>591</v>
      </c>
      <c r="N351" s="6" t="s">
        <v>593</v>
      </c>
      <c r="O351" s="16" t="s">
        <v>588</v>
      </c>
      <c r="P351" s="17" t="s">
        <v>589</v>
      </c>
      <c r="Q351" s="17" t="s">
        <v>590</v>
      </c>
      <c r="R351" s="17" t="s">
        <v>591</v>
      </c>
      <c r="S351" s="4" t="s">
        <v>31</v>
      </c>
      <c r="T351" s="5">
        <v>7861</v>
      </c>
      <c r="U351" s="9" t="s">
        <v>589</v>
      </c>
      <c r="V351" s="6" t="b">
        <v>1</v>
      </c>
      <c r="W351" s="6" t="s">
        <v>33</v>
      </c>
      <c r="X351" s="7" t="s">
        <v>34</v>
      </c>
      <c r="Y351" s="8" t="s">
        <v>464</v>
      </c>
      <c r="Z351" s="7" t="s">
        <v>124</v>
      </c>
      <c r="AA351" s="6" t="s">
        <v>588</v>
      </c>
      <c r="AB351" s="7" t="s">
        <v>594</v>
      </c>
      <c r="AC351" s="9" t="s">
        <v>590</v>
      </c>
      <c r="AD351" s="7" t="s">
        <v>595</v>
      </c>
      <c r="AE351" s="9" t="s">
        <v>591</v>
      </c>
      <c r="AF351" s="7" t="s">
        <v>63</v>
      </c>
      <c r="AG351" s="8" t="s">
        <v>596</v>
      </c>
      <c r="AH351" s="8" t="s">
        <v>597</v>
      </c>
    </row>
    <row r="352" spans="1:34" x14ac:dyDescent="0.25">
      <c r="A352" s="3">
        <v>23836</v>
      </c>
      <c r="B352" s="65" t="s">
        <v>3345</v>
      </c>
      <c r="C352" s="64" t="str">
        <f t="shared" si="34"/>
        <v>AVAUALLE</v>
      </c>
      <c r="D352" s="65" t="s">
        <v>3344</v>
      </c>
      <c r="E352" s="61" t="s">
        <v>4125</v>
      </c>
      <c r="F352" s="61" t="s">
        <v>2744</v>
      </c>
      <c r="G352" s="14" t="s">
        <v>3835</v>
      </c>
      <c r="H352" s="14" t="b">
        <f t="shared" si="35"/>
        <v>1</v>
      </c>
      <c r="I352" s="6" t="s">
        <v>2747</v>
      </c>
      <c r="J352" s="16" t="s">
        <v>588</v>
      </c>
      <c r="K352" s="17" t="s">
        <v>2744</v>
      </c>
      <c r="L352" s="17" t="s">
        <v>599</v>
      </c>
      <c r="M352" s="17" t="s">
        <v>2745</v>
      </c>
      <c r="N352" s="6" t="s">
        <v>2747</v>
      </c>
      <c r="O352" s="16" t="s">
        <v>588</v>
      </c>
      <c r="P352" s="17" t="s">
        <v>2744</v>
      </c>
      <c r="Q352" s="17" t="s">
        <v>599</v>
      </c>
      <c r="R352" s="17" t="s">
        <v>2745</v>
      </c>
      <c r="S352" s="4" t="s">
        <v>31</v>
      </c>
      <c r="T352" s="5">
        <v>7826</v>
      </c>
      <c r="U352" s="9" t="s">
        <v>2746</v>
      </c>
      <c r="V352" s="44" t="b">
        <v>0</v>
      </c>
      <c r="W352" s="6" t="s">
        <v>33</v>
      </c>
      <c r="X352" s="7" t="s">
        <v>34</v>
      </c>
      <c r="Y352" s="8" t="s">
        <v>464</v>
      </c>
      <c r="Z352" s="7" t="s">
        <v>124</v>
      </c>
      <c r="AA352" s="6" t="s">
        <v>588</v>
      </c>
      <c r="AB352" s="7" t="s">
        <v>594</v>
      </c>
      <c r="AC352" s="9" t="s">
        <v>2748</v>
      </c>
      <c r="AD352" s="7" t="s">
        <v>376</v>
      </c>
      <c r="AE352" s="9" t="s">
        <v>2745</v>
      </c>
      <c r="AF352" s="7" t="s">
        <v>1134</v>
      </c>
      <c r="AG352" s="8" t="s">
        <v>2749</v>
      </c>
      <c r="AH352" s="8" t="s">
        <v>2750</v>
      </c>
    </row>
    <row r="353" spans="1:34" x14ac:dyDescent="0.25">
      <c r="A353" s="3">
        <v>23852</v>
      </c>
      <c r="B353" s="15" t="str">
        <f t="shared" ref="B353:B358" si="36">AH353</f>
        <v>BIAVPAAUALAR</v>
      </c>
      <c r="C353" s="30" t="str">
        <f t="shared" si="34"/>
        <v>AVAUALAR</v>
      </c>
      <c r="D353" s="15" t="str">
        <f t="shared" ref="D353:D358" si="37">AG353</f>
        <v>AUALAR</v>
      </c>
      <c r="E353" s="61" t="s">
        <v>4126</v>
      </c>
      <c r="F353" s="61" t="s">
        <v>598</v>
      </c>
      <c r="G353" s="14" t="s">
        <v>3768</v>
      </c>
      <c r="H353" s="14" t="b">
        <f t="shared" si="35"/>
        <v>1</v>
      </c>
      <c r="I353" s="6" t="s">
        <v>601</v>
      </c>
      <c r="J353" s="16" t="s">
        <v>588</v>
      </c>
      <c r="K353" s="17" t="s">
        <v>598</v>
      </c>
      <c r="L353" s="17" t="s">
        <v>599</v>
      </c>
      <c r="M353" s="17" t="s">
        <v>600</v>
      </c>
      <c r="N353" s="6" t="s">
        <v>601</v>
      </c>
      <c r="O353" s="16" t="s">
        <v>588</v>
      </c>
      <c r="P353" s="17" t="s">
        <v>598</v>
      </c>
      <c r="Q353" s="17" t="s">
        <v>599</v>
      </c>
      <c r="R353" s="17" t="s">
        <v>600</v>
      </c>
      <c r="S353" s="4" t="s">
        <v>31</v>
      </c>
      <c r="T353" s="5">
        <v>7862</v>
      </c>
      <c r="U353" s="9" t="s">
        <v>598</v>
      </c>
      <c r="V353" s="6" t="b">
        <v>1</v>
      </c>
      <c r="W353" s="6" t="s">
        <v>33</v>
      </c>
      <c r="X353" s="7" t="s">
        <v>34</v>
      </c>
      <c r="Y353" s="8" t="s">
        <v>464</v>
      </c>
      <c r="Z353" s="7" t="s">
        <v>124</v>
      </c>
      <c r="AA353" s="6" t="s">
        <v>588</v>
      </c>
      <c r="AB353" s="7" t="s">
        <v>594</v>
      </c>
      <c r="AC353" s="9" t="s">
        <v>599</v>
      </c>
      <c r="AD353" s="7" t="s">
        <v>322</v>
      </c>
      <c r="AE353" s="9" t="s">
        <v>600</v>
      </c>
      <c r="AF353" s="7" t="s">
        <v>63</v>
      </c>
      <c r="AG353" s="8" t="s">
        <v>602</v>
      </c>
      <c r="AH353" s="8" t="s">
        <v>603</v>
      </c>
    </row>
    <row r="354" spans="1:34" x14ac:dyDescent="0.25">
      <c r="A354" s="3">
        <v>23892</v>
      </c>
      <c r="B354" s="15" t="str">
        <f t="shared" si="36"/>
        <v>BIAVPAAUGACR</v>
      </c>
      <c r="C354" s="30" t="str">
        <f t="shared" si="34"/>
        <v>AVAUGACR</v>
      </c>
      <c r="D354" s="15" t="str">
        <f t="shared" si="37"/>
        <v>AUGACR</v>
      </c>
      <c r="E354" s="61" t="s">
        <v>4127</v>
      </c>
      <c r="F354" s="61" t="s">
        <v>604</v>
      </c>
      <c r="G354" s="14" t="s">
        <v>3768</v>
      </c>
      <c r="H354" s="14" t="b">
        <f t="shared" si="35"/>
        <v>1</v>
      </c>
      <c r="I354" s="6" t="s">
        <v>607</v>
      </c>
      <c r="J354" s="18" t="s">
        <v>588</v>
      </c>
      <c r="K354" s="19" t="s">
        <v>604</v>
      </c>
      <c r="L354" s="19" t="s">
        <v>605</v>
      </c>
      <c r="M354" s="19" t="s">
        <v>606</v>
      </c>
      <c r="N354" s="50" t="s">
        <v>607</v>
      </c>
      <c r="O354" s="16" t="s">
        <v>588</v>
      </c>
      <c r="P354" s="17" t="s">
        <v>604</v>
      </c>
      <c r="Q354" s="17" t="s">
        <v>605</v>
      </c>
      <c r="R354" s="17" t="s">
        <v>606</v>
      </c>
      <c r="S354" s="4" t="s">
        <v>31</v>
      </c>
      <c r="T354" s="5">
        <v>7854</v>
      </c>
      <c r="U354" s="9" t="s">
        <v>604</v>
      </c>
      <c r="V354" s="6" t="b">
        <v>1</v>
      </c>
      <c r="W354" s="6" t="s">
        <v>33</v>
      </c>
      <c r="X354" s="7" t="s">
        <v>34</v>
      </c>
      <c r="Y354" s="8" t="s">
        <v>464</v>
      </c>
      <c r="Z354" s="7" t="s">
        <v>124</v>
      </c>
      <c r="AA354" s="6" t="s">
        <v>588</v>
      </c>
      <c r="AB354" s="7" t="s">
        <v>594</v>
      </c>
      <c r="AC354" s="9" t="s">
        <v>605</v>
      </c>
      <c r="AD354" s="7" t="s">
        <v>36</v>
      </c>
      <c r="AE354" s="9" t="s">
        <v>606</v>
      </c>
      <c r="AF354" s="7" t="s">
        <v>160</v>
      </c>
      <c r="AG354" s="8" t="s">
        <v>608</v>
      </c>
      <c r="AH354" s="8" t="s">
        <v>609</v>
      </c>
    </row>
    <row r="355" spans="1:34" x14ac:dyDescent="0.25">
      <c r="A355" s="3">
        <v>23933</v>
      </c>
      <c r="B355" s="15" t="str">
        <f t="shared" si="36"/>
        <v>BIAVPAAUEMAL</v>
      </c>
      <c r="C355" s="30" t="str">
        <f t="shared" si="34"/>
        <v>AVAUEMAL</v>
      </c>
      <c r="D355" s="15" t="str">
        <f t="shared" si="37"/>
        <v>AUEMAL</v>
      </c>
      <c r="E355" s="61" t="s">
        <v>4128</v>
      </c>
      <c r="F355" s="61" t="s">
        <v>2751</v>
      </c>
      <c r="G355" s="14" t="s">
        <v>3768</v>
      </c>
      <c r="H355" s="14" t="b">
        <f t="shared" si="35"/>
        <v>1</v>
      </c>
      <c r="I355" s="6" t="s">
        <v>2754</v>
      </c>
      <c r="J355" s="16" t="s">
        <v>588</v>
      </c>
      <c r="K355" s="17" t="s">
        <v>2751</v>
      </c>
      <c r="L355" s="17" t="s">
        <v>2752</v>
      </c>
      <c r="M355" s="17" t="s">
        <v>2753</v>
      </c>
      <c r="N355" s="6" t="s">
        <v>2754</v>
      </c>
      <c r="O355" s="16" t="s">
        <v>588</v>
      </c>
      <c r="P355" s="17" t="s">
        <v>2751</v>
      </c>
      <c r="Q355" s="17" t="s">
        <v>2752</v>
      </c>
      <c r="R355" s="17" t="s">
        <v>2753</v>
      </c>
      <c r="S355" s="4" t="s">
        <v>31</v>
      </c>
      <c r="T355" s="5">
        <v>7873</v>
      </c>
      <c r="U355" s="9" t="s">
        <v>2751</v>
      </c>
      <c r="V355" s="6" t="b">
        <v>1</v>
      </c>
      <c r="W355" s="6" t="s">
        <v>33</v>
      </c>
      <c r="X355" s="7" t="s">
        <v>34</v>
      </c>
      <c r="Y355" s="8" t="s">
        <v>464</v>
      </c>
      <c r="Z355" s="7" t="s">
        <v>124</v>
      </c>
      <c r="AA355" s="6" t="s">
        <v>588</v>
      </c>
      <c r="AB355" s="7" t="s">
        <v>594</v>
      </c>
      <c r="AC355" s="9" t="s">
        <v>2752</v>
      </c>
      <c r="AD355" s="7" t="s">
        <v>1042</v>
      </c>
      <c r="AE355" s="9" t="s">
        <v>2753</v>
      </c>
      <c r="AF355" s="7" t="s">
        <v>322</v>
      </c>
      <c r="AG355" s="8" t="s">
        <v>2755</v>
      </c>
      <c r="AH355" s="8" t="s">
        <v>2756</v>
      </c>
    </row>
    <row r="356" spans="1:34" x14ac:dyDescent="0.25">
      <c r="A356" s="3">
        <v>24001</v>
      </c>
      <c r="B356" s="15" t="str">
        <f t="shared" si="36"/>
        <v>BIAVPAAUCABR</v>
      </c>
      <c r="C356" s="30" t="str">
        <f t="shared" si="34"/>
        <v>AVAUCABR</v>
      </c>
      <c r="D356" s="15" t="str">
        <f t="shared" si="37"/>
        <v>AUCABR</v>
      </c>
      <c r="E356" s="61" t="s">
        <v>4129</v>
      </c>
      <c r="F356" s="61" t="s">
        <v>2757</v>
      </c>
      <c r="G356" s="14" t="s">
        <v>3768</v>
      </c>
      <c r="H356" s="14" t="b">
        <f t="shared" si="35"/>
        <v>1</v>
      </c>
      <c r="I356" s="6" t="s">
        <v>2759</v>
      </c>
      <c r="J356" s="18" t="s">
        <v>588</v>
      </c>
      <c r="K356" s="19" t="s">
        <v>2757</v>
      </c>
      <c r="L356" s="19" t="s">
        <v>2758</v>
      </c>
      <c r="M356" s="19" t="s">
        <v>781</v>
      </c>
      <c r="N356" s="6" t="s">
        <v>2759</v>
      </c>
      <c r="O356" s="16" t="s">
        <v>588</v>
      </c>
      <c r="P356" s="17" t="s">
        <v>2757</v>
      </c>
      <c r="Q356" s="17" t="s">
        <v>2758</v>
      </c>
      <c r="R356" s="17" t="s">
        <v>781</v>
      </c>
      <c r="S356" s="4" t="s">
        <v>31</v>
      </c>
      <c r="T356" s="5">
        <v>7832</v>
      </c>
      <c r="U356" s="9" t="s">
        <v>2757</v>
      </c>
      <c r="V356" s="6" t="b">
        <v>1</v>
      </c>
      <c r="W356" s="6" t="s">
        <v>33</v>
      </c>
      <c r="X356" s="7" t="s">
        <v>34</v>
      </c>
      <c r="Y356" s="8" t="s">
        <v>464</v>
      </c>
      <c r="Z356" s="7" t="s">
        <v>124</v>
      </c>
      <c r="AA356" s="6" t="s">
        <v>588</v>
      </c>
      <c r="AB356" s="7" t="s">
        <v>594</v>
      </c>
      <c r="AC356" s="9" t="s">
        <v>2758</v>
      </c>
      <c r="AD356" s="7" t="s">
        <v>81</v>
      </c>
      <c r="AE356" s="9" t="s">
        <v>781</v>
      </c>
      <c r="AF356" s="7" t="s">
        <v>783</v>
      </c>
      <c r="AG356" s="8" t="s">
        <v>2760</v>
      </c>
      <c r="AH356" s="8" t="s">
        <v>2761</v>
      </c>
    </row>
    <row r="357" spans="1:34" x14ac:dyDescent="0.25">
      <c r="A357" s="3">
        <v>24014</v>
      </c>
      <c r="B357" s="15" t="str">
        <f t="shared" si="36"/>
        <v>BIAVPAAUMECA</v>
      </c>
      <c r="C357" s="30" t="str">
        <f t="shared" si="34"/>
        <v>AVAUMECA</v>
      </c>
      <c r="D357" s="15" t="str">
        <f t="shared" si="37"/>
        <v>AUMECA</v>
      </c>
      <c r="E357" s="61" t="s">
        <v>4130</v>
      </c>
      <c r="F357" s="61" t="s">
        <v>2762</v>
      </c>
      <c r="G357" s="14" t="s">
        <v>3768</v>
      </c>
      <c r="H357" s="14" t="b">
        <f t="shared" si="35"/>
        <v>1</v>
      </c>
      <c r="I357" s="6" t="s">
        <v>2763</v>
      </c>
      <c r="J357" s="16" t="s">
        <v>588</v>
      </c>
      <c r="K357" s="17" t="s">
        <v>2762</v>
      </c>
      <c r="L357" s="17" t="s">
        <v>2748</v>
      </c>
      <c r="M357" s="17" t="s">
        <v>1040</v>
      </c>
      <c r="N357" s="6" t="s">
        <v>2763</v>
      </c>
      <c r="O357" s="16" t="s">
        <v>588</v>
      </c>
      <c r="P357" s="17" t="s">
        <v>2762</v>
      </c>
      <c r="Q357" s="17" t="s">
        <v>2748</v>
      </c>
      <c r="R357" s="17" t="s">
        <v>1040</v>
      </c>
      <c r="S357" s="4" t="s">
        <v>31</v>
      </c>
      <c r="T357" s="5">
        <v>7822</v>
      </c>
      <c r="U357" s="9" t="s">
        <v>2762</v>
      </c>
      <c r="V357" s="6" t="b">
        <v>1</v>
      </c>
      <c r="W357" s="6" t="s">
        <v>33</v>
      </c>
      <c r="X357" s="7" t="s">
        <v>34</v>
      </c>
      <c r="Y357" s="8" t="s">
        <v>464</v>
      </c>
      <c r="Z357" s="7" t="s">
        <v>124</v>
      </c>
      <c r="AA357" s="6" t="s">
        <v>588</v>
      </c>
      <c r="AB357" s="7" t="s">
        <v>594</v>
      </c>
      <c r="AC357" s="9" t="s">
        <v>2748</v>
      </c>
      <c r="AD357" s="7" t="s">
        <v>376</v>
      </c>
      <c r="AE357" s="9" t="s">
        <v>1040</v>
      </c>
      <c r="AF357" s="7" t="s">
        <v>81</v>
      </c>
      <c r="AG357" s="8" t="s">
        <v>2764</v>
      </c>
      <c r="AH357" s="8" t="s">
        <v>2765</v>
      </c>
    </row>
    <row r="358" spans="1:34" x14ac:dyDescent="0.25">
      <c r="A358" s="3">
        <v>24019</v>
      </c>
      <c r="B358" s="15" t="str">
        <f t="shared" si="36"/>
        <v>BIAVPAAUMEYE</v>
      </c>
      <c r="C358" s="30" t="str">
        <f t="shared" si="34"/>
        <v>AVAUMEYE</v>
      </c>
      <c r="D358" s="15" t="str">
        <f t="shared" si="37"/>
        <v>AUMEYE</v>
      </c>
      <c r="E358" s="61" t="s">
        <v>4131</v>
      </c>
      <c r="F358" s="61" t="s">
        <v>2766</v>
      </c>
      <c r="G358" s="14" t="s">
        <v>3835</v>
      </c>
      <c r="H358" s="14" t="b">
        <f t="shared" si="35"/>
        <v>1</v>
      </c>
      <c r="I358" s="6" t="s">
        <v>2768</v>
      </c>
      <c r="J358" s="16" t="s">
        <v>588</v>
      </c>
      <c r="K358" s="17" t="s">
        <v>2766</v>
      </c>
      <c r="L358" s="17" t="s">
        <v>2748</v>
      </c>
      <c r="M358" s="17" t="s">
        <v>2767</v>
      </c>
      <c r="N358" s="6" t="s">
        <v>2768</v>
      </c>
      <c r="O358" s="16" t="s">
        <v>588</v>
      </c>
      <c r="P358" s="17" t="s">
        <v>2766</v>
      </c>
      <c r="Q358" s="17" t="s">
        <v>2748</v>
      </c>
      <c r="R358" s="17" t="s">
        <v>2767</v>
      </c>
      <c r="S358" s="4" t="s">
        <v>31</v>
      </c>
      <c r="T358" s="5">
        <v>7827</v>
      </c>
      <c r="U358" s="9" t="s">
        <v>2766</v>
      </c>
      <c r="V358" s="6" t="b">
        <v>1</v>
      </c>
      <c r="W358" s="6" t="s">
        <v>33</v>
      </c>
      <c r="X358" s="7" t="s">
        <v>34</v>
      </c>
      <c r="Y358" s="8" t="s">
        <v>464</v>
      </c>
      <c r="Z358" s="7" t="s">
        <v>124</v>
      </c>
      <c r="AA358" s="6" t="s">
        <v>588</v>
      </c>
      <c r="AB358" s="7" t="s">
        <v>594</v>
      </c>
      <c r="AC358" s="9" t="s">
        <v>2748</v>
      </c>
      <c r="AD358" s="7" t="s">
        <v>376</v>
      </c>
      <c r="AE358" s="9" t="s">
        <v>2767</v>
      </c>
      <c r="AF358" s="7" t="s">
        <v>2769</v>
      </c>
      <c r="AG358" s="8" t="s">
        <v>2770</v>
      </c>
      <c r="AH358" s="8" t="s">
        <v>2771</v>
      </c>
    </row>
    <row r="359" spans="1:34" x14ac:dyDescent="0.25">
      <c r="A359" s="3">
        <v>24047</v>
      </c>
      <c r="B359" s="65" t="s">
        <v>3347</v>
      </c>
      <c r="C359" s="64" t="str">
        <f t="shared" si="34"/>
        <v>AVAUADRU</v>
      </c>
      <c r="D359" s="65" t="s">
        <v>3346</v>
      </c>
      <c r="E359" s="61" t="s">
        <v>4132</v>
      </c>
      <c r="F359" s="61" t="s">
        <v>2772</v>
      </c>
      <c r="G359" s="14" t="s">
        <v>3835</v>
      </c>
      <c r="H359" s="14" t="b">
        <f t="shared" si="35"/>
        <v>1</v>
      </c>
      <c r="I359" s="6" t="s">
        <v>2776</v>
      </c>
      <c r="J359" s="16" t="s">
        <v>588</v>
      </c>
      <c r="K359" s="17" t="s">
        <v>2772</v>
      </c>
      <c r="L359" s="17" t="s">
        <v>2773</v>
      </c>
      <c r="M359" s="17" t="s">
        <v>2774</v>
      </c>
      <c r="N359" s="6" t="s">
        <v>2776</v>
      </c>
      <c r="O359" s="16" t="s">
        <v>588</v>
      </c>
      <c r="P359" s="17" t="s">
        <v>2772</v>
      </c>
      <c r="Q359" s="17" t="s">
        <v>2773</v>
      </c>
      <c r="R359" s="17" t="s">
        <v>2774</v>
      </c>
      <c r="S359" s="4" t="s">
        <v>31</v>
      </c>
      <c r="T359" s="5">
        <v>7841</v>
      </c>
      <c r="U359" s="9" t="s">
        <v>2775</v>
      </c>
      <c r="V359" s="44" t="b">
        <v>0</v>
      </c>
      <c r="W359" s="6" t="s">
        <v>33</v>
      </c>
      <c r="X359" s="7" t="s">
        <v>34</v>
      </c>
      <c r="Y359" s="8" t="s">
        <v>464</v>
      </c>
      <c r="Z359" s="7" t="s">
        <v>124</v>
      </c>
      <c r="AA359" s="6" t="s">
        <v>588</v>
      </c>
      <c r="AB359" s="7" t="s">
        <v>594</v>
      </c>
      <c r="AC359" s="9" t="s">
        <v>2758</v>
      </c>
      <c r="AD359" s="7" t="s">
        <v>81</v>
      </c>
      <c r="AE359" s="9" t="s">
        <v>2774</v>
      </c>
      <c r="AF359" s="7" t="s">
        <v>204</v>
      </c>
      <c r="AG359" s="8" t="s">
        <v>2777</v>
      </c>
      <c r="AH359" s="8" t="s">
        <v>2778</v>
      </c>
    </row>
    <row r="360" spans="1:34" x14ac:dyDescent="0.25">
      <c r="A360" s="3">
        <v>24656</v>
      </c>
      <c r="B360" s="15" t="str">
        <f t="shared" ref="B360:B394" si="38">AH360</f>
        <v>BIAVPAHIRIRI</v>
      </c>
      <c r="C360" s="30" t="str">
        <f t="shared" si="34"/>
        <v>AVHIRIRI</v>
      </c>
      <c r="D360" s="15" t="str">
        <f t="shared" ref="D360:D394" si="39">AG360</f>
        <v>HIRIRI</v>
      </c>
      <c r="E360" s="61" t="s">
        <v>4133</v>
      </c>
      <c r="F360" s="61" t="s">
        <v>611</v>
      </c>
      <c r="G360" s="14" t="s">
        <v>3768</v>
      </c>
      <c r="H360" s="14" t="b">
        <f t="shared" si="35"/>
        <v>1</v>
      </c>
      <c r="I360" s="6" t="s">
        <v>614</v>
      </c>
      <c r="J360" s="18" t="s">
        <v>610</v>
      </c>
      <c r="K360" s="19" t="s">
        <v>611</v>
      </c>
      <c r="L360" s="19" t="s">
        <v>612</v>
      </c>
      <c r="M360" s="19" t="s">
        <v>613</v>
      </c>
      <c r="N360" s="6" t="s">
        <v>614</v>
      </c>
      <c r="O360" s="18" t="s">
        <v>610</v>
      </c>
      <c r="P360" s="19" t="s">
        <v>611</v>
      </c>
      <c r="Q360" s="19" t="s">
        <v>612</v>
      </c>
      <c r="R360" s="19" t="s">
        <v>613</v>
      </c>
      <c r="S360" s="11" t="s">
        <v>31</v>
      </c>
      <c r="T360" s="5">
        <v>8071</v>
      </c>
      <c r="U360" s="9" t="s">
        <v>611</v>
      </c>
      <c r="V360" s="6" t="b">
        <v>1</v>
      </c>
      <c r="W360" s="6" t="s">
        <v>33</v>
      </c>
      <c r="X360" s="7" t="s">
        <v>34</v>
      </c>
      <c r="Y360" s="8" t="s">
        <v>464</v>
      </c>
      <c r="Z360" s="7" t="s">
        <v>124</v>
      </c>
      <c r="AA360" s="6" t="s">
        <v>610</v>
      </c>
      <c r="AB360" s="7" t="s">
        <v>236</v>
      </c>
      <c r="AC360" s="9" t="s">
        <v>612</v>
      </c>
      <c r="AD360" s="7" t="s">
        <v>229</v>
      </c>
      <c r="AE360" s="9" t="s">
        <v>613</v>
      </c>
      <c r="AF360" s="7" t="s">
        <v>229</v>
      </c>
      <c r="AG360" s="8" t="s">
        <v>615</v>
      </c>
      <c r="AH360" s="8" t="s">
        <v>616</v>
      </c>
    </row>
    <row r="361" spans="1:34" x14ac:dyDescent="0.25">
      <c r="A361" s="3">
        <v>24750</v>
      </c>
      <c r="B361" s="15" t="str">
        <f t="shared" si="38"/>
        <v>BIAVPAHIHIRU</v>
      </c>
      <c r="C361" s="30" t="str">
        <f t="shared" si="34"/>
        <v>AVHIHIRU</v>
      </c>
      <c r="D361" s="15" t="str">
        <f t="shared" si="39"/>
        <v>HIHIRU</v>
      </c>
      <c r="E361" s="61" t="s">
        <v>4134</v>
      </c>
      <c r="F361" s="61" t="s">
        <v>617</v>
      </c>
      <c r="G361" s="14" t="s">
        <v>3768</v>
      </c>
      <c r="H361" s="14" t="b">
        <f t="shared" si="35"/>
        <v>1</v>
      </c>
      <c r="I361" s="6" t="s">
        <v>620</v>
      </c>
      <c r="J361" s="16" t="s">
        <v>610</v>
      </c>
      <c r="K361" s="17" t="s">
        <v>617</v>
      </c>
      <c r="L361" s="17" t="s">
        <v>618</v>
      </c>
      <c r="M361" s="17" t="s">
        <v>619</v>
      </c>
      <c r="N361" s="6" t="s">
        <v>620</v>
      </c>
      <c r="O361" s="16" t="s">
        <v>610</v>
      </c>
      <c r="P361" s="17" t="s">
        <v>617</v>
      </c>
      <c r="Q361" s="17" t="s">
        <v>618</v>
      </c>
      <c r="R361" s="17" t="s">
        <v>619</v>
      </c>
      <c r="S361" s="4" t="s">
        <v>31</v>
      </c>
      <c r="T361" s="5">
        <v>8104</v>
      </c>
      <c r="U361" s="9" t="s">
        <v>617</v>
      </c>
      <c r="V361" s="6" t="b">
        <v>1</v>
      </c>
      <c r="W361" s="6" t="s">
        <v>33</v>
      </c>
      <c r="X361" s="7" t="s">
        <v>34</v>
      </c>
      <c r="Y361" s="8" t="s">
        <v>464</v>
      </c>
      <c r="Z361" s="7" t="s">
        <v>124</v>
      </c>
      <c r="AA361" s="6" t="s">
        <v>610</v>
      </c>
      <c r="AB361" s="7" t="s">
        <v>236</v>
      </c>
      <c r="AC361" s="9" t="s">
        <v>618</v>
      </c>
      <c r="AD361" s="7" t="s">
        <v>236</v>
      </c>
      <c r="AE361" s="9" t="s">
        <v>619</v>
      </c>
      <c r="AF361" s="7" t="s">
        <v>204</v>
      </c>
      <c r="AG361" s="8" t="s">
        <v>621</v>
      </c>
      <c r="AH361" s="8" t="s">
        <v>622</v>
      </c>
    </row>
    <row r="362" spans="1:34" x14ac:dyDescent="0.25">
      <c r="A362" s="82">
        <v>24799</v>
      </c>
      <c r="B362" s="15" t="str">
        <f>AH362</f>
        <v>BIAVPAHIPTRU</v>
      </c>
      <c r="C362" s="30" t="str">
        <f>X362&amp;D362</f>
        <v>AVHIPTRU</v>
      </c>
      <c r="D362" s="15" t="str">
        <f>AG362</f>
        <v>HIPTRU</v>
      </c>
      <c r="E362" s="61" t="s">
        <v>4135</v>
      </c>
      <c r="F362" s="77" t="s">
        <v>4136</v>
      </c>
      <c r="G362" s="14" t="s">
        <v>3768</v>
      </c>
      <c r="H362" s="58" t="b">
        <f t="shared" si="35"/>
        <v>1</v>
      </c>
      <c r="I362" s="79" t="s">
        <v>4392</v>
      </c>
      <c r="J362" s="18" t="s">
        <v>610</v>
      </c>
      <c r="K362" s="19" t="s">
        <v>4136</v>
      </c>
      <c r="L362" s="19" t="s">
        <v>2779</v>
      </c>
      <c r="M362" s="19" t="s">
        <v>4391</v>
      </c>
      <c r="N362" s="79" t="s">
        <v>4392</v>
      </c>
      <c r="O362" s="16" t="s">
        <v>610</v>
      </c>
      <c r="P362" s="17" t="s">
        <v>4136</v>
      </c>
      <c r="Q362" s="17" t="s">
        <v>2779</v>
      </c>
      <c r="R362" s="17" t="s">
        <v>4391</v>
      </c>
      <c r="S362" s="4" t="s">
        <v>31</v>
      </c>
      <c r="T362" s="5">
        <v>8120</v>
      </c>
      <c r="U362" s="80" t="s">
        <v>4136</v>
      </c>
      <c r="V362" s="6" t="b">
        <v>1</v>
      </c>
      <c r="W362" s="6" t="s">
        <v>33</v>
      </c>
      <c r="X362" s="7" t="s">
        <v>34</v>
      </c>
      <c r="Y362" s="8" t="s">
        <v>464</v>
      </c>
      <c r="Z362" s="7" t="s">
        <v>124</v>
      </c>
      <c r="AA362" s="6" t="s">
        <v>610</v>
      </c>
      <c r="AB362" s="7" t="s">
        <v>236</v>
      </c>
      <c r="AC362" s="9" t="s">
        <v>2779</v>
      </c>
      <c r="AD362" s="7" t="s">
        <v>1481</v>
      </c>
      <c r="AE362" s="80" t="s">
        <v>4391</v>
      </c>
      <c r="AF362" s="7" t="s">
        <v>204</v>
      </c>
      <c r="AG362" s="81" t="s">
        <v>4393</v>
      </c>
      <c r="AH362" s="81" t="s">
        <v>4394</v>
      </c>
    </row>
    <row r="363" spans="1:34" x14ac:dyDescent="0.25">
      <c r="A363" s="3">
        <v>24823</v>
      </c>
      <c r="B363" s="15" t="str">
        <f t="shared" si="38"/>
        <v>BIAVPAHIDEUR</v>
      </c>
      <c r="C363" s="30" t="str">
        <f t="shared" si="34"/>
        <v>AVHIDEUR</v>
      </c>
      <c r="D363" s="15" t="str">
        <f t="shared" si="39"/>
        <v>HIDEUR</v>
      </c>
      <c r="E363" s="61" t="s">
        <v>4137</v>
      </c>
      <c r="F363" s="61" t="s">
        <v>623</v>
      </c>
      <c r="G363" s="14" t="s">
        <v>3768</v>
      </c>
      <c r="H363" s="14" t="b">
        <f t="shared" si="35"/>
        <v>1</v>
      </c>
      <c r="I363" s="6" t="s">
        <v>626</v>
      </c>
      <c r="J363" s="16" t="s">
        <v>610</v>
      </c>
      <c r="K363" s="17" t="s">
        <v>623</v>
      </c>
      <c r="L363" s="17" t="s">
        <v>624</v>
      </c>
      <c r="M363" s="17" t="s">
        <v>625</v>
      </c>
      <c r="N363" s="6" t="s">
        <v>627</v>
      </c>
      <c r="O363" s="16" t="s">
        <v>610</v>
      </c>
      <c r="P363" s="17" t="s">
        <v>623</v>
      </c>
      <c r="Q363" s="17" t="s">
        <v>624</v>
      </c>
      <c r="R363" s="17" t="s">
        <v>625</v>
      </c>
      <c r="S363" s="4" t="s">
        <v>31</v>
      </c>
      <c r="T363" s="5">
        <v>8125</v>
      </c>
      <c r="U363" s="9" t="s">
        <v>623</v>
      </c>
      <c r="V363" s="6" t="b">
        <v>1</v>
      </c>
      <c r="W363" s="6" t="s">
        <v>33</v>
      </c>
      <c r="X363" s="7" t="s">
        <v>34</v>
      </c>
      <c r="Y363" s="8" t="s">
        <v>464</v>
      </c>
      <c r="Z363" s="7" t="s">
        <v>124</v>
      </c>
      <c r="AA363" s="6" t="s">
        <v>610</v>
      </c>
      <c r="AB363" s="7" t="s">
        <v>236</v>
      </c>
      <c r="AC363" s="9" t="s">
        <v>624</v>
      </c>
      <c r="AD363" s="7" t="s">
        <v>141</v>
      </c>
      <c r="AE363" s="9" t="s">
        <v>625</v>
      </c>
      <c r="AF363" s="7" t="s">
        <v>628</v>
      </c>
      <c r="AG363" s="8" t="s">
        <v>629</v>
      </c>
      <c r="AH363" s="8" t="s">
        <v>630</v>
      </c>
    </row>
    <row r="364" spans="1:34" x14ac:dyDescent="0.25">
      <c r="A364" s="3">
        <v>24850</v>
      </c>
      <c r="B364" s="15" t="str">
        <f t="shared" si="38"/>
        <v>BIAVPAHICEDA</v>
      </c>
      <c r="C364" s="30" t="str">
        <f t="shared" si="34"/>
        <v>AVHICEDA</v>
      </c>
      <c r="D364" s="15" t="str">
        <f t="shared" si="39"/>
        <v>HICEDA</v>
      </c>
      <c r="E364" s="61" t="s">
        <v>4138</v>
      </c>
      <c r="F364" s="61" t="s">
        <v>2780</v>
      </c>
      <c r="G364" s="14" t="s">
        <v>3768</v>
      </c>
      <c r="H364" s="14" t="b">
        <f t="shared" si="35"/>
        <v>1</v>
      </c>
      <c r="I364" s="6" t="s">
        <v>2783</v>
      </c>
      <c r="J364" s="16" t="s">
        <v>610</v>
      </c>
      <c r="K364" s="17" t="s">
        <v>2780</v>
      </c>
      <c r="L364" s="17" t="s">
        <v>2781</v>
      </c>
      <c r="M364" s="17" t="s">
        <v>2782</v>
      </c>
      <c r="N364" s="6" t="s">
        <v>2783</v>
      </c>
      <c r="O364" s="16" t="s">
        <v>610</v>
      </c>
      <c r="P364" s="17" t="s">
        <v>2780</v>
      </c>
      <c r="Q364" s="17" t="s">
        <v>2781</v>
      </c>
      <c r="R364" s="17" t="s">
        <v>2782</v>
      </c>
      <c r="S364" s="4" t="s">
        <v>31</v>
      </c>
      <c r="T364" s="5">
        <v>8133</v>
      </c>
      <c r="U364" s="9" t="s">
        <v>2780</v>
      </c>
      <c r="V364" s="6" t="b">
        <v>1</v>
      </c>
      <c r="W364" s="6" t="s">
        <v>33</v>
      </c>
      <c r="X364" s="7" t="s">
        <v>34</v>
      </c>
      <c r="Y364" s="8" t="s">
        <v>464</v>
      </c>
      <c r="Z364" s="7" t="s">
        <v>124</v>
      </c>
      <c r="AA364" s="6" t="s">
        <v>610</v>
      </c>
      <c r="AB364" s="7" t="s">
        <v>236</v>
      </c>
      <c r="AC364" s="9" t="s">
        <v>2781</v>
      </c>
      <c r="AD364" s="7" t="s">
        <v>505</v>
      </c>
      <c r="AE364" s="9" t="s">
        <v>2782</v>
      </c>
      <c r="AF364" s="7" t="s">
        <v>2784</v>
      </c>
      <c r="AG364" s="8" t="s">
        <v>2785</v>
      </c>
      <c r="AH364" s="8" t="s">
        <v>2786</v>
      </c>
    </row>
    <row r="365" spans="1:34" x14ac:dyDescent="0.25">
      <c r="A365" s="3">
        <v>25081</v>
      </c>
      <c r="B365" s="15" t="str">
        <f t="shared" si="38"/>
        <v>BIAVPACECECE</v>
      </c>
      <c r="C365" s="30" t="str">
        <f t="shared" si="34"/>
        <v>AVCECECE</v>
      </c>
      <c r="D365" s="15" t="str">
        <f t="shared" si="39"/>
        <v>CECECE</v>
      </c>
      <c r="E365" s="61" t="s">
        <v>4139</v>
      </c>
      <c r="F365" s="61" t="s">
        <v>2788</v>
      </c>
      <c r="G365" s="14" t="s">
        <v>3768</v>
      </c>
      <c r="H365" s="14" t="b">
        <f t="shared" si="35"/>
        <v>1</v>
      </c>
      <c r="I365" s="6" t="s">
        <v>2792</v>
      </c>
      <c r="J365" s="16" t="s">
        <v>2787</v>
      </c>
      <c r="K365" s="17" t="s">
        <v>2788</v>
      </c>
      <c r="L365" s="17" t="s">
        <v>2789</v>
      </c>
      <c r="M365" s="17" t="s">
        <v>2790</v>
      </c>
      <c r="N365" s="6" t="s">
        <v>2792</v>
      </c>
      <c r="O365" s="16" t="s">
        <v>2791</v>
      </c>
      <c r="P365" s="17" t="s">
        <v>2788</v>
      </c>
      <c r="Q365" s="17" t="s">
        <v>2789</v>
      </c>
      <c r="R365" s="17" t="s">
        <v>2790</v>
      </c>
      <c r="S365" s="4" t="s">
        <v>31</v>
      </c>
      <c r="T365" s="5">
        <v>8199</v>
      </c>
      <c r="U365" s="9" t="s">
        <v>2788</v>
      </c>
      <c r="V365" s="6" t="b">
        <v>1</v>
      </c>
      <c r="W365" s="6" t="s">
        <v>33</v>
      </c>
      <c r="X365" s="7" t="s">
        <v>34</v>
      </c>
      <c r="Y365" s="8" t="s">
        <v>464</v>
      </c>
      <c r="Z365" s="7" t="s">
        <v>124</v>
      </c>
      <c r="AA365" s="6" t="s">
        <v>2787</v>
      </c>
      <c r="AB365" s="7" t="s">
        <v>505</v>
      </c>
      <c r="AC365" s="9" t="s">
        <v>2789</v>
      </c>
      <c r="AD365" s="7" t="s">
        <v>505</v>
      </c>
      <c r="AE365" s="9" t="s">
        <v>2790</v>
      </c>
      <c r="AF365" s="7" t="s">
        <v>505</v>
      </c>
      <c r="AG365" s="8" t="s">
        <v>2793</v>
      </c>
      <c r="AH365" s="8" t="s">
        <v>2794</v>
      </c>
    </row>
    <row r="366" spans="1:34" x14ac:dyDescent="0.25">
      <c r="A366" s="3">
        <v>25134</v>
      </c>
      <c r="B366" s="15" t="str">
        <f t="shared" si="38"/>
        <v>BIAVPAAEAECA</v>
      </c>
      <c r="C366" s="30" t="str">
        <f t="shared" si="34"/>
        <v>AVAEAECA</v>
      </c>
      <c r="D366" s="15" t="str">
        <f t="shared" si="39"/>
        <v>AEAECA</v>
      </c>
      <c r="E366" s="61" t="s">
        <v>4140</v>
      </c>
      <c r="F366" s="61" t="s">
        <v>632</v>
      </c>
      <c r="G366" s="14" t="s">
        <v>3768</v>
      </c>
      <c r="H366" s="14" t="b">
        <f t="shared" si="35"/>
        <v>1</v>
      </c>
      <c r="I366" s="6" t="s">
        <v>635</v>
      </c>
      <c r="J366" s="16" t="s">
        <v>631</v>
      </c>
      <c r="K366" s="17" t="s">
        <v>632</v>
      </c>
      <c r="L366" s="17" t="s">
        <v>633</v>
      </c>
      <c r="M366" s="17" t="s">
        <v>634</v>
      </c>
      <c r="N366" s="6" t="s">
        <v>635</v>
      </c>
      <c r="O366" s="16" t="s">
        <v>631</v>
      </c>
      <c r="P366" s="17" t="s">
        <v>632</v>
      </c>
      <c r="Q366" s="17" t="s">
        <v>633</v>
      </c>
      <c r="R366" s="17" t="s">
        <v>634</v>
      </c>
      <c r="S366" s="4" t="s">
        <v>31</v>
      </c>
      <c r="T366" s="5">
        <v>8215</v>
      </c>
      <c r="U366" s="9" t="s">
        <v>632</v>
      </c>
      <c r="V366" s="6" t="b">
        <v>1</v>
      </c>
      <c r="W366" s="6" t="s">
        <v>33</v>
      </c>
      <c r="X366" s="7" t="s">
        <v>34</v>
      </c>
      <c r="Y366" s="8" t="s">
        <v>464</v>
      </c>
      <c r="Z366" s="7" t="s">
        <v>124</v>
      </c>
      <c r="AA366" s="6" t="s">
        <v>631</v>
      </c>
      <c r="AB366" s="7" t="s">
        <v>302</v>
      </c>
      <c r="AC366" s="9" t="s">
        <v>633</v>
      </c>
      <c r="AD366" s="7" t="s">
        <v>302</v>
      </c>
      <c r="AE366" s="9" t="s">
        <v>634</v>
      </c>
      <c r="AF366" s="7" t="s">
        <v>81</v>
      </c>
      <c r="AG366" s="8" t="s">
        <v>636</v>
      </c>
      <c r="AH366" s="8" t="s">
        <v>637</v>
      </c>
    </row>
    <row r="367" spans="1:34" x14ac:dyDescent="0.25">
      <c r="A367" s="3">
        <v>25201</v>
      </c>
      <c r="B367" s="15" t="str">
        <f t="shared" si="38"/>
        <v>BIAVPAPCPHSI</v>
      </c>
      <c r="C367" s="30" t="str">
        <f t="shared" si="34"/>
        <v>AVPCPHSI</v>
      </c>
      <c r="D367" s="15" t="str">
        <f t="shared" si="39"/>
        <v>PCPHSI</v>
      </c>
      <c r="E367" s="61" t="s">
        <v>4141</v>
      </c>
      <c r="F367" s="61" t="s">
        <v>639</v>
      </c>
      <c r="G367" s="14" t="s">
        <v>3768</v>
      </c>
      <c r="H367" s="14" t="b">
        <f t="shared" si="35"/>
        <v>1</v>
      </c>
      <c r="I367" s="6" t="s">
        <v>642</v>
      </c>
      <c r="J367" s="16" t="s">
        <v>638</v>
      </c>
      <c r="K367" s="17" t="s">
        <v>639</v>
      </c>
      <c r="L367" s="17" t="s">
        <v>640</v>
      </c>
      <c r="M367" s="17" t="s">
        <v>641</v>
      </c>
      <c r="N367" s="6" t="s">
        <v>642</v>
      </c>
      <c r="O367" s="16" t="s">
        <v>638</v>
      </c>
      <c r="P367" s="17" t="s">
        <v>639</v>
      </c>
      <c r="Q367" s="17" t="s">
        <v>640</v>
      </c>
      <c r="R367" s="17" t="s">
        <v>641</v>
      </c>
      <c r="S367" s="4" t="s">
        <v>31</v>
      </c>
      <c r="T367" s="5">
        <v>8247</v>
      </c>
      <c r="U367" s="9" t="s">
        <v>639</v>
      </c>
      <c r="V367" s="6" t="b">
        <v>1</v>
      </c>
      <c r="W367" s="6" t="s">
        <v>33</v>
      </c>
      <c r="X367" s="7" t="s">
        <v>34</v>
      </c>
      <c r="Y367" s="8" t="s">
        <v>464</v>
      </c>
      <c r="Z367" s="7" t="s">
        <v>124</v>
      </c>
      <c r="AA367" s="6" t="s">
        <v>638</v>
      </c>
      <c r="AB367" s="7" t="s">
        <v>423</v>
      </c>
      <c r="AC367" s="9" t="s">
        <v>640</v>
      </c>
      <c r="AD367" s="7" t="s">
        <v>37</v>
      </c>
      <c r="AE367" s="9" t="s">
        <v>641</v>
      </c>
      <c r="AF367" s="7" t="s">
        <v>643</v>
      </c>
      <c r="AG367" s="8" t="s">
        <v>644</v>
      </c>
      <c r="AH367" s="8" t="s">
        <v>645</v>
      </c>
    </row>
    <row r="368" spans="1:34" x14ac:dyDescent="0.25">
      <c r="A368" s="3">
        <v>25202</v>
      </c>
      <c r="B368" s="15" t="str">
        <f t="shared" si="38"/>
        <v>BIAVPAPCPHBN</v>
      </c>
      <c r="C368" s="30" t="str">
        <f t="shared" si="34"/>
        <v>AVPCPHBN</v>
      </c>
      <c r="D368" s="15" t="str">
        <f t="shared" si="39"/>
        <v>PCPHBN</v>
      </c>
      <c r="E368" s="61" t="s">
        <v>4142</v>
      </c>
      <c r="F368" s="61" t="s">
        <v>2795</v>
      </c>
      <c r="G368" s="14" t="s">
        <v>3768</v>
      </c>
      <c r="H368" s="14" t="b">
        <f t="shared" si="35"/>
        <v>1</v>
      </c>
      <c r="I368" s="6" t="s">
        <v>2797</v>
      </c>
      <c r="J368" s="16" t="s">
        <v>638</v>
      </c>
      <c r="K368" s="17" t="s">
        <v>2795</v>
      </c>
      <c r="L368" s="17" t="s">
        <v>640</v>
      </c>
      <c r="M368" s="17" t="s">
        <v>2796</v>
      </c>
      <c r="N368" s="6" t="s">
        <v>2798</v>
      </c>
      <c r="O368" s="16" t="s">
        <v>638</v>
      </c>
      <c r="P368" s="17" t="s">
        <v>2795</v>
      </c>
      <c r="Q368" s="17" t="s">
        <v>640</v>
      </c>
      <c r="R368" s="17" t="s">
        <v>2796</v>
      </c>
      <c r="S368" s="4" t="s">
        <v>31</v>
      </c>
      <c r="T368" s="5">
        <v>8245</v>
      </c>
      <c r="U368" s="9" t="s">
        <v>2795</v>
      </c>
      <c r="V368" s="6" t="b">
        <v>1</v>
      </c>
      <c r="W368" s="6" t="s">
        <v>33</v>
      </c>
      <c r="X368" s="7" t="s">
        <v>34</v>
      </c>
      <c r="Y368" s="8" t="s">
        <v>464</v>
      </c>
      <c r="Z368" s="7" t="s">
        <v>124</v>
      </c>
      <c r="AA368" s="6" t="s">
        <v>638</v>
      </c>
      <c r="AB368" s="7" t="s">
        <v>423</v>
      </c>
      <c r="AC368" s="9" t="s">
        <v>640</v>
      </c>
      <c r="AD368" s="7" t="s">
        <v>37</v>
      </c>
      <c r="AE368" s="9" t="s">
        <v>2796</v>
      </c>
      <c r="AF368" s="7" t="s">
        <v>2799</v>
      </c>
      <c r="AG368" s="8" t="s">
        <v>2800</v>
      </c>
      <c r="AH368" s="8" t="s">
        <v>2802</v>
      </c>
    </row>
    <row r="369" spans="1:34" x14ac:dyDescent="0.25">
      <c r="A369" s="3">
        <v>25213</v>
      </c>
      <c r="B369" s="15" t="str">
        <f t="shared" si="38"/>
        <v>BIAVPAPCPHHU</v>
      </c>
      <c r="C369" s="30" t="str">
        <f t="shared" si="34"/>
        <v>AVPCPHHU</v>
      </c>
      <c r="D369" s="15" t="str">
        <f t="shared" si="39"/>
        <v>PCPHHU</v>
      </c>
      <c r="E369" s="61" t="s">
        <v>4143</v>
      </c>
      <c r="F369" s="61" t="s">
        <v>2803</v>
      </c>
      <c r="G369" s="14" t="s">
        <v>3768</v>
      </c>
      <c r="H369" s="14" t="b">
        <f t="shared" si="35"/>
        <v>1</v>
      </c>
      <c r="I369" s="6" t="s">
        <v>2805</v>
      </c>
      <c r="J369" s="16" t="s">
        <v>638</v>
      </c>
      <c r="K369" s="17" t="s">
        <v>2803</v>
      </c>
      <c r="L369" s="17" t="s">
        <v>640</v>
      </c>
      <c r="M369" s="17" t="s">
        <v>2804</v>
      </c>
      <c r="N369" s="6" t="s">
        <v>2806</v>
      </c>
      <c r="O369" s="16" t="s">
        <v>638</v>
      </c>
      <c r="P369" s="17" t="s">
        <v>2803</v>
      </c>
      <c r="Q369" s="17" t="s">
        <v>640</v>
      </c>
      <c r="R369" s="17" t="s">
        <v>2804</v>
      </c>
      <c r="S369" s="4" t="s">
        <v>31</v>
      </c>
      <c r="T369" s="5">
        <v>8264</v>
      </c>
      <c r="U369" s="9" t="s">
        <v>2803</v>
      </c>
      <c r="V369" s="6" t="b">
        <v>1</v>
      </c>
      <c r="W369" s="6" t="s">
        <v>33</v>
      </c>
      <c r="X369" s="7" t="s">
        <v>34</v>
      </c>
      <c r="Y369" s="8" t="s">
        <v>464</v>
      </c>
      <c r="Z369" s="7" t="s">
        <v>124</v>
      </c>
      <c r="AA369" s="6" t="s">
        <v>638</v>
      </c>
      <c r="AB369" s="7" t="s">
        <v>423</v>
      </c>
      <c r="AC369" s="9" t="s">
        <v>640</v>
      </c>
      <c r="AD369" s="7" t="s">
        <v>37</v>
      </c>
      <c r="AE369" s="9" t="s">
        <v>2804</v>
      </c>
      <c r="AF369" s="7" t="s">
        <v>2807</v>
      </c>
      <c r="AG369" s="8" t="s">
        <v>2808</v>
      </c>
      <c r="AH369" s="8" t="s">
        <v>2809</v>
      </c>
    </row>
    <row r="370" spans="1:34" x14ac:dyDescent="0.25">
      <c r="A370" s="3">
        <v>25216</v>
      </c>
      <c r="B370" s="15" t="str">
        <f t="shared" si="38"/>
        <v>BIAVPAPCPHIN</v>
      </c>
      <c r="C370" s="30" t="str">
        <f t="shared" si="34"/>
        <v>AVPCPHIN</v>
      </c>
      <c r="D370" s="15" t="str">
        <f t="shared" si="39"/>
        <v>PCPHIN</v>
      </c>
      <c r="E370" s="61" t="s">
        <v>4144</v>
      </c>
      <c r="F370" s="61" t="s">
        <v>2810</v>
      </c>
      <c r="G370" s="14" t="s">
        <v>3768</v>
      </c>
      <c r="H370" s="14" t="b">
        <f t="shared" si="35"/>
        <v>1</v>
      </c>
      <c r="I370" s="6" t="s">
        <v>2812</v>
      </c>
      <c r="J370" s="16" t="s">
        <v>638</v>
      </c>
      <c r="K370" s="17" t="s">
        <v>2810</v>
      </c>
      <c r="L370" s="17" t="s">
        <v>640</v>
      </c>
      <c r="M370" s="17" t="s">
        <v>2811</v>
      </c>
      <c r="N370" s="6" t="s">
        <v>2813</v>
      </c>
      <c r="O370" s="16" t="s">
        <v>638</v>
      </c>
      <c r="P370" s="17" t="s">
        <v>2810</v>
      </c>
      <c r="Q370" s="17" t="s">
        <v>640</v>
      </c>
      <c r="R370" s="17" t="s">
        <v>2811</v>
      </c>
      <c r="S370" s="4" t="s">
        <v>31</v>
      </c>
      <c r="T370" s="5">
        <v>8263</v>
      </c>
      <c r="U370" s="9" t="s">
        <v>2810</v>
      </c>
      <c r="V370" s="6" t="b">
        <v>1</v>
      </c>
      <c r="W370" s="6" t="s">
        <v>33</v>
      </c>
      <c r="X370" s="7" t="s">
        <v>34</v>
      </c>
      <c r="Y370" s="8" t="s">
        <v>464</v>
      </c>
      <c r="Z370" s="7" t="s">
        <v>124</v>
      </c>
      <c r="AA370" s="6" t="s">
        <v>638</v>
      </c>
      <c r="AB370" s="7" t="s">
        <v>423</v>
      </c>
      <c r="AC370" s="9" t="s">
        <v>640</v>
      </c>
      <c r="AD370" s="7" t="s">
        <v>37</v>
      </c>
      <c r="AE370" s="9" t="s">
        <v>2811</v>
      </c>
      <c r="AF370" s="7" t="s">
        <v>1140</v>
      </c>
      <c r="AG370" s="8" t="s">
        <v>2814</v>
      </c>
      <c r="AH370" s="8" t="s">
        <v>2815</v>
      </c>
    </row>
    <row r="371" spans="1:34" x14ac:dyDescent="0.25">
      <c r="A371" s="3">
        <v>25226</v>
      </c>
      <c r="B371" s="15" t="str">
        <f t="shared" si="38"/>
        <v>BIAVPAPCPHPR</v>
      </c>
      <c r="C371" s="30" t="str">
        <f t="shared" si="34"/>
        <v>AVPCPHPR</v>
      </c>
      <c r="D371" s="15" t="str">
        <f t="shared" si="39"/>
        <v>PCPHPR</v>
      </c>
      <c r="E371" s="61" t="s">
        <v>4145</v>
      </c>
      <c r="F371" s="61" t="s">
        <v>2816</v>
      </c>
      <c r="G371" s="14" t="s">
        <v>3768</v>
      </c>
      <c r="H371" s="14" t="b">
        <f t="shared" si="35"/>
        <v>1</v>
      </c>
      <c r="I371" s="6" t="s">
        <v>2818</v>
      </c>
      <c r="J371" s="16" t="s">
        <v>638</v>
      </c>
      <c r="K371" s="17" t="s">
        <v>2816</v>
      </c>
      <c r="L371" s="17" t="s">
        <v>640</v>
      </c>
      <c r="M371" s="17" t="s">
        <v>2817</v>
      </c>
      <c r="N371" s="6" t="s">
        <v>2819</v>
      </c>
      <c r="O371" s="16" t="s">
        <v>638</v>
      </c>
      <c r="P371" s="17" t="s">
        <v>2816</v>
      </c>
      <c r="Q371" s="17" t="s">
        <v>640</v>
      </c>
      <c r="R371" s="17" t="s">
        <v>2817</v>
      </c>
      <c r="S371" s="4" t="s">
        <v>31</v>
      </c>
      <c r="T371" s="5">
        <v>8260</v>
      </c>
      <c r="U371" s="9" t="s">
        <v>2816</v>
      </c>
      <c r="V371" s="6" t="b">
        <v>1</v>
      </c>
      <c r="W371" s="6" t="s">
        <v>33</v>
      </c>
      <c r="X371" s="7" t="s">
        <v>34</v>
      </c>
      <c r="Y371" s="8" t="s">
        <v>464</v>
      </c>
      <c r="Z371" s="7" t="s">
        <v>124</v>
      </c>
      <c r="AA371" s="6" t="s">
        <v>638</v>
      </c>
      <c r="AB371" s="7" t="s">
        <v>423</v>
      </c>
      <c r="AC371" s="9" t="s">
        <v>640</v>
      </c>
      <c r="AD371" s="7" t="s">
        <v>37</v>
      </c>
      <c r="AE371" s="9" t="s">
        <v>2817</v>
      </c>
      <c r="AF371" s="7" t="s">
        <v>583</v>
      </c>
      <c r="AG371" s="8" t="s">
        <v>2820</v>
      </c>
      <c r="AH371" s="8" t="s">
        <v>2821</v>
      </c>
    </row>
    <row r="372" spans="1:34" x14ac:dyDescent="0.25">
      <c r="A372" s="3">
        <v>25232</v>
      </c>
      <c r="B372" s="15" t="str">
        <f t="shared" si="38"/>
        <v>BIAVPAPCPHSC</v>
      </c>
      <c r="C372" s="30" t="str">
        <f t="shared" si="34"/>
        <v>AVPCPHSC</v>
      </c>
      <c r="D372" s="15" t="str">
        <f t="shared" si="39"/>
        <v>PCPHSC</v>
      </c>
      <c r="E372" s="61" t="s">
        <v>4146</v>
      </c>
      <c r="F372" s="61" t="s">
        <v>2822</v>
      </c>
      <c r="G372" s="14" t="s">
        <v>3768</v>
      </c>
      <c r="H372" s="14" t="b">
        <f t="shared" si="35"/>
        <v>1</v>
      </c>
      <c r="I372" s="6" t="s">
        <v>2824</v>
      </c>
      <c r="J372" s="16" t="s">
        <v>638</v>
      </c>
      <c r="K372" s="17" t="s">
        <v>2822</v>
      </c>
      <c r="L372" s="17" t="s">
        <v>640</v>
      </c>
      <c r="M372" s="17" t="s">
        <v>2823</v>
      </c>
      <c r="N372" s="6" t="s">
        <v>2824</v>
      </c>
      <c r="O372" s="16" t="s">
        <v>638</v>
      </c>
      <c r="P372" s="17" t="s">
        <v>2822</v>
      </c>
      <c r="Q372" s="17" t="s">
        <v>640</v>
      </c>
      <c r="R372" s="17" t="s">
        <v>2823</v>
      </c>
      <c r="S372" s="4" t="s">
        <v>31</v>
      </c>
      <c r="T372" s="5">
        <v>8255</v>
      </c>
      <c r="U372" s="9" t="s">
        <v>2822</v>
      </c>
      <c r="V372" s="6" t="b">
        <v>1</v>
      </c>
      <c r="W372" s="6" t="s">
        <v>33</v>
      </c>
      <c r="X372" s="7" t="s">
        <v>34</v>
      </c>
      <c r="Y372" s="8" t="s">
        <v>464</v>
      </c>
      <c r="Z372" s="7" t="s">
        <v>124</v>
      </c>
      <c r="AA372" s="6" t="s">
        <v>638</v>
      </c>
      <c r="AB372" s="7" t="s">
        <v>423</v>
      </c>
      <c r="AC372" s="9" t="s">
        <v>640</v>
      </c>
      <c r="AD372" s="7" t="s">
        <v>37</v>
      </c>
      <c r="AE372" s="9" t="s">
        <v>2823</v>
      </c>
      <c r="AF372" s="7" t="s">
        <v>203</v>
      </c>
      <c r="AG372" s="8" t="s">
        <v>2825</v>
      </c>
      <c r="AH372" s="8" t="s">
        <v>2826</v>
      </c>
    </row>
    <row r="373" spans="1:34" x14ac:dyDescent="0.25">
      <c r="A373" s="3">
        <v>25243</v>
      </c>
      <c r="B373" s="15" t="str">
        <f t="shared" si="38"/>
        <v>BIAVPAPCPHFU</v>
      </c>
      <c r="C373" s="30" t="str">
        <f t="shared" si="34"/>
        <v>AVPCPHFU</v>
      </c>
      <c r="D373" s="15" t="str">
        <f t="shared" si="39"/>
        <v>PCPHFU</v>
      </c>
      <c r="E373" s="61" t="s">
        <v>4147</v>
      </c>
      <c r="F373" s="61" t="s">
        <v>2827</v>
      </c>
      <c r="G373" s="14" t="s">
        <v>3768</v>
      </c>
      <c r="H373" s="14" t="b">
        <f t="shared" si="35"/>
        <v>1</v>
      </c>
      <c r="I373" s="6" t="s">
        <v>2828</v>
      </c>
      <c r="J373" s="16" t="s">
        <v>638</v>
      </c>
      <c r="K373" s="17" t="s">
        <v>2827</v>
      </c>
      <c r="L373" s="17" t="s">
        <v>640</v>
      </c>
      <c r="M373" s="17" t="s">
        <v>2123</v>
      </c>
      <c r="N373" s="6" t="s">
        <v>2828</v>
      </c>
      <c r="O373" s="16" t="s">
        <v>638</v>
      </c>
      <c r="P373" s="17" t="s">
        <v>2827</v>
      </c>
      <c r="Q373" s="17" t="s">
        <v>640</v>
      </c>
      <c r="R373" s="17" t="s">
        <v>2123</v>
      </c>
      <c r="S373" s="4" t="s">
        <v>31</v>
      </c>
      <c r="T373" s="5">
        <v>8248</v>
      </c>
      <c r="U373" s="9" t="s">
        <v>2827</v>
      </c>
      <c r="V373" s="6" t="b">
        <v>1</v>
      </c>
      <c r="W373" s="6" t="s">
        <v>33</v>
      </c>
      <c r="X373" s="7" t="s">
        <v>34</v>
      </c>
      <c r="Y373" s="8" t="s">
        <v>464</v>
      </c>
      <c r="Z373" s="7" t="s">
        <v>124</v>
      </c>
      <c r="AA373" s="6" t="s">
        <v>638</v>
      </c>
      <c r="AB373" s="7" t="s">
        <v>423</v>
      </c>
      <c r="AC373" s="9" t="s">
        <v>640</v>
      </c>
      <c r="AD373" s="7" t="s">
        <v>37</v>
      </c>
      <c r="AE373" s="9" t="s">
        <v>2123</v>
      </c>
      <c r="AF373" s="7" t="s">
        <v>176</v>
      </c>
      <c r="AG373" s="8" t="s">
        <v>2829</v>
      </c>
      <c r="AH373" s="8" t="s">
        <v>2830</v>
      </c>
    </row>
    <row r="374" spans="1:34" x14ac:dyDescent="0.25">
      <c r="A374" s="3">
        <v>25249</v>
      </c>
      <c r="B374" s="15" t="str">
        <f t="shared" si="38"/>
        <v>BIAVPAPCPHTR</v>
      </c>
      <c r="C374" s="30" t="str">
        <f t="shared" si="34"/>
        <v>AVPCPHTR</v>
      </c>
      <c r="D374" s="15" t="str">
        <f t="shared" si="39"/>
        <v>PCPHTR</v>
      </c>
      <c r="E374" s="61" t="s">
        <v>4148</v>
      </c>
      <c r="F374" s="61" t="s">
        <v>647</v>
      </c>
      <c r="G374" s="14" t="s">
        <v>3768</v>
      </c>
      <c r="H374" s="14" t="b">
        <f t="shared" si="35"/>
        <v>1</v>
      </c>
      <c r="I374" s="6" t="s">
        <v>649</v>
      </c>
      <c r="J374" s="16" t="s">
        <v>638</v>
      </c>
      <c r="K374" s="17" t="s">
        <v>647</v>
      </c>
      <c r="L374" s="17" t="s">
        <v>640</v>
      </c>
      <c r="M374" s="17" t="s">
        <v>648</v>
      </c>
      <c r="N374" s="6" t="s">
        <v>649</v>
      </c>
      <c r="O374" s="16" t="s">
        <v>638</v>
      </c>
      <c r="P374" s="17" t="s">
        <v>647</v>
      </c>
      <c r="Q374" s="17" t="s">
        <v>640</v>
      </c>
      <c r="R374" s="17" t="s">
        <v>648</v>
      </c>
      <c r="S374" s="4" t="s">
        <v>31</v>
      </c>
      <c r="T374" s="5">
        <v>8237</v>
      </c>
      <c r="U374" s="9" t="s">
        <v>647</v>
      </c>
      <c r="V374" s="6" t="b">
        <v>1</v>
      </c>
      <c r="W374" s="6" t="s">
        <v>33</v>
      </c>
      <c r="X374" s="7" t="s">
        <v>34</v>
      </c>
      <c r="Y374" s="8" t="s">
        <v>464</v>
      </c>
      <c r="Z374" s="7" t="s">
        <v>124</v>
      </c>
      <c r="AA374" s="6" t="s">
        <v>638</v>
      </c>
      <c r="AB374" s="7" t="s">
        <v>423</v>
      </c>
      <c r="AC374" s="9" t="s">
        <v>640</v>
      </c>
      <c r="AD374" s="7" t="s">
        <v>37</v>
      </c>
      <c r="AE374" s="9" t="s">
        <v>648</v>
      </c>
      <c r="AF374" s="7" t="s">
        <v>217</v>
      </c>
      <c r="AG374" s="8" t="s">
        <v>650</v>
      </c>
      <c r="AH374" s="8" t="s">
        <v>651</v>
      </c>
    </row>
    <row r="375" spans="1:34" x14ac:dyDescent="0.25">
      <c r="A375" s="3">
        <v>25260</v>
      </c>
      <c r="B375" s="15" t="str">
        <f t="shared" si="38"/>
        <v>BIAVPAPCPHCO</v>
      </c>
      <c r="C375" s="30" t="str">
        <f t="shared" si="34"/>
        <v>AVPCPHCO</v>
      </c>
      <c r="D375" s="15" t="str">
        <f t="shared" si="39"/>
        <v>PCPHCO</v>
      </c>
      <c r="E375" s="61" t="s">
        <v>4149</v>
      </c>
      <c r="F375" s="61" t="s">
        <v>652</v>
      </c>
      <c r="G375" s="14" t="s">
        <v>3768</v>
      </c>
      <c r="H375" s="14" t="b">
        <f t="shared" si="35"/>
        <v>1</v>
      </c>
      <c r="I375" s="6" t="s">
        <v>654</v>
      </c>
      <c r="J375" s="16" t="s">
        <v>638</v>
      </c>
      <c r="K375" s="17" t="s">
        <v>652</v>
      </c>
      <c r="L375" s="17" t="s">
        <v>640</v>
      </c>
      <c r="M375" s="17" t="s">
        <v>653</v>
      </c>
      <c r="N375" s="6" t="s">
        <v>654</v>
      </c>
      <c r="O375" s="16" t="s">
        <v>638</v>
      </c>
      <c r="P375" s="17" t="s">
        <v>652</v>
      </c>
      <c r="Q375" s="17" t="s">
        <v>640</v>
      </c>
      <c r="R375" s="17" t="s">
        <v>653</v>
      </c>
      <c r="S375" s="4" t="s">
        <v>31</v>
      </c>
      <c r="T375" s="5">
        <v>8238</v>
      </c>
      <c r="U375" s="9" t="s">
        <v>652</v>
      </c>
      <c r="V375" s="6" t="b">
        <v>1</v>
      </c>
      <c r="W375" s="6" t="s">
        <v>33</v>
      </c>
      <c r="X375" s="7" t="s">
        <v>34</v>
      </c>
      <c r="Y375" s="8" t="s">
        <v>464</v>
      </c>
      <c r="Z375" s="7" t="s">
        <v>124</v>
      </c>
      <c r="AA375" s="6" t="s">
        <v>638</v>
      </c>
      <c r="AB375" s="7" t="s">
        <v>423</v>
      </c>
      <c r="AC375" s="9" t="s">
        <v>640</v>
      </c>
      <c r="AD375" s="7" t="s">
        <v>37</v>
      </c>
      <c r="AE375" s="9" t="s">
        <v>653</v>
      </c>
      <c r="AF375" s="7" t="s">
        <v>46</v>
      </c>
      <c r="AG375" s="8" t="s">
        <v>655</v>
      </c>
      <c r="AH375" s="8" t="s">
        <v>656</v>
      </c>
    </row>
    <row r="376" spans="1:34" x14ac:dyDescent="0.25">
      <c r="A376" s="3">
        <v>25268</v>
      </c>
      <c r="B376" s="15" t="str">
        <f t="shared" si="38"/>
        <v>BIAVPAPCPHIB</v>
      </c>
      <c r="C376" s="30" t="str">
        <f t="shared" si="34"/>
        <v>AVPCPHIB</v>
      </c>
      <c r="D376" s="15" t="str">
        <f t="shared" si="39"/>
        <v>PCPHIB</v>
      </c>
      <c r="E376" s="61" t="s">
        <v>4150</v>
      </c>
      <c r="F376" s="61" t="s">
        <v>2831</v>
      </c>
      <c r="G376" s="14" t="s">
        <v>3768</v>
      </c>
      <c r="H376" s="14" t="b">
        <f t="shared" si="35"/>
        <v>1</v>
      </c>
      <c r="I376" s="6" t="s">
        <v>2833</v>
      </c>
      <c r="J376" s="18" t="s">
        <v>638</v>
      </c>
      <c r="K376" s="19" t="s">
        <v>2831</v>
      </c>
      <c r="L376" s="19" t="s">
        <v>640</v>
      </c>
      <c r="M376" s="19" t="s">
        <v>2832</v>
      </c>
      <c r="N376" s="6" t="s">
        <v>2833</v>
      </c>
      <c r="O376" s="16" t="s">
        <v>638</v>
      </c>
      <c r="P376" s="17" t="s">
        <v>2831</v>
      </c>
      <c r="Q376" s="17" t="s">
        <v>640</v>
      </c>
      <c r="R376" s="17" t="s">
        <v>2832</v>
      </c>
      <c r="S376" s="4" t="s">
        <v>31</v>
      </c>
      <c r="T376" s="5">
        <v>8240</v>
      </c>
      <c r="U376" s="9" t="s">
        <v>2831</v>
      </c>
      <c r="V376" s="6" t="b">
        <v>1</v>
      </c>
      <c r="W376" s="6" t="s">
        <v>33</v>
      </c>
      <c r="X376" s="7" t="s">
        <v>34</v>
      </c>
      <c r="Y376" s="8" t="s">
        <v>464</v>
      </c>
      <c r="Z376" s="7" t="s">
        <v>124</v>
      </c>
      <c r="AA376" s="6" t="s">
        <v>638</v>
      </c>
      <c r="AB376" s="7" t="s">
        <v>423</v>
      </c>
      <c r="AC376" s="9" t="s">
        <v>640</v>
      </c>
      <c r="AD376" s="7" t="s">
        <v>37</v>
      </c>
      <c r="AE376" s="9" t="s">
        <v>2832</v>
      </c>
      <c r="AF376" s="7" t="s">
        <v>2419</v>
      </c>
      <c r="AG376" s="8" t="s">
        <v>2834</v>
      </c>
      <c r="AH376" s="8" t="s">
        <v>2835</v>
      </c>
    </row>
    <row r="377" spans="1:34" x14ac:dyDescent="0.25">
      <c r="A377" s="3">
        <v>25271</v>
      </c>
      <c r="B377" s="15" t="str">
        <f t="shared" si="38"/>
        <v>BIAVPAPCPHCS</v>
      </c>
      <c r="C377" s="30" t="str">
        <f t="shared" si="34"/>
        <v>AVPCPHCS</v>
      </c>
      <c r="D377" s="15" t="str">
        <f t="shared" si="39"/>
        <v>PCPHCS</v>
      </c>
      <c r="E377" s="61" t="s">
        <v>4151</v>
      </c>
      <c r="F377" s="61" t="s">
        <v>2836</v>
      </c>
      <c r="G377" s="14" t="s">
        <v>3768</v>
      </c>
      <c r="H377" s="14" t="b">
        <f t="shared" si="35"/>
        <v>1</v>
      </c>
      <c r="I377" s="6" t="s">
        <v>2838</v>
      </c>
      <c r="J377" s="16" t="s">
        <v>638</v>
      </c>
      <c r="K377" s="17" t="s">
        <v>2836</v>
      </c>
      <c r="L377" s="17" t="s">
        <v>640</v>
      </c>
      <c r="M377" s="17" t="s">
        <v>2837</v>
      </c>
      <c r="N377" s="6" t="s">
        <v>2838</v>
      </c>
      <c r="O377" s="16" t="s">
        <v>638</v>
      </c>
      <c r="P377" s="17" t="s">
        <v>2836</v>
      </c>
      <c r="Q377" s="17" t="s">
        <v>640</v>
      </c>
      <c r="R377" s="17" t="s">
        <v>2837</v>
      </c>
      <c r="S377" s="4" t="s">
        <v>31</v>
      </c>
      <c r="T377" s="5">
        <v>8278</v>
      </c>
      <c r="U377" s="9" t="s">
        <v>2836</v>
      </c>
      <c r="V377" s="6" t="b">
        <v>1</v>
      </c>
      <c r="W377" s="6" t="s">
        <v>33</v>
      </c>
      <c r="X377" s="7" t="s">
        <v>34</v>
      </c>
      <c r="Y377" s="8" t="s">
        <v>464</v>
      </c>
      <c r="Z377" s="7" t="s">
        <v>124</v>
      </c>
      <c r="AA377" s="6" t="s">
        <v>638</v>
      </c>
      <c r="AB377" s="7" t="s">
        <v>423</v>
      </c>
      <c r="AC377" s="9" t="s">
        <v>640</v>
      </c>
      <c r="AD377" s="7" t="s">
        <v>37</v>
      </c>
      <c r="AE377" s="9" t="s">
        <v>2837</v>
      </c>
      <c r="AF377" s="7" t="s">
        <v>2839</v>
      </c>
      <c r="AG377" s="8" t="s">
        <v>2840</v>
      </c>
      <c r="AH377" s="8" t="s">
        <v>2841</v>
      </c>
    </row>
    <row r="378" spans="1:34" x14ac:dyDescent="0.25">
      <c r="A378" s="3">
        <v>25325</v>
      </c>
      <c r="B378" s="15" t="str">
        <f t="shared" si="38"/>
        <v>BIAVPAPCPHNI</v>
      </c>
      <c r="C378" s="30" t="str">
        <f t="shared" si="34"/>
        <v>AVPCPHNI</v>
      </c>
      <c r="D378" s="15" t="str">
        <f t="shared" si="39"/>
        <v>PCPHNI</v>
      </c>
      <c r="E378" s="61" t="s">
        <v>4152</v>
      </c>
      <c r="F378" s="61" t="s">
        <v>2842</v>
      </c>
      <c r="G378" s="14" t="s">
        <v>3768</v>
      </c>
      <c r="H378" s="14" t="b">
        <f t="shared" si="35"/>
        <v>1</v>
      </c>
      <c r="I378" s="6" t="s">
        <v>2844</v>
      </c>
      <c r="J378" s="16" t="s">
        <v>638</v>
      </c>
      <c r="K378" s="17" t="s">
        <v>2842</v>
      </c>
      <c r="L378" s="17" t="s">
        <v>640</v>
      </c>
      <c r="M378" s="17" t="s">
        <v>2843</v>
      </c>
      <c r="N378" s="6" t="s">
        <v>2844</v>
      </c>
      <c r="O378" s="16" t="s">
        <v>638</v>
      </c>
      <c r="P378" s="17" t="s">
        <v>2842</v>
      </c>
      <c r="Q378" s="17" t="s">
        <v>640</v>
      </c>
      <c r="R378" s="17" t="s">
        <v>2843</v>
      </c>
      <c r="S378" s="4" t="s">
        <v>31</v>
      </c>
      <c r="T378" s="5">
        <v>8268</v>
      </c>
      <c r="U378" s="9" t="s">
        <v>2842</v>
      </c>
      <c r="V378" s="6" t="b">
        <v>1</v>
      </c>
      <c r="W378" s="6" t="s">
        <v>33</v>
      </c>
      <c r="X378" s="7" t="s">
        <v>34</v>
      </c>
      <c r="Y378" s="8" t="s">
        <v>464</v>
      </c>
      <c r="Z378" s="7" t="s">
        <v>124</v>
      </c>
      <c r="AA378" s="6" t="s">
        <v>638</v>
      </c>
      <c r="AB378" s="7" t="s">
        <v>423</v>
      </c>
      <c r="AC378" s="9" t="s">
        <v>640</v>
      </c>
      <c r="AD378" s="7" t="s">
        <v>37</v>
      </c>
      <c r="AE378" s="9" t="s">
        <v>2843</v>
      </c>
      <c r="AF378" s="7" t="s">
        <v>288</v>
      </c>
      <c r="AG378" s="8" t="s">
        <v>2845</v>
      </c>
      <c r="AH378" s="8" t="s">
        <v>2846</v>
      </c>
    </row>
    <row r="379" spans="1:34" x14ac:dyDescent="0.25">
      <c r="A379" s="3">
        <v>25326</v>
      </c>
      <c r="B379" s="15" t="str">
        <f t="shared" si="38"/>
        <v>BIAVPAPCPHPL</v>
      </c>
      <c r="C379" s="30" t="str">
        <f t="shared" si="34"/>
        <v>AVPCPHPL</v>
      </c>
      <c r="D379" s="15" t="str">
        <f t="shared" si="39"/>
        <v>PCPHPL</v>
      </c>
      <c r="E379" s="61" t="s">
        <v>4153</v>
      </c>
      <c r="F379" s="61" t="s">
        <v>2847</v>
      </c>
      <c r="G379" s="14" t="s">
        <v>3768</v>
      </c>
      <c r="H379" s="14" t="b">
        <f t="shared" si="35"/>
        <v>1</v>
      </c>
      <c r="I379" s="6" t="s">
        <v>2849</v>
      </c>
      <c r="J379" s="16" t="s">
        <v>638</v>
      </c>
      <c r="K379" s="17" t="s">
        <v>2847</v>
      </c>
      <c r="L379" s="17" t="s">
        <v>640</v>
      </c>
      <c r="M379" s="17" t="s">
        <v>2848</v>
      </c>
      <c r="N379" s="6" t="s">
        <v>2849</v>
      </c>
      <c r="O379" s="16" t="s">
        <v>638</v>
      </c>
      <c r="P379" s="17" t="s">
        <v>2847</v>
      </c>
      <c r="Q379" s="17" t="s">
        <v>640</v>
      </c>
      <c r="R379" s="17" t="s">
        <v>2848</v>
      </c>
      <c r="S379" s="4" t="s">
        <v>31</v>
      </c>
      <c r="T379" s="5">
        <v>8272</v>
      </c>
      <c r="U379" s="9" t="s">
        <v>2847</v>
      </c>
      <c r="V379" s="6" t="b">
        <v>1</v>
      </c>
      <c r="W379" s="6" t="s">
        <v>33</v>
      </c>
      <c r="X379" s="7" t="s">
        <v>34</v>
      </c>
      <c r="Y379" s="8" t="s">
        <v>464</v>
      </c>
      <c r="Z379" s="7" t="s">
        <v>124</v>
      </c>
      <c r="AA379" s="6" t="s">
        <v>638</v>
      </c>
      <c r="AB379" s="7" t="s">
        <v>423</v>
      </c>
      <c r="AC379" s="9" t="s">
        <v>640</v>
      </c>
      <c r="AD379" s="7" t="s">
        <v>37</v>
      </c>
      <c r="AE379" s="9" t="s">
        <v>2848</v>
      </c>
      <c r="AF379" s="7" t="s">
        <v>71</v>
      </c>
      <c r="AG379" s="8" t="s">
        <v>2850</v>
      </c>
      <c r="AH379" s="8" t="s">
        <v>2851</v>
      </c>
    </row>
    <row r="380" spans="1:34" x14ac:dyDescent="0.25">
      <c r="A380" s="3">
        <v>25327</v>
      </c>
      <c r="B380" s="15" t="str">
        <f t="shared" si="38"/>
        <v>BIAVPAPCPHTD</v>
      </c>
      <c r="C380" s="30" t="str">
        <f t="shared" si="34"/>
        <v>AVPCPHTD</v>
      </c>
      <c r="D380" s="15" t="str">
        <f t="shared" si="39"/>
        <v>PCPHTD</v>
      </c>
      <c r="E380" s="61" t="s">
        <v>4154</v>
      </c>
      <c r="F380" s="61" t="s">
        <v>2852</v>
      </c>
      <c r="G380" s="14" t="s">
        <v>3768</v>
      </c>
      <c r="H380" s="14" t="b">
        <f t="shared" si="35"/>
        <v>1</v>
      </c>
      <c r="I380" s="6" t="s">
        <v>2854</v>
      </c>
      <c r="J380" s="16" t="s">
        <v>638</v>
      </c>
      <c r="K380" s="17" t="s">
        <v>2852</v>
      </c>
      <c r="L380" s="17" t="s">
        <v>640</v>
      </c>
      <c r="M380" s="17" t="s">
        <v>2853</v>
      </c>
      <c r="N380" s="6" t="s">
        <v>2854</v>
      </c>
      <c r="O380" s="16" t="s">
        <v>638</v>
      </c>
      <c r="P380" s="17" t="s">
        <v>2852</v>
      </c>
      <c r="Q380" s="17" t="s">
        <v>640</v>
      </c>
      <c r="R380" s="17" t="s">
        <v>2853</v>
      </c>
      <c r="S380" s="4" t="s">
        <v>31</v>
      </c>
      <c r="T380" s="5">
        <v>8269</v>
      </c>
      <c r="U380" s="9" t="s">
        <v>2852</v>
      </c>
      <c r="V380" s="6" t="b">
        <v>1</v>
      </c>
      <c r="W380" s="6" t="s">
        <v>33</v>
      </c>
      <c r="X380" s="7" t="s">
        <v>34</v>
      </c>
      <c r="Y380" s="8" t="s">
        <v>464</v>
      </c>
      <c r="Z380" s="7" t="s">
        <v>124</v>
      </c>
      <c r="AA380" s="6" t="s">
        <v>638</v>
      </c>
      <c r="AB380" s="7" t="s">
        <v>423</v>
      </c>
      <c r="AC380" s="9" t="s">
        <v>640</v>
      </c>
      <c r="AD380" s="7" t="s">
        <v>37</v>
      </c>
      <c r="AE380" s="9" t="s">
        <v>2853</v>
      </c>
      <c r="AF380" s="7" t="s">
        <v>338</v>
      </c>
      <c r="AG380" s="8" t="s">
        <v>2855</v>
      </c>
      <c r="AH380" s="8" t="s">
        <v>2856</v>
      </c>
    </row>
    <row r="381" spans="1:34" x14ac:dyDescent="0.25">
      <c r="A381" s="3">
        <v>25341</v>
      </c>
      <c r="B381" s="15" t="str">
        <f t="shared" si="38"/>
        <v>BIAVPAPCPHBO</v>
      </c>
      <c r="C381" s="30" t="str">
        <f t="shared" si="34"/>
        <v>AVPCPHBO</v>
      </c>
      <c r="D381" s="15" t="str">
        <f t="shared" si="39"/>
        <v>PCPHBO</v>
      </c>
      <c r="E381" s="61" t="s">
        <v>4155</v>
      </c>
      <c r="F381" s="61" t="s">
        <v>2857</v>
      </c>
      <c r="G381" s="14" t="s">
        <v>3768</v>
      </c>
      <c r="H381" s="14" t="b">
        <f t="shared" si="35"/>
        <v>1</v>
      </c>
      <c r="I381" s="6" t="s">
        <v>2858</v>
      </c>
      <c r="J381" s="16" t="s">
        <v>638</v>
      </c>
      <c r="K381" s="17" t="s">
        <v>2857</v>
      </c>
      <c r="L381" s="17" t="s">
        <v>640</v>
      </c>
      <c r="M381" s="17" t="s">
        <v>2295</v>
      </c>
      <c r="N381" s="6" t="s">
        <v>2858</v>
      </c>
      <c r="O381" s="16" t="s">
        <v>638</v>
      </c>
      <c r="P381" s="17" t="s">
        <v>2857</v>
      </c>
      <c r="Q381" s="17" t="s">
        <v>640</v>
      </c>
      <c r="R381" s="17" t="s">
        <v>2295</v>
      </c>
      <c r="S381" s="4" t="s">
        <v>31</v>
      </c>
      <c r="T381" s="5">
        <v>8265</v>
      </c>
      <c r="U381" s="9" t="s">
        <v>2857</v>
      </c>
      <c r="V381" s="6" t="b">
        <v>1</v>
      </c>
      <c r="W381" s="6" t="s">
        <v>33</v>
      </c>
      <c r="X381" s="7" t="s">
        <v>34</v>
      </c>
      <c r="Y381" s="8" t="s">
        <v>464</v>
      </c>
      <c r="Z381" s="7" t="s">
        <v>124</v>
      </c>
      <c r="AA381" s="6" t="s">
        <v>638</v>
      </c>
      <c r="AB381" s="7" t="s">
        <v>423</v>
      </c>
      <c r="AC381" s="9" t="s">
        <v>640</v>
      </c>
      <c r="AD381" s="7" t="s">
        <v>37</v>
      </c>
      <c r="AE381" s="9" t="s">
        <v>2295</v>
      </c>
      <c r="AF381" s="7" t="s">
        <v>246</v>
      </c>
      <c r="AG381" s="8" t="s">
        <v>2801</v>
      </c>
      <c r="AH381" s="8" t="s">
        <v>2859</v>
      </c>
    </row>
    <row r="382" spans="1:34" x14ac:dyDescent="0.25">
      <c r="A382" s="3">
        <v>25480</v>
      </c>
      <c r="B382" s="15" t="str">
        <f t="shared" si="38"/>
        <v>BIAVPAAOACAR</v>
      </c>
      <c r="C382" s="30" t="str">
        <f t="shared" si="34"/>
        <v>AVAOACAR</v>
      </c>
      <c r="D382" s="15" t="str">
        <f t="shared" si="39"/>
        <v>AOACAR</v>
      </c>
      <c r="E382" s="61" t="s">
        <v>4156</v>
      </c>
      <c r="F382" s="61" t="s">
        <v>658</v>
      </c>
      <c r="G382" s="14" t="s">
        <v>3768</v>
      </c>
      <c r="H382" s="14" t="b">
        <f t="shared" si="35"/>
        <v>1</v>
      </c>
      <c r="I382" s="6" t="s">
        <v>661</v>
      </c>
      <c r="J382" s="16" t="s">
        <v>657</v>
      </c>
      <c r="K382" s="17" t="s">
        <v>658</v>
      </c>
      <c r="L382" s="17" t="s">
        <v>659</v>
      </c>
      <c r="M382" s="17" t="s">
        <v>660</v>
      </c>
      <c r="N382" s="6" t="s">
        <v>662</v>
      </c>
      <c r="O382" s="16" t="s">
        <v>657</v>
      </c>
      <c r="P382" s="17" t="s">
        <v>658</v>
      </c>
      <c r="Q382" s="17" t="s">
        <v>659</v>
      </c>
      <c r="R382" s="17" t="s">
        <v>660</v>
      </c>
      <c r="S382" s="4" t="s">
        <v>31</v>
      </c>
      <c r="T382" s="5">
        <v>8330</v>
      </c>
      <c r="U382" s="9" t="s">
        <v>658</v>
      </c>
      <c r="V382" s="6" t="b">
        <v>1</v>
      </c>
      <c r="W382" s="6" t="s">
        <v>33</v>
      </c>
      <c r="X382" s="7" t="s">
        <v>34</v>
      </c>
      <c r="Y382" s="8" t="s">
        <v>464</v>
      </c>
      <c r="Z382" s="7" t="s">
        <v>124</v>
      </c>
      <c r="AA382" s="6" t="s">
        <v>657</v>
      </c>
      <c r="AB382" s="7" t="s">
        <v>663</v>
      </c>
      <c r="AC382" s="9" t="s">
        <v>659</v>
      </c>
      <c r="AD382" s="7" t="s">
        <v>263</v>
      </c>
      <c r="AE382" s="9" t="s">
        <v>660</v>
      </c>
      <c r="AF382" s="7" t="s">
        <v>63</v>
      </c>
      <c r="AG382" s="8" t="s">
        <v>664</v>
      </c>
      <c r="AH382" s="8" t="s">
        <v>665</v>
      </c>
    </row>
    <row r="383" spans="1:34" x14ac:dyDescent="0.25">
      <c r="A383" s="3">
        <v>25553</v>
      </c>
      <c r="B383" s="15" t="str">
        <f t="shared" si="38"/>
        <v>BIAVPAAOACME</v>
      </c>
      <c r="C383" s="30" t="str">
        <f t="shared" si="34"/>
        <v>AVAOACME</v>
      </c>
      <c r="D383" s="15" t="str">
        <f t="shared" si="39"/>
        <v>AOACME</v>
      </c>
      <c r="E383" s="61" t="s">
        <v>4157</v>
      </c>
      <c r="F383" s="61" t="s">
        <v>2860</v>
      </c>
      <c r="G383" s="14" t="s">
        <v>3768</v>
      </c>
      <c r="H383" s="14" t="b">
        <f t="shared" si="35"/>
        <v>1</v>
      </c>
      <c r="I383" s="6" t="s">
        <v>2862</v>
      </c>
      <c r="J383" s="16" t="s">
        <v>657</v>
      </c>
      <c r="K383" s="17" t="s">
        <v>2860</v>
      </c>
      <c r="L383" s="17" t="s">
        <v>659</v>
      </c>
      <c r="M383" s="17" t="s">
        <v>2861</v>
      </c>
      <c r="N383" s="6" t="s">
        <v>2862</v>
      </c>
      <c r="O383" s="16" t="s">
        <v>657</v>
      </c>
      <c r="P383" s="17" t="s">
        <v>2860</v>
      </c>
      <c r="Q383" s="17" t="s">
        <v>659</v>
      </c>
      <c r="R383" s="17" t="s">
        <v>2861</v>
      </c>
      <c r="S383" s="4" t="s">
        <v>31</v>
      </c>
      <c r="T383" s="5">
        <v>8354</v>
      </c>
      <c r="U383" s="9" t="s">
        <v>2860</v>
      </c>
      <c r="V383" s="6" t="b">
        <v>1</v>
      </c>
      <c r="W383" s="6" t="s">
        <v>33</v>
      </c>
      <c r="X383" s="7" t="s">
        <v>34</v>
      </c>
      <c r="Y383" s="8" t="s">
        <v>464</v>
      </c>
      <c r="Z383" s="7" t="s">
        <v>124</v>
      </c>
      <c r="AA383" s="6" t="s">
        <v>657</v>
      </c>
      <c r="AB383" s="7" t="s">
        <v>663</v>
      </c>
      <c r="AC383" s="9" t="s">
        <v>659</v>
      </c>
      <c r="AD383" s="7" t="s">
        <v>263</v>
      </c>
      <c r="AE383" s="9" t="s">
        <v>2861</v>
      </c>
      <c r="AF383" s="7" t="s">
        <v>376</v>
      </c>
      <c r="AG383" s="8" t="s">
        <v>2863</v>
      </c>
      <c r="AH383" s="8" t="s">
        <v>2864</v>
      </c>
    </row>
    <row r="384" spans="1:34" x14ac:dyDescent="0.25">
      <c r="A384" s="3">
        <v>25557</v>
      </c>
      <c r="B384" s="15" t="str">
        <f t="shared" si="38"/>
        <v>BIAVPAAOACPD</v>
      </c>
      <c r="C384" s="30" t="str">
        <f t="shared" si="34"/>
        <v>AVAOACPD</v>
      </c>
      <c r="D384" s="15" t="str">
        <f t="shared" si="39"/>
        <v>AOACPD</v>
      </c>
      <c r="E384" s="61" t="s">
        <v>4158</v>
      </c>
      <c r="F384" s="61" t="s">
        <v>2865</v>
      </c>
      <c r="G384" s="14" t="s">
        <v>3768</v>
      </c>
      <c r="H384" s="14" t="b">
        <f t="shared" si="35"/>
        <v>1</v>
      </c>
      <c r="I384" s="6" t="s">
        <v>2867</v>
      </c>
      <c r="J384" s="16" t="s">
        <v>657</v>
      </c>
      <c r="K384" s="17" t="s">
        <v>2865</v>
      </c>
      <c r="L384" s="17" t="s">
        <v>659</v>
      </c>
      <c r="M384" s="17" t="s">
        <v>2866</v>
      </c>
      <c r="N384" s="6" t="s">
        <v>2867</v>
      </c>
      <c r="O384" s="16" t="s">
        <v>657</v>
      </c>
      <c r="P384" s="17" t="s">
        <v>2865</v>
      </c>
      <c r="Q384" s="17" t="s">
        <v>659</v>
      </c>
      <c r="R384" s="17" t="s">
        <v>2866</v>
      </c>
      <c r="S384" s="10" t="s">
        <v>130</v>
      </c>
      <c r="T384" s="5">
        <v>8355</v>
      </c>
      <c r="U384" s="9" t="s">
        <v>2865</v>
      </c>
      <c r="V384" s="6" t="b">
        <v>1</v>
      </c>
      <c r="W384" s="6" t="s">
        <v>33</v>
      </c>
      <c r="X384" s="7" t="s">
        <v>34</v>
      </c>
      <c r="Y384" s="8" t="s">
        <v>464</v>
      </c>
      <c r="Z384" s="7" t="s">
        <v>124</v>
      </c>
      <c r="AA384" s="6" t="s">
        <v>657</v>
      </c>
      <c r="AB384" s="7" t="s">
        <v>663</v>
      </c>
      <c r="AC384" s="9" t="s">
        <v>659</v>
      </c>
      <c r="AD384" s="7" t="s">
        <v>263</v>
      </c>
      <c r="AE384" s="9" t="s">
        <v>2866</v>
      </c>
      <c r="AF384" s="7" t="s">
        <v>531</v>
      </c>
      <c r="AG384" s="8" t="s">
        <v>2868</v>
      </c>
      <c r="AH384" s="8" t="s">
        <v>2869</v>
      </c>
    </row>
    <row r="385" spans="1:34" x14ac:dyDescent="0.25">
      <c r="A385" s="3">
        <v>25558</v>
      </c>
      <c r="B385" s="15" t="str">
        <f t="shared" si="38"/>
        <v>BIAVPAAOACSB</v>
      </c>
      <c r="C385" s="30" t="str">
        <f t="shared" si="34"/>
        <v>AVAOACSB</v>
      </c>
      <c r="D385" s="15" t="str">
        <f t="shared" si="39"/>
        <v>AOACSB</v>
      </c>
      <c r="E385" s="61" t="s">
        <v>4159</v>
      </c>
      <c r="F385" s="61" t="s">
        <v>666</v>
      </c>
      <c r="G385" s="14" t="s">
        <v>3768</v>
      </c>
      <c r="H385" s="14" t="b">
        <f t="shared" si="35"/>
        <v>1</v>
      </c>
      <c r="I385" s="6" t="s">
        <v>668</v>
      </c>
      <c r="J385" s="16" t="s">
        <v>657</v>
      </c>
      <c r="K385" s="17" t="s">
        <v>666</v>
      </c>
      <c r="L385" s="17" t="s">
        <v>659</v>
      </c>
      <c r="M385" s="17" t="s">
        <v>667</v>
      </c>
      <c r="N385" s="6" t="s">
        <v>668</v>
      </c>
      <c r="O385" s="16" t="s">
        <v>657</v>
      </c>
      <c r="P385" s="17" t="s">
        <v>666</v>
      </c>
      <c r="Q385" s="17" t="s">
        <v>659</v>
      </c>
      <c r="R385" s="17" t="s">
        <v>667</v>
      </c>
      <c r="S385" s="4" t="s">
        <v>31</v>
      </c>
      <c r="T385" s="5">
        <v>8356</v>
      </c>
      <c r="U385" s="9" t="s">
        <v>666</v>
      </c>
      <c r="V385" s="6" t="b">
        <v>1</v>
      </c>
      <c r="W385" s="6" t="s">
        <v>33</v>
      </c>
      <c r="X385" s="7" t="s">
        <v>34</v>
      </c>
      <c r="Y385" s="8" t="s">
        <v>464</v>
      </c>
      <c r="Z385" s="7" t="s">
        <v>124</v>
      </c>
      <c r="AA385" s="6" t="s">
        <v>657</v>
      </c>
      <c r="AB385" s="7" t="s">
        <v>663</v>
      </c>
      <c r="AC385" s="9" t="s">
        <v>659</v>
      </c>
      <c r="AD385" s="7" t="s">
        <v>263</v>
      </c>
      <c r="AE385" s="9" t="s">
        <v>667</v>
      </c>
      <c r="AF385" s="7" t="s">
        <v>442</v>
      </c>
      <c r="AG385" s="8" t="s">
        <v>669</v>
      </c>
      <c r="AH385" s="8" t="s">
        <v>670</v>
      </c>
    </row>
    <row r="386" spans="1:34" x14ac:dyDescent="0.25">
      <c r="A386" s="3">
        <v>25567</v>
      </c>
      <c r="B386" s="15" t="str">
        <f t="shared" si="38"/>
        <v>BIAVPAAOACAG</v>
      </c>
      <c r="C386" s="30" t="str">
        <f t="shared" ref="C386:C449" si="40">X386&amp;D386</f>
        <v>AVAOACAG</v>
      </c>
      <c r="D386" s="15" t="str">
        <f t="shared" si="39"/>
        <v>AOACAG</v>
      </c>
      <c r="E386" s="61" t="s">
        <v>4160</v>
      </c>
      <c r="F386" s="61" t="s">
        <v>2870</v>
      </c>
      <c r="G386" s="14" t="s">
        <v>3768</v>
      </c>
      <c r="H386" s="14" t="b">
        <f t="shared" si="35"/>
        <v>1</v>
      </c>
      <c r="I386" s="6" t="s">
        <v>2872</v>
      </c>
      <c r="J386" s="16" t="s">
        <v>657</v>
      </c>
      <c r="K386" s="17" t="s">
        <v>2870</v>
      </c>
      <c r="L386" s="17" t="s">
        <v>659</v>
      </c>
      <c r="M386" s="17" t="s">
        <v>2871</v>
      </c>
      <c r="N386" s="6" t="s">
        <v>2872</v>
      </c>
      <c r="O386" s="16" t="s">
        <v>657</v>
      </c>
      <c r="P386" s="17" t="s">
        <v>2870</v>
      </c>
      <c r="Q386" s="17" t="s">
        <v>659</v>
      </c>
      <c r="R386" s="17" t="s">
        <v>2871</v>
      </c>
      <c r="S386" s="4" t="s">
        <v>31</v>
      </c>
      <c r="T386" s="5">
        <v>8361</v>
      </c>
      <c r="U386" s="9" t="s">
        <v>2870</v>
      </c>
      <c r="V386" s="6" t="b">
        <v>1</v>
      </c>
      <c r="W386" s="6" t="s">
        <v>33</v>
      </c>
      <c r="X386" s="7" t="s">
        <v>34</v>
      </c>
      <c r="Y386" s="8" t="s">
        <v>464</v>
      </c>
      <c r="Z386" s="7" t="s">
        <v>124</v>
      </c>
      <c r="AA386" s="6" t="s">
        <v>657</v>
      </c>
      <c r="AB386" s="7" t="s">
        <v>663</v>
      </c>
      <c r="AC386" s="9" t="s">
        <v>659</v>
      </c>
      <c r="AD386" s="7" t="s">
        <v>263</v>
      </c>
      <c r="AE386" s="9" t="s">
        <v>2871</v>
      </c>
      <c r="AF386" s="7" t="s">
        <v>2873</v>
      </c>
      <c r="AG386" s="8" t="s">
        <v>2874</v>
      </c>
      <c r="AH386" s="8" t="s">
        <v>2875</v>
      </c>
    </row>
    <row r="387" spans="1:34" x14ac:dyDescent="0.25">
      <c r="A387" s="3">
        <v>25571</v>
      </c>
      <c r="B387" s="15" t="str">
        <f t="shared" si="38"/>
        <v>BIAVPAAOACDU</v>
      </c>
      <c r="C387" s="30" t="str">
        <f t="shared" si="40"/>
        <v>AVAOACDU</v>
      </c>
      <c r="D387" s="15" t="str">
        <f t="shared" si="39"/>
        <v>AOACDU</v>
      </c>
      <c r="E387" s="61" t="s">
        <v>4161</v>
      </c>
      <c r="F387" s="61" t="s">
        <v>2876</v>
      </c>
      <c r="G387" s="14" t="s">
        <v>3768</v>
      </c>
      <c r="H387" s="14" t="b">
        <f t="shared" ref="H387:H450" si="41">EXACT(F387,K387)</f>
        <v>1</v>
      </c>
      <c r="I387" s="6" t="s">
        <v>2878</v>
      </c>
      <c r="J387" s="16" t="s">
        <v>657</v>
      </c>
      <c r="K387" s="17" t="s">
        <v>2876</v>
      </c>
      <c r="L387" s="17" t="s">
        <v>659</v>
      </c>
      <c r="M387" s="19" t="s">
        <v>2877</v>
      </c>
      <c r="N387" s="6" t="s">
        <v>2879</v>
      </c>
      <c r="O387" s="18" t="s">
        <v>657</v>
      </c>
      <c r="P387" s="19" t="s">
        <v>2876</v>
      </c>
      <c r="Q387" s="19" t="s">
        <v>659</v>
      </c>
      <c r="R387" s="19" t="s">
        <v>2877</v>
      </c>
      <c r="S387" s="11" t="s">
        <v>31</v>
      </c>
      <c r="T387" s="5">
        <v>8362</v>
      </c>
      <c r="U387" s="9" t="s">
        <v>2876</v>
      </c>
      <c r="V387" s="6" t="b">
        <v>1</v>
      </c>
      <c r="W387" s="6" t="s">
        <v>33</v>
      </c>
      <c r="X387" s="7" t="s">
        <v>34</v>
      </c>
      <c r="Y387" s="8" t="s">
        <v>464</v>
      </c>
      <c r="Z387" s="7" t="s">
        <v>124</v>
      </c>
      <c r="AA387" s="6" t="s">
        <v>657</v>
      </c>
      <c r="AB387" s="7" t="s">
        <v>663</v>
      </c>
      <c r="AC387" s="9" t="s">
        <v>659</v>
      </c>
      <c r="AD387" s="7" t="s">
        <v>263</v>
      </c>
      <c r="AE387" s="9" t="s">
        <v>2877</v>
      </c>
      <c r="AF387" s="7" t="s">
        <v>1664</v>
      </c>
      <c r="AG387" s="8" t="s">
        <v>2880</v>
      </c>
      <c r="AH387" s="8" t="s">
        <v>2881</v>
      </c>
    </row>
    <row r="388" spans="1:34" x14ac:dyDescent="0.25">
      <c r="A388" s="3">
        <v>25572</v>
      </c>
      <c r="B388" s="15" t="str">
        <f t="shared" si="38"/>
        <v>BIAVPAAOACSC</v>
      </c>
      <c r="C388" s="30" t="str">
        <f t="shared" si="40"/>
        <v>AVAOACSC</v>
      </c>
      <c r="D388" s="15" t="str">
        <f t="shared" si="39"/>
        <v>AOACSC</v>
      </c>
      <c r="E388" s="61" t="s">
        <v>4162</v>
      </c>
      <c r="F388" s="61" t="s">
        <v>671</v>
      </c>
      <c r="G388" s="14" t="s">
        <v>3768</v>
      </c>
      <c r="H388" s="14" t="b">
        <f t="shared" si="41"/>
        <v>1</v>
      </c>
      <c r="I388" s="6" t="s">
        <v>673</v>
      </c>
      <c r="J388" s="16" t="s">
        <v>657</v>
      </c>
      <c r="K388" s="17" t="s">
        <v>671</v>
      </c>
      <c r="L388" s="17" t="s">
        <v>659</v>
      </c>
      <c r="M388" s="17" t="s">
        <v>672</v>
      </c>
      <c r="N388" s="6" t="s">
        <v>674</v>
      </c>
      <c r="O388" s="16" t="s">
        <v>657</v>
      </c>
      <c r="P388" s="17" t="s">
        <v>671</v>
      </c>
      <c r="Q388" s="17" t="s">
        <v>659</v>
      </c>
      <c r="R388" s="17" t="s">
        <v>672</v>
      </c>
      <c r="S388" s="4" t="s">
        <v>31</v>
      </c>
      <c r="T388" s="5">
        <v>8363</v>
      </c>
      <c r="U388" s="9" t="s">
        <v>671</v>
      </c>
      <c r="V388" s="6" t="b">
        <v>1</v>
      </c>
      <c r="W388" s="6" t="s">
        <v>33</v>
      </c>
      <c r="X388" s="7" t="s">
        <v>34</v>
      </c>
      <c r="Y388" s="8" t="s">
        <v>464</v>
      </c>
      <c r="Z388" s="7" t="s">
        <v>124</v>
      </c>
      <c r="AA388" s="6" t="s">
        <v>657</v>
      </c>
      <c r="AB388" s="7" t="s">
        <v>663</v>
      </c>
      <c r="AC388" s="9" t="s">
        <v>659</v>
      </c>
      <c r="AD388" s="7" t="s">
        <v>263</v>
      </c>
      <c r="AE388" s="9" t="s">
        <v>672</v>
      </c>
      <c r="AF388" s="7" t="s">
        <v>203</v>
      </c>
      <c r="AG388" s="8" t="s">
        <v>675</v>
      </c>
      <c r="AH388" s="8" t="s">
        <v>676</v>
      </c>
    </row>
    <row r="389" spans="1:34" x14ac:dyDescent="0.25">
      <c r="A389" s="3">
        <v>25589</v>
      </c>
      <c r="B389" s="15" t="str">
        <f t="shared" si="38"/>
        <v>BIAVPAAOACPA</v>
      </c>
      <c r="C389" s="30" t="str">
        <f t="shared" si="40"/>
        <v>AVAOACPA</v>
      </c>
      <c r="D389" s="15" t="str">
        <f t="shared" si="39"/>
        <v>AOACPA</v>
      </c>
      <c r="E389" s="61" t="s">
        <v>4163</v>
      </c>
      <c r="F389" s="61" t="s">
        <v>677</v>
      </c>
      <c r="G389" s="14" t="s">
        <v>3768</v>
      </c>
      <c r="H389" s="14" t="b">
        <f t="shared" si="41"/>
        <v>1</v>
      </c>
      <c r="I389" s="6" t="s">
        <v>678</v>
      </c>
      <c r="J389" s="16" t="s">
        <v>657</v>
      </c>
      <c r="K389" s="17" t="s">
        <v>677</v>
      </c>
      <c r="L389" s="17" t="s">
        <v>659</v>
      </c>
      <c r="M389" s="17" t="s">
        <v>545</v>
      </c>
      <c r="N389" s="6" t="s">
        <v>678</v>
      </c>
      <c r="O389" s="16" t="s">
        <v>657</v>
      </c>
      <c r="P389" s="17" t="s">
        <v>677</v>
      </c>
      <c r="Q389" s="17" t="s">
        <v>659</v>
      </c>
      <c r="R389" s="17" t="s">
        <v>545</v>
      </c>
      <c r="S389" s="4" t="s">
        <v>31</v>
      </c>
      <c r="T389" s="5">
        <v>8368</v>
      </c>
      <c r="U389" s="9" t="s">
        <v>677</v>
      </c>
      <c r="V389" s="6" t="b">
        <v>1</v>
      </c>
      <c r="W389" s="6" t="s">
        <v>33</v>
      </c>
      <c r="X389" s="7" t="s">
        <v>34</v>
      </c>
      <c r="Y389" s="8" t="s">
        <v>464</v>
      </c>
      <c r="Z389" s="7" t="s">
        <v>124</v>
      </c>
      <c r="AA389" s="6" t="s">
        <v>657</v>
      </c>
      <c r="AB389" s="7" t="s">
        <v>663</v>
      </c>
      <c r="AC389" s="9" t="s">
        <v>659</v>
      </c>
      <c r="AD389" s="7" t="s">
        <v>263</v>
      </c>
      <c r="AE389" s="9" t="s">
        <v>545</v>
      </c>
      <c r="AF389" s="7" t="s">
        <v>124</v>
      </c>
      <c r="AG389" s="8" t="s">
        <v>679</v>
      </c>
      <c r="AH389" s="8" t="s">
        <v>680</v>
      </c>
    </row>
    <row r="390" spans="1:34" x14ac:dyDescent="0.25">
      <c r="A390" s="3">
        <v>25601</v>
      </c>
      <c r="B390" s="15" t="str">
        <f t="shared" si="38"/>
        <v>BIAVPAAOIDCA</v>
      </c>
      <c r="C390" s="30" t="str">
        <f t="shared" si="40"/>
        <v>AVAOIDCA</v>
      </c>
      <c r="D390" s="15" t="str">
        <f t="shared" si="39"/>
        <v>AOIDCA</v>
      </c>
      <c r="E390" s="61" t="s">
        <v>4164</v>
      </c>
      <c r="F390" s="61" t="s">
        <v>2882</v>
      </c>
      <c r="G390" s="14" t="s">
        <v>3768</v>
      </c>
      <c r="H390" s="14" t="b">
        <f t="shared" si="41"/>
        <v>1</v>
      </c>
      <c r="I390" s="6" t="s">
        <v>2885</v>
      </c>
      <c r="J390" s="16" t="s">
        <v>657</v>
      </c>
      <c r="K390" s="17" t="s">
        <v>2882</v>
      </c>
      <c r="L390" s="17" t="s">
        <v>2883</v>
      </c>
      <c r="M390" s="17" t="s">
        <v>2884</v>
      </c>
      <c r="N390" s="6" t="s">
        <v>2885</v>
      </c>
      <c r="O390" s="16" t="s">
        <v>657</v>
      </c>
      <c r="P390" s="17" t="s">
        <v>2882</v>
      </c>
      <c r="Q390" s="17" t="s">
        <v>2883</v>
      </c>
      <c r="R390" s="17" t="s">
        <v>2884</v>
      </c>
      <c r="S390" s="4" t="s">
        <v>31</v>
      </c>
      <c r="T390" s="5">
        <v>8372</v>
      </c>
      <c r="U390" s="9" t="s">
        <v>2882</v>
      </c>
      <c r="V390" s="6" t="b">
        <v>1</v>
      </c>
      <c r="W390" s="6" t="s">
        <v>33</v>
      </c>
      <c r="X390" s="7" t="s">
        <v>34</v>
      </c>
      <c r="Y390" s="8" t="s">
        <v>464</v>
      </c>
      <c r="Z390" s="7" t="s">
        <v>124</v>
      </c>
      <c r="AA390" s="6" t="s">
        <v>657</v>
      </c>
      <c r="AB390" s="7" t="s">
        <v>663</v>
      </c>
      <c r="AC390" s="9" t="s">
        <v>2883</v>
      </c>
      <c r="AD390" s="7" t="s">
        <v>2886</v>
      </c>
      <c r="AE390" s="9" t="s">
        <v>2884</v>
      </c>
      <c r="AF390" s="7" t="s">
        <v>81</v>
      </c>
      <c r="AG390" s="8" t="s">
        <v>2887</v>
      </c>
      <c r="AH390" s="8" t="s">
        <v>2888</v>
      </c>
    </row>
    <row r="391" spans="1:34" x14ac:dyDescent="0.25">
      <c r="A391" s="3">
        <v>25604</v>
      </c>
      <c r="B391" s="15" t="str">
        <f t="shared" si="38"/>
        <v>BIAVPAAOIDRA</v>
      </c>
      <c r="C391" s="30" t="str">
        <f t="shared" si="40"/>
        <v>AVAOIDRA</v>
      </c>
      <c r="D391" s="15" t="str">
        <f t="shared" si="39"/>
        <v>AOIDRA</v>
      </c>
      <c r="E391" s="61" t="s">
        <v>4165</v>
      </c>
      <c r="F391" s="61" t="s">
        <v>2889</v>
      </c>
      <c r="G391" s="14" t="s">
        <v>3768</v>
      </c>
      <c r="H391" s="14" t="b">
        <f t="shared" si="41"/>
        <v>1</v>
      </c>
      <c r="I391" s="6" t="s">
        <v>2891</v>
      </c>
      <c r="J391" s="16" t="s">
        <v>657</v>
      </c>
      <c r="K391" s="17" t="s">
        <v>2889</v>
      </c>
      <c r="L391" s="17" t="s">
        <v>2883</v>
      </c>
      <c r="M391" s="17" t="s">
        <v>2890</v>
      </c>
      <c r="N391" s="6" t="s">
        <v>2891</v>
      </c>
      <c r="O391" s="16" t="s">
        <v>657</v>
      </c>
      <c r="P391" s="17" t="s">
        <v>2889</v>
      </c>
      <c r="Q391" s="17" t="s">
        <v>2883</v>
      </c>
      <c r="R391" s="17" t="s">
        <v>2890</v>
      </c>
      <c r="S391" s="4" t="s">
        <v>31</v>
      </c>
      <c r="T391" s="5">
        <v>8373</v>
      </c>
      <c r="U391" s="9" t="s">
        <v>2889</v>
      </c>
      <c r="V391" s="6" t="b">
        <v>1</v>
      </c>
      <c r="W391" s="6" t="s">
        <v>33</v>
      </c>
      <c r="X391" s="7" t="s">
        <v>34</v>
      </c>
      <c r="Y391" s="8" t="s">
        <v>464</v>
      </c>
      <c r="Z391" s="7" t="s">
        <v>124</v>
      </c>
      <c r="AA391" s="6" t="s">
        <v>657</v>
      </c>
      <c r="AB391" s="7" t="s">
        <v>663</v>
      </c>
      <c r="AC391" s="9" t="s">
        <v>2883</v>
      </c>
      <c r="AD391" s="7" t="s">
        <v>2886</v>
      </c>
      <c r="AE391" s="9" t="s">
        <v>2890</v>
      </c>
      <c r="AF391" s="7" t="s">
        <v>151</v>
      </c>
      <c r="AG391" s="8" t="s">
        <v>2892</v>
      </c>
      <c r="AH391" s="8" t="s">
        <v>2893</v>
      </c>
    </row>
    <row r="392" spans="1:34" x14ac:dyDescent="0.25">
      <c r="A392" s="3">
        <v>25606</v>
      </c>
      <c r="B392" s="15" t="str">
        <f t="shared" si="38"/>
        <v>BIAVPAAOIDPA</v>
      </c>
      <c r="C392" s="30" t="str">
        <f t="shared" si="40"/>
        <v>AVAOIDPA</v>
      </c>
      <c r="D392" s="15" t="str">
        <f t="shared" si="39"/>
        <v>AOIDPA</v>
      </c>
      <c r="E392" s="61" t="s">
        <v>4166</v>
      </c>
      <c r="F392" s="61" t="s">
        <v>2894</v>
      </c>
      <c r="G392" s="14" t="s">
        <v>3768</v>
      </c>
      <c r="H392" s="14" t="b">
        <f t="shared" si="41"/>
        <v>1</v>
      </c>
      <c r="I392" s="6" t="s">
        <v>2896</v>
      </c>
      <c r="J392" s="16" t="s">
        <v>657</v>
      </c>
      <c r="K392" s="17" t="s">
        <v>2894</v>
      </c>
      <c r="L392" s="17" t="s">
        <v>2883</v>
      </c>
      <c r="M392" s="17" t="s">
        <v>2895</v>
      </c>
      <c r="N392" s="6" t="s">
        <v>2896</v>
      </c>
      <c r="O392" s="16" t="s">
        <v>657</v>
      </c>
      <c r="P392" s="17" t="s">
        <v>2894</v>
      </c>
      <c r="Q392" s="17" t="s">
        <v>2883</v>
      </c>
      <c r="R392" s="17" t="s">
        <v>2895</v>
      </c>
      <c r="S392" s="4" t="s">
        <v>31</v>
      </c>
      <c r="T392" s="5">
        <v>8374</v>
      </c>
      <c r="U392" s="9" t="s">
        <v>2894</v>
      </c>
      <c r="V392" s="6" t="b">
        <v>1</v>
      </c>
      <c r="W392" s="6" t="s">
        <v>33</v>
      </c>
      <c r="X392" s="7" t="s">
        <v>34</v>
      </c>
      <c r="Y392" s="8" t="s">
        <v>464</v>
      </c>
      <c r="Z392" s="7" t="s">
        <v>124</v>
      </c>
      <c r="AA392" s="6" t="s">
        <v>657</v>
      </c>
      <c r="AB392" s="7" t="s">
        <v>663</v>
      </c>
      <c r="AC392" s="9" t="s">
        <v>2883</v>
      </c>
      <c r="AD392" s="7" t="s">
        <v>2886</v>
      </c>
      <c r="AE392" s="9" t="s">
        <v>2895</v>
      </c>
      <c r="AF392" s="7" t="s">
        <v>124</v>
      </c>
      <c r="AG392" s="8" t="s">
        <v>2897</v>
      </c>
      <c r="AH392" s="8" t="s">
        <v>2898</v>
      </c>
    </row>
    <row r="393" spans="1:34" x14ac:dyDescent="0.25">
      <c r="A393" s="3">
        <v>25623</v>
      </c>
      <c r="B393" s="15" t="str">
        <f t="shared" si="38"/>
        <v>BIAVPAAOHIPO</v>
      </c>
      <c r="C393" s="30" t="str">
        <f t="shared" si="40"/>
        <v>AVAOHIPO</v>
      </c>
      <c r="D393" s="15" t="str">
        <f t="shared" si="39"/>
        <v>AOHIPO</v>
      </c>
      <c r="E393" s="61" t="s">
        <v>4167</v>
      </c>
      <c r="F393" s="61" t="s">
        <v>681</v>
      </c>
      <c r="G393" s="14" t="s">
        <v>3768</v>
      </c>
      <c r="H393" s="14" t="b">
        <f t="shared" si="41"/>
        <v>1</v>
      </c>
      <c r="I393" s="6" t="s">
        <v>684</v>
      </c>
      <c r="J393" s="16" t="s">
        <v>657</v>
      </c>
      <c r="K393" s="17" t="s">
        <v>681</v>
      </c>
      <c r="L393" s="17" t="s">
        <v>682</v>
      </c>
      <c r="M393" s="17" t="s">
        <v>683</v>
      </c>
      <c r="N393" s="6" t="s">
        <v>684</v>
      </c>
      <c r="O393" s="16" t="s">
        <v>657</v>
      </c>
      <c r="P393" s="17" t="s">
        <v>681</v>
      </c>
      <c r="Q393" s="17" t="s">
        <v>682</v>
      </c>
      <c r="R393" s="17" t="s">
        <v>683</v>
      </c>
      <c r="S393" s="4" t="s">
        <v>31</v>
      </c>
      <c r="T393" s="5">
        <v>8380</v>
      </c>
      <c r="U393" s="9" t="s">
        <v>681</v>
      </c>
      <c r="V393" s="6" t="b">
        <v>1</v>
      </c>
      <c r="W393" s="6" t="s">
        <v>33</v>
      </c>
      <c r="X393" s="7" t="s">
        <v>34</v>
      </c>
      <c r="Y393" s="8" t="s">
        <v>464</v>
      </c>
      <c r="Z393" s="7" t="s">
        <v>124</v>
      </c>
      <c r="AA393" s="6" t="s">
        <v>657</v>
      </c>
      <c r="AB393" s="7" t="s">
        <v>663</v>
      </c>
      <c r="AC393" s="9" t="s">
        <v>682</v>
      </c>
      <c r="AD393" s="7" t="s">
        <v>236</v>
      </c>
      <c r="AE393" s="9" t="s">
        <v>683</v>
      </c>
      <c r="AF393" s="7" t="s">
        <v>281</v>
      </c>
      <c r="AG393" s="8" t="s">
        <v>685</v>
      </c>
      <c r="AH393" s="8" t="s">
        <v>686</v>
      </c>
    </row>
    <row r="394" spans="1:34" x14ac:dyDescent="0.25">
      <c r="A394" s="3">
        <v>25624</v>
      </c>
      <c r="B394" s="15" t="str">
        <f t="shared" si="38"/>
        <v>BIAVPAAOHIIC</v>
      </c>
      <c r="C394" s="30" t="str">
        <f t="shared" si="40"/>
        <v>AVAOHIIC</v>
      </c>
      <c r="D394" s="15" t="str">
        <f t="shared" si="39"/>
        <v>AOHIIC</v>
      </c>
      <c r="E394" s="61" t="s">
        <v>4168</v>
      </c>
      <c r="F394" s="61" t="s">
        <v>687</v>
      </c>
      <c r="G394" s="14" t="s">
        <v>3768</v>
      </c>
      <c r="H394" s="14" t="b">
        <f t="shared" si="41"/>
        <v>1</v>
      </c>
      <c r="I394" s="6" t="s">
        <v>689</v>
      </c>
      <c r="J394" s="16" t="s">
        <v>657</v>
      </c>
      <c r="K394" s="17" t="s">
        <v>687</v>
      </c>
      <c r="L394" s="17" t="s">
        <v>682</v>
      </c>
      <c r="M394" s="17" t="s">
        <v>688</v>
      </c>
      <c r="N394" s="6" t="s">
        <v>689</v>
      </c>
      <c r="O394" s="16" t="s">
        <v>657</v>
      </c>
      <c r="P394" s="17" t="s">
        <v>687</v>
      </c>
      <c r="Q394" s="17" t="s">
        <v>682</v>
      </c>
      <c r="R394" s="17" t="s">
        <v>688</v>
      </c>
      <c r="S394" s="4" t="s">
        <v>31</v>
      </c>
      <c r="T394" s="5">
        <v>8381</v>
      </c>
      <c r="U394" s="9" t="s">
        <v>687</v>
      </c>
      <c r="V394" s="6" t="b">
        <v>1</v>
      </c>
      <c r="W394" s="6" t="s">
        <v>33</v>
      </c>
      <c r="X394" s="7" t="s">
        <v>34</v>
      </c>
      <c r="Y394" s="8" t="s">
        <v>464</v>
      </c>
      <c r="Z394" s="7" t="s">
        <v>124</v>
      </c>
      <c r="AA394" s="6" t="s">
        <v>657</v>
      </c>
      <c r="AB394" s="7" t="s">
        <v>663</v>
      </c>
      <c r="AC394" s="9" t="s">
        <v>682</v>
      </c>
      <c r="AD394" s="7" t="s">
        <v>236</v>
      </c>
      <c r="AE394" s="9" t="s">
        <v>688</v>
      </c>
      <c r="AF394" s="7" t="s">
        <v>690</v>
      </c>
      <c r="AG394" s="8" t="s">
        <v>691</v>
      </c>
      <c r="AH394" s="8" t="s">
        <v>692</v>
      </c>
    </row>
    <row r="395" spans="1:34" x14ac:dyDescent="0.25">
      <c r="A395" s="3">
        <v>25641</v>
      </c>
      <c r="B395" s="65" t="s">
        <v>3349</v>
      </c>
      <c r="C395" s="64" t="str">
        <f t="shared" si="40"/>
        <v>AVLOHECE</v>
      </c>
      <c r="D395" s="65" t="s">
        <v>3348</v>
      </c>
      <c r="E395" s="61" t="s">
        <v>4169</v>
      </c>
      <c r="F395" s="61" t="s">
        <v>2899</v>
      </c>
      <c r="G395" s="14" t="s">
        <v>3835</v>
      </c>
      <c r="H395" s="14" t="b">
        <f t="shared" si="41"/>
        <v>1</v>
      </c>
      <c r="I395" s="6" t="s">
        <v>2903</v>
      </c>
      <c r="J395" s="16" t="s">
        <v>693</v>
      </c>
      <c r="K395" s="17" t="s">
        <v>2899</v>
      </c>
      <c r="L395" s="17" t="s">
        <v>2900</v>
      </c>
      <c r="M395" s="17" t="s">
        <v>2901</v>
      </c>
      <c r="N395" s="6" t="s">
        <v>2904</v>
      </c>
      <c r="O395" s="16" t="s">
        <v>693</v>
      </c>
      <c r="P395" s="17" t="s">
        <v>2902</v>
      </c>
      <c r="Q395" s="17" t="s">
        <v>695</v>
      </c>
      <c r="R395" s="17" t="s">
        <v>2901</v>
      </c>
      <c r="S395" s="4" t="s">
        <v>31</v>
      </c>
      <c r="T395" s="5">
        <v>8404</v>
      </c>
      <c r="U395" s="9" t="s">
        <v>2902</v>
      </c>
      <c r="V395" s="44" t="b">
        <v>0</v>
      </c>
      <c r="W395" s="6" t="s">
        <v>33</v>
      </c>
      <c r="X395" s="7" t="s">
        <v>34</v>
      </c>
      <c r="Y395" s="8" t="s">
        <v>464</v>
      </c>
      <c r="Z395" s="7" t="s">
        <v>124</v>
      </c>
      <c r="AA395" s="6" t="s">
        <v>693</v>
      </c>
      <c r="AB395" s="7" t="s">
        <v>540</v>
      </c>
      <c r="AC395" s="9" t="s">
        <v>695</v>
      </c>
      <c r="AD395" s="7" t="s">
        <v>540</v>
      </c>
      <c r="AE395" s="9" t="s">
        <v>2901</v>
      </c>
      <c r="AF395" s="7" t="s">
        <v>505</v>
      </c>
      <c r="AG395" s="8" t="s">
        <v>2905</v>
      </c>
      <c r="AH395" s="8" t="s">
        <v>2906</v>
      </c>
    </row>
    <row r="396" spans="1:34" x14ac:dyDescent="0.25">
      <c r="A396" s="3">
        <v>25651</v>
      </c>
      <c r="B396" s="15" t="str">
        <f t="shared" ref="B396:B440" si="42">AH396</f>
        <v>BIAVPALOLOLA</v>
      </c>
      <c r="C396" s="30" t="str">
        <f t="shared" si="40"/>
        <v>AVLOLOLA</v>
      </c>
      <c r="D396" s="15" t="str">
        <f t="shared" ref="D396:D440" si="43">AG396</f>
        <v>LOLOLA</v>
      </c>
      <c r="E396" s="61" t="s">
        <v>4170</v>
      </c>
      <c r="F396" s="61" t="s">
        <v>2907</v>
      </c>
      <c r="G396" s="14" t="s">
        <v>3768</v>
      </c>
      <c r="H396" s="14" t="b">
        <f t="shared" si="41"/>
        <v>1</v>
      </c>
      <c r="I396" s="6" t="s">
        <v>2909</v>
      </c>
      <c r="J396" s="16" t="s">
        <v>693</v>
      </c>
      <c r="K396" s="17" t="s">
        <v>2907</v>
      </c>
      <c r="L396" s="17" t="s">
        <v>695</v>
      </c>
      <c r="M396" s="17" t="s">
        <v>2908</v>
      </c>
      <c r="N396" s="6" t="s">
        <v>2909</v>
      </c>
      <c r="O396" s="16" t="s">
        <v>693</v>
      </c>
      <c r="P396" s="17" t="s">
        <v>2907</v>
      </c>
      <c r="Q396" s="17" t="s">
        <v>695</v>
      </c>
      <c r="R396" s="17" t="s">
        <v>2908</v>
      </c>
      <c r="S396" s="4" t="s">
        <v>31</v>
      </c>
      <c r="T396" s="5">
        <v>8401</v>
      </c>
      <c r="U396" s="9" t="s">
        <v>2907</v>
      </c>
      <c r="V396" s="6" t="b">
        <v>1</v>
      </c>
      <c r="W396" s="6" t="s">
        <v>33</v>
      </c>
      <c r="X396" s="7" t="s">
        <v>34</v>
      </c>
      <c r="Y396" s="8" t="s">
        <v>464</v>
      </c>
      <c r="Z396" s="7" t="s">
        <v>124</v>
      </c>
      <c r="AA396" s="6" t="s">
        <v>693</v>
      </c>
      <c r="AB396" s="7" t="s">
        <v>540</v>
      </c>
      <c r="AC396" s="9" t="s">
        <v>695</v>
      </c>
      <c r="AD396" s="7" t="s">
        <v>540</v>
      </c>
      <c r="AE396" s="9" t="s">
        <v>2908</v>
      </c>
      <c r="AF396" s="7" t="s">
        <v>228</v>
      </c>
      <c r="AG396" s="8" t="s">
        <v>2910</v>
      </c>
      <c r="AH396" s="8" t="s">
        <v>2911</v>
      </c>
    </row>
    <row r="397" spans="1:34" x14ac:dyDescent="0.25">
      <c r="A397" s="3">
        <v>25660</v>
      </c>
      <c r="B397" s="15" t="str">
        <f t="shared" si="42"/>
        <v>BIAVPALOLONA</v>
      </c>
      <c r="C397" s="30" t="str">
        <f t="shared" si="40"/>
        <v>AVLOLONA</v>
      </c>
      <c r="D397" s="15" t="str">
        <f t="shared" si="43"/>
        <v>LOLONA</v>
      </c>
      <c r="E397" s="61" t="s">
        <v>4171</v>
      </c>
      <c r="F397" s="61" t="s">
        <v>694</v>
      </c>
      <c r="G397" s="14" t="s">
        <v>3768</v>
      </c>
      <c r="H397" s="14" t="b">
        <f t="shared" si="41"/>
        <v>1</v>
      </c>
      <c r="I397" s="6" t="s">
        <v>697</v>
      </c>
      <c r="J397" s="16" t="s">
        <v>693</v>
      </c>
      <c r="K397" s="17" t="s">
        <v>694</v>
      </c>
      <c r="L397" s="17" t="s">
        <v>695</v>
      </c>
      <c r="M397" s="17" t="s">
        <v>696</v>
      </c>
      <c r="N397" s="6" t="s">
        <v>698</v>
      </c>
      <c r="O397" s="16" t="s">
        <v>693</v>
      </c>
      <c r="P397" s="17" t="s">
        <v>694</v>
      </c>
      <c r="Q397" s="17" t="s">
        <v>695</v>
      </c>
      <c r="R397" s="17" t="s">
        <v>696</v>
      </c>
      <c r="S397" s="4" t="s">
        <v>31</v>
      </c>
      <c r="T397" s="5">
        <v>8395</v>
      </c>
      <c r="U397" s="9" t="s">
        <v>694</v>
      </c>
      <c r="V397" s="6" t="b">
        <v>1</v>
      </c>
      <c r="W397" s="6" t="s">
        <v>33</v>
      </c>
      <c r="X397" s="7" t="s">
        <v>34</v>
      </c>
      <c r="Y397" s="8" t="s">
        <v>464</v>
      </c>
      <c r="Z397" s="7" t="s">
        <v>124</v>
      </c>
      <c r="AA397" s="6" t="s">
        <v>693</v>
      </c>
      <c r="AB397" s="7" t="s">
        <v>540</v>
      </c>
      <c r="AC397" s="9" t="s">
        <v>695</v>
      </c>
      <c r="AD397" s="7" t="s">
        <v>540</v>
      </c>
      <c r="AE397" s="9" t="s">
        <v>696</v>
      </c>
      <c r="AF397" s="7" t="s">
        <v>699</v>
      </c>
      <c r="AG397" s="8" t="s">
        <v>700</v>
      </c>
      <c r="AH397" s="8" t="s">
        <v>701</v>
      </c>
    </row>
    <row r="398" spans="1:34" x14ac:dyDescent="0.25">
      <c r="A398" s="3">
        <v>25669</v>
      </c>
      <c r="B398" s="15" t="str">
        <f t="shared" si="42"/>
        <v>BIAVPALOLOFL</v>
      </c>
      <c r="C398" s="30" t="str">
        <f t="shared" si="40"/>
        <v>AVLOLOFL</v>
      </c>
      <c r="D398" s="15" t="str">
        <f t="shared" si="43"/>
        <v>LOLOFL</v>
      </c>
      <c r="E398" s="61" t="s">
        <v>4172</v>
      </c>
      <c r="F398" s="61" t="s">
        <v>702</v>
      </c>
      <c r="G398" s="14" t="s">
        <v>3768</v>
      </c>
      <c r="H398" s="14" t="b">
        <f t="shared" si="41"/>
        <v>1</v>
      </c>
      <c r="I398" s="6" t="s">
        <v>704</v>
      </c>
      <c r="J398" s="16" t="s">
        <v>693</v>
      </c>
      <c r="K398" s="17" t="s">
        <v>702</v>
      </c>
      <c r="L398" s="17" t="s">
        <v>695</v>
      </c>
      <c r="M398" s="19" t="s">
        <v>703</v>
      </c>
      <c r="N398" s="6" t="s">
        <v>705</v>
      </c>
      <c r="O398" s="18" t="s">
        <v>693</v>
      </c>
      <c r="P398" s="19" t="s">
        <v>702</v>
      </c>
      <c r="Q398" s="19" t="s">
        <v>695</v>
      </c>
      <c r="R398" s="19" t="s">
        <v>703</v>
      </c>
      <c r="S398" s="11" t="s">
        <v>31</v>
      </c>
      <c r="T398" s="5">
        <v>8399</v>
      </c>
      <c r="U398" s="9" t="s">
        <v>702</v>
      </c>
      <c r="V398" s="6" t="b">
        <v>1</v>
      </c>
      <c r="W398" s="6" t="s">
        <v>33</v>
      </c>
      <c r="X398" s="7" t="s">
        <v>34</v>
      </c>
      <c r="Y398" s="8" t="s">
        <v>464</v>
      </c>
      <c r="Z398" s="7" t="s">
        <v>124</v>
      </c>
      <c r="AA398" s="6" t="s">
        <v>693</v>
      </c>
      <c r="AB398" s="7" t="s">
        <v>540</v>
      </c>
      <c r="AC398" s="9" t="s">
        <v>695</v>
      </c>
      <c r="AD398" s="7" t="s">
        <v>540</v>
      </c>
      <c r="AE398" s="9" t="s">
        <v>703</v>
      </c>
      <c r="AF398" s="7" t="s">
        <v>706</v>
      </c>
      <c r="AG398" s="8" t="s">
        <v>707</v>
      </c>
      <c r="AH398" s="8" t="s">
        <v>708</v>
      </c>
    </row>
    <row r="399" spans="1:34" x14ac:dyDescent="0.25">
      <c r="A399" s="3">
        <v>25670</v>
      </c>
      <c r="B399" s="15" t="str">
        <f t="shared" si="42"/>
        <v>BIAVPALOLOLU</v>
      </c>
      <c r="C399" s="30" t="str">
        <f t="shared" si="40"/>
        <v>AVLOLOLU</v>
      </c>
      <c r="D399" s="15" t="str">
        <f t="shared" si="43"/>
        <v>LOLOLU</v>
      </c>
      <c r="E399" s="61" t="s">
        <v>4173</v>
      </c>
      <c r="F399" s="61" t="s">
        <v>709</v>
      </c>
      <c r="G399" s="14" t="s">
        <v>3768</v>
      </c>
      <c r="H399" s="14" t="b">
        <f t="shared" si="41"/>
        <v>1</v>
      </c>
      <c r="I399" s="6" t="s">
        <v>711</v>
      </c>
      <c r="J399" s="16" t="s">
        <v>693</v>
      </c>
      <c r="K399" s="17" t="s">
        <v>709</v>
      </c>
      <c r="L399" s="17" t="s">
        <v>695</v>
      </c>
      <c r="M399" s="17" t="s">
        <v>710</v>
      </c>
      <c r="N399" s="6" t="s">
        <v>711</v>
      </c>
      <c r="O399" s="16" t="s">
        <v>693</v>
      </c>
      <c r="P399" s="17" t="s">
        <v>709</v>
      </c>
      <c r="Q399" s="17" t="s">
        <v>695</v>
      </c>
      <c r="R399" s="17" t="s">
        <v>710</v>
      </c>
      <c r="S399" s="4" t="s">
        <v>31</v>
      </c>
      <c r="T399" s="5">
        <v>8400</v>
      </c>
      <c r="U399" s="9" t="s">
        <v>709</v>
      </c>
      <c r="V399" s="6" t="b">
        <v>1</v>
      </c>
      <c r="W399" s="6" t="s">
        <v>33</v>
      </c>
      <c r="X399" s="7" t="s">
        <v>34</v>
      </c>
      <c r="Y399" s="8" t="s">
        <v>464</v>
      </c>
      <c r="Z399" s="7" t="s">
        <v>124</v>
      </c>
      <c r="AA399" s="6" t="s">
        <v>693</v>
      </c>
      <c r="AB399" s="7" t="s">
        <v>540</v>
      </c>
      <c r="AC399" s="9" t="s">
        <v>695</v>
      </c>
      <c r="AD399" s="7" t="s">
        <v>540</v>
      </c>
      <c r="AE399" s="9" t="s">
        <v>710</v>
      </c>
      <c r="AF399" s="7" t="s">
        <v>595</v>
      </c>
      <c r="AG399" s="8" t="s">
        <v>712</v>
      </c>
      <c r="AH399" s="8" t="s">
        <v>713</v>
      </c>
    </row>
    <row r="400" spans="1:34" x14ac:dyDescent="0.25">
      <c r="A400" s="3">
        <v>26040</v>
      </c>
      <c r="B400" s="15" t="str">
        <f t="shared" si="42"/>
        <v>BIAVPACICIJU</v>
      </c>
      <c r="C400" s="30" t="str">
        <f t="shared" si="40"/>
        <v>AVCICIJU</v>
      </c>
      <c r="D400" s="15" t="str">
        <f t="shared" si="43"/>
        <v>CICIJU</v>
      </c>
      <c r="E400" s="61" t="s">
        <v>4174</v>
      </c>
      <c r="F400" s="61" t="s">
        <v>2913</v>
      </c>
      <c r="G400" s="14" t="s">
        <v>3768</v>
      </c>
      <c r="H400" s="14" t="b">
        <f t="shared" si="41"/>
        <v>1</v>
      </c>
      <c r="I400" s="6" t="s">
        <v>2916</v>
      </c>
      <c r="J400" s="18" t="s">
        <v>2912</v>
      </c>
      <c r="K400" s="19" t="s">
        <v>2913</v>
      </c>
      <c r="L400" s="19" t="s">
        <v>2914</v>
      </c>
      <c r="M400" s="19" t="s">
        <v>2915</v>
      </c>
      <c r="N400" s="6" t="s">
        <v>2916</v>
      </c>
      <c r="O400" s="16" t="s">
        <v>2912</v>
      </c>
      <c r="P400" s="17" t="s">
        <v>2913</v>
      </c>
      <c r="Q400" s="17" t="s">
        <v>2914</v>
      </c>
      <c r="R400" s="17" t="s">
        <v>2915</v>
      </c>
      <c r="S400" s="4" t="s">
        <v>31</v>
      </c>
      <c r="T400" s="5">
        <v>8510</v>
      </c>
      <c r="U400" s="9" t="s">
        <v>2913</v>
      </c>
      <c r="V400" s="6" t="b">
        <v>1</v>
      </c>
      <c r="W400" s="6" t="s">
        <v>33</v>
      </c>
      <c r="X400" s="7" t="s">
        <v>34</v>
      </c>
      <c r="Y400" s="8" t="s">
        <v>464</v>
      </c>
      <c r="Z400" s="7" t="s">
        <v>124</v>
      </c>
      <c r="AA400" s="6" t="s">
        <v>2912</v>
      </c>
      <c r="AB400" s="7" t="s">
        <v>253</v>
      </c>
      <c r="AC400" s="9" t="s">
        <v>2914</v>
      </c>
      <c r="AD400" s="7" t="s">
        <v>253</v>
      </c>
      <c r="AE400" s="9" t="s">
        <v>2915</v>
      </c>
      <c r="AF400" s="7" t="s">
        <v>2917</v>
      </c>
      <c r="AG400" s="8" t="s">
        <v>2918</v>
      </c>
      <c r="AH400" s="8" t="s">
        <v>2919</v>
      </c>
    </row>
    <row r="401" spans="1:34" x14ac:dyDescent="0.25">
      <c r="A401" s="3">
        <v>27580</v>
      </c>
      <c r="B401" s="15" t="str">
        <f t="shared" si="42"/>
        <v>BIAVPASYSYAT</v>
      </c>
      <c r="C401" s="30" t="str">
        <f t="shared" si="40"/>
        <v>AVSYSYAT</v>
      </c>
      <c r="D401" s="15" t="str">
        <f t="shared" si="43"/>
        <v>SYSYAT</v>
      </c>
      <c r="E401" s="61" t="s">
        <v>4175</v>
      </c>
      <c r="F401" s="61" t="s">
        <v>714</v>
      </c>
      <c r="G401" s="14" t="s">
        <v>3768</v>
      </c>
      <c r="H401" s="14" t="b">
        <f t="shared" si="41"/>
        <v>1</v>
      </c>
      <c r="I401" s="6" t="s">
        <v>717</v>
      </c>
      <c r="J401" s="16" t="s">
        <v>587</v>
      </c>
      <c r="K401" s="17" t="s">
        <v>714</v>
      </c>
      <c r="L401" s="17" t="s">
        <v>715</v>
      </c>
      <c r="M401" s="17" t="s">
        <v>716</v>
      </c>
      <c r="N401" s="6" t="s">
        <v>718</v>
      </c>
      <c r="O401" s="16" t="s">
        <v>587</v>
      </c>
      <c r="P401" s="17" t="s">
        <v>714</v>
      </c>
      <c r="Q401" s="17" t="s">
        <v>715</v>
      </c>
      <c r="R401" s="17" t="s">
        <v>716</v>
      </c>
      <c r="S401" s="4" t="s">
        <v>31</v>
      </c>
      <c r="T401" s="5">
        <v>8916</v>
      </c>
      <c r="U401" s="9" t="s">
        <v>714</v>
      </c>
      <c r="V401" s="6" t="b">
        <v>1</v>
      </c>
      <c r="W401" s="6" t="s">
        <v>33</v>
      </c>
      <c r="X401" s="7" t="s">
        <v>34</v>
      </c>
      <c r="Y401" s="8" t="s">
        <v>464</v>
      </c>
      <c r="Z401" s="7" t="s">
        <v>124</v>
      </c>
      <c r="AA401" s="6" t="s">
        <v>587</v>
      </c>
      <c r="AB401" s="7" t="s">
        <v>646</v>
      </c>
      <c r="AC401" s="9" t="s">
        <v>715</v>
      </c>
      <c r="AD401" s="7" t="s">
        <v>646</v>
      </c>
      <c r="AE401" s="9" t="s">
        <v>716</v>
      </c>
      <c r="AF401" s="7" t="s">
        <v>177</v>
      </c>
      <c r="AG401" s="8" t="s">
        <v>719</v>
      </c>
      <c r="AH401" s="8" t="s">
        <v>720</v>
      </c>
    </row>
    <row r="402" spans="1:34" x14ac:dyDescent="0.25">
      <c r="A402" s="3">
        <v>27588</v>
      </c>
      <c r="B402" s="15" t="str">
        <f t="shared" si="42"/>
        <v>BIAVPASYSYBO</v>
      </c>
      <c r="C402" s="30" t="str">
        <f t="shared" si="40"/>
        <v>AVSYSYBO</v>
      </c>
      <c r="D402" s="15" t="str">
        <f t="shared" si="43"/>
        <v>SYSYBO</v>
      </c>
      <c r="E402" s="61" t="s">
        <v>4176</v>
      </c>
      <c r="F402" s="61" t="s">
        <v>721</v>
      </c>
      <c r="G402" s="14" t="s">
        <v>3768</v>
      </c>
      <c r="H402" s="14" t="b">
        <f t="shared" si="41"/>
        <v>1</v>
      </c>
      <c r="I402" s="6" t="s">
        <v>723</v>
      </c>
      <c r="J402" s="16" t="s">
        <v>587</v>
      </c>
      <c r="K402" s="17" t="s">
        <v>721</v>
      </c>
      <c r="L402" s="17" t="s">
        <v>715</v>
      </c>
      <c r="M402" s="17" t="s">
        <v>722</v>
      </c>
      <c r="N402" s="6" t="s">
        <v>723</v>
      </c>
      <c r="O402" s="16" t="s">
        <v>587</v>
      </c>
      <c r="P402" s="17" t="s">
        <v>721</v>
      </c>
      <c r="Q402" s="17" t="s">
        <v>715</v>
      </c>
      <c r="R402" s="17" t="s">
        <v>722</v>
      </c>
      <c r="S402" s="4" t="s">
        <v>31</v>
      </c>
      <c r="T402" s="5">
        <v>8917</v>
      </c>
      <c r="U402" s="9" t="s">
        <v>721</v>
      </c>
      <c r="V402" s="6" t="b">
        <v>1</v>
      </c>
      <c r="W402" s="6" t="s">
        <v>33</v>
      </c>
      <c r="X402" s="7" t="s">
        <v>34</v>
      </c>
      <c r="Y402" s="8" t="s">
        <v>464</v>
      </c>
      <c r="Z402" s="7" t="s">
        <v>124</v>
      </c>
      <c r="AA402" s="6" t="s">
        <v>587</v>
      </c>
      <c r="AB402" s="7" t="s">
        <v>646</v>
      </c>
      <c r="AC402" s="9" t="s">
        <v>715</v>
      </c>
      <c r="AD402" s="7" t="s">
        <v>646</v>
      </c>
      <c r="AE402" s="9" t="s">
        <v>722</v>
      </c>
      <c r="AF402" s="7" t="s">
        <v>246</v>
      </c>
      <c r="AG402" s="8" t="s">
        <v>724</v>
      </c>
      <c r="AH402" s="8" t="s">
        <v>725</v>
      </c>
    </row>
    <row r="403" spans="1:34" x14ac:dyDescent="0.25">
      <c r="A403" s="3">
        <v>27591</v>
      </c>
      <c r="B403" s="15" t="str">
        <f t="shared" si="42"/>
        <v>BIAVPASYSYNI</v>
      </c>
      <c r="C403" s="30" t="str">
        <f t="shared" si="40"/>
        <v>AVSYSYNI</v>
      </c>
      <c r="D403" s="15" t="str">
        <f t="shared" si="43"/>
        <v>SYSYNI</v>
      </c>
      <c r="E403" s="61" t="s">
        <v>4177</v>
      </c>
      <c r="F403" s="61" t="s">
        <v>726</v>
      </c>
      <c r="G403" s="14" t="s">
        <v>3768</v>
      </c>
      <c r="H403" s="14" t="b">
        <f t="shared" si="41"/>
        <v>1</v>
      </c>
      <c r="I403" s="6" t="s">
        <v>728</v>
      </c>
      <c r="J403" s="16" t="s">
        <v>587</v>
      </c>
      <c r="K403" s="17" t="s">
        <v>726</v>
      </c>
      <c r="L403" s="17" t="s">
        <v>715</v>
      </c>
      <c r="M403" s="17" t="s">
        <v>727</v>
      </c>
      <c r="N403" s="6" t="s">
        <v>728</v>
      </c>
      <c r="O403" s="16" t="s">
        <v>587</v>
      </c>
      <c r="P403" s="17" t="s">
        <v>726</v>
      </c>
      <c r="Q403" s="17" t="s">
        <v>715</v>
      </c>
      <c r="R403" s="17" t="s">
        <v>727</v>
      </c>
      <c r="S403" s="4" t="s">
        <v>31</v>
      </c>
      <c r="T403" s="5">
        <v>8918</v>
      </c>
      <c r="U403" s="9" t="s">
        <v>726</v>
      </c>
      <c r="V403" s="6" t="b">
        <v>1</v>
      </c>
      <c r="W403" s="6" t="s">
        <v>33</v>
      </c>
      <c r="X403" s="7" t="s">
        <v>34</v>
      </c>
      <c r="Y403" s="8" t="s">
        <v>464</v>
      </c>
      <c r="Z403" s="7" t="s">
        <v>124</v>
      </c>
      <c r="AA403" s="6" t="s">
        <v>587</v>
      </c>
      <c r="AB403" s="7" t="s">
        <v>646</v>
      </c>
      <c r="AC403" s="9" t="s">
        <v>715</v>
      </c>
      <c r="AD403" s="7" t="s">
        <v>646</v>
      </c>
      <c r="AE403" s="9" t="s">
        <v>727</v>
      </c>
      <c r="AF403" s="7" t="s">
        <v>288</v>
      </c>
      <c r="AG403" s="8" t="s">
        <v>729</v>
      </c>
      <c r="AH403" s="8" t="s">
        <v>730</v>
      </c>
    </row>
    <row r="404" spans="1:34" x14ac:dyDescent="0.25">
      <c r="A404" s="3">
        <v>27594</v>
      </c>
      <c r="B404" s="15" t="str">
        <f t="shared" si="42"/>
        <v>BIAVPASYSYCU</v>
      </c>
      <c r="C404" s="30" t="str">
        <f t="shared" si="40"/>
        <v>AVSYSYCU</v>
      </c>
      <c r="D404" s="15" t="str">
        <f t="shared" si="43"/>
        <v>SYSYCU</v>
      </c>
      <c r="E404" s="61" t="s">
        <v>4178</v>
      </c>
      <c r="F404" s="61" t="s">
        <v>731</v>
      </c>
      <c r="G404" s="14" t="s">
        <v>3768</v>
      </c>
      <c r="H404" s="14" t="b">
        <f t="shared" si="41"/>
        <v>1</v>
      </c>
      <c r="I404" s="6" t="s">
        <v>733</v>
      </c>
      <c r="J404" s="16" t="s">
        <v>587</v>
      </c>
      <c r="K404" s="17" t="s">
        <v>731</v>
      </c>
      <c r="L404" s="17" t="s">
        <v>715</v>
      </c>
      <c r="M404" s="17" t="s">
        <v>732</v>
      </c>
      <c r="N404" s="6" t="s">
        <v>733</v>
      </c>
      <c r="O404" s="16" t="s">
        <v>587</v>
      </c>
      <c r="P404" s="17" t="s">
        <v>731</v>
      </c>
      <c r="Q404" s="17" t="s">
        <v>715</v>
      </c>
      <c r="R404" s="17" t="s">
        <v>732</v>
      </c>
      <c r="S404" s="4" t="s">
        <v>31</v>
      </c>
      <c r="T404" s="5">
        <v>8919</v>
      </c>
      <c r="U404" s="9" t="s">
        <v>731</v>
      </c>
      <c r="V404" s="6" t="b">
        <v>1</v>
      </c>
      <c r="W404" s="6" t="s">
        <v>33</v>
      </c>
      <c r="X404" s="7" t="s">
        <v>34</v>
      </c>
      <c r="Y404" s="8" t="s">
        <v>464</v>
      </c>
      <c r="Z404" s="7" t="s">
        <v>124</v>
      </c>
      <c r="AA404" s="6" t="s">
        <v>587</v>
      </c>
      <c r="AB404" s="7" t="s">
        <v>646</v>
      </c>
      <c r="AC404" s="9" t="s">
        <v>715</v>
      </c>
      <c r="AD404" s="7" t="s">
        <v>646</v>
      </c>
      <c r="AE404" s="9" t="s">
        <v>732</v>
      </c>
      <c r="AF404" s="7" t="s">
        <v>101</v>
      </c>
      <c r="AG404" s="8" t="s">
        <v>734</v>
      </c>
      <c r="AH404" s="8" t="s">
        <v>735</v>
      </c>
    </row>
    <row r="405" spans="1:34" x14ac:dyDescent="0.25">
      <c r="A405" s="3">
        <v>27611</v>
      </c>
      <c r="B405" s="15" t="str">
        <f t="shared" si="42"/>
        <v>BIAVPASYSYHO</v>
      </c>
      <c r="C405" s="30" t="str">
        <f t="shared" si="40"/>
        <v>AVSYSYHO</v>
      </c>
      <c r="D405" s="15" t="str">
        <f t="shared" si="43"/>
        <v>SYSYHO</v>
      </c>
      <c r="E405" s="61" t="s">
        <v>4179</v>
      </c>
      <c r="F405" s="61" t="s">
        <v>2920</v>
      </c>
      <c r="G405" s="14" t="s">
        <v>3768</v>
      </c>
      <c r="H405" s="14" t="b">
        <f t="shared" si="41"/>
        <v>1</v>
      </c>
      <c r="I405" s="6" t="s">
        <v>2922</v>
      </c>
      <c r="J405" s="16" t="s">
        <v>587</v>
      </c>
      <c r="K405" s="17" t="s">
        <v>2920</v>
      </c>
      <c r="L405" s="17" t="s">
        <v>715</v>
      </c>
      <c r="M405" s="17" t="s">
        <v>2921</v>
      </c>
      <c r="N405" s="6" t="s">
        <v>2923</v>
      </c>
      <c r="O405" s="16" t="s">
        <v>587</v>
      </c>
      <c r="P405" s="17" t="s">
        <v>2920</v>
      </c>
      <c r="Q405" s="17" t="s">
        <v>715</v>
      </c>
      <c r="R405" s="17" t="s">
        <v>2921</v>
      </c>
      <c r="S405" s="4" t="s">
        <v>31</v>
      </c>
      <c r="T405" s="5">
        <v>8925</v>
      </c>
      <c r="U405" s="9" t="s">
        <v>2920</v>
      </c>
      <c r="V405" s="6" t="b">
        <v>1</v>
      </c>
      <c r="W405" s="6" t="s">
        <v>33</v>
      </c>
      <c r="X405" s="7" t="s">
        <v>34</v>
      </c>
      <c r="Y405" s="8" t="s">
        <v>464</v>
      </c>
      <c r="Z405" s="7" t="s">
        <v>124</v>
      </c>
      <c r="AA405" s="6" t="s">
        <v>587</v>
      </c>
      <c r="AB405" s="7" t="s">
        <v>646</v>
      </c>
      <c r="AC405" s="9" t="s">
        <v>715</v>
      </c>
      <c r="AD405" s="7" t="s">
        <v>646</v>
      </c>
      <c r="AE405" s="9" t="s">
        <v>2921</v>
      </c>
      <c r="AF405" s="7" t="s">
        <v>1010</v>
      </c>
      <c r="AG405" s="8" t="s">
        <v>2924</v>
      </c>
      <c r="AH405" s="8" t="s">
        <v>2925</v>
      </c>
    </row>
    <row r="406" spans="1:34" x14ac:dyDescent="0.25">
      <c r="A406" s="3">
        <v>27623</v>
      </c>
      <c r="B406" s="15" t="str">
        <f t="shared" si="42"/>
        <v>BIAVPASYSYNA</v>
      </c>
      <c r="C406" s="30" t="str">
        <f t="shared" si="40"/>
        <v>AVSYSYNA</v>
      </c>
      <c r="D406" s="15" t="str">
        <f t="shared" si="43"/>
        <v>SYSYNA</v>
      </c>
      <c r="E406" s="61" t="s">
        <v>4180</v>
      </c>
      <c r="F406" s="61" t="s">
        <v>2926</v>
      </c>
      <c r="G406" s="14" t="s">
        <v>3768</v>
      </c>
      <c r="H406" s="14" t="b">
        <f t="shared" si="41"/>
        <v>1</v>
      </c>
      <c r="I406" s="6" t="s">
        <v>2928</v>
      </c>
      <c r="J406" s="16" t="s">
        <v>587</v>
      </c>
      <c r="K406" s="17" t="s">
        <v>2926</v>
      </c>
      <c r="L406" s="17" t="s">
        <v>715</v>
      </c>
      <c r="M406" s="17" t="s">
        <v>2927</v>
      </c>
      <c r="N406" s="6" t="s">
        <v>2929</v>
      </c>
      <c r="O406" s="16" t="s">
        <v>587</v>
      </c>
      <c r="P406" s="17" t="s">
        <v>2926</v>
      </c>
      <c r="Q406" s="17" t="s">
        <v>715</v>
      </c>
      <c r="R406" s="17" t="s">
        <v>2927</v>
      </c>
      <c r="S406" s="4" t="s">
        <v>31</v>
      </c>
      <c r="T406" s="5">
        <v>8928</v>
      </c>
      <c r="U406" s="9" t="s">
        <v>2926</v>
      </c>
      <c r="V406" s="6" t="b">
        <v>1</v>
      </c>
      <c r="W406" s="6" t="s">
        <v>33</v>
      </c>
      <c r="X406" s="7" t="s">
        <v>34</v>
      </c>
      <c r="Y406" s="8" t="s">
        <v>464</v>
      </c>
      <c r="Z406" s="7" t="s">
        <v>124</v>
      </c>
      <c r="AA406" s="6" t="s">
        <v>587</v>
      </c>
      <c r="AB406" s="7" t="s">
        <v>646</v>
      </c>
      <c r="AC406" s="9" t="s">
        <v>715</v>
      </c>
      <c r="AD406" s="7" t="s">
        <v>646</v>
      </c>
      <c r="AE406" s="9" t="s">
        <v>2927</v>
      </c>
      <c r="AF406" s="7" t="s">
        <v>699</v>
      </c>
      <c r="AG406" s="8" t="s">
        <v>2930</v>
      </c>
      <c r="AH406" s="8" t="s">
        <v>2931</v>
      </c>
    </row>
    <row r="407" spans="1:34" x14ac:dyDescent="0.25">
      <c r="A407" s="3">
        <v>27627</v>
      </c>
      <c r="B407" s="15" t="str">
        <f t="shared" si="42"/>
        <v>BIAVPASYSYCO</v>
      </c>
      <c r="C407" s="30" t="str">
        <f t="shared" si="40"/>
        <v>AVSYSYCO</v>
      </c>
      <c r="D407" s="15" t="str">
        <f t="shared" si="43"/>
        <v>SYSYCO</v>
      </c>
      <c r="E407" s="61" t="s">
        <v>4181</v>
      </c>
      <c r="F407" s="61" t="s">
        <v>736</v>
      </c>
      <c r="G407" s="14" t="s">
        <v>3768</v>
      </c>
      <c r="H407" s="14" t="b">
        <f t="shared" si="41"/>
        <v>1</v>
      </c>
      <c r="I407" s="6" t="s">
        <v>738</v>
      </c>
      <c r="J407" s="16" t="s">
        <v>587</v>
      </c>
      <c r="K407" s="17" t="s">
        <v>736</v>
      </c>
      <c r="L407" s="17" t="s">
        <v>715</v>
      </c>
      <c r="M407" s="17" t="s">
        <v>737</v>
      </c>
      <c r="N407" s="6" t="s">
        <v>738</v>
      </c>
      <c r="O407" s="16" t="s">
        <v>587</v>
      </c>
      <c r="P407" s="17" t="s">
        <v>736</v>
      </c>
      <c r="Q407" s="17" t="s">
        <v>715</v>
      </c>
      <c r="R407" s="17" t="s">
        <v>737</v>
      </c>
      <c r="S407" s="4" t="s">
        <v>31</v>
      </c>
      <c r="T407" s="5">
        <v>8930</v>
      </c>
      <c r="U407" s="9" t="s">
        <v>736</v>
      </c>
      <c r="V407" s="6" t="b">
        <v>1</v>
      </c>
      <c r="W407" s="6" t="s">
        <v>33</v>
      </c>
      <c r="X407" s="7" t="s">
        <v>34</v>
      </c>
      <c r="Y407" s="8" t="s">
        <v>464</v>
      </c>
      <c r="Z407" s="7" t="s">
        <v>124</v>
      </c>
      <c r="AA407" s="6" t="s">
        <v>587</v>
      </c>
      <c r="AB407" s="7" t="s">
        <v>646</v>
      </c>
      <c r="AC407" s="9" t="s">
        <v>715</v>
      </c>
      <c r="AD407" s="7" t="s">
        <v>646</v>
      </c>
      <c r="AE407" s="9" t="s">
        <v>737</v>
      </c>
      <c r="AF407" s="7" t="s">
        <v>46</v>
      </c>
      <c r="AG407" s="8" t="s">
        <v>739</v>
      </c>
      <c r="AH407" s="8" t="s">
        <v>740</v>
      </c>
    </row>
    <row r="408" spans="1:34" x14ac:dyDescent="0.25">
      <c r="A408" s="3">
        <v>27632</v>
      </c>
      <c r="B408" s="15" t="str">
        <f t="shared" si="42"/>
        <v>BIAVPASYSYUN</v>
      </c>
      <c r="C408" s="30" t="str">
        <f t="shared" si="40"/>
        <v>AVSYSYUN</v>
      </c>
      <c r="D408" s="15" t="str">
        <f t="shared" si="43"/>
        <v>SYSYUN</v>
      </c>
      <c r="E408" s="61" t="s">
        <v>4182</v>
      </c>
      <c r="F408" s="61" t="s">
        <v>2932</v>
      </c>
      <c r="G408" s="14" t="s">
        <v>3768</v>
      </c>
      <c r="H408" s="14" t="b">
        <f t="shared" si="41"/>
        <v>1</v>
      </c>
      <c r="I408" s="6" t="s">
        <v>2934</v>
      </c>
      <c r="J408" s="16" t="s">
        <v>587</v>
      </c>
      <c r="K408" s="17" t="s">
        <v>2932</v>
      </c>
      <c r="L408" s="17" t="s">
        <v>715</v>
      </c>
      <c r="M408" s="17" t="s">
        <v>2933</v>
      </c>
      <c r="N408" s="6" t="s">
        <v>2934</v>
      </c>
      <c r="O408" s="16" t="s">
        <v>587</v>
      </c>
      <c r="P408" s="17" t="s">
        <v>2932</v>
      </c>
      <c r="Q408" s="17" t="s">
        <v>715</v>
      </c>
      <c r="R408" s="17" t="s">
        <v>2933</v>
      </c>
      <c r="S408" s="12" t="s">
        <v>192</v>
      </c>
      <c r="T408" s="5">
        <v>8931</v>
      </c>
      <c r="U408" s="9" t="s">
        <v>2932</v>
      </c>
      <c r="V408" s="6" t="b">
        <v>1</v>
      </c>
      <c r="W408" s="6" t="s">
        <v>33</v>
      </c>
      <c r="X408" s="7" t="s">
        <v>34</v>
      </c>
      <c r="Y408" s="8" t="s">
        <v>464</v>
      </c>
      <c r="Z408" s="7" t="s">
        <v>124</v>
      </c>
      <c r="AA408" s="6" t="s">
        <v>587</v>
      </c>
      <c r="AB408" s="7" t="s">
        <v>646</v>
      </c>
      <c r="AC408" s="9" t="s">
        <v>715</v>
      </c>
      <c r="AD408" s="7" t="s">
        <v>646</v>
      </c>
      <c r="AE408" s="9" t="s">
        <v>2933</v>
      </c>
      <c r="AF408" s="7" t="s">
        <v>2935</v>
      </c>
      <c r="AG408" s="8" t="s">
        <v>2936</v>
      </c>
      <c r="AH408" s="8" t="s">
        <v>2937</v>
      </c>
    </row>
    <row r="409" spans="1:34" x14ac:dyDescent="0.25">
      <c r="A409" s="3">
        <v>27644</v>
      </c>
      <c r="B409" s="15" t="str">
        <f t="shared" si="42"/>
        <v>BIAVPASYSYCS</v>
      </c>
      <c r="C409" s="30" t="str">
        <f t="shared" si="40"/>
        <v>AVSYSYCS</v>
      </c>
      <c r="D409" s="15" t="str">
        <f t="shared" si="43"/>
        <v>SYSYCS</v>
      </c>
      <c r="E409" s="61" t="s">
        <v>4183</v>
      </c>
      <c r="F409" s="61" t="s">
        <v>2938</v>
      </c>
      <c r="G409" s="14" t="s">
        <v>3768</v>
      </c>
      <c r="H409" s="14" t="b">
        <f t="shared" si="41"/>
        <v>1</v>
      </c>
      <c r="I409" s="6" t="s">
        <v>2940</v>
      </c>
      <c r="J409" s="16" t="s">
        <v>587</v>
      </c>
      <c r="K409" s="17" t="s">
        <v>2938</v>
      </c>
      <c r="L409" s="17" t="s">
        <v>715</v>
      </c>
      <c r="M409" s="17" t="s">
        <v>2939</v>
      </c>
      <c r="N409" s="6" t="s">
        <v>2940</v>
      </c>
      <c r="O409" s="16" t="s">
        <v>587</v>
      </c>
      <c r="P409" s="17" t="s">
        <v>2938</v>
      </c>
      <c r="Q409" s="17" t="s">
        <v>715</v>
      </c>
      <c r="R409" s="17" t="s">
        <v>2939</v>
      </c>
      <c r="S409" s="4" t="s">
        <v>31</v>
      </c>
      <c r="T409" s="5">
        <v>8935</v>
      </c>
      <c r="U409" s="9" t="s">
        <v>2938</v>
      </c>
      <c r="V409" s="6" t="b">
        <v>1</v>
      </c>
      <c r="W409" s="6" t="s">
        <v>33</v>
      </c>
      <c r="X409" s="7" t="s">
        <v>34</v>
      </c>
      <c r="Y409" s="8" t="s">
        <v>464</v>
      </c>
      <c r="Z409" s="7" t="s">
        <v>124</v>
      </c>
      <c r="AA409" s="6" t="s">
        <v>587</v>
      </c>
      <c r="AB409" s="7" t="s">
        <v>646</v>
      </c>
      <c r="AC409" s="9" t="s">
        <v>715</v>
      </c>
      <c r="AD409" s="7" t="s">
        <v>646</v>
      </c>
      <c r="AE409" s="9" t="s">
        <v>2939</v>
      </c>
      <c r="AF409" s="7" t="s">
        <v>2839</v>
      </c>
      <c r="AG409" s="8" t="s">
        <v>2941</v>
      </c>
      <c r="AH409" s="8" t="s">
        <v>2942</v>
      </c>
    </row>
    <row r="410" spans="1:34" x14ac:dyDescent="0.25">
      <c r="A410" s="3">
        <v>27648</v>
      </c>
      <c r="B410" s="15" t="str">
        <f t="shared" si="42"/>
        <v>BIAVPASYSYCA</v>
      </c>
      <c r="C410" s="30" t="str">
        <f t="shared" si="40"/>
        <v>AVSYSYCA</v>
      </c>
      <c r="D410" s="15" t="str">
        <f t="shared" si="43"/>
        <v>SYSYCA</v>
      </c>
      <c r="E410" s="61" t="s">
        <v>4184</v>
      </c>
      <c r="F410" s="61" t="s">
        <v>2943</v>
      </c>
      <c r="G410" s="14" t="s">
        <v>3768</v>
      </c>
      <c r="H410" s="14" t="b">
        <f t="shared" si="41"/>
        <v>1</v>
      </c>
      <c r="I410" s="6" t="s">
        <v>2945</v>
      </c>
      <c r="J410" s="16" t="s">
        <v>587</v>
      </c>
      <c r="K410" s="17" t="s">
        <v>2943</v>
      </c>
      <c r="L410" s="17" t="s">
        <v>715</v>
      </c>
      <c r="M410" s="17" t="s">
        <v>2944</v>
      </c>
      <c r="N410" s="6" t="s">
        <v>2945</v>
      </c>
      <c r="O410" s="16" t="s">
        <v>587</v>
      </c>
      <c r="P410" s="17" t="s">
        <v>2943</v>
      </c>
      <c r="Q410" s="17" t="s">
        <v>715</v>
      </c>
      <c r="R410" s="17" t="s">
        <v>2944</v>
      </c>
      <c r="S410" s="4" t="s">
        <v>31</v>
      </c>
      <c r="T410" s="5">
        <v>8936</v>
      </c>
      <c r="U410" s="9" t="s">
        <v>2943</v>
      </c>
      <c r="V410" s="6" t="b">
        <v>1</v>
      </c>
      <c r="W410" s="6" t="s">
        <v>33</v>
      </c>
      <c r="X410" s="7" t="s">
        <v>34</v>
      </c>
      <c r="Y410" s="8" t="s">
        <v>464</v>
      </c>
      <c r="Z410" s="7" t="s">
        <v>124</v>
      </c>
      <c r="AA410" s="6" t="s">
        <v>587</v>
      </c>
      <c r="AB410" s="7" t="s">
        <v>646</v>
      </c>
      <c r="AC410" s="9" t="s">
        <v>715</v>
      </c>
      <c r="AD410" s="7" t="s">
        <v>646</v>
      </c>
      <c r="AE410" s="9" t="s">
        <v>2944</v>
      </c>
      <c r="AF410" s="7" t="s">
        <v>81</v>
      </c>
      <c r="AG410" s="8" t="s">
        <v>2946</v>
      </c>
      <c r="AH410" s="8" t="s">
        <v>2947</v>
      </c>
    </row>
    <row r="411" spans="1:34" x14ac:dyDescent="0.25">
      <c r="A411" s="3">
        <v>27654</v>
      </c>
      <c r="B411" s="65" t="str">
        <f t="shared" si="42"/>
        <v>BIAVPASYSYSP</v>
      </c>
      <c r="C411" s="64" t="str">
        <f t="shared" si="40"/>
        <v>AVSYSYSP</v>
      </c>
      <c r="D411" s="65" t="str">
        <f t="shared" si="43"/>
        <v>SYSYSP</v>
      </c>
      <c r="E411" s="61" t="s">
        <v>4185</v>
      </c>
      <c r="F411" s="61" t="s">
        <v>2948</v>
      </c>
      <c r="G411" s="14" t="s">
        <v>3768</v>
      </c>
      <c r="H411" s="14" t="b">
        <f t="shared" si="41"/>
        <v>1</v>
      </c>
      <c r="I411" s="6" t="s">
        <v>3312</v>
      </c>
      <c r="J411" s="16" t="s">
        <v>587</v>
      </c>
      <c r="K411" s="17" t="s">
        <v>2948</v>
      </c>
      <c r="L411" s="17" t="s">
        <v>715</v>
      </c>
      <c r="M411" s="17" t="s">
        <v>2949</v>
      </c>
      <c r="N411" s="6" t="s">
        <v>3312</v>
      </c>
      <c r="O411" s="16" t="s">
        <v>587</v>
      </c>
      <c r="P411" s="17" t="s">
        <v>2948</v>
      </c>
      <c r="Q411" s="17" t="s">
        <v>715</v>
      </c>
      <c r="R411" s="17" t="s">
        <v>2949</v>
      </c>
      <c r="S411" s="4" t="s">
        <v>31</v>
      </c>
      <c r="T411" s="5">
        <v>8939</v>
      </c>
      <c r="U411" s="9" t="s">
        <v>170</v>
      </c>
      <c r="V411" s="44" t="b">
        <v>0</v>
      </c>
      <c r="W411" s="6" t="s">
        <v>33</v>
      </c>
      <c r="X411" s="7" t="s">
        <v>34</v>
      </c>
      <c r="Y411" s="8" t="s">
        <v>464</v>
      </c>
      <c r="Z411" s="7" t="s">
        <v>124</v>
      </c>
      <c r="AA411" s="6" t="s">
        <v>587</v>
      </c>
      <c r="AB411" s="7" t="s">
        <v>646</v>
      </c>
      <c r="AC411" s="43" t="s">
        <v>715</v>
      </c>
      <c r="AD411" s="41" t="s">
        <v>646</v>
      </c>
      <c r="AE411" s="43" t="s">
        <v>2949</v>
      </c>
      <c r="AF411" s="41" t="s">
        <v>1034</v>
      </c>
      <c r="AG411" s="40" t="s">
        <v>3316</v>
      </c>
      <c r="AH411" s="40" t="s">
        <v>3317</v>
      </c>
    </row>
    <row r="412" spans="1:34" x14ac:dyDescent="0.25">
      <c r="A412" s="3">
        <v>27656</v>
      </c>
      <c r="B412" s="15" t="str">
        <f t="shared" si="42"/>
        <v>BIAVPASYSYME</v>
      </c>
      <c r="C412" s="30" t="str">
        <f t="shared" si="40"/>
        <v>AVSYSYME</v>
      </c>
      <c r="D412" s="15" t="str">
        <f t="shared" si="43"/>
        <v>SYSYME</v>
      </c>
      <c r="E412" s="61" t="s">
        <v>4186</v>
      </c>
      <c r="F412" s="61" t="s">
        <v>2950</v>
      </c>
      <c r="G412" s="14" t="s">
        <v>3768</v>
      </c>
      <c r="H412" s="14" t="b">
        <f t="shared" si="41"/>
        <v>1</v>
      </c>
      <c r="I412" s="6" t="s">
        <v>2952</v>
      </c>
      <c r="J412" s="16" t="s">
        <v>587</v>
      </c>
      <c r="K412" s="17" t="s">
        <v>2950</v>
      </c>
      <c r="L412" s="17" t="s">
        <v>715</v>
      </c>
      <c r="M412" s="17" t="s">
        <v>2951</v>
      </c>
      <c r="N412" s="6" t="s">
        <v>2952</v>
      </c>
      <c r="O412" s="16" t="s">
        <v>587</v>
      </c>
      <c r="P412" s="17" t="s">
        <v>2950</v>
      </c>
      <c r="Q412" s="17" t="s">
        <v>715</v>
      </c>
      <c r="R412" s="17" t="s">
        <v>2951</v>
      </c>
      <c r="S412" s="4" t="s">
        <v>31</v>
      </c>
      <c r="T412" s="5">
        <v>8940</v>
      </c>
      <c r="U412" s="9" t="s">
        <v>2950</v>
      </c>
      <c r="V412" s="6" t="b">
        <v>1</v>
      </c>
      <c r="W412" s="6" t="s">
        <v>33</v>
      </c>
      <c r="X412" s="7" t="s">
        <v>34</v>
      </c>
      <c r="Y412" s="8" t="s">
        <v>464</v>
      </c>
      <c r="Z412" s="7" t="s">
        <v>124</v>
      </c>
      <c r="AA412" s="6" t="s">
        <v>587</v>
      </c>
      <c r="AB412" s="7" t="s">
        <v>646</v>
      </c>
      <c r="AC412" s="9" t="s">
        <v>715</v>
      </c>
      <c r="AD412" s="7" t="s">
        <v>646</v>
      </c>
      <c r="AE412" s="9" t="s">
        <v>2951</v>
      </c>
      <c r="AF412" s="7" t="s">
        <v>376</v>
      </c>
      <c r="AG412" s="8" t="s">
        <v>2953</v>
      </c>
      <c r="AH412" s="8" t="s">
        <v>2954</v>
      </c>
    </row>
    <row r="413" spans="1:34" x14ac:dyDescent="0.25">
      <c r="A413" s="3">
        <v>28267</v>
      </c>
      <c r="B413" s="15" t="str">
        <f t="shared" si="42"/>
        <v>BIAVPARGREIG</v>
      </c>
      <c r="C413" s="30" t="str">
        <f t="shared" si="40"/>
        <v>AVRGREIG</v>
      </c>
      <c r="D413" s="15" t="str">
        <f t="shared" si="43"/>
        <v>RGREIG</v>
      </c>
      <c r="E413" s="61" t="s">
        <v>4187</v>
      </c>
      <c r="F413" s="61" t="s">
        <v>742</v>
      </c>
      <c r="G413" s="14" t="s">
        <v>3768</v>
      </c>
      <c r="H413" s="14" t="b">
        <f t="shared" si="41"/>
        <v>1</v>
      </c>
      <c r="I413" s="6" t="s">
        <v>745</v>
      </c>
      <c r="J413" s="16" t="s">
        <v>741</v>
      </c>
      <c r="K413" s="17" t="s">
        <v>742</v>
      </c>
      <c r="L413" s="17" t="s">
        <v>743</v>
      </c>
      <c r="M413" s="17" t="s">
        <v>744</v>
      </c>
      <c r="N413" s="6" t="s">
        <v>746</v>
      </c>
      <c r="O413" s="16" t="s">
        <v>741</v>
      </c>
      <c r="P413" s="17" t="s">
        <v>742</v>
      </c>
      <c r="Q413" s="17" t="s">
        <v>743</v>
      </c>
      <c r="R413" s="17" t="s">
        <v>744</v>
      </c>
      <c r="S413" s="4" t="s">
        <v>31</v>
      </c>
      <c r="T413" s="5">
        <v>9151</v>
      </c>
      <c r="U413" s="9" t="s">
        <v>742</v>
      </c>
      <c r="V413" s="6" t="b">
        <v>1</v>
      </c>
      <c r="W413" s="6" t="s">
        <v>33</v>
      </c>
      <c r="X413" s="7" t="s">
        <v>34</v>
      </c>
      <c r="Y413" s="8" t="s">
        <v>464</v>
      </c>
      <c r="Z413" s="7" t="s">
        <v>124</v>
      </c>
      <c r="AA413" s="6" t="s">
        <v>741</v>
      </c>
      <c r="AB413" s="7" t="s">
        <v>747</v>
      </c>
      <c r="AC413" s="9" t="s">
        <v>743</v>
      </c>
      <c r="AD413" s="7" t="s">
        <v>573</v>
      </c>
      <c r="AE413" s="9" t="s">
        <v>744</v>
      </c>
      <c r="AF413" s="7" t="s">
        <v>748</v>
      </c>
      <c r="AG413" s="8" t="s">
        <v>749</v>
      </c>
      <c r="AH413" s="8" t="s">
        <v>750</v>
      </c>
    </row>
    <row r="414" spans="1:34" x14ac:dyDescent="0.25">
      <c r="A414" s="3">
        <v>28273</v>
      </c>
      <c r="B414" s="15" t="str">
        <f t="shared" si="42"/>
        <v>BIAVPARGRERE</v>
      </c>
      <c r="C414" s="30" t="str">
        <f t="shared" si="40"/>
        <v>AVRGRERE</v>
      </c>
      <c r="D414" s="15" t="str">
        <f t="shared" si="43"/>
        <v>RGRERE</v>
      </c>
      <c r="E414" s="61" t="s">
        <v>4188</v>
      </c>
      <c r="F414" s="61" t="s">
        <v>751</v>
      </c>
      <c r="G414" s="14" t="s">
        <v>3768</v>
      </c>
      <c r="H414" s="14" t="b">
        <f t="shared" si="41"/>
        <v>1</v>
      </c>
      <c r="I414" s="6" t="s">
        <v>753</v>
      </c>
      <c r="J414" s="16" t="s">
        <v>741</v>
      </c>
      <c r="K414" s="17" t="s">
        <v>751</v>
      </c>
      <c r="L414" s="17" t="s">
        <v>743</v>
      </c>
      <c r="M414" s="17" t="s">
        <v>752</v>
      </c>
      <c r="N414" s="6" t="s">
        <v>753</v>
      </c>
      <c r="O414" s="16" t="s">
        <v>741</v>
      </c>
      <c r="P414" s="17" t="s">
        <v>751</v>
      </c>
      <c r="Q414" s="17" t="s">
        <v>743</v>
      </c>
      <c r="R414" s="17" t="s">
        <v>752</v>
      </c>
      <c r="S414" s="4" t="s">
        <v>31</v>
      </c>
      <c r="T414" s="5">
        <v>9153</v>
      </c>
      <c r="U414" s="9" t="s">
        <v>751</v>
      </c>
      <c r="V414" s="6" t="b">
        <v>1</v>
      </c>
      <c r="W414" s="6" t="s">
        <v>33</v>
      </c>
      <c r="X414" s="7" t="s">
        <v>34</v>
      </c>
      <c r="Y414" s="8" t="s">
        <v>464</v>
      </c>
      <c r="Z414" s="7" t="s">
        <v>124</v>
      </c>
      <c r="AA414" s="6" t="s">
        <v>741</v>
      </c>
      <c r="AB414" s="7" t="s">
        <v>747</v>
      </c>
      <c r="AC414" s="9" t="s">
        <v>743</v>
      </c>
      <c r="AD414" s="7" t="s">
        <v>573</v>
      </c>
      <c r="AE414" s="9" t="s">
        <v>752</v>
      </c>
      <c r="AF414" s="7" t="s">
        <v>573</v>
      </c>
      <c r="AG414" s="8" t="s">
        <v>754</v>
      </c>
      <c r="AH414" s="8" t="s">
        <v>755</v>
      </c>
    </row>
    <row r="415" spans="1:34" x14ac:dyDescent="0.25">
      <c r="A415" s="3">
        <v>28629</v>
      </c>
      <c r="B415" s="15" t="str">
        <f t="shared" si="42"/>
        <v>BIAVPATGTRTR</v>
      </c>
      <c r="C415" s="30" t="str">
        <f t="shared" si="40"/>
        <v>AVTGTRTR</v>
      </c>
      <c r="D415" s="15" t="str">
        <f t="shared" si="43"/>
        <v>TGTRTR</v>
      </c>
      <c r="E415" s="61" t="s">
        <v>4189</v>
      </c>
      <c r="F415" s="61" t="s">
        <v>757</v>
      </c>
      <c r="G415" s="14" t="s">
        <v>3768</v>
      </c>
      <c r="H415" s="14" t="b">
        <f t="shared" si="41"/>
        <v>1</v>
      </c>
      <c r="I415" s="6" t="s">
        <v>760</v>
      </c>
      <c r="J415" s="16" t="s">
        <v>756</v>
      </c>
      <c r="K415" s="17" t="s">
        <v>757</v>
      </c>
      <c r="L415" s="17" t="s">
        <v>758</v>
      </c>
      <c r="M415" s="17" t="s">
        <v>759</v>
      </c>
      <c r="N415" s="6" t="s">
        <v>761</v>
      </c>
      <c r="O415" s="16" t="s">
        <v>756</v>
      </c>
      <c r="P415" s="17" t="s">
        <v>757</v>
      </c>
      <c r="Q415" s="17" t="s">
        <v>758</v>
      </c>
      <c r="R415" s="17" t="s">
        <v>759</v>
      </c>
      <c r="S415" s="4" t="s">
        <v>31</v>
      </c>
      <c r="T415" s="5">
        <v>9228</v>
      </c>
      <c r="U415" s="9" t="s">
        <v>757</v>
      </c>
      <c r="V415" s="6" t="b">
        <v>1</v>
      </c>
      <c r="W415" s="6" t="s">
        <v>33</v>
      </c>
      <c r="X415" s="7" t="s">
        <v>34</v>
      </c>
      <c r="Y415" s="8" t="s">
        <v>464</v>
      </c>
      <c r="Z415" s="7" t="s">
        <v>124</v>
      </c>
      <c r="AA415" s="6" t="s">
        <v>756</v>
      </c>
      <c r="AB415" s="7" t="s">
        <v>762</v>
      </c>
      <c r="AC415" s="9" t="s">
        <v>758</v>
      </c>
      <c r="AD415" s="7" t="s">
        <v>217</v>
      </c>
      <c r="AE415" s="9" t="s">
        <v>759</v>
      </c>
      <c r="AF415" s="7" t="s">
        <v>217</v>
      </c>
      <c r="AG415" s="8" t="s">
        <v>763</v>
      </c>
      <c r="AH415" s="8" t="s">
        <v>764</v>
      </c>
    </row>
    <row r="416" spans="1:34" x14ac:dyDescent="0.25">
      <c r="A416" s="3">
        <v>28927</v>
      </c>
      <c r="B416" s="15" t="str">
        <f t="shared" si="42"/>
        <v>BIAVPASISIEU</v>
      </c>
      <c r="C416" s="30" t="str">
        <f t="shared" si="40"/>
        <v>AVSISIEU</v>
      </c>
      <c r="D416" s="15" t="str">
        <f t="shared" si="43"/>
        <v>SISIEU</v>
      </c>
      <c r="E416" s="61" t="s">
        <v>4190</v>
      </c>
      <c r="F416" s="61" t="s">
        <v>766</v>
      </c>
      <c r="G416" s="14" t="s">
        <v>3768</v>
      </c>
      <c r="H416" s="14" t="b">
        <f t="shared" si="41"/>
        <v>1</v>
      </c>
      <c r="I416" s="6" t="s">
        <v>769</v>
      </c>
      <c r="J416" s="16" t="s">
        <v>765</v>
      </c>
      <c r="K416" s="17" t="s">
        <v>766</v>
      </c>
      <c r="L416" s="17" t="s">
        <v>767</v>
      </c>
      <c r="M416" s="17" t="s">
        <v>768</v>
      </c>
      <c r="N416" s="6" t="s">
        <v>770</v>
      </c>
      <c r="O416" s="16" t="s">
        <v>765</v>
      </c>
      <c r="P416" s="17" t="s">
        <v>766</v>
      </c>
      <c r="Q416" s="17" t="s">
        <v>767</v>
      </c>
      <c r="R416" s="17" t="s">
        <v>768</v>
      </c>
      <c r="S416" s="4" t="s">
        <v>31</v>
      </c>
      <c r="T416" s="5">
        <v>9283</v>
      </c>
      <c r="U416" s="9" t="s">
        <v>766</v>
      </c>
      <c r="V416" s="6" t="b">
        <v>1</v>
      </c>
      <c r="W416" s="6" t="s">
        <v>33</v>
      </c>
      <c r="X416" s="7" t="s">
        <v>34</v>
      </c>
      <c r="Y416" s="8" t="s">
        <v>464</v>
      </c>
      <c r="Z416" s="7" t="s">
        <v>124</v>
      </c>
      <c r="AA416" s="6" t="s">
        <v>765</v>
      </c>
      <c r="AB416" s="7" t="s">
        <v>643</v>
      </c>
      <c r="AC416" s="9" t="s">
        <v>767</v>
      </c>
      <c r="AD416" s="7" t="s">
        <v>643</v>
      </c>
      <c r="AE416" s="9" t="s">
        <v>768</v>
      </c>
      <c r="AF416" s="7" t="s">
        <v>82</v>
      </c>
      <c r="AG416" s="8" t="s">
        <v>771</v>
      </c>
      <c r="AH416" s="8" t="s">
        <v>772</v>
      </c>
    </row>
    <row r="417" spans="1:35" x14ac:dyDescent="0.25">
      <c r="A417" s="3">
        <v>29043</v>
      </c>
      <c r="B417" s="15" t="str">
        <f t="shared" si="42"/>
        <v>BIAVPATITIMU</v>
      </c>
      <c r="C417" s="30" t="str">
        <f t="shared" si="40"/>
        <v>AVTITIMU</v>
      </c>
      <c r="D417" s="15" t="str">
        <f t="shared" si="43"/>
        <v>TITIMU</v>
      </c>
      <c r="E417" s="61" t="s">
        <v>4191</v>
      </c>
      <c r="F417" s="61" t="s">
        <v>2956</v>
      </c>
      <c r="G417" s="14" t="s">
        <v>3768</v>
      </c>
      <c r="H417" s="14" t="b">
        <f t="shared" si="41"/>
        <v>1</v>
      </c>
      <c r="I417" s="6" t="s">
        <v>2959</v>
      </c>
      <c r="J417" s="16" t="s">
        <v>2955</v>
      </c>
      <c r="K417" s="17" t="s">
        <v>2956</v>
      </c>
      <c r="L417" s="17" t="s">
        <v>2957</v>
      </c>
      <c r="M417" s="17" t="s">
        <v>2958</v>
      </c>
      <c r="N417" s="6" t="s">
        <v>2959</v>
      </c>
      <c r="O417" s="16" t="s">
        <v>765</v>
      </c>
      <c r="P417" s="17" t="s">
        <v>2956</v>
      </c>
      <c r="Q417" s="17" t="s">
        <v>2957</v>
      </c>
      <c r="R417" s="17" t="s">
        <v>2958</v>
      </c>
      <c r="S417" s="4" t="s">
        <v>31</v>
      </c>
      <c r="T417" s="5">
        <v>9312</v>
      </c>
      <c r="U417" s="9" t="s">
        <v>2956</v>
      </c>
      <c r="V417" s="6" t="b">
        <v>1</v>
      </c>
      <c r="W417" s="6" t="s">
        <v>33</v>
      </c>
      <c r="X417" s="7" t="s">
        <v>34</v>
      </c>
      <c r="Y417" s="8" t="s">
        <v>464</v>
      </c>
      <c r="Z417" s="7" t="s">
        <v>124</v>
      </c>
      <c r="AA417" s="6" t="s">
        <v>2955</v>
      </c>
      <c r="AB417" s="7" t="s">
        <v>433</v>
      </c>
      <c r="AC417" s="9" t="s">
        <v>2957</v>
      </c>
      <c r="AD417" s="7" t="s">
        <v>433</v>
      </c>
      <c r="AE417" s="9" t="s">
        <v>2958</v>
      </c>
      <c r="AF417" s="7" t="s">
        <v>828</v>
      </c>
      <c r="AG417" s="8" t="s">
        <v>2960</v>
      </c>
      <c r="AH417" s="8" t="s">
        <v>2961</v>
      </c>
    </row>
    <row r="418" spans="1:35" x14ac:dyDescent="0.25">
      <c r="A418" s="3">
        <v>29046</v>
      </c>
      <c r="B418" s="15" t="str">
        <f t="shared" si="42"/>
        <v>BIAVPACECEFA</v>
      </c>
      <c r="C418" s="30" t="str">
        <f t="shared" si="40"/>
        <v>AVCECEFA</v>
      </c>
      <c r="D418" s="15" t="str">
        <f t="shared" si="43"/>
        <v>CECEFA</v>
      </c>
      <c r="E418" s="61" t="s">
        <v>4192</v>
      </c>
      <c r="F418" s="61" t="s">
        <v>774</v>
      </c>
      <c r="G418" s="14" t="s">
        <v>3768</v>
      </c>
      <c r="H418" s="14" t="b">
        <f t="shared" si="41"/>
        <v>1</v>
      </c>
      <c r="I418" s="6" t="s">
        <v>777</v>
      </c>
      <c r="J418" s="16" t="s">
        <v>773</v>
      </c>
      <c r="K418" s="17" t="s">
        <v>774</v>
      </c>
      <c r="L418" s="17" t="s">
        <v>775</v>
      </c>
      <c r="M418" s="17" t="s">
        <v>776</v>
      </c>
      <c r="N418" s="6" t="s">
        <v>777</v>
      </c>
      <c r="O418" s="16" t="s">
        <v>773</v>
      </c>
      <c r="P418" s="17" t="s">
        <v>774</v>
      </c>
      <c r="Q418" s="17" t="s">
        <v>775</v>
      </c>
      <c r="R418" s="17" t="s">
        <v>776</v>
      </c>
      <c r="S418" s="4" t="s">
        <v>31</v>
      </c>
      <c r="T418" s="5">
        <v>9313</v>
      </c>
      <c r="U418" s="9" t="s">
        <v>774</v>
      </c>
      <c r="V418" s="6" t="b">
        <v>1</v>
      </c>
      <c r="W418" s="6" t="s">
        <v>33</v>
      </c>
      <c r="X418" s="7" t="s">
        <v>34</v>
      </c>
      <c r="Y418" s="8" t="s">
        <v>464</v>
      </c>
      <c r="Z418" s="7" t="s">
        <v>124</v>
      </c>
      <c r="AA418" s="6" t="s">
        <v>773</v>
      </c>
      <c r="AB418" s="7" t="s">
        <v>505</v>
      </c>
      <c r="AC418" s="9" t="s">
        <v>775</v>
      </c>
      <c r="AD418" s="7" t="s">
        <v>505</v>
      </c>
      <c r="AE418" s="9" t="s">
        <v>776</v>
      </c>
      <c r="AF418" s="7" t="s">
        <v>432</v>
      </c>
      <c r="AG418" s="8" t="s">
        <v>778</v>
      </c>
      <c r="AH418" s="8" t="s">
        <v>779</v>
      </c>
      <c r="AI418" s="16"/>
    </row>
    <row r="419" spans="1:35" x14ac:dyDescent="0.25">
      <c r="A419" s="3">
        <v>29078</v>
      </c>
      <c r="B419" s="15" t="str">
        <f t="shared" si="42"/>
        <v>BIAVPACECEBR</v>
      </c>
      <c r="C419" s="30" t="str">
        <f t="shared" si="40"/>
        <v>AVCECEBR</v>
      </c>
      <c r="D419" s="15" t="str">
        <f t="shared" si="43"/>
        <v>CECEBR</v>
      </c>
      <c r="E419" s="61" t="s">
        <v>4193</v>
      </c>
      <c r="F419" s="61" t="s">
        <v>780</v>
      </c>
      <c r="G419" s="14" t="s">
        <v>3768</v>
      </c>
      <c r="H419" s="14" t="b">
        <f t="shared" si="41"/>
        <v>1</v>
      </c>
      <c r="I419" s="6" t="s">
        <v>782</v>
      </c>
      <c r="J419" s="16" t="s">
        <v>773</v>
      </c>
      <c r="K419" s="17" t="s">
        <v>780</v>
      </c>
      <c r="L419" s="17" t="s">
        <v>775</v>
      </c>
      <c r="M419" s="17" t="s">
        <v>781</v>
      </c>
      <c r="N419" s="6" t="s">
        <v>782</v>
      </c>
      <c r="O419" s="16" t="s">
        <v>773</v>
      </c>
      <c r="P419" s="17" t="s">
        <v>780</v>
      </c>
      <c r="Q419" s="17" t="s">
        <v>775</v>
      </c>
      <c r="R419" s="17" t="s">
        <v>781</v>
      </c>
      <c r="S419" s="4" t="s">
        <v>31</v>
      </c>
      <c r="T419" s="5">
        <v>9316</v>
      </c>
      <c r="U419" s="9" t="s">
        <v>780</v>
      </c>
      <c r="V419" s="6" t="b">
        <v>1</v>
      </c>
      <c r="W419" s="6" t="s">
        <v>33</v>
      </c>
      <c r="X419" s="7" t="s">
        <v>34</v>
      </c>
      <c r="Y419" s="8" t="s">
        <v>464</v>
      </c>
      <c r="Z419" s="7" t="s">
        <v>124</v>
      </c>
      <c r="AA419" s="6" t="s">
        <v>773</v>
      </c>
      <c r="AB419" s="7" t="s">
        <v>505</v>
      </c>
      <c r="AC419" s="9" t="s">
        <v>775</v>
      </c>
      <c r="AD419" s="7" t="s">
        <v>505</v>
      </c>
      <c r="AE419" s="9" t="s">
        <v>781</v>
      </c>
      <c r="AF419" s="7" t="s">
        <v>783</v>
      </c>
      <c r="AG419" s="8" t="s">
        <v>784</v>
      </c>
      <c r="AH419" s="8" t="s">
        <v>785</v>
      </c>
    </row>
    <row r="420" spans="1:35" x14ac:dyDescent="0.25">
      <c r="A420" s="3">
        <v>29108</v>
      </c>
      <c r="B420" s="15" t="str">
        <f t="shared" si="42"/>
        <v>BIAVPAMIDUCA</v>
      </c>
      <c r="C420" s="30" t="str">
        <f t="shared" si="40"/>
        <v>AVMIDUCA</v>
      </c>
      <c r="D420" s="15" t="str">
        <f t="shared" si="43"/>
        <v>MIDUCA</v>
      </c>
      <c r="E420" s="61" t="s">
        <v>4194</v>
      </c>
      <c r="F420" s="61" t="s">
        <v>2963</v>
      </c>
      <c r="G420" s="14" t="s">
        <v>3835</v>
      </c>
      <c r="H420" s="14" t="b">
        <f t="shared" si="41"/>
        <v>1</v>
      </c>
      <c r="I420" s="6" t="s">
        <v>2965</v>
      </c>
      <c r="J420" s="16" t="s">
        <v>2962</v>
      </c>
      <c r="K420" s="17" t="s">
        <v>2963</v>
      </c>
      <c r="L420" s="17" t="s">
        <v>2964</v>
      </c>
      <c r="M420" s="17" t="s">
        <v>1265</v>
      </c>
      <c r="N420" s="6" t="s">
        <v>2965</v>
      </c>
      <c r="O420" s="16" t="s">
        <v>2962</v>
      </c>
      <c r="P420" s="17" t="s">
        <v>2963</v>
      </c>
      <c r="Q420" s="17" t="s">
        <v>2964</v>
      </c>
      <c r="R420" s="17" t="s">
        <v>1265</v>
      </c>
      <c r="S420" s="4" t="s">
        <v>31</v>
      </c>
      <c r="T420" s="5">
        <v>9324</v>
      </c>
      <c r="U420" s="9" t="s">
        <v>2963</v>
      </c>
      <c r="V420" s="6" t="b">
        <v>1</v>
      </c>
      <c r="W420" s="6" t="s">
        <v>33</v>
      </c>
      <c r="X420" s="7" t="s">
        <v>34</v>
      </c>
      <c r="Y420" s="8" t="s">
        <v>464</v>
      </c>
      <c r="Z420" s="7" t="s">
        <v>124</v>
      </c>
      <c r="AA420" s="6" t="s">
        <v>2962</v>
      </c>
      <c r="AB420" s="7" t="s">
        <v>309</v>
      </c>
      <c r="AC420" s="9" t="s">
        <v>2964</v>
      </c>
      <c r="AD420" s="7" t="s">
        <v>1664</v>
      </c>
      <c r="AE420" s="9" t="s">
        <v>1265</v>
      </c>
      <c r="AF420" s="7" t="s">
        <v>81</v>
      </c>
      <c r="AG420" s="8" t="s">
        <v>2966</v>
      </c>
      <c r="AH420" s="8" t="s">
        <v>2967</v>
      </c>
    </row>
    <row r="421" spans="1:35" x14ac:dyDescent="0.25">
      <c r="A421" s="3">
        <v>29412</v>
      </c>
      <c r="B421" s="15" t="str">
        <f t="shared" si="42"/>
        <v>BIAVPASRPARO</v>
      </c>
      <c r="C421" s="30" t="str">
        <f t="shared" si="40"/>
        <v>AVSRPARO</v>
      </c>
      <c r="D421" s="15" t="str">
        <f t="shared" si="43"/>
        <v>SRPARO</v>
      </c>
      <c r="E421" s="61" t="s">
        <v>4195</v>
      </c>
      <c r="F421" s="61" t="s">
        <v>2968</v>
      </c>
      <c r="G421" s="14" t="s">
        <v>3768</v>
      </c>
      <c r="H421" s="14" t="b">
        <f t="shared" si="41"/>
        <v>1</v>
      </c>
      <c r="I421" s="6" t="s">
        <v>2970</v>
      </c>
      <c r="J421" s="16" t="s">
        <v>786</v>
      </c>
      <c r="K421" s="17" t="s">
        <v>2968</v>
      </c>
      <c r="L421" s="17" t="s">
        <v>2969</v>
      </c>
      <c r="M421" s="17" t="s">
        <v>1585</v>
      </c>
      <c r="N421" s="6" t="s">
        <v>2970</v>
      </c>
      <c r="O421" s="16" t="s">
        <v>786</v>
      </c>
      <c r="P421" s="17" t="s">
        <v>2968</v>
      </c>
      <c r="Q421" s="17" t="s">
        <v>2969</v>
      </c>
      <c r="R421" s="17" t="s">
        <v>1585</v>
      </c>
      <c r="S421" s="4" t="s">
        <v>31</v>
      </c>
      <c r="T421" s="5">
        <v>9434</v>
      </c>
      <c r="U421" s="9" t="s">
        <v>2968</v>
      </c>
      <c r="V421" s="6" t="b">
        <v>1</v>
      </c>
      <c r="W421" s="6" t="s">
        <v>33</v>
      </c>
      <c r="X421" s="7" t="s">
        <v>34</v>
      </c>
      <c r="Y421" s="8" t="s">
        <v>464</v>
      </c>
      <c r="Z421" s="7" t="s">
        <v>124</v>
      </c>
      <c r="AA421" s="6" t="s">
        <v>786</v>
      </c>
      <c r="AB421" s="7" t="s">
        <v>791</v>
      </c>
      <c r="AC421" s="9" t="s">
        <v>2969</v>
      </c>
      <c r="AD421" s="7" t="s">
        <v>124</v>
      </c>
      <c r="AE421" s="9" t="s">
        <v>1585</v>
      </c>
      <c r="AF421" s="7" t="s">
        <v>1588</v>
      </c>
      <c r="AG421" s="8" t="s">
        <v>2971</v>
      </c>
      <c r="AH421" s="8" t="s">
        <v>2972</v>
      </c>
    </row>
    <row r="422" spans="1:35" x14ac:dyDescent="0.25">
      <c r="A422" s="3">
        <v>29413</v>
      </c>
      <c r="B422" s="15" t="str">
        <f t="shared" si="42"/>
        <v>BIAVPASRSTVU</v>
      </c>
      <c r="C422" s="30" t="str">
        <f t="shared" si="40"/>
        <v>AVSRSTVU</v>
      </c>
      <c r="D422" s="15" t="str">
        <f t="shared" si="43"/>
        <v>SRSTVU</v>
      </c>
      <c r="E422" s="61" t="s">
        <v>4196</v>
      </c>
      <c r="F422" s="61" t="s">
        <v>787</v>
      </c>
      <c r="G422" s="14" t="s">
        <v>3768</v>
      </c>
      <c r="H422" s="14" t="b">
        <f t="shared" si="41"/>
        <v>1</v>
      </c>
      <c r="I422" s="6" t="s">
        <v>790</v>
      </c>
      <c r="J422" s="16" t="s">
        <v>786</v>
      </c>
      <c r="K422" s="17" t="s">
        <v>787</v>
      </c>
      <c r="L422" s="17" t="s">
        <v>788</v>
      </c>
      <c r="M422" s="17" t="s">
        <v>789</v>
      </c>
      <c r="N422" s="6" t="s">
        <v>790</v>
      </c>
      <c r="O422" s="16" t="s">
        <v>786</v>
      </c>
      <c r="P422" s="17" t="s">
        <v>787</v>
      </c>
      <c r="Q422" s="17" t="s">
        <v>788</v>
      </c>
      <c r="R422" s="17" t="s">
        <v>789</v>
      </c>
      <c r="S422" s="4" t="s">
        <v>31</v>
      </c>
      <c r="T422" s="5">
        <v>9435</v>
      </c>
      <c r="U422" s="9" t="s">
        <v>787</v>
      </c>
      <c r="V422" s="6" t="b">
        <v>1</v>
      </c>
      <c r="W422" s="6" t="s">
        <v>33</v>
      </c>
      <c r="X422" s="7" t="s">
        <v>34</v>
      </c>
      <c r="Y422" s="8" t="s">
        <v>464</v>
      </c>
      <c r="Z422" s="7" t="s">
        <v>124</v>
      </c>
      <c r="AA422" s="6" t="s">
        <v>786</v>
      </c>
      <c r="AB422" s="7" t="s">
        <v>791</v>
      </c>
      <c r="AC422" s="9" t="s">
        <v>788</v>
      </c>
      <c r="AD422" s="7" t="s">
        <v>133</v>
      </c>
      <c r="AE422" s="9" t="s">
        <v>789</v>
      </c>
      <c r="AF422" s="7" t="s">
        <v>130</v>
      </c>
      <c r="AG422" s="8" t="s">
        <v>792</v>
      </c>
      <c r="AH422" s="8" t="s">
        <v>793</v>
      </c>
    </row>
    <row r="423" spans="1:35" x14ac:dyDescent="0.25">
      <c r="A423" s="3">
        <v>29608</v>
      </c>
      <c r="B423" s="15" t="str">
        <f t="shared" si="42"/>
        <v>BIAVPATUGESI</v>
      </c>
      <c r="C423" s="30" t="str">
        <f t="shared" si="40"/>
        <v>AVTUGESI</v>
      </c>
      <c r="D423" s="15" t="str">
        <f t="shared" si="43"/>
        <v>TUGESI</v>
      </c>
      <c r="E423" s="61" t="s">
        <v>4197</v>
      </c>
      <c r="F423" s="61" t="s">
        <v>2973</v>
      </c>
      <c r="G423" s="14" t="s">
        <v>3768</v>
      </c>
      <c r="H423" s="14" t="b">
        <f t="shared" si="41"/>
        <v>1</v>
      </c>
      <c r="I423" s="6" t="s">
        <v>2976</v>
      </c>
      <c r="J423" s="16" t="s">
        <v>794</v>
      </c>
      <c r="K423" s="17" t="s">
        <v>2973</v>
      </c>
      <c r="L423" s="17" t="s">
        <v>2974</v>
      </c>
      <c r="M423" s="17" t="s">
        <v>2975</v>
      </c>
      <c r="N423" s="6" t="s">
        <v>2976</v>
      </c>
      <c r="O423" s="16" t="s">
        <v>794</v>
      </c>
      <c r="P423" s="17" t="s">
        <v>2973</v>
      </c>
      <c r="Q423" s="17" t="s">
        <v>2974</v>
      </c>
      <c r="R423" s="17" t="s">
        <v>2975</v>
      </c>
      <c r="S423" s="4" t="s">
        <v>31</v>
      </c>
      <c r="T423" s="5">
        <v>9509</v>
      </c>
      <c r="U423" s="9" t="s">
        <v>2973</v>
      </c>
      <c r="V423" s="6" t="b">
        <v>1</v>
      </c>
      <c r="W423" s="6" t="s">
        <v>33</v>
      </c>
      <c r="X423" s="7" t="s">
        <v>34</v>
      </c>
      <c r="Y423" s="8" t="s">
        <v>464</v>
      </c>
      <c r="Z423" s="7" t="s">
        <v>124</v>
      </c>
      <c r="AA423" s="6" t="s">
        <v>794</v>
      </c>
      <c r="AB423" s="7" t="s">
        <v>134</v>
      </c>
      <c r="AC423" s="9" t="s">
        <v>2974</v>
      </c>
      <c r="AD423" s="7" t="s">
        <v>294</v>
      </c>
      <c r="AE423" s="9" t="s">
        <v>2975</v>
      </c>
      <c r="AF423" s="7" t="s">
        <v>643</v>
      </c>
      <c r="AG423" s="8" t="s">
        <v>2977</v>
      </c>
      <c r="AH423" s="8" t="s">
        <v>2978</v>
      </c>
    </row>
    <row r="424" spans="1:35" x14ac:dyDescent="0.25">
      <c r="A424" s="3">
        <v>29657</v>
      </c>
      <c r="B424" s="15" t="str">
        <f t="shared" si="42"/>
        <v>BIAVPATUZOAU</v>
      </c>
      <c r="C424" s="30" t="str">
        <f t="shared" si="40"/>
        <v>AVTUZOAU</v>
      </c>
      <c r="D424" s="15" t="str">
        <f t="shared" si="43"/>
        <v>TUZOAU</v>
      </c>
      <c r="E424" s="61" t="s">
        <v>4198</v>
      </c>
      <c r="F424" s="61" t="s">
        <v>2981</v>
      </c>
      <c r="G424" s="14" t="s">
        <v>3768</v>
      </c>
      <c r="H424" s="14" t="b">
        <f t="shared" si="41"/>
        <v>1</v>
      </c>
      <c r="I424" s="6" t="s">
        <v>2983</v>
      </c>
      <c r="J424" s="16" t="s">
        <v>794</v>
      </c>
      <c r="K424" s="17" t="s">
        <v>2981</v>
      </c>
      <c r="L424" s="17" t="s">
        <v>2979</v>
      </c>
      <c r="M424" s="17" t="s">
        <v>2982</v>
      </c>
      <c r="N424" s="6" t="s">
        <v>2983</v>
      </c>
      <c r="O424" s="16" t="s">
        <v>794</v>
      </c>
      <c r="P424" s="17" t="s">
        <v>2981</v>
      </c>
      <c r="Q424" s="17" t="s">
        <v>2979</v>
      </c>
      <c r="R424" s="17" t="s">
        <v>2982</v>
      </c>
      <c r="S424" s="4" t="s">
        <v>31</v>
      </c>
      <c r="T424" s="5">
        <v>9527</v>
      </c>
      <c r="U424" s="9" t="s">
        <v>2981</v>
      </c>
      <c r="V424" s="6" t="b">
        <v>1</v>
      </c>
      <c r="W424" s="6" t="s">
        <v>33</v>
      </c>
      <c r="X424" s="7" t="s">
        <v>34</v>
      </c>
      <c r="Y424" s="8" t="s">
        <v>464</v>
      </c>
      <c r="Z424" s="7" t="s">
        <v>124</v>
      </c>
      <c r="AA424" s="6" t="s">
        <v>794</v>
      </c>
      <c r="AB424" s="7" t="s">
        <v>134</v>
      </c>
      <c r="AC424" s="9" t="s">
        <v>2979</v>
      </c>
      <c r="AD424" s="7" t="s">
        <v>2980</v>
      </c>
      <c r="AE424" s="9" t="s">
        <v>2982</v>
      </c>
      <c r="AF424" s="7" t="s">
        <v>594</v>
      </c>
      <c r="AG424" s="8" t="s">
        <v>2984</v>
      </c>
      <c r="AH424" s="8" t="s">
        <v>2985</v>
      </c>
    </row>
    <row r="425" spans="1:35" x14ac:dyDescent="0.25">
      <c r="A425" s="3">
        <v>29842</v>
      </c>
      <c r="B425" s="15" t="str">
        <f t="shared" si="42"/>
        <v>BIAVPATUCAMI</v>
      </c>
      <c r="C425" s="30" t="str">
        <f t="shared" si="40"/>
        <v>AVTUCAMI</v>
      </c>
      <c r="D425" s="15" t="str">
        <f t="shared" si="43"/>
        <v>TUCAMI</v>
      </c>
      <c r="E425" s="61" t="s">
        <v>4199</v>
      </c>
      <c r="F425" s="61" t="s">
        <v>2986</v>
      </c>
      <c r="G425" s="14" t="s">
        <v>3835</v>
      </c>
      <c r="H425" s="14" t="b">
        <f t="shared" si="41"/>
        <v>1</v>
      </c>
      <c r="I425" s="6" t="s">
        <v>2988</v>
      </c>
      <c r="J425" s="16" t="s">
        <v>794</v>
      </c>
      <c r="K425" s="17" t="s">
        <v>2986</v>
      </c>
      <c r="L425" s="17" t="s">
        <v>2987</v>
      </c>
      <c r="M425" s="19" t="s">
        <v>1846</v>
      </c>
      <c r="N425" s="6" t="s">
        <v>2988</v>
      </c>
      <c r="O425" s="18" t="s">
        <v>794</v>
      </c>
      <c r="P425" s="19" t="s">
        <v>2986</v>
      </c>
      <c r="Q425" s="19" t="s">
        <v>2987</v>
      </c>
      <c r="R425" s="19" t="s">
        <v>1846</v>
      </c>
      <c r="S425" s="11" t="s">
        <v>31</v>
      </c>
      <c r="T425" s="5">
        <v>9575</v>
      </c>
      <c r="U425" s="9" t="s">
        <v>2986</v>
      </c>
      <c r="V425" s="6" t="b">
        <v>1</v>
      </c>
      <c r="W425" s="6" t="s">
        <v>33</v>
      </c>
      <c r="X425" s="7" t="s">
        <v>34</v>
      </c>
      <c r="Y425" s="8" t="s">
        <v>464</v>
      </c>
      <c r="Z425" s="7" t="s">
        <v>124</v>
      </c>
      <c r="AA425" s="6" t="s">
        <v>794</v>
      </c>
      <c r="AB425" s="7" t="s">
        <v>134</v>
      </c>
      <c r="AC425" s="9" t="s">
        <v>2987</v>
      </c>
      <c r="AD425" s="7" t="s">
        <v>81</v>
      </c>
      <c r="AE425" s="9" t="s">
        <v>1846</v>
      </c>
      <c r="AF425" s="7" t="s">
        <v>309</v>
      </c>
      <c r="AG425" s="8" t="s">
        <v>2989</v>
      </c>
      <c r="AH425" s="8" t="s">
        <v>2990</v>
      </c>
    </row>
    <row r="426" spans="1:35" x14ac:dyDescent="0.25">
      <c r="A426" s="3">
        <v>29847</v>
      </c>
      <c r="B426" s="15" t="str">
        <f t="shared" si="42"/>
        <v>BIAVPATUCAUS</v>
      </c>
      <c r="C426" s="30" t="str">
        <f t="shared" si="40"/>
        <v>AVTUCAUS</v>
      </c>
      <c r="D426" s="15" t="str">
        <f t="shared" si="43"/>
        <v>TUCAUS</v>
      </c>
      <c r="E426" s="61" t="s">
        <v>4200</v>
      </c>
      <c r="F426" s="61" t="s">
        <v>2991</v>
      </c>
      <c r="G426" s="14" t="s">
        <v>3768</v>
      </c>
      <c r="H426" s="14" t="b">
        <f t="shared" si="41"/>
        <v>1</v>
      </c>
      <c r="I426" s="6" t="s">
        <v>2993</v>
      </c>
      <c r="J426" s="16" t="s">
        <v>794</v>
      </c>
      <c r="K426" s="17" t="s">
        <v>2991</v>
      </c>
      <c r="L426" s="17" t="s">
        <v>2987</v>
      </c>
      <c r="M426" s="17" t="s">
        <v>2992</v>
      </c>
      <c r="N426" s="6" t="s">
        <v>2993</v>
      </c>
      <c r="O426" s="16" t="s">
        <v>794</v>
      </c>
      <c r="P426" s="17" t="s">
        <v>2991</v>
      </c>
      <c r="Q426" s="17" t="s">
        <v>2987</v>
      </c>
      <c r="R426" s="17" t="s">
        <v>2992</v>
      </c>
      <c r="S426" s="4" t="s">
        <v>31</v>
      </c>
      <c r="T426" s="5">
        <v>9577</v>
      </c>
      <c r="U426" s="9" t="s">
        <v>2991</v>
      </c>
      <c r="V426" s="6" t="b">
        <v>1</v>
      </c>
      <c r="W426" s="6" t="s">
        <v>33</v>
      </c>
      <c r="X426" s="7" t="s">
        <v>34</v>
      </c>
      <c r="Y426" s="8" t="s">
        <v>464</v>
      </c>
      <c r="Z426" s="7" t="s">
        <v>124</v>
      </c>
      <c r="AA426" s="6" t="s">
        <v>794</v>
      </c>
      <c r="AB426" s="7" t="s">
        <v>134</v>
      </c>
      <c r="AC426" s="9" t="s">
        <v>2987</v>
      </c>
      <c r="AD426" s="7" t="s">
        <v>81</v>
      </c>
      <c r="AE426" s="9" t="s">
        <v>2992</v>
      </c>
      <c r="AF426" s="7" t="s">
        <v>2994</v>
      </c>
      <c r="AG426" s="8" t="s">
        <v>2995</v>
      </c>
      <c r="AH426" s="8" t="s">
        <v>2996</v>
      </c>
    </row>
    <row r="427" spans="1:35" x14ac:dyDescent="0.25">
      <c r="A427" s="3">
        <v>29856</v>
      </c>
      <c r="B427" s="15" t="str">
        <f t="shared" si="42"/>
        <v>BIAVPATUCAGU</v>
      </c>
      <c r="C427" s="30" t="str">
        <f t="shared" si="40"/>
        <v>AVTUCAGU</v>
      </c>
      <c r="D427" s="15" t="str">
        <f t="shared" si="43"/>
        <v>TUCAGU</v>
      </c>
      <c r="E427" s="61" t="s">
        <v>4201</v>
      </c>
      <c r="F427" s="61" t="s">
        <v>2997</v>
      </c>
      <c r="G427" s="14" t="s">
        <v>3835</v>
      </c>
      <c r="H427" s="14" t="b">
        <f t="shared" si="41"/>
        <v>1</v>
      </c>
      <c r="I427" s="6" t="s">
        <v>2999</v>
      </c>
      <c r="J427" s="18" t="s">
        <v>794</v>
      </c>
      <c r="K427" s="19" t="s">
        <v>2997</v>
      </c>
      <c r="L427" s="19" t="s">
        <v>2987</v>
      </c>
      <c r="M427" s="19" t="s">
        <v>2998</v>
      </c>
      <c r="N427" s="6" t="s">
        <v>2999</v>
      </c>
      <c r="O427" s="18" t="s">
        <v>794</v>
      </c>
      <c r="P427" s="19" t="s">
        <v>2997</v>
      </c>
      <c r="Q427" s="19" t="s">
        <v>2987</v>
      </c>
      <c r="R427" s="19" t="s">
        <v>2998</v>
      </c>
      <c r="S427" s="11" t="s">
        <v>31</v>
      </c>
      <c r="T427" s="5">
        <v>9579</v>
      </c>
      <c r="U427" s="9" t="s">
        <v>2997</v>
      </c>
      <c r="V427" s="6" t="b">
        <v>1</v>
      </c>
      <c r="W427" s="6" t="s">
        <v>33</v>
      </c>
      <c r="X427" s="7" t="s">
        <v>34</v>
      </c>
      <c r="Y427" s="8" t="s">
        <v>464</v>
      </c>
      <c r="Z427" s="7" t="s">
        <v>124</v>
      </c>
      <c r="AA427" s="6" t="s">
        <v>794</v>
      </c>
      <c r="AB427" s="7" t="s">
        <v>134</v>
      </c>
      <c r="AC427" s="9" t="s">
        <v>2987</v>
      </c>
      <c r="AD427" s="7" t="s">
        <v>81</v>
      </c>
      <c r="AE427" s="9" t="s">
        <v>2998</v>
      </c>
      <c r="AF427" s="7" t="s">
        <v>185</v>
      </c>
      <c r="AG427" s="8" t="s">
        <v>3000</v>
      </c>
      <c r="AH427" s="8" t="s">
        <v>3001</v>
      </c>
    </row>
    <row r="428" spans="1:35" x14ac:dyDescent="0.25">
      <c r="A428" s="3">
        <v>29934</v>
      </c>
      <c r="B428" s="15" t="str">
        <f t="shared" si="42"/>
        <v>BIAVPATUTUUN</v>
      </c>
      <c r="C428" s="30" t="str">
        <f t="shared" si="40"/>
        <v>AVTUTUUN</v>
      </c>
      <c r="D428" s="15" t="str">
        <f t="shared" si="43"/>
        <v>TUTUUN</v>
      </c>
      <c r="E428" s="61" t="s">
        <v>4202</v>
      </c>
      <c r="F428" s="61" t="s">
        <v>3002</v>
      </c>
      <c r="G428" s="14" t="s">
        <v>3835</v>
      </c>
      <c r="H428" s="14" t="b">
        <f t="shared" si="41"/>
        <v>1</v>
      </c>
      <c r="I428" s="6" t="s">
        <v>3004</v>
      </c>
      <c r="J428" s="16" t="s">
        <v>794</v>
      </c>
      <c r="K428" s="17" t="s">
        <v>3002</v>
      </c>
      <c r="L428" s="17" t="s">
        <v>796</v>
      </c>
      <c r="M428" s="17" t="s">
        <v>3003</v>
      </c>
      <c r="N428" s="6" t="s">
        <v>3004</v>
      </c>
      <c r="O428" s="16" t="s">
        <v>794</v>
      </c>
      <c r="P428" s="17" t="s">
        <v>3002</v>
      </c>
      <c r="Q428" s="17" t="s">
        <v>796</v>
      </c>
      <c r="R428" s="17" t="s">
        <v>3003</v>
      </c>
      <c r="S428" s="4" t="s">
        <v>31</v>
      </c>
      <c r="T428" s="5">
        <v>9601</v>
      </c>
      <c r="U428" s="9" t="s">
        <v>3002</v>
      </c>
      <c r="V428" s="6" t="b">
        <v>1</v>
      </c>
      <c r="W428" s="6" t="s">
        <v>33</v>
      </c>
      <c r="X428" s="7" t="s">
        <v>34</v>
      </c>
      <c r="Y428" s="8" t="s">
        <v>464</v>
      </c>
      <c r="Z428" s="7" t="s">
        <v>124</v>
      </c>
      <c r="AA428" s="6" t="s">
        <v>794</v>
      </c>
      <c r="AB428" s="7" t="s">
        <v>134</v>
      </c>
      <c r="AC428" s="9" t="s">
        <v>796</v>
      </c>
      <c r="AD428" s="7" t="s">
        <v>134</v>
      </c>
      <c r="AE428" s="9" t="s">
        <v>3003</v>
      </c>
      <c r="AF428" s="7" t="s">
        <v>2935</v>
      </c>
      <c r="AG428" s="8" t="s">
        <v>3005</v>
      </c>
      <c r="AH428" s="8" t="s">
        <v>3006</v>
      </c>
    </row>
    <row r="429" spans="1:35" x14ac:dyDescent="0.25">
      <c r="A429" s="3">
        <v>29939</v>
      </c>
      <c r="B429" s="15" t="str">
        <f t="shared" si="42"/>
        <v>BIAVPATUTUTO</v>
      </c>
      <c r="C429" s="30" t="str">
        <f t="shared" si="40"/>
        <v>AVTUTUTO</v>
      </c>
      <c r="D429" s="15" t="str">
        <f t="shared" si="43"/>
        <v>TUTUTO</v>
      </c>
      <c r="E429" s="61" t="s">
        <v>4203</v>
      </c>
      <c r="F429" s="61" t="s">
        <v>3007</v>
      </c>
      <c r="G429" s="14" t="s">
        <v>3768</v>
      </c>
      <c r="H429" s="14" t="b">
        <f t="shared" si="41"/>
        <v>1</v>
      </c>
      <c r="I429" s="6" t="s">
        <v>3009</v>
      </c>
      <c r="J429" s="16" t="s">
        <v>794</v>
      </c>
      <c r="K429" s="17" t="s">
        <v>3007</v>
      </c>
      <c r="L429" s="17" t="s">
        <v>796</v>
      </c>
      <c r="M429" s="17" t="s">
        <v>3008</v>
      </c>
      <c r="N429" s="6" t="s">
        <v>3009</v>
      </c>
      <c r="O429" s="16" t="s">
        <v>794</v>
      </c>
      <c r="P429" s="17" t="s">
        <v>3007</v>
      </c>
      <c r="Q429" s="17" t="s">
        <v>796</v>
      </c>
      <c r="R429" s="17" t="s">
        <v>3008</v>
      </c>
      <c r="S429" s="4" t="s">
        <v>31</v>
      </c>
      <c r="T429" s="5">
        <v>9605</v>
      </c>
      <c r="U429" s="9" t="s">
        <v>3007</v>
      </c>
      <c r="V429" s="6" t="b">
        <v>1</v>
      </c>
      <c r="W429" s="6" t="s">
        <v>33</v>
      </c>
      <c r="X429" s="7" t="s">
        <v>34</v>
      </c>
      <c r="Y429" s="8" t="s">
        <v>464</v>
      </c>
      <c r="Z429" s="7" t="s">
        <v>124</v>
      </c>
      <c r="AA429" s="6" t="s">
        <v>794</v>
      </c>
      <c r="AB429" s="7" t="s">
        <v>134</v>
      </c>
      <c r="AC429" s="9" t="s">
        <v>796</v>
      </c>
      <c r="AD429" s="7" t="s">
        <v>134</v>
      </c>
      <c r="AE429" s="9" t="s">
        <v>3008</v>
      </c>
      <c r="AF429" s="7" t="s">
        <v>385</v>
      </c>
      <c r="AG429" s="8" t="s">
        <v>3010</v>
      </c>
      <c r="AH429" s="8" t="s">
        <v>3011</v>
      </c>
    </row>
    <row r="430" spans="1:35" x14ac:dyDescent="0.25">
      <c r="A430" s="3">
        <v>29944</v>
      </c>
      <c r="B430" s="15" t="str">
        <f t="shared" si="42"/>
        <v>BIAVPATUTUME</v>
      </c>
      <c r="C430" s="30" t="str">
        <f t="shared" si="40"/>
        <v>AVTUTUME</v>
      </c>
      <c r="D430" s="15" t="str">
        <f t="shared" si="43"/>
        <v>TUTUME</v>
      </c>
      <c r="E430" s="61" t="s">
        <v>4204</v>
      </c>
      <c r="F430" s="61" t="s">
        <v>795</v>
      </c>
      <c r="G430" s="14" t="s">
        <v>3768</v>
      </c>
      <c r="H430" s="14" t="b">
        <f t="shared" si="41"/>
        <v>1</v>
      </c>
      <c r="I430" s="6" t="s">
        <v>798</v>
      </c>
      <c r="J430" s="16" t="s">
        <v>794</v>
      </c>
      <c r="K430" s="17" t="s">
        <v>795</v>
      </c>
      <c r="L430" s="17" t="s">
        <v>796</v>
      </c>
      <c r="M430" s="17" t="s">
        <v>797</v>
      </c>
      <c r="N430" s="6" t="s">
        <v>799</v>
      </c>
      <c r="O430" s="16" t="s">
        <v>794</v>
      </c>
      <c r="P430" s="17" t="s">
        <v>795</v>
      </c>
      <c r="Q430" s="17" t="s">
        <v>796</v>
      </c>
      <c r="R430" s="17" t="s">
        <v>797</v>
      </c>
      <c r="S430" s="4" t="s">
        <v>31</v>
      </c>
      <c r="T430" s="5">
        <v>9607</v>
      </c>
      <c r="U430" s="9" t="s">
        <v>795</v>
      </c>
      <c r="V430" s="6" t="b">
        <v>1</v>
      </c>
      <c r="W430" s="6" t="s">
        <v>33</v>
      </c>
      <c r="X430" s="7" t="s">
        <v>34</v>
      </c>
      <c r="Y430" s="8" t="s">
        <v>464</v>
      </c>
      <c r="Z430" s="7" t="s">
        <v>124</v>
      </c>
      <c r="AA430" s="6" t="s">
        <v>794</v>
      </c>
      <c r="AB430" s="7" t="s">
        <v>134</v>
      </c>
      <c r="AC430" s="9" t="s">
        <v>796</v>
      </c>
      <c r="AD430" s="7" t="s">
        <v>134</v>
      </c>
      <c r="AE430" s="9" t="s">
        <v>797</v>
      </c>
      <c r="AF430" s="7" t="s">
        <v>376</v>
      </c>
      <c r="AG430" s="8" t="s">
        <v>800</v>
      </c>
      <c r="AH430" s="8" t="s">
        <v>801</v>
      </c>
    </row>
    <row r="431" spans="1:35" x14ac:dyDescent="0.25">
      <c r="A431" s="3">
        <v>30023</v>
      </c>
      <c r="B431" s="15" t="str">
        <f t="shared" si="42"/>
        <v>BIAVPATUTUOS</v>
      </c>
      <c r="C431" s="30" t="str">
        <f t="shared" si="40"/>
        <v>AVTUTUOS</v>
      </c>
      <c r="D431" s="15" t="str">
        <f t="shared" si="43"/>
        <v>TUTUOS</v>
      </c>
      <c r="E431" s="61" t="s">
        <v>4205</v>
      </c>
      <c r="F431" s="61" t="s">
        <v>3012</v>
      </c>
      <c r="G431" s="14" t="s">
        <v>3768</v>
      </c>
      <c r="H431" s="14" t="b">
        <f t="shared" si="41"/>
        <v>1</v>
      </c>
      <c r="I431" s="6" t="s">
        <v>3014</v>
      </c>
      <c r="J431" s="16" t="s">
        <v>794</v>
      </c>
      <c r="K431" s="17" t="s">
        <v>3012</v>
      </c>
      <c r="L431" s="17" t="s">
        <v>796</v>
      </c>
      <c r="M431" s="17" t="s">
        <v>3013</v>
      </c>
      <c r="N431" s="6" t="s">
        <v>3014</v>
      </c>
      <c r="O431" s="16" t="s">
        <v>794</v>
      </c>
      <c r="P431" s="17" t="s">
        <v>3012</v>
      </c>
      <c r="Q431" s="17" t="s">
        <v>796</v>
      </c>
      <c r="R431" s="17" t="s">
        <v>3013</v>
      </c>
      <c r="S431" s="4" t="s">
        <v>31</v>
      </c>
      <c r="T431" s="5">
        <v>9616</v>
      </c>
      <c r="U431" s="9" t="s">
        <v>3012</v>
      </c>
      <c r="V431" s="6" t="b">
        <v>1</v>
      </c>
      <c r="W431" s="6" t="s">
        <v>33</v>
      </c>
      <c r="X431" s="7" t="s">
        <v>34</v>
      </c>
      <c r="Y431" s="8" t="s">
        <v>464</v>
      </c>
      <c r="Z431" s="7" t="s">
        <v>124</v>
      </c>
      <c r="AA431" s="6" t="s">
        <v>794</v>
      </c>
      <c r="AB431" s="7" t="s">
        <v>134</v>
      </c>
      <c r="AC431" s="9" t="s">
        <v>796</v>
      </c>
      <c r="AD431" s="7" t="s">
        <v>134</v>
      </c>
      <c r="AE431" s="9" t="s">
        <v>3013</v>
      </c>
      <c r="AF431" s="7" t="s">
        <v>1605</v>
      </c>
      <c r="AG431" s="8" t="s">
        <v>3015</v>
      </c>
      <c r="AH431" s="8" t="s">
        <v>3016</v>
      </c>
    </row>
    <row r="432" spans="1:35" x14ac:dyDescent="0.25">
      <c r="A432" s="3">
        <v>30029</v>
      </c>
      <c r="B432" s="15" t="str">
        <f t="shared" si="42"/>
        <v>BIAVPATUTUAT</v>
      </c>
      <c r="C432" s="30" t="str">
        <f t="shared" si="40"/>
        <v>AVTUTUAT</v>
      </c>
      <c r="D432" s="15" t="str">
        <f t="shared" si="43"/>
        <v>TUTUAT</v>
      </c>
      <c r="E432" s="61" t="s">
        <v>4206</v>
      </c>
      <c r="F432" s="61" t="s">
        <v>3017</v>
      </c>
      <c r="G432" s="14" t="s">
        <v>3768</v>
      </c>
      <c r="H432" s="14" t="b">
        <f t="shared" si="41"/>
        <v>1</v>
      </c>
      <c r="I432" s="6" t="s">
        <v>3019</v>
      </c>
      <c r="J432" s="16" t="s">
        <v>794</v>
      </c>
      <c r="K432" s="17" t="s">
        <v>3017</v>
      </c>
      <c r="L432" s="17" t="s">
        <v>796</v>
      </c>
      <c r="M432" s="17" t="s">
        <v>3018</v>
      </c>
      <c r="N432" s="6" t="s">
        <v>3019</v>
      </c>
      <c r="O432" s="16" t="s">
        <v>794</v>
      </c>
      <c r="P432" s="17" t="s">
        <v>3017</v>
      </c>
      <c r="Q432" s="17" t="s">
        <v>796</v>
      </c>
      <c r="R432" s="17" t="s">
        <v>3018</v>
      </c>
      <c r="S432" s="4" t="s">
        <v>31</v>
      </c>
      <c r="T432" s="5">
        <v>9620</v>
      </c>
      <c r="U432" s="9" t="s">
        <v>3017</v>
      </c>
      <c r="V432" s="6" t="b">
        <v>1</v>
      </c>
      <c r="W432" s="6" t="s">
        <v>33</v>
      </c>
      <c r="X432" s="7" t="s">
        <v>34</v>
      </c>
      <c r="Y432" s="8" t="s">
        <v>464</v>
      </c>
      <c r="Z432" s="7" t="s">
        <v>124</v>
      </c>
      <c r="AA432" s="6" t="s">
        <v>794</v>
      </c>
      <c r="AB432" s="7" t="s">
        <v>134</v>
      </c>
      <c r="AC432" s="9" t="s">
        <v>796</v>
      </c>
      <c r="AD432" s="7" t="s">
        <v>134</v>
      </c>
      <c r="AE432" s="9" t="s">
        <v>3018</v>
      </c>
      <c r="AF432" s="7" t="s">
        <v>177</v>
      </c>
      <c r="AG432" s="8" t="s">
        <v>3020</v>
      </c>
      <c r="AH432" s="8" t="s">
        <v>3021</v>
      </c>
    </row>
    <row r="433" spans="1:34" x14ac:dyDescent="0.25">
      <c r="A433" s="3">
        <v>30031</v>
      </c>
      <c r="B433" s="15" t="str">
        <f t="shared" si="42"/>
        <v>BIAVPATUTURC</v>
      </c>
      <c r="C433" s="30" t="str">
        <f t="shared" si="40"/>
        <v>AVTUTURC</v>
      </c>
      <c r="D433" s="15" t="str">
        <f t="shared" si="43"/>
        <v>TUTURC</v>
      </c>
      <c r="E433" s="61" t="s">
        <v>4207</v>
      </c>
      <c r="F433" s="61" t="s">
        <v>3022</v>
      </c>
      <c r="G433" s="14" t="s">
        <v>3768</v>
      </c>
      <c r="H433" s="14" t="b">
        <f t="shared" si="41"/>
        <v>1</v>
      </c>
      <c r="I433" s="6" t="s">
        <v>3023</v>
      </c>
      <c r="J433" s="16" t="s">
        <v>794</v>
      </c>
      <c r="K433" s="17" t="s">
        <v>3022</v>
      </c>
      <c r="L433" s="17" t="s">
        <v>796</v>
      </c>
      <c r="M433" s="17" t="s">
        <v>1122</v>
      </c>
      <c r="N433" s="6" t="s">
        <v>3024</v>
      </c>
      <c r="O433" s="16" t="s">
        <v>794</v>
      </c>
      <c r="P433" s="17" t="s">
        <v>3022</v>
      </c>
      <c r="Q433" s="17" t="s">
        <v>796</v>
      </c>
      <c r="R433" s="17" t="s">
        <v>1122</v>
      </c>
      <c r="S433" s="4" t="s">
        <v>31</v>
      </c>
      <c r="T433" s="5">
        <v>9621</v>
      </c>
      <c r="U433" s="9" t="s">
        <v>3022</v>
      </c>
      <c r="V433" s="6" t="b">
        <v>1</v>
      </c>
      <c r="W433" s="6" t="s">
        <v>33</v>
      </c>
      <c r="X433" s="7" t="s">
        <v>34</v>
      </c>
      <c r="Y433" s="8" t="s">
        <v>464</v>
      </c>
      <c r="Z433" s="7" t="s">
        <v>124</v>
      </c>
      <c r="AA433" s="6" t="s">
        <v>794</v>
      </c>
      <c r="AB433" s="7" t="s">
        <v>134</v>
      </c>
      <c r="AC433" s="9" t="s">
        <v>796</v>
      </c>
      <c r="AD433" s="7" t="s">
        <v>134</v>
      </c>
      <c r="AE433" s="9" t="s">
        <v>1122</v>
      </c>
      <c r="AF433" s="7" t="s">
        <v>891</v>
      </c>
      <c r="AG433" s="8" t="s">
        <v>3025</v>
      </c>
      <c r="AH433" s="8" t="s">
        <v>3026</v>
      </c>
    </row>
    <row r="434" spans="1:34" x14ac:dyDescent="0.25">
      <c r="A434" s="3">
        <v>30033</v>
      </c>
      <c r="B434" s="15" t="str">
        <f t="shared" si="42"/>
        <v>BIAVPATUTUNA</v>
      </c>
      <c r="C434" s="30" t="str">
        <f t="shared" si="40"/>
        <v>AVTUTUNA</v>
      </c>
      <c r="D434" s="15" t="str">
        <f t="shared" si="43"/>
        <v>TUTUNA</v>
      </c>
      <c r="E434" s="61" t="s">
        <v>4208</v>
      </c>
      <c r="F434" s="61" t="s">
        <v>3027</v>
      </c>
      <c r="G434" s="14" t="s">
        <v>3768</v>
      </c>
      <c r="H434" s="14" t="b">
        <f t="shared" si="41"/>
        <v>1</v>
      </c>
      <c r="I434" s="6" t="s">
        <v>3028</v>
      </c>
      <c r="J434" s="18" t="s">
        <v>794</v>
      </c>
      <c r="K434" s="19" t="s">
        <v>3027</v>
      </c>
      <c r="L434" s="19" t="s">
        <v>796</v>
      </c>
      <c r="M434" s="19" t="s">
        <v>2641</v>
      </c>
      <c r="N434" s="6" t="s">
        <v>3028</v>
      </c>
      <c r="O434" s="18" t="s">
        <v>794</v>
      </c>
      <c r="P434" s="19" t="s">
        <v>3027</v>
      </c>
      <c r="Q434" s="19" t="s">
        <v>796</v>
      </c>
      <c r="R434" s="19" t="s">
        <v>2641</v>
      </c>
      <c r="S434" s="11" t="s">
        <v>31</v>
      </c>
      <c r="T434" s="5">
        <v>9622</v>
      </c>
      <c r="U434" s="9" t="s">
        <v>3027</v>
      </c>
      <c r="V434" s="6" t="b">
        <v>1</v>
      </c>
      <c r="W434" s="6" t="s">
        <v>33</v>
      </c>
      <c r="X434" s="7" t="s">
        <v>34</v>
      </c>
      <c r="Y434" s="8" t="s">
        <v>464</v>
      </c>
      <c r="Z434" s="7" t="s">
        <v>124</v>
      </c>
      <c r="AA434" s="6" t="s">
        <v>794</v>
      </c>
      <c r="AB434" s="7" t="s">
        <v>134</v>
      </c>
      <c r="AC434" s="9" t="s">
        <v>796</v>
      </c>
      <c r="AD434" s="7" t="s">
        <v>134</v>
      </c>
      <c r="AE434" s="9" t="s">
        <v>2641</v>
      </c>
      <c r="AF434" s="7" t="s">
        <v>699</v>
      </c>
      <c r="AG434" s="8" t="s">
        <v>3030</v>
      </c>
      <c r="AH434" s="8" t="s">
        <v>3031</v>
      </c>
    </row>
    <row r="435" spans="1:34" x14ac:dyDescent="0.25">
      <c r="A435" s="3">
        <v>30035</v>
      </c>
      <c r="B435" s="15" t="str">
        <f t="shared" si="42"/>
        <v>BIAVPATUTUEU</v>
      </c>
      <c r="C435" s="30" t="str">
        <f t="shared" si="40"/>
        <v>AVTUTUEU</v>
      </c>
      <c r="D435" s="15" t="str">
        <f t="shared" si="43"/>
        <v>TUTUEU</v>
      </c>
      <c r="E435" s="61" t="s">
        <v>4209</v>
      </c>
      <c r="F435" s="61" t="s">
        <v>3032</v>
      </c>
      <c r="G435" s="14" t="s">
        <v>3768</v>
      </c>
      <c r="H435" s="14" t="b">
        <f t="shared" si="41"/>
        <v>1</v>
      </c>
      <c r="I435" s="6" t="s">
        <v>3029</v>
      </c>
      <c r="J435" s="16" t="s">
        <v>794</v>
      </c>
      <c r="K435" s="17" t="s">
        <v>3032</v>
      </c>
      <c r="L435" s="17" t="s">
        <v>796</v>
      </c>
      <c r="M435" s="17" t="s">
        <v>3033</v>
      </c>
      <c r="N435" s="6" t="s">
        <v>3029</v>
      </c>
      <c r="O435" s="16" t="s">
        <v>794</v>
      </c>
      <c r="P435" s="17" t="s">
        <v>3032</v>
      </c>
      <c r="Q435" s="17" t="s">
        <v>796</v>
      </c>
      <c r="R435" s="17" t="s">
        <v>3033</v>
      </c>
      <c r="S435" s="4" t="s">
        <v>31</v>
      </c>
      <c r="T435" s="5">
        <v>9623</v>
      </c>
      <c r="U435" s="9" t="s">
        <v>3032</v>
      </c>
      <c r="V435" s="6" t="b">
        <v>1</v>
      </c>
      <c r="W435" s="6" t="s">
        <v>33</v>
      </c>
      <c r="X435" s="7" t="s">
        <v>34</v>
      </c>
      <c r="Y435" s="8" t="s">
        <v>464</v>
      </c>
      <c r="Z435" s="7" t="s">
        <v>124</v>
      </c>
      <c r="AA435" s="6" t="s">
        <v>794</v>
      </c>
      <c r="AB435" s="7" t="s">
        <v>134</v>
      </c>
      <c r="AC435" s="9" t="s">
        <v>796</v>
      </c>
      <c r="AD435" s="7" t="s">
        <v>134</v>
      </c>
      <c r="AE435" s="9" t="s">
        <v>3033</v>
      </c>
      <c r="AF435" s="7" t="s">
        <v>82</v>
      </c>
      <c r="AG435" s="8" t="s">
        <v>3034</v>
      </c>
      <c r="AH435" s="8" t="s">
        <v>3035</v>
      </c>
    </row>
    <row r="436" spans="1:34" x14ac:dyDescent="0.25">
      <c r="A436" s="3">
        <v>30037</v>
      </c>
      <c r="B436" s="15" t="str">
        <f t="shared" si="42"/>
        <v>BIAVPATUTUPI</v>
      </c>
      <c r="C436" s="30" t="str">
        <f t="shared" si="40"/>
        <v>AVTUTUPI</v>
      </c>
      <c r="D436" s="15" t="str">
        <f t="shared" si="43"/>
        <v>TUTUPI</v>
      </c>
      <c r="E436" s="61" t="s">
        <v>4210</v>
      </c>
      <c r="F436" s="61" t="s">
        <v>802</v>
      </c>
      <c r="G436" s="14" t="s">
        <v>3768</v>
      </c>
      <c r="H436" s="14" t="b">
        <f t="shared" si="41"/>
        <v>1</v>
      </c>
      <c r="I436" s="6" t="s">
        <v>804</v>
      </c>
      <c r="J436" s="16" t="s">
        <v>794</v>
      </c>
      <c r="K436" s="17" t="s">
        <v>802</v>
      </c>
      <c r="L436" s="17" t="s">
        <v>796</v>
      </c>
      <c r="M436" s="17" t="s">
        <v>803</v>
      </c>
      <c r="N436" s="6" t="s">
        <v>804</v>
      </c>
      <c r="O436" s="16" t="s">
        <v>794</v>
      </c>
      <c r="P436" s="17" t="s">
        <v>802</v>
      </c>
      <c r="Q436" s="17" t="s">
        <v>796</v>
      </c>
      <c r="R436" s="17" t="s">
        <v>803</v>
      </c>
      <c r="S436" s="4" t="s">
        <v>31</v>
      </c>
      <c r="T436" s="5">
        <v>9624</v>
      </c>
      <c r="U436" s="9" t="s">
        <v>802</v>
      </c>
      <c r="V436" s="6" t="b">
        <v>1</v>
      </c>
      <c r="W436" s="6" t="s">
        <v>33</v>
      </c>
      <c r="X436" s="7" t="s">
        <v>34</v>
      </c>
      <c r="Y436" s="8" t="s">
        <v>464</v>
      </c>
      <c r="Z436" s="7" t="s">
        <v>124</v>
      </c>
      <c r="AA436" s="6" t="s">
        <v>794</v>
      </c>
      <c r="AB436" s="7" t="s">
        <v>134</v>
      </c>
      <c r="AC436" s="9" t="s">
        <v>796</v>
      </c>
      <c r="AD436" s="7" t="s">
        <v>134</v>
      </c>
      <c r="AE436" s="9" t="s">
        <v>803</v>
      </c>
      <c r="AF436" s="7" t="s">
        <v>383</v>
      </c>
      <c r="AG436" s="8" t="s">
        <v>805</v>
      </c>
      <c r="AH436" s="8" t="s">
        <v>806</v>
      </c>
    </row>
    <row r="437" spans="1:34" x14ac:dyDescent="0.25">
      <c r="A437" s="3">
        <v>30038</v>
      </c>
      <c r="B437" s="15" t="str">
        <f t="shared" si="42"/>
        <v>BIAVPATUTUIL</v>
      </c>
      <c r="C437" s="30" t="str">
        <f t="shared" si="40"/>
        <v>AVTUTUIL</v>
      </c>
      <c r="D437" s="15" t="str">
        <f t="shared" si="43"/>
        <v>TUTUIL</v>
      </c>
      <c r="E437" s="61" t="s">
        <v>4211</v>
      </c>
      <c r="F437" s="61" t="s">
        <v>807</v>
      </c>
      <c r="G437" s="14" t="s">
        <v>3768</v>
      </c>
      <c r="H437" s="14" t="b">
        <f t="shared" si="41"/>
        <v>1</v>
      </c>
      <c r="I437" s="6" t="s">
        <v>809</v>
      </c>
      <c r="J437" s="16" t="s">
        <v>794</v>
      </c>
      <c r="K437" s="17" t="s">
        <v>807</v>
      </c>
      <c r="L437" s="17" t="s">
        <v>796</v>
      </c>
      <c r="M437" s="17" t="s">
        <v>808</v>
      </c>
      <c r="N437" s="6" t="s">
        <v>809</v>
      </c>
      <c r="O437" s="16" t="s">
        <v>794</v>
      </c>
      <c r="P437" s="17" t="s">
        <v>807</v>
      </c>
      <c r="Q437" s="17" t="s">
        <v>796</v>
      </c>
      <c r="R437" s="17" t="s">
        <v>808</v>
      </c>
      <c r="S437" s="12" t="s">
        <v>192</v>
      </c>
      <c r="T437" s="5">
        <v>9625</v>
      </c>
      <c r="U437" s="9" t="s">
        <v>807</v>
      </c>
      <c r="V437" s="6" t="b">
        <v>1</v>
      </c>
      <c r="W437" s="6" t="s">
        <v>33</v>
      </c>
      <c r="X437" s="7" t="s">
        <v>34</v>
      </c>
      <c r="Y437" s="8" t="s">
        <v>464</v>
      </c>
      <c r="Z437" s="7" t="s">
        <v>124</v>
      </c>
      <c r="AA437" s="6" t="s">
        <v>794</v>
      </c>
      <c r="AB437" s="7" t="s">
        <v>134</v>
      </c>
      <c r="AC437" s="9" t="s">
        <v>796</v>
      </c>
      <c r="AD437" s="7" t="s">
        <v>134</v>
      </c>
      <c r="AE437" s="9" t="s">
        <v>808</v>
      </c>
      <c r="AF437" s="7" t="s">
        <v>810</v>
      </c>
      <c r="AG437" s="8" t="s">
        <v>811</v>
      </c>
      <c r="AH437" s="8" t="s">
        <v>812</v>
      </c>
    </row>
    <row r="438" spans="1:34" x14ac:dyDescent="0.25">
      <c r="A438" s="3">
        <v>30041</v>
      </c>
      <c r="B438" s="15" t="str">
        <f t="shared" si="42"/>
        <v>BIAVPATUTUPH</v>
      </c>
      <c r="C438" s="30" t="str">
        <f t="shared" si="40"/>
        <v>AVTUTUPH</v>
      </c>
      <c r="D438" s="15" t="str">
        <f t="shared" si="43"/>
        <v>TUTUPH</v>
      </c>
      <c r="E438" s="61" t="s">
        <v>4212</v>
      </c>
      <c r="F438" s="61" t="s">
        <v>813</v>
      </c>
      <c r="G438" s="14" t="s">
        <v>3768</v>
      </c>
      <c r="H438" s="14" t="b">
        <f t="shared" si="41"/>
        <v>1</v>
      </c>
      <c r="I438" s="6" t="s">
        <v>815</v>
      </c>
      <c r="J438" s="16" t="s">
        <v>794</v>
      </c>
      <c r="K438" s="17" t="s">
        <v>813</v>
      </c>
      <c r="L438" s="17" t="s">
        <v>796</v>
      </c>
      <c r="M438" s="17" t="s">
        <v>814</v>
      </c>
      <c r="N438" s="6" t="s">
        <v>815</v>
      </c>
      <c r="O438" s="16" t="s">
        <v>794</v>
      </c>
      <c r="P438" s="17" t="s">
        <v>813</v>
      </c>
      <c r="Q438" s="17" t="s">
        <v>796</v>
      </c>
      <c r="R438" s="17" t="s">
        <v>814</v>
      </c>
      <c r="S438" s="4" t="s">
        <v>31</v>
      </c>
      <c r="T438" s="5">
        <v>9626</v>
      </c>
      <c r="U438" s="9" t="s">
        <v>813</v>
      </c>
      <c r="V438" s="6" t="b">
        <v>1</v>
      </c>
      <c r="W438" s="6" t="s">
        <v>33</v>
      </c>
      <c r="X438" s="7" t="s">
        <v>34</v>
      </c>
      <c r="Y438" s="8" t="s">
        <v>464</v>
      </c>
      <c r="Z438" s="7" t="s">
        <v>124</v>
      </c>
      <c r="AA438" s="6" t="s">
        <v>794</v>
      </c>
      <c r="AB438" s="7" t="s">
        <v>134</v>
      </c>
      <c r="AC438" s="9" t="s">
        <v>796</v>
      </c>
      <c r="AD438" s="7" t="s">
        <v>134</v>
      </c>
      <c r="AE438" s="9" t="s">
        <v>814</v>
      </c>
      <c r="AF438" s="7" t="s">
        <v>37</v>
      </c>
      <c r="AG438" s="8" t="s">
        <v>816</v>
      </c>
      <c r="AH438" s="8" t="s">
        <v>817</v>
      </c>
    </row>
    <row r="439" spans="1:34" x14ac:dyDescent="0.25">
      <c r="A439" s="3">
        <v>30047</v>
      </c>
      <c r="B439" s="15" t="str">
        <f t="shared" si="42"/>
        <v>BIAVPATUTUVI</v>
      </c>
      <c r="C439" s="30" t="str">
        <f t="shared" si="40"/>
        <v>AVTUTUVI</v>
      </c>
      <c r="D439" s="15" t="str">
        <f t="shared" si="43"/>
        <v>TUTUVI</v>
      </c>
      <c r="E439" s="61" t="s">
        <v>4213</v>
      </c>
      <c r="F439" s="61" t="s">
        <v>818</v>
      </c>
      <c r="G439" s="14" t="s">
        <v>3768</v>
      </c>
      <c r="H439" s="14" t="b">
        <f t="shared" si="41"/>
        <v>1</v>
      </c>
      <c r="I439" s="6" t="s">
        <v>820</v>
      </c>
      <c r="J439" s="16" t="s">
        <v>794</v>
      </c>
      <c r="K439" s="17" t="s">
        <v>818</v>
      </c>
      <c r="L439" s="17" t="s">
        <v>796</v>
      </c>
      <c r="M439" s="17" t="s">
        <v>819</v>
      </c>
      <c r="N439" s="6" t="s">
        <v>820</v>
      </c>
      <c r="O439" s="16" t="s">
        <v>794</v>
      </c>
      <c r="P439" s="17" t="s">
        <v>818</v>
      </c>
      <c r="Q439" s="17" t="s">
        <v>796</v>
      </c>
      <c r="R439" s="17" t="s">
        <v>819</v>
      </c>
      <c r="S439" s="4" t="s">
        <v>31</v>
      </c>
      <c r="T439" s="5">
        <v>9628</v>
      </c>
      <c r="U439" s="9" t="s">
        <v>818</v>
      </c>
      <c r="V439" s="6" t="b">
        <v>1</v>
      </c>
      <c r="W439" s="6" t="s">
        <v>33</v>
      </c>
      <c r="X439" s="7" t="s">
        <v>34</v>
      </c>
      <c r="Y439" s="8" t="s">
        <v>464</v>
      </c>
      <c r="Z439" s="7" t="s">
        <v>124</v>
      </c>
      <c r="AA439" s="6" t="s">
        <v>794</v>
      </c>
      <c r="AB439" s="7" t="s">
        <v>134</v>
      </c>
      <c r="AC439" s="9" t="s">
        <v>796</v>
      </c>
      <c r="AD439" s="7" t="s">
        <v>134</v>
      </c>
      <c r="AE439" s="9" t="s">
        <v>819</v>
      </c>
      <c r="AF439" s="7" t="s">
        <v>424</v>
      </c>
      <c r="AG439" s="8" t="s">
        <v>821</v>
      </c>
      <c r="AH439" s="8" t="s">
        <v>822</v>
      </c>
    </row>
    <row r="440" spans="1:34" x14ac:dyDescent="0.25">
      <c r="A440" s="3">
        <v>30180</v>
      </c>
      <c r="B440" s="15" t="str">
        <f t="shared" si="42"/>
        <v>BIAVPATUTUMI</v>
      </c>
      <c r="C440" s="30" t="str">
        <f t="shared" si="40"/>
        <v>AVTUTUMI</v>
      </c>
      <c r="D440" s="15" t="str">
        <f t="shared" si="43"/>
        <v>TUTUMI</v>
      </c>
      <c r="E440" s="61" t="s">
        <v>4214</v>
      </c>
      <c r="F440" s="61" t="s">
        <v>3036</v>
      </c>
      <c r="G440" s="14" t="s">
        <v>3768</v>
      </c>
      <c r="H440" s="14" t="b">
        <f t="shared" si="41"/>
        <v>1</v>
      </c>
      <c r="I440" s="6" t="s">
        <v>3038</v>
      </c>
      <c r="J440" s="16" t="s">
        <v>794</v>
      </c>
      <c r="K440" s="17" t="s">
        <v>3036</v>
      </c>
      <c r="L440" s="17" t="s">
        <v>796</v>
      </c>
      <c r="M440" s="17" t="s">
        <v>3037</v>
      </c>
      <c r="N440" s="6" t="s">
        <v>3038</v>
      </c>
      <c r="O440" s="16" t="s">
        <v>794</v>
      </c>
      <c r="P440" s="17" t="s">
        <v>3036</v>
      </c>
      <c r="Q440" s="17" t="s">
        <v>796</v>
      </c>
      <c r="R440" s="17" t="s">
        <v>3037</v>
      </c>
      <c r="S440" s="4" t="s">
        <v>31</v>
      </c>
      <c r="T440" s="5">
        <v>9666</v>
      </c>
      <c r="U440" s="9" t="s">
        <v>3036</v>
      </c>
      <c r="V440" s="6" t="b">
        <v>1</v>
      </c>
      <c r="W440" s="6" t="s">
        <v>33</v>
      </c>
      <c r="X440" s="7" t="s">
        <v>34</v>
      </c>
      <c r="Y440" s="8" t="s">
        <v>464</v>
      </c>
      <c r="Z440" s="7" t="s">
        <v>124</v>
      </c>
      <c r="AA440" s="6" t="s">
        <v>794</v>
      </c>
      <c r="AB440" s="7" t="s">
        <v>134</v>
      </c>
      <c r="AC440" s="9" t="s">
        <v>796</v>
      </c>
      <c r="AD440" s="7" t="s">
        <v>134</v>
      </c>
      <c r="AE440" s="9" t="s">
        <v>3037</v>
      </c>
      <c r="AF440" s="7" t="s">
        <v>309</v>
      </c>
      <c r="AG440" s="8" t="s">
        <v>3039</v>
      </c>
      <c r="AH440" s="8" t="s">
        <v>3040</v>
      </c>
    </row>
    <row r="441" spans="1:34" x14ac:dyDescent="0.25">
      <c r="A441" s="3">
        <v>30244</v>
      </c>
      <c r="B441" s="65" t="s">
        <v>3350</v>
      </c>
      <c r="C441" s="64" t="str">
        <f t="shared" si="40"/>
        <v>AVMUCEGA</v>
      </c>
      <c r="D441" s="65" t="s">
        <v>3050</v>
      </c>
      <c r="E441" s="61" t="s">
        <v>4215</v>
      </c>
      <c r="F441" s="61" t="s">
        <v>3041</v>
      </c>
      <c r="G441" s="14" t="s">
        <v>3768</v>
      </c>
      <c r="H441" s="14" t="b">
        <f t="shared" si="41"/>
        <v>1</v>
      </c>
      <c r="I441" s="6" t="s">
        <v>3045</v>
      </c>
      <c r="J441" s="16" t="s">
        <v>823</v>
      </c>
      <c r="K441" s="17" t="s">
        <v>3041</v>
      </c>
      <c r="L441" s="17" t="s">
        <v>3042</v>
      </c>
      <c r="M441" s="17" t="s">
        <v>3043</v>
      </c>
      <c r="N441" s="6" t="s">
        <v>3046</v>
      </c>
      <c r="O441" s="16" t="s">
        <v>823</v>
      </c>
      <c r="P441" s="17" t="s">
        <v>3041</v>
      </c>
      <c r="Q441" s="17" t="s">
        <v>3042</v>
      </c>
      <c r="R441" s="17" t="s">
        <v>3043</v>
      </c>
      <c r="S441" s="4" t="s">
        <v>31</v>
      </c>
      <c r="T441" s="5">
        <v>9772</v>
      </c>
      <c r="U441" s="9" t="s">
        <v>3044</v>
      </c>
      <c r="V441" s="44" t="b">
        <v>0</v>
      </c>
      <c r="W441" s="6" t="s">
        <v>33</v>
      </c>
      <c r="X441" s="7" t="s">
        <v>34</v>
      </c>
      <c r="Y441" s="8" t="s">
        <v>464</v>
      </c>
      <c r="Z441" s="7" t="s">
        <v>124</v>
      </c>
      <c r="AA441" s="6" t="s">
        <v>823</v>
      </c>
      <c r="AB441" s="7" t="s">
        <v>828</v>
      </c>
      <c r="AC441" s="9" t="s">
        <v>3047</v>
      </c>
      <c r="AD441" s="7" t="s">
        <v>2435</v>
      </c>
      <c r="AE441" s="9" t="s">
        <v>3043</v>
      </c>
      <c r="AF441" s="7" t="s">
        <v>36</v>
      </c>
      <c r="AG441" s="8" t="s">
        <v>3048</v>
      </c>
      <c r="AH441" s="8" t="s">
        <v>3049</v>
      </c>
    </row>
    <row r="442" spans="1:34" x14ac:dyDescent="0.25">
      <c r="A442" s="3">
        <v>30416</v>
      </c>
      <c r="B442" s="15" t="str">
        <f>AH442</f>
        <v>BIAVPAMUMUST</v>
      </c>
      <c r="C442" s="30" t="str">
        <f t="shared" si="40"/>
        <v>AVMUMUST</v>
      </c>
      <c r="D442" s="15" t="str">
        <f t="shared" ref="D442:D446" si="44">AG442</f>
        <v>MUMUST</v>
      </c>
      <c r="E442" s="61" t="s">
        <v>4216</v>
      </c>
      <c r="F442" s="61" t="s">
        <v>824</v>
      </c>
      <c r="G442" s="14" t="s">
        <v>3768</v>
      </c>
      <c r="H442" s="14" t="b">
        <f t="shared" si="41"/>
        <v>1</v>
      </c>
      <c r="I442" s="6" t="s">
        <v>827</v>
      </c>
      <c r="J442" s="16" t="s">
        <v>823</v>
      </c>
      <c r="K442" s="17" t="s">
        <v>824</v>
      </c>
      <c r="L442" s="17" t="s">
        <v>825</v>
      </c>
      <c r="M442" s="17" t="s">
        <v>826</v>
      </c>
      <c r="N442" s="6" t="s">
        <v>827</v>
      </c>
      <c r="O442" s="16" t="s">
        <v>823</v>
      </c>
      <c r="P442" s="17" t="s">
        <v>824</v>
      </c>
      <c r="Q442" s="17" t="s">
        <v>825</v>
      </c>
      <c r="R442" s="17" t="s">
        <v>826</v>
      </c>
      <c r="S442" s="4" t="s">
        <v>31</v>
      </c>
      <c r="T442" s="5">
        <v>9942</v>
      </c>
      <c r="U442" s="9" t="s">
        <v>824</v>
      </c>
      <c r="V442" s="6" t="b">
        <v>1</v>
      </c>
      <c r="W442" s="6" t="s">
        <v>33</v>
      </c>
      <c r="X442" s="7" t="s">
        <v>34</v>
      </c>
      <c r="Y442" s="8" t="s">
        <v>464</v>
      </c>
      <c r="Z442" s="7" t="s">
        <v>124</v>
      </c>
      <c r="AA442" s="6" t="s">
        <v>823</v>
      </c>
      <c r="AB442" s="7" t="s">
        <v>828</v>
      </c>
      <c r="AC442" s="9" t="s">
        <v>825</v>
      </c>
      <c r="AD442" s="7" t="s">
        <v>828</v>
      </c>
      <c r="AE442" s="9" t="s">
        <v>826</v>
      </c>
      <c r="AF442" s="7" t="s">
        <v>133</v>
      </c>
      <c r="AG442" s="8" t="s">
        <v>829</v>
      </c>
      <c r="AH442" s="8" t="s">
        <v>830</v>
      </c>
    </row>
    <row r="443" spans="1:34" x14ac:dyDescent="0.25">
      <c r="A443" s="3">
        <v>30649</v>
      </c>
      <c r="B443" s="15" t="str">
        <f>AH443</f>
        <v>BIAVPAMUERRU</v>
      </c>
      <c r="C443" s="30" t="str">
        <f t="shared" si="40"/>
        <v>AVMUERRU</v>
      </c>
      <c r="D443" s="15" t="str">
        <f t="shared" si="44"/>
        <v>MUERRU</v>
      </c>
      <c r="E443" s="61" t="s">
        <v>4217</v>
      </c>
      <c r="F443" s="61" t="s">
        <v>831</v>
      </c>
      <c r="G443" s="14" t="s">
        <v>3768</v>
      </c>
      <c r="H443" s="14" t="b">
        <f t="shared" si="41"/>
        <v>1</v>
      </c>
      <c r="I443" s="6" t="s">
        <v>834</v>
      </c>
      <c r="J443" s="16" t="s">
        <v>823</v>
      </c>
      <c r="K443" s="17" t="s">
        <v>831</v>
      </c>
      <c r="L443" s="17" t="s">
        <v>832</v>
      </c>
      <c r="M443" s="17" t="s">
        <v>833</v>
      </c>
      <c r="N443" s="6" t="s">
        <v>834</v>
      </c>
      <c r="O443" s="16" t="s">
        <v>823</v>
      </c>
      <c r="P443" s="17" t="s">
        <v>831</v>
      </c>
      <c r="Q443" s="17" t="s">
        <v>832</v>
      </c>
      <c r="R443" s="17" t="s">
        <v>833</v>
      </c>
      <c r="S443" s="4" t="s">
        <v>31</v>
      </c>
      <c r="T443" s="5">
        <v>9705</v>
      </c>
      <c r="U443" s="9" t="s">
        <v>831</v>
      </c>
      <c r="V443" s="6" t="b">
        <v>1</v>
      </c>
      <c r="W443" s="6" t="s">
        <v>33</v>
      </c>
      <c r="X443" s="7" t="s">
        <v>34</v>
      </c>
      <c r="Y443" s="8" t="s">
        <v>464</v>
      </c>
      <c r="Z443" s="7" t="s">
        <v>124</v>
      </c>
      <c r="AA443" s="6" t="s">
        <v>823</v>
      </c>
      <c r="AB443" s="7" t="s">
        <v>828</v>
      </c>
      <c r="AC443" s="9" t="s">
        <v>832</v>
      </c>
      <c r="AD443" s="7" t="s">
        <v>835</v>
      </c>
      <c r="AE443" s="9" t="s">
        <v>833</v>
      </c>
      <c r="AF443" s="7" t="s">
        <v>204</v>
      </c>
      <c r="AG443" s="8" t="s">
        <v>836</v>
      </c>
      <c r="AH443" s="8" t="s">
        <v>837</v>
      </c>
    </row>
    <row r="444" spans="1:34" x14ac:dyDescent="0.25">
      <c r="A444" s="3">
        <v>30874</v>
      </c>
      <c r="B444" s="15" t="str">
        <f>AH444</f>
        <v>BIAVPAMULUSV</v>
      </c>
      <c r="C444" s="30" t="str">
        <f t="shared" si="40"/>
        <v>AVMULUSV</v>
      </c>
      <c r="D444" s="15" t="str">
        <f t="shared" si="44"/>
        <v>MULUSV</v>
      </c>
      <c r="E444" s="61" t="s">
        <v>4218</v>
      </c>
      <c r="F444" s="61" t="s">
        <v>838</v>
      </c>
      <c r="G444" s="14" t="s">
        <v>3768</v>
      </c>
      <c r="H444" s="14" t="b">
        <f t="shared" si="41"/>
        <v>1</v>
      </c>
      <c r="I444" s="6" t="s">
        <v>843</v>
      </c>
      <c r="J444" s="16" t="s">
        <v>823</v>
      </c>
      <c r="K444" s="17" t="s">
        <v>838</v>
      </c>
      <c r="L444" s="17" t="s">
        <v>839</v>
      </c>
      <c r="M444" s="17" t="s">
        <v>840</v>
      </c>
      <c r="N444" s="6" t="s">
        <v>843</v>
      </c>
      <c r="O444" s="16" t="s">
        <v>823</v>
      </c>
      <c r="P444" s="17" t="s">
        <v>841</v>
      </c>
      <c r="Q444" s="17" t="s">
        <v>842</v>
      </c>
      <c r="R444" s="17" t="s">
        <v>840</v>
      </c>
      <c r="S444" s="4" t="s">
        <v>31</v>
      </c>
      <c r="T444" s="5">
        <v>9725</v>
      </c>
      <c r="U444" s="9" t="s">
        <v>838</v>
      </c>
      <c r="V444" s="6" t="b">
        <v>1</v>
      </c>
      <c r="W444" s="6" t="s">
        <v>33</v>
      </c>
      <c r="X444" s="7" t="s">
        <v>34</v>
      </c>
      <c r="Y444" s="8" t="s">
        <v>464</v>
      </c>
      <c r="Z444" s="7" t="s">
        <v>124</v>
      </c>
      <c r="AA444" s="6" t="s">
        <v>823</v>
      </c>
      <c r="AB444" s="7" t="s">
        <v>828</v>
      </c>
      <c r="AC444" s="9" t="s">
        <v>839</v>
      </c>
      <c r="AD444" s="7" t="s">
        <v>595</v>
      </c>
      <c r="AE444" s="9" t="s">
        <v>840</v>
      </c>
      <c r="AF444" s="7" t="s">
        <v>844</v>
      </c>
      <c r="AG444" s="8" t="s">
        <v>845</v>
      </c>
      <c r="AH444" s="8" t="s">
        <v>846</v>
      </c>
    </row>
    <row r="445" spans="1:34" x14ac:dyDescent="0.25">
      <c r="A445" s="3">
        <v>30891</v>
      </c>
      <c r="B445" s="15" t="str">
        <f>AH445</f>
        <v>BIAVPAMULULU</v>
      </c>
      <c r="C445" s="30" t="str">
        <f t="shared" si="40"/>
        <v>AVMULULU</v>
      </c>
      <c r="D445" s="15" t="str">
        <f t="shared" si="44"/>
        <v>MULULU</v>
      </c>
      <c r="E445" s="61" t="s">
        <v>4219</v>
      </c>
      <c r="F445" s="61" t="s">
        <v>847</v>
      </c>
      <c r="G445" s="14" t="s">
        <v>3768</v>
      </c>
      <c r="H445" s="14" t="b">
        <f t="shared" si="41"/>
        <v>1</v>
      </c>
      <c r="I445" s="6" t="s">
        <v>849</v>
      </c>
      <c r="J445" s="16" t="s">
        <v>823</v>
      </c>
      <c r="K445" s="17" t="s">
        <v>847</v>
      </c>
      <c r="L445" s="17" t="s">
        <v>839</v>
      </c>
      <c r="M445" s="17" t="s">
        <v>848</v>
      </c>
      <c r="N445" s="6" t="s">
        <v>849</v>
      </c>
      <c r="O445" s="16" t="s">
        <v>823</v>
      </c>
      <c r="P445" s="17" t="s">
        <v>847</v>
      </c>
      <c r="Q445" s="17" t="s">
        <v>839</v>
      </c>
      <c r="R445" s="17" t="s">
        <v>848</v>
      </c>
      <c r="S445" s="4" t="s">
        <v>31</v>
      </c>
      <c r="T445" s="5">
        <v>9735</v>
      </c>
      <c r="U445" s="9" t="s">
        <v>847</v>
      </c>
      <c r="V445" s="6" t="b">
        <v>1</v>
      </c>
      <c r="W445" s="6" t="s">
        <v>33</v>
      </c>
      <c r="X445" s="7" t="s">
        <v>34</v>
      </c>
      <c r="Y445" s="8" t="s">
        <v>464</v>
      </c>
      <c r="Z445" s="7" t="s">
        <v>124</v>
      </c>
      <c r="AA445" s="6" t="s">
        <v>823</v>
      </c>
      <c r="AB445" s="7" t="s">
        <v>828</v>
      </c>
      <c r="AC445" s="9" t="s">
        <v>839</v>
      </c>
      <c r="AD445" s="7" t="s">
        <v>595</v>
      </c>
      <c r="AE445" s="9" t="s">
        <v>848</v>
      </c>
      <c r="AF445" s="7" t="s">
        <v>595</v>
      </c>
      <c r="AG445" s="8" t="s">
        <v>850</v>
      </c>
      <c r="AH445" s="8" t="s">
        <v>851</v>
      </c>
    </row>
    <row r="446" spans="1:34" x14ac:dyDescent="0.25">
      <c r="A446" s="3">
        <v>30892</v>
      </c>
      <c r="B446" s="15" t="str">
        <f>AH446</f>
        <v>BIAVPAMULUME</v>
      </c>
      <c r="C446" s="30" t="str">
        <f t="shared" si="40"/>
        <v>AVMULUME</v>
      </c>
      <c r="D446" s="15" t="str">
        <f t="shared" si="44"/>
        <v>MULUME</v>
      </c>
      <c r="E446" s="61" t="s">
        <v>4220</v>
      </c>
      <c r="F446" s="61" t="s">
        <v>852</v>
      </c>
      <c r="G446" s="14" t="s">
        <v>3768</v>
      </c>
      <c r="H446" s="14" t="b">
        <f t="shared" si="41"/>
        <v>1</v>
      </c>
      <c r="I446" s="6" t="s">
        <v>854</v>
      </c>
      <c r="J446" s="16" t="s">
        <v>823</v>
      </c>
      <c r="K446" s="17" t="s">
        <v>852</v>
      </c>
      <c r="L446" s="17" t="s">
        <v>839</v>
      </c>
      <c r="M446" s="17" t="s">
        <v>853</v>
      </c>
      <c r="N446" s="6" t="s">
        <v>854</v>
      </c>
      <c r="O446" s="16" t="s">
        <v>823</v>
      </c>
      <c r="P446" s="17" t="s">
        <v>852</v>
      </c>
      <c r="Q446" s="17" t="s">
        <v>839</v>
      </c>
      <c r="R446" s="17" t="s">
        <v>853</v>
      </c>
      <c r="S446" s="4" t="s">
        <v>31</v>
      </c>
      <c r="T446" s="5">
        <v>9736</v>
      </c>
      <c r="U446" s="9" t="s">
        <v>852</v>
      </c>
      <c r="V446" s="6" t="b">
        <v>1</v>
      </c>
      <c r="W446" s="6" t="s">
        <v>33</v>
      </c>
      <c r="X446" s="7" t="s">
        <v>34</v>
      </c>
      <c r="Y446" s="8" t="s">
        <v>464</v>
      </c>
      <c r="Z446" s="7" t="s">
        <v>124</v>
      </c>
      <c r="AA446" s="6" t="s">
        <v>823</v>
      </c>
      <c r="AB446" s="7" t="s">
        <v>828</v>
      </c>
      <c r="AC446" s="9" t="s">
        <v>839</v>
      </c>
      <c r="AD446" s="7" t="s">
        <v>595</v>
      </c>
      <c r="AE446" s="9" t="s">
        <v>853</v>
      </c>
      <c r="AF446" s="7" t="s">
        <v>376</v>
      </c>
      <c r="AG446" s="8" t="s">
        <v>855</v>
      </c>
      <c r="AH446" s="8" t="s">
        <v>856</v>
      </c>
    </row>
    <row r="447" spans="1:34" x14ac:dyDescent="0.25">
      <c r="A447" s="3">
        <v>30903</v>
      </c>
      <c r="B447" s="65" t="s">
        <v>3352</v>
      </c>
      <c r="C447" s="64" t="str">
        <f t="shared" si="40"/>
        <v>AVMUCACA</v>
      </c>
      <c r="D447" s="65" t="s">
        <v>3351</v>
      </c>
      <c r="E447" s="61" t="s">
        <v>4221</v>
      </c>
      <c r="F447" s="61" t="s">
        <v>3051</v>
      </c>
      <c r="G447" s="14" t="s">
        <v>3768</v>
      </c>
      <c r="H447" s="14" t="b">
        <f t="shared" si="41"/>
        <v>1</v>
      </c>
      <c r="I447" s="6" t="s">
        <v>3055</v>
      </c>
      <c r="J447" s="16" t="s">
        <v>823</v>
      </c>
      <c r="K447" s="17" t="s">
        <v>3051</v>
      </c>
      <c r="L447" s="17" t="s">
        <v>3052</v>
      </c>
      <c r="M447" s="17" t="s">
        <v>3053</v>
      </c>
      <c r="N447" s="6" t="s">
        <v>3055</v>
      </c>
      <c r="O447" s="16" t="s">
        <v>823</v>
      </c>
      <c r="P447" s="17" t="s">
        <v>3051</v>
      </c>
      <c r="Q447" s="17" t="s">
        <v>3052</v>
      </c>
      <c r="R447" s="17" t="s">
        <v>3053</v>
      </c>
      <c r="S447" s="4" t="s">
        <v>31</v>
      </c>
      <c r="T447" s="5">
        <v>9726</v>
      </c>
      <c r="U447" s="9" t="s">
        <v>3054</v>
      </c>
      <c r="V447" s="44" t="b">
        <v>0</v>
      </c>
      <c r="W447" s="6" t="s">
        <v>33</v>
      </c>
      <c r="X447" s="7" t="s">
        <v>34</v>
      </c>
      <c r="Y447" s="8" t="s">
        <v>464</v>
      </c>
      <c r="Z447" s="7" t="s">
        <v>124</v>
      </c>
      <c r="AA447" s="6" t="s">
        <v>823</v>
      </c>
      <c r="AB447" s="7" t="s">
        <v>828</v>
      </c>
      <c r="AC447" s="9" t="s">
        <v>839</v>
      </c>
      <c r="AD447" s="7" t="s">
        <v>595</v>
      </c>
      <c r="AE447" s="9" t="s">
        <v>3053</v>
      </c>
      <c r="AF447" s="7" t="s">
        <v>81</v>
      </c>
      <c r="AG447" s="8" t="s">
        <v>3056</v>
      </c>
      <c r="AH447" s="8" t="s">
        <v>3057</v>
      </c>
    </row>
    <row r="448" spans="1:34" x14ac:dyDescent="0.25">
      <c r="A448" s="3">
        <v>30929</v>
      </c>
      <c r="B448" s="15" t="str">
        <f t="shared" ref="B448:B479" si="45">AH448</f>
        <v>BIAVPAMUTACY</v>
      </c>
      <c r="C448" s="30" t="str">
        <f t="shared" si="40"/>
        <v>AVMUTACY</v>
      </c>
      <c r="D448" s="15" t="str">
        <f t="shared" ref="D448:D479" si="46">AG448</f>
        <v>MUTACY</v>
      </c>
      <c r="E448" s="61" t="s">
        <v>4222</v>
      </c>
      <c r="F448" s="61" t="s">
        <v>3058</v>
      </c>
      <c r="G448" s="14" t="s">
        <v>3768</v>
      </c>
      <c r="H448" s="14" t="b">
        <f t="shared" si="41"/>
        <v>1</v>
      </c>
      <c r="I448" s="6" t="s">
        <v>3061</v>
      </c>
      <c r="J448" s="16" t="s">
        <v>823</v>
      </c>
      <c r="K448" s="17" t="s">
        <v>3058</v>
      </c>
      <c r="L448" s="17" t="s">
        <v>3059</v>
      </c>
      <c r="M448" s="17" t="s">
        <v>3060</v>
      </c>
      <c r="N448" s="6" t="s">
        <v>3062</v>
      </c>
      <c r="O448" s="16" t="s">
        <v>823</v>
      </c>
      <c r="P448" s="17" t="s">
        <v>3058</v>
      </c>
      <c r="Q448" s="17" t="s">
        <v>3059</v>
      </c>
      <c r="R448" s="17" t="s">
        <v>3060</v>
      </c>
      <c r="S448" s="4" t="s">
        <v>31</v>
      </c>
      <c r="T448" s="5">
        <v>9740</v>
      </c>
      <c r="U448" s="9" t="s">
        <v>3058</v>
      </c>
      <c r="V448" s="6" t="b">
        <v>1</v>
      </c>
      <c r="W448" s="6" t="s">
        <v>33</v>
      </c>
      <c r="X448" s="7" t="s">
        <v>34</v>
      </c>
      <c r="Y448" s="8" t="s">
        <v>464</v>
      </c>
      <c r="Z448" s="7" t="s">
        <v>124</v>
      </c>
      <c r="AA448" s="6" t="s">
        <v>823</v>
      </c>
      <c r="AB448" s="7" t="s">
        <v>828</v>
      </c>
      <c r="AC448" s="9" t="s">
        <v>3059</v>
      </c>
      <c r="AD448" s="7" t="s">
        <v>1196</v>
      </c>
      <c r="AE448" s="9" t="s">
        <v>3060</v>
      </c>
      <c r="AF448" s="7" t="s">
        <v>560</v>
      </c>
      <c r="AG448" s="8" t="s">
        <v>3063</v>
      </c>
      <c r="AH448" s="8" t="s">
        <v>3064</v>
      </c>
    </row>
    <row r="449" spans="1:34" x14ac:dyDescent="0.25">
      <c r="A449" s="3">
        <v>30981</v>
      </c>
      <c r="B449" s="15" t="str">
        <f t="shared" si="45"/>
        <v>BIAVPAMUFIHY</v>
      </c>
      <c r="C449" s="30" t="str">
        <f t="shared" si="40"/>
        <v>AVMUFIHY</v>
      </c>
      <c r="D449" s="15" t="str">
        <f t="shared" si="46"/>
        <v>MUFIHY</v>
      </c>
      <c r="E449" s="61" t="s">
        <v>4223</v>
      </c>
      <c r="F449" s="61" t="s">
        <v>857</v>
      </c>
      <c r="G449" s="14" t="s">
        <v>3768</v>
      </c>
      <c r="H449" s="14" t="b">
        <f t="shared" si="41"/>
        <v>1</v>
      </c>
      <c r="I449" s="6" t="s">
        <v>860</v>
      </c>
      <c r="J449" s="16" t="s">
        <v>823</v>
      </c>
      <c r="K449" s="17" t="s">
        <v>857</v>
      </c>
      <c r="L449" s="17" t="s">
        <v>858</v>
      </c>
      <c r="M449" s="17" t="s">
        <v>859</v>
      </c>
      <c r="N449" s="6" t="s">
        <v>860</v>
      </c>
      <c r="O449" s="16" t="s">
        <v>823</v>
      </c>
      <c r="P449" s="17" t="s">
        <v>857</v>
      </c>
      <c r="Q449" s="17" t="s">
        <v>858</v>
      </c>
      <c r="R449" s="17" t="s">
        <v>859</v>
      </c>
      <c r="S449" s="4" t="s">
        <v>31</v>
      </c>
      <c r="T449" s="5">
        <v>9972</v>
      </c>
      <c r="U449" s="9" t="s">
        <v>857</v>
      </c>
      <c r="V449" s="6" t="b">
        <v>1</v>
      </c>
      <c r="W449" s="6" t="s">
        <v>33</v>
      </c>
      <c r="X449" s="7" t="s">
        <v>34</v>
      </c>
      <c r="Y449" s="8" t="s">
        <v>464</v>
      </c>
      <c r="Z449" s="7" t="s">
        <v>124</v>
      </c>
      <c r="AA449" s="6" t="s">
        <v>823</v>
      </c>
      <c r="AB449" s="7" t="s">
        <v>828</v>
      </c>
      <c r="AC449" s="9" t="s">
        <v>858</v>
      </c>
      <c r="AD449" s="7" t="s">
        <v>861</v>
      </c>
      <c r="AE449" s="9" t="s">
        <v>859</v>
      </c>
      <c r="AF449" s="7" t="s">
        <v>862</v>
      </c>
      <c r="AG449" s="8" t="s">
        <v>863</v>
      </c>
      <c r="AH449" s="8" t="s">
        <v>864</v>
      </c>
    </row>
    <row r="450" spans="1:34" x14ac:dyDescent="0.25">
      <c r="A450" s="3">
        <v>30987</v>
      </c>
      <c r="B450" s="15" t="str">
        <f t="shared" si="45"/>
        <v>BIAVPAMUFIAB</v>
      </c>
      <c r="C450" s="30" t="str">
        <f t="shared" ref="C450:C513" si="47">X450&amp;D450</f>
        <v>AVMUFIAB</v>
      </c>
      <c r="D450" s="15" t="str">
        <f t="shared" si="46"/>
        <v>MUFIAB</v>
      </c>
      <c r="E450" s="61" t="s">
        <v>4224</v>
      </c>
      <c r="F450" s="61" t="s">
        <v>3065</v>
      </c>
      <c r="G450" s="14" t="s">
        <v>3768</v>
      </c>
      <c r="H450" s="14" t="b">
        <f t="shared" si="41"/>
        <v>1</v>
      </c>
      <c r="I450" s="6" t="s">
        <v>3067</v>
      </c>
      <c r="J450" s="16" t="s">
        <v>823</v>
      </c>
      <c r="K450" s="17" t="s">
        <v>3065</v>
      </c>
      <c r="L450" s="17" t="s">
        <v>858</v>
      </c>
      <c r="M450" s="17" t="s">
        <v>3066</v>
      </c>
      <c r="N450" s="6" t="s">
        <v>3067</v>
      </c>
      <c r="O450" s="16" t="s">
        <v>823</v>
      </c>
      <c r="P450" s="17" t="s">
        <v>3065</v>
      </c>
      <c r="Q450" s="17" t="s">
        <v>858</v>
      </c>
      <c r="R450" s="17" t="s">
        <v>3066</v>
      </c>
      <c r="S450" s="4" t="s">
        <v>31</v>
      </c>
      <c r="T450" s="5">
        <v>9974</v>
      </c>
      <c r="U450" s="9" t="s">
        <v>3065</v>
      </c>
      <c r="V450" s="6" t="b">
        <v>1</v>
      </c>
      <c r="W450" s="6" t="s">
        <v>33</v>
      </c>
      <c r="X450" s="7" t="s">
        <v>34</v>
      </c>
      <c r="Y450" s="8" t="s">
        <v>464</v>
      </c>
      <c r="Z450" s="7" t="s">
        <v>124</v>
      </c>
      <c r="AA450" s="6" t="s">
        <v>823</v>
      </c>
      <c r="AB450" s="7" t="s">
        <v>828</v>
      </c>
      <c r="AC450" s="9" t="s">
        <v>858</v>
      </c>
      <c r="AD450" s="7" t="s">
        <v>861</v>
      </c>
      <c r="AE450" s="9" t="s">
        <v>3066</v>
      </c>
      <c r="AF450" s="7" t="s">
        <v>3068</v>
      </c>
      <c r="AG450" s="8" t="s">
        <v>3069</v>
      </c>
      <c r="AH450" s="8" t="s">
        <v>3070</v>
      </c>
    </row>
    <row r="451" spans="1:34" x14ac:dyDescent="0.25">
      <c r="A451" s="3">
        <v>31010</v>
      </c>
      <c r="B451" s="15" t="str">
        <f t="shared" si="45"/>
        <v>BIAVPAMUFIPA</v>
      </c>
      <c r="C451" s="30" t="str">
        <f t="shared" si="47"/>
        <v>AVMUFIPA</v>
      </c>
      <c r="D451" s="15" t="str">
        <f t="shared" si="46"/>
        <v>MUFIPA</v>
      </c>
      <c r="E451" s="61" t="s">
        <v>4225</v>
      </c>
      <c r="F451" s="61" t="s">
        <v>865</v>
      </c>
      <c r="G451" s="14" t="s">
        <v>3768</v>
      </c>
      <c r="H451" s="14" t="b">
        <f t="shared" ref="H451:H514" si="48">EXACT(F451,K451)</f>
        <v>1</v>
      </c>
      <c r="I451" s="6" t="s">
        <v>867</v>
      </c>
      <c r="J451" s="16" t="s">
        <v>823</v>
      </c>
      <c r="K451" s="17" t="s">
        <v>865</v>
      </c>
      <c r="L451" s="17" t="s">
        <v>858</v>
      </c>
      <c r="M451" s="17" t="s">
        <v>866</v>
      </c>
      <c r="N451" s="6" t="s">
        <v>867</v>
      </c>
      <c r="O451" s="16" t="s">
        <v>823</v>
      </c>
      <c r="P451" s="17" t="s">
        <v>865</v>
      </c>
      <c r="Q451" s="17" t="s">
        <v>858</v>
      </c>
      <c r="R451" s="17" t="s">
        <v>866</v>
      </c>
      <c r="S451" s="4" t="s">
        <v>31</v>
      </c>
      <c r="T451" s="5">
        <v>9985</v>
      </c>
      <c r="U451" s="9" t="s">
        <v>865</v>
      </c>
      <c r="V451" s="6" t="b">
        <v>1</v>
      </c>
      <c r="W451" s="6" t="s">
        <v>33</v>
      </c>
      <c r="X451" s="7" t="s">
        <v>34</v>
      </c>
      <c r="Y451" s="8" t="s">
        <v>464</v>
      </c>
      <c r="Z451" s="7" t="s">
        <v>124</v>
      </c>
      <c r="AA451" s="6" t="s">
        <v>823</v>
      </c>
      <c r="AB451" s="7" t="s">
        <v>828</v>
      </c>
      <c r="AC451" s="9" t="s">
        <v>858</v>
      </c>
      <c r="AD451" s="7" t="s">
        <v>861</v>
      </c>
      <c r="AE451" s="9" t="s">
        <v>866</v>
      </c>
      <c r="AF451" s="7" t="s">
        <v>124</v>
      </c>
      <c r="AG451" s="8" t="s">
        <v>868</v>
      </c>
      <c r="AH451" s="8" t="s">
        <v>869</v>
      </c>
    </row>
    <row r="452" spans="1:34" x14ac:dyDescent="0.25">
      <c r="A452" s="3">
        <v>31085</v>
      </c>
      <c r="B452" s="15" t="str">
        <f t="shared" si="45"/>
        <v>BIAVPAMUPHOC</v>
      </c>
      <c r="C452" s="30" t="str">
        <f t="shared" si="47"/>
        <v>AVMUPHOC</v>
      </c>
      <c r="D452" s="15" t="str">
        <f t="shared" si="46"/>
        <v>MUPHOC</v>
      </c>
      <c r="E452" s="61" t="s">
        <v>4226</v>
      </c>
      <c r="F452" s="61" t="s">
        <v>870</v>
      </c>
      <c r="G452" s="14" t="s">
        <v>3768</v>
      </c>
      <c r="H452" s="14" t="b">
        <f t="shared" si="48"/>
        <v>1</v>
      </c>
      <c r="I452" s="6" t="s">
        <v>873</v>
      </c>
      <c r="J452" s="16" t="s">
        <v>823</v>
      </c>
      <c r="K452" s="17" t="s">
        <v>870</v>
      </c>
      <c r="L452" s="17" t="s">
        <v>871</v>
      </c>
      <c r="M452" s="17" t="s">
        <v>872</v>
      </c>
      <c r="N452" s="6" t="s">
        <v>873</v>
      </c>
      <c r="O452" s="16" t="s">
        <v>823</v>
      </c>
      <c r="P452" s="17" t="s">
        <v>870</v>
      </c>
      <c r="Q452" s="17" t="s">
        <v>871</v>
      </c>
      <c r="R452" s="17" t="s">
        <v>872</v>
      </c>
      <c r="S452" s="4" t="s">
        <v>31</v>
      </c>
      <c r="T452" s="5">
        <v>9795</v>
      </c>
      <c r="U452" s="9" t="s">
        <v>870</v>
      </c>
      <c r="V452" s="6" t="b">
        <v>1</v>
      </c>
      <c r="W452" s="6" t="s">
        <v>33</v>
      </c>
      <c r="X452" s="7" t="s">
        <v>34</v>
      </c>
      <c r="Y452" s="8" t="s">
        <v>464</v>
      </c>
      <c r="Z452" s="7" t="s">
        <v>124</v>
      </c>
      <c r="AA452" s="6" t="s">
        <v>823</v>
      </c>
      <c r="AB452" s="7" t="s">
        <v>828</v>
      </c>
      <c r="AC452" s="9" t="s">
        <v>871</v>
      </c>
      <c r="AD452" s="7" t="s">
        <v>37</v>
      </c>
      <c r="AE452" s="9" t="s">
        <v>872</v>
      </c>
      <c r="AF452" s="7" t="s">
        <v>218</v>
      </c>
      <c r="AG452" s="8" t="s">
        <v>874</v>
      </c>
      <c r="AH452" s="8" t="s">
        <v>875</v>
      </c>
    </row>
    <row r="453" spans="1:34" x14ac:dyDescent="0.25">
      <c r="A453" s="3">
        <v>31093</v>
      </c>
      <c r="B453" s="15" t="str">
        <f t="shared" si="45"/>
        <v>BIAVPAMUPHPH</v>
      </c>
      <c r="C453" s="30" t="str">
        <f t="shared" si="47"/>
        <v>AVMUPHPH</v>
      </c>
      <c r="D453" s="15" t="str">
        <f t="shared" si="46"/>
        <v>MUPHPH</v>
      </c>
      <c r="E453" s="61" t="s">
        <v>4227</v>
      </c>
      <c r="F453" s="61" t="s">
        <v>876</v>
      </c>
      <c r="G453" s="14" t="s">
        <v>3768</v>
      </c>
      <c r="H453" s="14" t="b">
        <f t="shared" si="48"/>
        <v>1</v>
      </c>
      <c r="I453" s="6" t="s">
        <v>878</v>
      </c>
      <c r="J453" s="16" t="s">
        <v>823</v>
      </c>
      <c r="K453" s="17" t="s">
        <v>876</v>
      </c>
      <c r="L453" s="17" t="s">
        <v>871</v>
      </c>
      <c r="M453" s="17" t="s">
        <v>877</v>
      </c>
      <c r="N453" s="6" t="s">
        <v>878</v>
      </c>
      <c r="O453" s="16" t="s">
        <v>823</v>
      </c>
      <c r="P453" s="17" t="s">
        <v>876</v>
      </c>
      <c r="Q453" s="17" t="s">
        <v>871</v>
      </c>
      <c r="R453" s="17" t="s">
        <v>877</v>
      </c>
      <c r="S453" s="4" t="s">
        <v>31</v>
      </c>
      <c r="T453" s="5">
        <v>9796</v>
      </c>
      <c r="U453" s="9" t="s">
        <v>876</v>
      </c>
      <c r="V453" s="6" t="b">
        <v>1</v>
      </c>
      <c r="W453" s="6" t="s">
        <v>33</v>
      </c>
      <c r="X453" s="7" t="s">
        <v>34</v>
      </c>
      <c r="Y453" s="8" t="s">
        <v>464</v>
      </c>
      <c r="Z453" s="7" t="s">
        <v>124</v>
      </c>
      <c r="AA453" s="6" t="s">
        <v>823</v>
      </c>
      <c r="AB453" s="7" t="s">
        <v>828</v>
      </c>
      <c r="AC453" s="9" t="s">
        <v>871</v>
      </c>
      <c r="AD453" s="7" t="s">
        <v>37</v>
      </c>
      <c r="AE453" s="9" t="s">
        <v>877</v>
      </c>
      <c r="AF453" s="7" t="s">
        <v>37</v>
      </c>
      <c r="AG453" s="8" t="s">
        <v>879</v>
      </c>
      <c r="AH453" s="8" t="s">
        <v>880</v>
      </c>
    </row>
    <row r="454" spans="1:34" x14ac:dyDescent="0.25">
      <c r="A454" s="3">
        <v>31124</v>
      </c>
      <c r="B454" s="15" t="str">
        <f t="shared" si="45"/>
        <v>BIAVPAMUMOSA</v>
      </c>
      <c r="C454" s="30" t="str">
        <f t="shared" si="47"/>
        <v>AVMUMOSA</v>
      </c>
      <c r="D454" s="15" t="str">
        <f t="shared" si="46"/>
        <v>MUMOSA</v>
      </c>
      <c r="E454" s="61" t="s">
        <v>4228</v>
      </c>
      <c r="F454" s="61" t="s">
        <v>3071</v>
      </c>
      <c r="G454" s="14" t="s">
        <v>3768</v>
      </c>
      <c r="H454" s="14" t="b">
        <f t="shared" si="48"/>
        <v>1</v>
      </c>
      <c r="I454" s="6" t="s">
        <v>3074</v>
      </c>
      <c r="J454" s="16" t="s">
        <v>823</v>
      </c>
      <c r="K454" s="17" t="s">
        <v>3071</v>
      </c>
      <c r="L454" s="17" t="s">
        <v>3072</v>
      </c>
      <c r="M454" s="17" t="s">
        <v>3073</v>
      </c>
      <c r="N454" s="6" t="s">
        <v>3075</v>
      </c>
      <c r="O454" s="16" t="s">
        <v>823</v>
      </c>
      <c r="P454" s="17" t="s">
        <v>3071</v>
      </c>
      <c r="Q454" s="17" t="s">
        <v>3072</v>
      </c>
      <c r="R454" s="17" t="s">
        <v>3073</v>
      </c>
      <c r="S454" s="4" t="s">
        <v>31</v>
      </c>
      <c r="T454" s="5">
        <v>9901</v>
      </c>
      <c r="U454" s="9" t="s">
        <v>3071</v>
      </c>
      <c r="V454" s="6" t="b">
        <v>1</v>
      </c>
      <c r="W454" s="6" t="s">
        <v>33</v>
      </c>
      <c r="X454" s="7" t="s">
        <v>34</v>
      </c>
      <c r="Y454" s="8" t="s">
        <v>464</v>
      </c>
      <c r="Z454" s="7" t="s">
        <v>124</v>
      </c>
      <c r="AA454" s="6" t="s">
        <v>823</v>
      </c>
      <c r="AB454" s="7" t="s">
        <v>828</v>
      </c>
      <c r="AC454" s="9" t="s">
        <v>3072</v>
      </c>
      <c r="AD454" s="7" t="s">
        <v>506</v>
      </c>
      <c r="AE454" s="9" t="s">
        <v>3073</v>
      </c>
      <c r="AF454" s="7" t="s">
        <v>885</v>
      </c>
      <c r="AG454" s="8" t="s">
        <v>3076</v>
      </c>
      <c r="AH454" s="8" t="s">
        <v>3077</v>
      </c>
    </row>
    <row r="455" spans="1:34" x14ac:dyDescent="0.25">
      <c r="A455" s="3">
        <v>31128</v>
      </c>
      <c r="B455" s="15" t="str">
        <f t="shared" si="45"/>
        <v>BIAVPAMUMOSO</v>
      </c>
      <c r="C455" s="30" t="str">
        <f t="shared" si="47"/>
        <v>AVMUMOSO</v>
      </c>
      <c r="D455" s="15" t="str">
        <f t="shared" si="46"/>
        <v>MUMOSO</v>
      </c>
      <c r="E455" s="61" t="s">
        <v>4229</v>
      </c>
      <c r="F455" s="61" t="s">
        <v>3078</v>
      </c>
      <c r="G455" s="14" t="s">
        <v>3768</v>
      </c>
      <c r="H455" s="14" t="b">
        <f t="shared" si="48"/>
        <v>1</v>
      </c>
      <c r="I455" s="6" t="s">
        <v>3080</v>
      </c>
      <c r="J455" s="16" t="s">
        <v>823</v>
      </c>
      <c r="K455" s="17" t="s">
        <v>3078</v>
      </c>
      <c r="L455" s="17" t="s">
        <v>3072</v>
      </c>
      <c r="M455" s="17" t="s">
        <v>3079</v>
      </c>
      <c r="N455" s="6" t="s">
        <v>3081</v>
      </c>
      <c r="O455" s="16" t="s">
        <v>823</v>
      </c>
      <c r="P455" s="17" t="s">
        <v>3078</v>
      </c>
      <c r="Q455" s="17" t="s">
        <v>3072</v>
      </c>
      <c r="R455" s="17" t="s">
        <v>3079</v>
      </c>
      <c r="S455" s="4" t="s">
        <v>31</v>
      </c>
      <c r="T455" s="5">
        <v>9903</v>
      </c>
      <c r="U455" s="9" t="s">
        <v>3078</v>
      </c>
      <c r="V455" s="6" t="b">
        <v>1</v>
      </c>
      <c r="W455" s="6" t="s">
        <v>33</v>
      </c>
      <c r="X455" s="7" t="s">
        <v>34</v>
      </c>
      <c r="Y455" s="8" t="s">
        <v>464</v>
      </c>
      <c r="Z455" s="7" t="s">
        <v>124</v>
      </c>
      <c r="AA455" s="6" t="s">
        <v>823</v>
      </c>
      <c r="AB455" s="7" t="s">
        <v>828</v>
      </c>
      <c r="AC455" s="9" t="s">
        <v>3072</v>
      </c>
      <c r="AD455" s="7" t="s">
        <v>506</v>
      </c>
      <c r="AE455" s="9" t="s">
        <v>3079</v>
      </c>
      <c r="AF455" s="7" t="s">
        <v>1327</v>
      </c>
      <c r="AG455" s="8" t="s">
        <v>3082</v>
      </c>
      <c r="AH455" s="8" t="s">
        <v>3083</v>
      </c>
    </row>
    <row r="456" spans="1:34" x14ac:dyDescent="0.25">
      <c r="A456" s="3">
        <v>31149</v>
      </c>
      <c r="B456" s="15" t="str">
        <f t="shared" si="45"/>
        <v>BIAVPAMUSARU</v>
      </c>
      <c r="C456" s="30" t="str">
        <f t="shared" si="47"/>
        <v>AVMUSARU</v>
      </c>
      <c r="D456" s="15" t="str">
        <f t="shared" si="46"/>
        <v>MUSARU</v>
      </c>
      <c r="E456" s="61" t="s">
        <v>4230</v>
      </c>
      <c r="F456" s="61" t="s">
        <v>881</v>
      </c>
      <c r="G456" s="14" t="s">
        <v>3768</v>
      </c>
      <c r="H456" s="14" t="b">
        <f t="shared" si="48"/>
        <v>1</v>
      </c>
      <c r="I456" s="6" t="s">
        <v>884</v>
      </c>
      <c r="J456" s="16" t="s">
        <v>823</v>
      </c>
      <c r="K456" s="17" t="s">
        <v>881</v>
      </c>
      <c r="L456" s="17" t="s">
        <v>882</v>
      </c>
      <c r="M456" s="19" t="s">
        <v>883</v>
      </c>
      <c r="N456" s="6" t="s">
        <v>884</v>
      </c>
      <c r="O456" s="18" t="s">
        <v>823</v>
      </c>
      <c r="P456" s="19" t="s">
        <v>881</v>
      </c>
      <c r="Q456" s="19" t="s">
        <v>882</v>
      </c>
      <c r="R456" s="19" t="s">
        <v>883</v>
      </c>
      <c r="S456" s="11" t="s">
        <v>31</v>
      </c>
      <c r="T456" s="5">
        <v>9832</v>
      </c>
      <c r="U456" s="9" t="s">
        <v>881</v>
      </c>
      <c r="V456" s="6" t="b">
        <v>1</v>
      </c>
      <c r="W456" s="6" t="s">
        <v>33</v>
      </c>
      <c r="X456" s="7" t="s">
        <v>34</v>
      </c>
      <c r="Y456" s="8" t="s">
        <v>464</v>
      </c>
      <c r="Z456" s="7" t="s">
        <v>124</v>
      </c>
      <c r="AA456" s="6" t="s">
        <v>823</v>
      </c>
      <c r="AB456" s="7" t="s">
        <v>828</v>
      </c>
      <c r="AC456" s="9" t="s">
        <v>882</v>
      </c>
      <c r="AD456" s="7" t="s">
        <v>885</v>
      </c>
      <c r="AE456" s="9" t="s">
        <v>883</v>
      </c>
      <c r="AF456" s="7" t="s">
        <v>204</v>
      </c>
      <c r="AG456" s="8" t="s">
        <v>886</v>
      </c>
      <c r="AH456" s="8" t="s">
        <v>887</v>
      </c>
    </row>
    <row r="457" spans="1:34" x14ac:dyDescent="0.25">
      <c r="A457" s="3">
        <v>31155</v>
      </c>
      <c r="B457" s="15" t="str">
        <f t="shared" si="45"/>
        <v>BIAVPAMUSARC</v>
      </c>
      <c r="C457" s="30" t="str">
        <f t="shared" si="47"/>
        <v>AVMUSARC</v>
      </c>
      <c r="D457" s="15" t="str">
        <f t="shared" si="46"/>
        <v>MUSARC</v>
      </c>
      <c r="E457" s="61" t="s">
        <v>4231</v>
      </c>
      <c r="F457" s="61" t="s">
        <v>888</v>
      </c>
      <c r="G457" s="14" t="s">
        <v>3768</v>
      </c>
      <c r="H457" s="14" t="b">
        <f t="shared" si="48"/>
        <v>1</v>
      </c>
      <c r="I457" s="6" t="s">
        <v>890</v>
      </c>
      <c r="J457" s="16" t="s">
        <v>823</v>
      </c>
      <c r="K457" s="17" t="s">
        <v>888</v>
      </c>
      <c r="L457" s="17" t="s">
        <v>882</v>
      </c>
      <c r="M457" s="17" t="s">
        <v>889</v>
      </c>
      <c r="N457" s="49" t="s">
        <v>170</v>
      </c>
      <c r="O457" s="46" t="s">
        <v>170</v>
      </c>
      <c r="P457" s="46" t="s">
        <v>170</v>
      </c>
      <c r="Q457" s="46" t="s">
        <v>170</v>
      </c>
      <c r="R457" s="46" t="s">
        <v>170</v>
      </c>
      <c r="S457" s="46" t="s">
        <v>170</v>
      </c>
      <c r="T457" s="5">
        <v>9836</v>
      </c>
      <c r="U457" s="9" t="s">
        <v>888</v>
      </c>
      <c r="V457" s="6" t="b">
        <v>1</v>
      </c>
      <c r="W457" s="6" t="s">
        <v>33</v>
      </c>
      <c r="X457" s="7" t="s">
        <v>34</v>
      </c>
      <c r="Y457" s="8" t="s">
        <v>464</v>
      </c>
      <c r="Z457" s="7" t="s">
        <v>124</v>
      </c>
      <c r="AA457" s="6" t="s">
        <v>823</v>
      </c>
      <c r="AB457" s="7" t="s">
        <v>828</v>
      </c>
      <c r="AC457" s="9" t="s">
        <v>882</v>
      </c>
      <c r="AD457" s="7" t="s">
        <v>885</v>
      </c>
      <c r="AE457" s="9" t="s">
        <v>889</v>
      </c>
      <c r="AF457" s="7" t="s">
        <v>891</v>
      </c>
      <c r="AG457" s="8" t="s">
        <v>892</v>
      </c>
      <c r="AH457" s="8" t="s">
        <v>893</v>
      </c>
    </row>
    <row r="458" spans="1:34" x14ac:dyDescent="0.25">
      <c r="A458" s="3">
        <v>31158</v>
      </c>
      <c r="B458" s="15" t="str">
        <f t="shared" si="45"/>
        <v>BIAVPAMUSAMR</v>
      </c>
      <c r="C458" s="30" t="str">
        <f t="shared" si="47"/>
        <v>AVMUSAMR</v>
      </c>
      <c r="D458" s="15" t="str">
        <f t="shared" si="46"/>
        <v>MUSAMR</v>
      </c>
      <c r="E458" s="61" t="s">
        <v>4232</v>
      </c>
      <c r="F458" s="61" t="s">
        <v>3084</v>
      </c>
      <c r="G458" s="14" t="s">
        <v>3768</v>
      </c>
      <c r="H458" s="14" t="b">
        <f t="shared" si="48"/>
        <v>1</v>
      </c>
      <c r="I458" s="6" t="s">
        <v>3086</v>
      </c>
      <c r="J458" s="16" t="s">
        <v>823</v>
      </c>
      <c r="K458" s="17" t="s">
        <v>3084</v>
      </c>
      <c r="L458" s="17" t="s">
        <v>882</v>
      </c>
      <c r="M458" s="17" t="s">
        <v>3085</v>
      </c>
      <c r="N458" s="49" t="s">
        <v>170</v>
      </c>
      <c r="O458" s="46" t="s">
        <v>170</v>
      </c>
      <c r="P458" s="46" t="s">
        <v>170</v>
      </c>
      <c r="Q458" s="46" t="s">
        <v>170</v>
      </c>
      <c r="R458" s="46" t="s">
        <v>170</v>
      </c>
      <c r="S458" s="46" t="s">
        <v>170</v>
      </c>
      <c r="T458" s="5">
        <v>9837</v>
      </c>
      <c r="U458" s="9" t="s">
        <v>3084</v>
      </c>
      <c r="V458" s="6" t="b">
        <v>1</v>
      </c>
      <c r="W458" s="6" t="s">
        <v>33</v>
      </c>
      <c r="X458" s="7" t="s">
        <v>34</v>
      </c>
      <c r="Y458" s="8" t="s">
        <v>464</v>
      </c>
      <c r="Z458" s="7" t="s">
        <v>124</v>
      </c>
      <c r="AA458" s="6" t="s">
        <v>823</v>
      </c>
      <c r="AB458" s="7" t="s">
        <v>828</v>
      </c>
      <c r="AC458" s="9" t="s">
        <v>882</v>
      </c>
      <c r="AD458" s="7" t="s">
        <v>885</v>
      </c>
      <c r="AE458" s="9" t="s">
        <v>3085</v>
      </c>
      <c r="AF458" s="7" t="s">
        <v>3087</v>
      </c>
      <c r="AG458" s="8" t="s">
        <v>3088</v>
      </c>
      <c r="AH458" s="8" t="s">
        <v>3089</v>
      </c>
    </row>
    <row r="459" spans="1:34" x14ac:dyDescent="0.25">
      <c r="A459" s="3">
        <v>31266</v>
      </c>
      <c r="B459" s="15" t="str">
        <f t="shared" si="45"/>
        <v>BIAVPAMUOEOE</v>
      </c>
      <c r="C459" s="30" t="str">
        <f t="shared" si="47"/>
        <v>AVMUOEOE</v>
      </c>
      <c r="D459" s="15" t="str">
        <f t="shared" si="46"/>
        <v>MUOEOE</v>
      </c>
      <c r="E459" s="61" t="s">
        <v>4233</v>
      </c>
      <c r="F459" s="61" t="s">
        <v>894</v>
      </c>
      <c r="G459" s="14" t="s">
        <v>3768</v>
      </c>
      <c r="H459" s="14" t="b">
        <f t="shared" si="48"/>
        <v>1</v>
      </c>
      <c r="I459" s="6" t="s">
        <v>897</v>
      </c>
      <c r="J459" s="16" t="s">
        <v>823</v>
      </c>
      <c r="K459" s="17" t="s">
        <v>894</v>
      </c>
      <c r="L459" s="17" t="s">
        <v>895</v>
      </c>
      <c r="M459" s="17" t="s">
        <v>896</v>
      </c>
      <c r="N459" s="6" t="s">
        <v>897</v>
      </c>
      <c r="O459" s="16" t="s">
        <v>823</v>
      </c>
      <c r="P459" s="17" t="s">
        <v>894</v>
      </c>
      <c r="Q459" s="17" t="s">
        <v>895</v>
      </c>
      <c r="R459" s="17" t="s">
        <v>896</v>
      </c>
      <c r="S459" s="4" t="s">
        <v>31</v>
      </c>
      <c r="T459" s="5">
        <v>9854</v>
      </c>
      <c r="U459" s="9" t="s">
        <v>894</v>
      </c>
      <c r="V459" s="6" t="b">
        <v>1</v>
      </c>
      <c r="W459" s="6" t="s">
        <v>33</v>
      </c>
      <c r="X459" s="7" t="s">
        <v>34</v>
      </c>
      <c r="Y459" s="8" t="s">
        <v>464</v>
      </c>
      <c r="Z459" s="7" t="s">
        <v>124</v>
      </c>
      <c r="AA459" s="6" t="s">
        <v>823</v>
      </c>
      <c r="AB459" s="7" t="s">
        <v>828</v>
      </c>
      <c r="AC459" s="9" t="s">
        <v>895</v>
      </c>
      <c r="AD459" s="7" t="s">
        <v>117</v>
      </c>
      <c r="AE459" s="9" t="s">
        <v>896</v>
      </c>
      <c r="AF459" s="7" t="s">
        <v>117</v>
      </c>
      <c r="AG459" s="8" t="s">
        <v>898</v>
      </c>
      <c r="AH459" s="8" t="s">
        <v>899</v>
      </c>
    </row>
    <row r="460" spans="1:34" x14ac:dyDescent="0.25">
      <c r="A460" s="3">
        <v>31285</v>
      </c>
      <c r="B460" s="15" t="str">
        <f t="shared" si="45"/>
        <v>BIAVPAMUOEIS</v>
      </c>
      <c r="C460" s="30" t="str">
        <f t="shared" si="47"/>
        <v>AVMUOEIS</v>
      </c>
      <c r="D460" s="15" t="str">
        <f t="shared" si="46"/>
        <v>MUOEIS</v>
      </c>
      <c r="E460" s="61" t="s">
        <v>4234</v>
      </c>
      <c r="F460" s="61" t="s">
        <v>3090</v>
      </c>
      <c r="G460" s="14" t="s">
        <v>3768</v>
      </c>
      <c r="H460" s="14" t="b">
        <f t="shared" si="48"/>
        <v>1</v>
      </c>
      <c r="I460" s="6" t="s">
        <v>3092</v>
      </c>
      <c r="J460" s="16" t="s">
        <v>823</v>
      </c>
      <c r="K460" s="17" t="s">
        <v>3090</v>
      </c>
      <c r="L460" s="17" t="s">
        <v>895</v>
      </c>
      <c r="M460" s="17" t="s">
        <v>3091</v>
      </c>
      <c r="N460" s="6" t="s">
        <v>3092</v>
      </c>
      <c r="O460" s="16" t="s">
        <v>823</v>
      </c>
      <c r="P460" s="17" t="s">
        <v>3090</v>
      </c>
      <c r="Q460" s="17" t="s">
        <v>895</v>
      </c>
      <c r="R460" s="17" t="s">
        <v>3091</v>
      </c>
      <c r="S460" s="4" t="s">
        <v>31</v>
      </c>
      <c r="T460" s="5">
        <v>9853</v>
      </c>
      <c r="U460" s="9" t="s">
        <v>3090</v>
      </c>
      <c r="V460" s="6" t="b">
        <v>1</v>
      </c>
      <c r="W460" s="6" t="s">
        <v>33</v>
      </c>
      <c r="X460" s="7" t="s">
        <v>34</v>
      </c>
      <c r="Y460" s="8" t="s">
        <v>464</v>
      </c>
      <c r="Z460" s="7" t="s">
        <v>124</v>
      </c>
      <c r="AA460" s="6" t="s">
        <v>823</v>
      </c>
      <c r="AB460" s="7" t="s">
        <v>828</v>
      </c>
      <c r="AC460" s="9" t="s">
        <v>895</v>
      </c>
      <c r="AD460" s="7" t="s">
        <v>117</v>
      </c>
      <c r="AE460" s="9" t="s">
        <v>3091</v>
      </c>
      <c r="AF460" s="7" t="s">
        <v>1382</v>
      </c>
      <c r="AG460" s="8" t="s">
        <v>3093</v>
      </c>
      <c r="AH460" s="8" t="s">
        <v>3094</v>
      </c>
    </row>
    <row r="461" spans="1:34" x14ac:dyDescent="0.25">
      <c r="A461" s="3">
        <v>31287</v>
      </c>
      <c r="B461" s="15" t="str">
        <f t="shared" si="45"/>
        <v>BIAVPAMUOEDE</v>
      </c>
      <c r="C461" s="30" t="str">
        <f t="shared" si="47"/>
        <v>AVMUOEDE</v>
      </c>
      <c r="D461" s="15" t="str">
        <f t="shared" si="46"/>
        <v>MUOEDE</v>
      </c>
      <c r="E461" s="61" t="s">
        <v>4235</v>
      </c>
      <c r="F461" s="61" t="s">
        <v>3095</v>
      </c>
      <c r="G461" s="14" t="s">
        <v>3768</v>
      </c>
      <c r="H461" s="14" t="b">
        <f t="shared" si="48"/>
        <v>1</v>
      </c>
      <c r="I461" s="6" t="s">
        <v>3097</v>
      </c>
      <c r="J461" s="16" t="s">
        <v>823</v>
      </c>
      <c r="K461" s="17" t="s">
        <v>3095</v>
      </c>
      <c r="L461" s="19" t="s">
        <v>895</v>
      </c>
      <c r="M461" s="19" t="s">
        <v>3096</v>
      </c>
      <c r="N461" s="6" t="s">
        <v>3097</v>
      </c>
      <c r="O461" s="18" t="s">
        <v>823</v>
      </c>
      <c r="P461" s="19" t="s">
        <v>3095</v>
      </c>
      <c r="Q461" s="19" t="s">
        <v>895</v>
      </c>
      <c r="R461" s="19" t="s">
        <v>3096</v>
      </c>
      <c r="S461" s="11" t="s">
        <v>31</v>
      </c>
      <c r="T461" s="5">
        <v>9863</v>
      </c>
      <c r="U461" s="9" t="s">
        <v>3095</v>
      </c>
      <c r="V461" s="6" t="b">
        <v>1</v>
      </c>
      <c r="W461" s="6" t="s">
        <v>33</v>
      </c>
      <c r="X461" s="7" t="s">
        <v>34</v>
      </c>
      <c r="Y461" s="8" t="s">
        <v>464</v>
      </c>
      <c r="Z461" s="7" t="s">
        <v>124</v>
      </c>
      <c r="AA461" s="6" t="s">
        <v>823</v>
      </c>
      <c r="AB461" s="7" t="s">
        <v>828</v>
      </c>
      <c r="AC461" s="9" t="s">
        <v>895</v>
      </c>
      <c r="AD461" s="7" t="s">
        <v>117</v>
      </c>
      <c r="AE461" s="9" t="s">
        <v>3096</v>
      </c>
      <c r="AF461" s="7" t="s">
        <v>141</v>
      </c>
      <c r="AG461" s="8" t="s">
        <v>3098</v>
      </c>
      <c r="AH461" s="8" t="s">
        <v>3099</v>
      </c>
    </row>
    <row r="462" spans="1:34" x14ac:dyDescent="0.25">
      <c r="A462" s="3">
        <v>31292</v>
      </c>
      <c r="B462" s="15" t="str">
        <f t="shared" si="45"/>
        <v>BIAVPAMUOEHI</v>
      </c>
      <c r="C462" s="30" t="str">
        <f t="shared" si="47"/>
        <v>AVMUOEHI</v>
      </c>
      <c r="D462" s="15" t="str">
        <f t="shared" si="46"/>
        <v>MUOEHI</v>
      </c>
      <c r="E462" s="61" t="s">
        <v>4236</v>
      </c>
      <c r="F462" s="61" t="s">
        <v>3100</v>
      </c>
      <c r="G462" s="14" t="s">
        <v>3768</v>
      </c>
      <c r="H462" s="14" t="b">
        <f t="shared" si="48"/>
        <v>1</v>
      </c>
      <c r="I462" s="6" t="s">
        <v>3102</v>
      </c>
      <c r="J462" s="16" t="s">
        <v>823</v>
      </c>
      <c r="K462" s="17" t="s">
        <v>3100</v>
      </c>
      <c r="L462" s="17" t="s">
        <v>895</v>
      </c>
      <c r="M462" s="17" t="s">
        <v>3101</v>
      </c>
      <c r="N462" s="6" t="s">
        <v>3102</v>
      </c>
      <c r="O462" s="16" t="s">
        <v>823</v>
      </c>
      <c r="P462" s="17" t="s">
        <v>3100</v>
      </c>
      <c r="Q462" s="17" t="s">
        <v>895</v>
      </c>
      <c r="R462" s="17" t="s">
        <v>3101</v>
      </c>
      <c r="S462" s="4" t="s">
        <v>31</v>
      </c>
      <c r="T462" s="5">
        <v>9862</v>
      </c>
      <c r="U462" s="9" t="s">
        <v>3100</v>
      </c>
      <c r="V462" s="6" t="b">
        <v>1</v>
      </c>
      <c r="W462" s="6" t="s">
        <v>33</v>
      </c>
      <c r="X462" s="7" t="s">
        <v>34</v>
      </c>
      <c r="Y462" s="8" t="s">
        <v>464</v>
      </c>
      <c r="Z462" s="7" t="s">
        <v>124</v>
      </c>
      <c r="AA462" s="6" t="s">
        <v>823</v>
      </c>
      <c r="AB462" s="7" t="s">
        <v>828</v>
      </c>
      <c r="AC462" s="9" t="s">
        <v>895</v>
      </c>
      <c r="AD462" s="7" t="s">
        <v>117</v>
      </c>
      <c r="AE462" s="9" t="s">
        <v>3101</v>
      </c>
      <c r="AF462" s="7" t="s">
        <v>236</v>
      </c>
      <c r="AG462" s="8" t="s">
        <v>3103</v>
      </c>
      <c r="AH462" s="8" t="s">
        <v>3104</v>
      </c>
    </row>
    <row r="463" spans="1:34" x14ac:dyDescent="0.25">
      <c r="A463" s="3">
        <v>31296</v>
      </c>
      <c r="B463" s="15" t="str">
        <f t="shared" si="45"/>
        <v>BIAVPAMUOECY</v>
      </c>
      <c r="C463" s="30" t="str">
        <f t="shared" si="47"/>
        <v>AVMUOECY</v>
      </c>
      <c r="D463" s="15" t="str">
        <f t="shared" si="46"/>
        <v>MUOECY</v>
      </c>
      <c r="E463" s="61" t="s">
        <v>4237</v>
      </c>
      <c r="F463" s="61" t="s">
        <v>3105</v>
      </c>
      <c r="G463" s="14" t="s">
        <v>3835</v>
      </c>
      <c r="H463" s="14" t="b">
        <f t="shared" si="48"/>
        <v>1</v>
      </c>
      <c r="I463" s="6" t="s">
        <v>3107</v>
      </c>
      <c r="J463" s="16" t="s">
        <v>823</v>
      </c>
      <c r="K463" s="17" t="s">
        <v>3105</v>
      </c>
      <c r="L463" s="17" t="s">
        <v>895</v>
      </c>
      <c r="M463" s="17" t="s">
        <v>3106</v>
      </c>
      <c r="N463" s="6" t="s">
        <v>3107</v>
      </c>
      <c r="O463" s="16" t="s">
        <v>823</v>
      </c>
      <c r="P463" s="17" t="s">
        <v>3105</v>
      </c>
      <c r="Q463" s="17" t="s">
        <v>895</v>
      </c>
      <c r="R463" s="17" t="s">
        <v>3106</v>
      </c>
      <c r="S463" s="4" t="s">
        <v>31</v>
      </c>
      <c r="T463" s="5">
        <v>9861</v>
      </c>
      <c r="U463" s="9" t="s">
        <v>3105</v>
      </c>
      <c r="V463" s="6" t="b">
        <v>1</v>
      </c>
      <c r="W463" s="6" t="s">
        <v>33</v>
      </c>
      <c r="X463" s="7" t="s">
        <v>34</v>
      </c>
      <c r="Y463" s="8" t="s">
        <v>464</v>
      </c>
      <c r="Z463" s="7" t="s">
        <v>124</v>
      </c>
      <c r="AA463" s="6" t="s">
        <v>823</v>
      </c>
      <c r="AB463" s="7" t="s">
        <v>828</v>
      </c>
      <c r="AC463" s="9" t="s">
        <v>895</v>
      </c>
      <c r="AD463" s="7" t="s">
        <v>117</v>
      </c>
      <c r="AE463" s="9" t="s">
        <v>3106</v>
      </c>
      <c r="AF463" s="7" t="s">
        <v>560</v>
      </c>
      <c r="AG463" s="8" t="s">
        <v>3108</v>
      </c>
      <c r="AH463" s="8" t="s">
        <v>3109</v>
      </c>
    </row>
    <row r="464" spans="1:34" x14ac:dyDescent="0.25">
      <c r="A464" s="3">
        <v>31298</v>
      </c>
      <c r="B464" s="15" t="str">
        <f t="shared" si="45"/>
        <v>BIAVPAMUOEPL</v>
      </c>
      <c r="C464" s="30" t="str">
        <f t="shared" si="47"/>
        <v>AVMUOEPL</v>
      </c>
      <c r="D464" s="15" t="str">
        <f t="shared" si="46"/>
        <v>MUOEPL</v>
      </c>
      <c r="E464" s="61" t="s">
        <v>4238</v>
      </c>
      <c r="F464" s="61" t="s">
        <v>3110</v>
      </c>
      <c r="G464" s="14" t="s">
        <v>3768</v>
      </c>
      <c r="H464" s="14" t="b">
        <f t="shared" si="48"/>
        <v>1</v>
      </c>
      <c r="I464" s="6" t="s">
        <v>3112</v>
      </c>
      <c r="J464" s="16" t="s">
        <v>823</v>
      </c>
      <c r="K464" s="17" t="s">
        <v>3110</v>
      </c>
      <c r="L464" s="17" t="s">
        <v>895</v>
      </c>
      <c r="M464" s="17" t="s">
        <v>3111</v>
      </c>
      <c r="N464" s="6" t="s">
        <v>3112</v>
      </c>
      <c r="O464" s="16" t="s">
        <v>823</v>
      </c>
      <c r="P464" s="17" t="s">
        <v>3110</v>
      </c>
      <c r="Q464" s="17" t="s">
        <v>895</v>
      </c>
      <c r="R464" s="17" t="s">
        <v>3111</v>
      </c>
      <c r="S464" s="4" t="s">
        <v>31</v>
      </c>
      <c r="T464" s="5">
        <v>9859</v>
      </c>
      <c r="U464" s="9" t="s">
        <v>3110</v>
      </c>
      <c r="V464" s="6" t="b">
        <v>1</v>
      </c>
      <c r="W464" s="6" t="s">
        <v>33</v>
      </c>
      <c r="X464" s="7" t="s">
        <v>34</v>
      </c>
      <c r="Y464" s="8" t="s">
        <v>464</v>
      </c>
      <c r="Z464" s="7" t="s">
        <v>124</v>
      </c>
      <c r="AA464" s="6" t="s">
        <v>823</v>
      </c>
      <c r="AB464" s="7" t="s">
        <v>828</v>
      </c>
      <c r="AC464" s="9" t="s">
        <v>895</v>
      </c>
      <c r="AD464" s="7" t="s">
        <v>117</v>
      </c>
      <c r="AE464" s="9" t="s">
        <v>3111</v>
      </c>
      <c r="AF464" s="7" t="s">
        <v>71</v>
      </c>
      <c r="AG464" s="8" t="s">
        <v>3113</v>
      </c>
      <c r="AH464" s="8" t="s">
        <v>3114</v>
      </c>
    </row>
    <row r="465" spans="1:34" x14ac:dyDescent="0.25">
      <c r="A465" s="3">
        <v>31368</v>
      </c>
      <c r="B465" s="15" t="str">
        <f t="shared" si="45"/>
        <v>BIAVPACCCICI</v>
      </c>
      <c r="C465" s="30" t="str">
        <f t="shared" si="47"/>
        <v>AVCCCICI</v>
      </c>
      <c r="D465" s="15" t="str">
        <f t="shared" si="46"/>
        <v>CCCICI</v>
      </c>
      <c r="E465" s="61" t="s">
        <v>4239</v>
      </c>
      <c r="F465" s="61" t="s">
        <v>3116</v>
      </c>
      <c r="G465" s="14" t="s">
        <v>3768</v>
      </c>
      <c r="H465" s="14" t="b">
        <f t="shared" si="48"/>
        <v>1</v>
      </c>
      <c r="I465" s="6" t="s">
        <v>3119</v>
      </c>
      <c r="J465" s="16" t="s">
        <v>3115</v>
      </c>
      <c r="K465" s="17" t="s">
        <v>3116</v>
      </c>
      <c r="L465" s="17" t="s">
        <v>3117</v>
      </c>
      <c r="M465" s="17" t="s">
        <v>3118</v>
      </c>
      <c r="N465" s="6" t="s">
        <v>3119</v>
      </c>
      <c r="O465" s="16" t="s">
        <v>3115</v>
      </c>
      <c r="P465" s="17" t="s">
        <v>3116</v>
      </c>
      <c r="Q465" s="17" t="s">
        <v>3117</v>
      </c>
      <c r="R465" s="17" t="s">
        <v>3118</v>
      </c>
      <c r="S465" s="4" t="s">
        <v>31</v>
      </c>
      <c r="T465" s="5">
        <v>10048</v>
      </c>
      <c r="U465" s="9" t="s">
        <v>3116</v>
      </c>
      <c r="V465" s="6" t="b">
        <v>1</v>
      </c>
      <c r="W465" s="6" t="s">
        <v>33</v>
      </c>
      <c r="X465" s="7" t="s">
        <v>34</v>
      </c>
      <c r="Y465" s="8" t="s">
        <v>464</v>
      </c>
      <c r="Z465" s="7" t="s">
        <v>124</v>
      </c>
      <c r="AA465" s="6" t="s">
        <v>3115</v>
      </c>
      <c r="AB465" s="7" t="s">
        <v>55</v>
      </c>
      <c r="AC465" s="9" t="s">
        <v>3117</v>
      </c>
      <c r="AD465" s="7" t="s">
        <v>253</v>
      </c>
      <c r="AE465" s="9" t="s">
        <v>3118</v>
      </c>
      <c r="AF465" s="7" t="s">
        <v>253</v>
      </c>
      <c r="AG465" s="8" t="s">
        <v>3120</v>
      </c>
      <c r="AH465" s="8" t="s">
        <v>3121</v>
      </c>
    </row>
    <row r="466" spans="1:34" x14ac:dyDescent="0.25">
      <c r="A466" s="3">
        <v>32191</v>
      </c>
      <c r="B466" s="15" t="str">
        <f t="shared" si="45"/>
        <v>BIAVPAPAPADO</v>
      </c>
      <c r="C466" s="30" t="str">
        <f t="shared" si="47"/>
        <v>AVPAPADO</v>
      </c>
      <c r="D466" s="15" t="str">
        <f t="shared" si="46"/>
        <v>PAPADO</v>
      </c>
      <c r="E466" s="61" t="s">
        <v>4240</v>
      </c>
      <c r="F466" s="61" t="s">
        <v>901</v>
      </c>
      <c r="G466" s="14" t="s">
        <v>3768</v>
      </c>
      <c r="H466" s="14" t="b">
        <f t="shared" si="48"/>
        <v>1</v>
      </c>
      <c r="I466" s="6" t="s">
        <v>904</v>
      </c>
      <c r="J466" s="16" t="s">
        <v>900</v>
      </c>
      <c r="K466" s="17" t="s">
        <v>901</v>
      </c>
      <c r="L466" s="17" t="s">
        <v>902</v>
      </c>
      <c r="M466" s="17" t="s">
        <v>903</v>
      </c>
      <c r="N466" s="6" t="s">
        <v>904</v>
      </c>
      <c r="O466" s="16" t="s">
        <v>900</v>
      </c>
      <c r="P466" s="17" t="s">
        <v>901</v>
      </c>
      <c r="Q466" s="17" t="s">
        <v>902</v>
      </c>
      <c r="R466" s="17" t="s">
        <v>903</v>
      </c>
      <c r="S466" s="4" t="s">
        <v>31</v>
      </c>
      <c r="T466" s="5">
        <v>10292</v>
      </c>
      <c r="U466" s="9" t="s">
        <v>901</v>
      </c>
      <c r="V466" s="6" t="b">
        <v>1</v>
      </c>
      <c r="W466" s="6" t="s">
        <v>33</v>
      </c>
      <c r="X466" s="7" t="s">
        <v>34</v>
      </c>
      <c r="Y466" s="8" t="s">
        <v>464</v>
      </c>
      <c r="Z466" s="7" t="s">
        <v>124</v>
      </c>
      <c r="AA466" s="6" t="s">
        <v>900</v>
      </c>
      <c r="AB466" s="7" t="s">
        <v>124</v>
      </c>
      <c r="AC466" s="9" t="s">
        <v>902</v>
      </c>
      <c r="AD466" s="7" t="s">
        <v>124</v>
      </c>
      <c r="AE466" s="9" t="s">
        <v>903</v>
      </c>
      <c r="AF466" s="7" t="s">
        <v>905</v>
      </c>
      <c r="AG466" s="8" t="s">
        <v>906</v>
      </c>
      <c r="AH466" s="8" t="s">
        <v>907</v>
      </c>
    </row>
    <row r="467" spans="1:34" x14ac:dyDescent="0.25">
      <c r="A467" s="3">
        <v>32264</v>
      </c>
      <c r="B467" s="15" t="str">
        <f t="shared" si="45"/>
        <v>BIAVPAPAPAMO</v>
      </c>
      <c r="C467" s="30" t="str">
        <f t="shared" si="47"/>
        <v>AVPAPAMO</v>
      </c>
      <c r="D467" s="15" t="str">
        <f t="shared" si="46"/>
        <v>PAPAMO</v>
      </c>
      <c r="E467" s="61" t="s">
        <v>4241</v>
      </c>
      <c r="F467" s="61" t="s">
        <v>908</v>
      </c>
      <c r="G467" s="14" t="s">
        <v>3768</v>
      </c>
      <c r="H467" s="14" t="b">
        <f t="shared" si="48"/>
        <v>1</v>
      </c>
      <c r="I467" s="6" t="s">
        <v>909</v>
      </c>
      <c r="J467" s="16" t="s">
        <v>900</v>
      </c>
      <c r="K467" s="17" t="s">
        <v>908</v>
      </c>
      <c r="L467" s="17" t="s">
        <v>902</v>
      </c>
      <c r="M467" s="17" t="s">
        <v>550</v>
      </c>
      <c r="N467" s="6" t="s">
        <v>909</v>
      </c>
      <c r="O467" s="16" t="s">
        <v>900</v>
      </c>
      <c r="P467" s="17" t="s">
        <v>908</v>
      </c>
      <c r="Q467" s="17" t="s">
        <v>902</v>
      </c>
      <c r="R467" s="17" t="s">
        <v>550</v>
      </c>
      <c r="S467" s="4" t="s">
        <v>31</v>
      </c>
      <c r="T467" s="5">
        <v>10316</v>
      </c>
      <c r="U467" s="9" t="s">
        <v>908</v>
      </c>
      <c r="V467" s="6" t="b">
        <v>1</v>
      </c>
      <c r="W467" s="6" t="s">
        <v>33</v>
      </c>
      <c r="X467" s="7" t="s">
        <v>34</v>
      </c>
      <c r="Y467" s="8" t="s">
        <v>464</v>
      </c>
      <c r="Z467" s="7" t="s">
        <v>124</v>
      </c>
      <c r="AA467" s="6" t="s">
        <v>900</v>
      </c>
      <c r="AB467" s="7" t="s">
        <v>124</v>
      </c>
      <c r="AC467" s="9" t="s">
        <v>902</v>
      </c>
      <c r="AD467" s="7" t="s">
        <v>124</v>
      </c>
      <c r="AE467" s="9" t="s">
        <v>550</v>
      </c>
      <c r="AF467" s="7" t="s">
        <v>506</v>
      </c>
      <c r="AG467" s="8" t="s">
        <v>910</v>
      </c>
      <c r="AH467" s="8" t="s">
        <v>911</v>
      </c>
    </row>
    <row r="468" spans="1:34" x14ac:dyDescent="0.25">
      <c r="A468" s="3">
        <v>32283</v>
      </c>
      <c r="B468" s="15" t="str">
        <f t="shared" si="45"/>
        <v>BIAVPAPAPEPE</v>
      </c>
      <c r="C468" s="30" t="str">
        <f t="shared" si="47"/>
        <v>AVPAPEPE</v>
      </c>
      <c r="D468" s="15" t="str">
        <f t="shared" si="46"/>
        <v>PAPEPE</v>
      </c>
      <c r="E468" s="61" t="s">
        <v>4242</v>
      </c>
      <c r="F468" s="61" t="s">
        <v>3122</v>
      </c>
      <c r="G468" s="14" t="s">
        <v>3835</v>
      </c>
      <c r="H468" s="14" t="b">
        <f t="shared" si="48"/>
        <v>1</v>
      </c>
      <c r="I468" s="6" t="s">
        <v>3125</v>
      </c>
      <c r="J468" s="16" t="s">
        <v>900</v>
      </c>
      <c r="K468" s="17" t="s">
        <v>3122</v>
      </c>
      <c r="L468" s="17" t="s">
        <v>3123</v>
      </c>
      <c r="M468" s="17" t="s">
        <v>3124</v>
      </c>
      <c r="N468" s="6" t="s">
        <v>3125</v>
      </c>
      <c r="O468" s="16" t="s">
        <v>900</v>
      </c>
      <c r="P468" s="17" t="s">
        <v>3122</v>
      </c>
      <c r="Q468" s="17" t="s">
        <v>3123</v>
      </c>
      <c r="R468" s="17" t="s">
        <v>3124</v>
      </c>
      <c r="S468" s="4" t="s">
        <v>31</v>
      </c>
      <c r="T468" s="5">
        <v>10321</v>
      </c>
      <c r="U468" s="9" t="s">
        <v>3122</v>
      </c>
      <c r="V468" s="6" t="b">
        <v>1</v>
      </c>
      <c r="W468" s="6" t="s">
        <v>33</v>
      </c>
      <c r="X468" s="7" t="s">
        <v>34</v>
      </c>
      <c r="Y468" s="8" t="s">
        <v>464</v>
      </c>
      <c r="Z468" s="7" t="s">
        <v>124</v>
      </c>
      <c r="AA468" s="6" t="s">
        <v>900</v>
      </c>
      <c r="AB468" s="7" t="s">
        <v>124</v>
      </c>
      <c r="AC468" s="9" t="s">
        <v>3123</v>
      </c>
      <c r="AD468" s="7" t="s">
        <v>39</v>
      </c>
      <c r="AE468" s="9" t="s">
        <v>3124</v>
      </c>
      <c r="AF468" s="7" t="s">
        <v>39</v>
      </c>
      <c r="AG468" s="8" t="s">
        <v>3126</v>
      </c>
      <c r="AH468" s="8" t="s">
        <v>3127</v>
      </c>
    </row>
    <row r="469" spans="1:34" x14ac:dyDescent="0.25">
      <c r="A469" s="3">
        <v>32306</v>
      </c>
      <c r="B469" s="15" t="str">
        <f t="shared" si="45"/>
        <v>BIAVPAPAMONI</v>
      </c>
      <c r="C469" s="30" t="str">
        <f t="shared" si="47"/>
        <v>AVPAMONI</v>
      </c>
      <c r="D469" s="15" t="str">
        <f t="shared" si="46"/>
        <v>PAMONI</v>
      </c>
      <c r="E469" s="61" t="s">
        <v>4243</v>
      </c>
      <c r="F469" s="61" t="s">
        <v>3128</v>
      </c>
      <c r="G469" s="14" t="s">
        <v>3768</v>
      </c>
      <c r="H469" s="14" t="b">
        <f t="shared" si="48"/>
        <v>1</v>
      </c>
      <c r="I469" s="6" t="s">
        <v>3131</v>
      </c>
      <c r="J469" s="16" t="s">
        <v>900</v>
      </c>
      <c r="K469" s="17" t="s">
        <v>3128</v>
      </c>
      <c r="L469" s="17" t="s">
        <v>3129</v>
      </c>
      <c r="M469" s="17" t="s">
        <v>3130</v>
      </c>
      <c r="N469" s="6" t="s">
        <v>3131</v>
      </c>
      <c r="O469" s="16" t="s">
        <v>900</v>
      </c>
      <c r="P469" s="17" t="s">
        <v>3128</v>
      </c>
      <c r="Q469" s="17" t="s">
        <v>3129</v>
      </c>
      <c r="R469" s="17" t="s">
        <v>3130</v>
      </c>
      <c r="S469" s="4" t="s">
        <v>31</v>
      </c>
      <c r="T469" s="5">
        <v>10326</v>
      </c>
      <c r="U469" s="9" t="s">
        <v>3128</v>
      </c>
      <c r="V469" s="6" t="b">
        <v>1</v>
      </c>
      <c r="W469" s="6" t="s">
        <v>33</v>
      </c>
      <c r="X469" s="7" t="s">
        <v>34</v>
      </c>
      <c r="Y469" s="8" t="s">
        <v>464</v>
      </c>
      <c r="Z469" s="7" t="s">
        <v>124</v>
      </c>
      <c r="AA469" s="6" t="s">
        <v>900</v>
      </c>
      <c r="AB469" s="7" t="s">
        <v>124</v>
      </c>
      <c r="AC469" s="9" t="s">
        <v>3129</v>
      </c>
      <c r="AD469" s="7" t="s">
        <v>506</v>
      </c>
      <c r="AE469" s="9" t="s">
        <v>3130</v>
      </c>
      <c r="AF469" s="7" t="s">
        <v>288</v>
      </c>
      <c r="AG469" s="8" t="s">
        <v>3132</v>
      </c>
      <c r="AH469" s="8" t="s">
        <v>3133</v>
      </c>
    </row>
    <row r="470" spans="1:34" x14ac:dyDescent="0.25">
      <c r="A470" s="3">
        <v>33182</v>
      </c>
      <c r="B470" s="15" t="str">
        <f t="shared" si="45"/>
        <v>BIAVPAPRPRCO</v>
      </c>
      <c r="C470" s="30" t="str">
        <f t="shared" si="47"/>
        <v>AVPRPRCO</v>
      </c>
      <c r="D470" s="15" t="str">
        <f t="shared" si="46"/>
        <v>PRPRCO</v>
      </c>
      <c r="E470" s="61" t="s">
        <v>4244</v>
      </c>
      <c r="F470" s="61" t="s">
        <v>3134</v>
      </c>
      <c r="G470" s="14" t="s">
        <v>3768</v>
      </c>
      <c r="H470" s="14" t="b">
        <f t="shared" si="48"/>
        <v>1</v>
      </c>
      <c r="I470" s="6" t="s">
        <v>3135</v>
      </c>
      <c r="J470" s="16" t="s">
        <v>912</v>
      </c>
      <c r="K470" s="17" t="s">
        <v>3134</v>
      </c>
      <c r="L470" s="17" t="s">
        <v>914</v>
      </c>
      <c r="M470" s="17" t="s">
        <v>1297</v>
      </c>
      <c r="N470" s="6" t="s">
        <v>3135</v>
      </c>
      <c r="O470" s="16" t="s">
        <v>912</v>
      </c>
      <c r="P470" s="17" t="s">
        <v>3134</v>
      </c>
      <c r="Q470" s="17" t="s">
        <v>914</v>
      </c>
      <c r="R470" s="17" t="s">
        <v>1297</v>
      </c>
      <c r="S470" s="4" t="s">
        <v>31</v>
      </c>
      <c r="T470" s="5">
        <v>10622</v>
      </c>
      <c r="U470" s="9" t="s">
        <v>3134</v>
      </c>
      <c r="V470" s="6" t="b">
        <v>1</v>
      </c>
      <c r="W470" s="6" t="s">
        <v>33</v>
      </c>
      <c r="X470" s="7" t="s">
        <v>34</v>
      </c>
      <c r="Y470" s="8" t="s">
        <v>464</v>
      </c>
      <c r="Z470" s="7" t="s">
        <v>124</v>
      </c>
      <c r="AA470" s="6" t="s">
        <v>912</v>
      </c>
      <c r="AB470" s="7" t="s">
        <v>583</v>
      </c>
      <c r="AC470" s="9" t="s">
        <v>914</v>
      </c>
      <c r="AD470" s="7" t="s">
        <v>583</v>
      </c>
      <c r="AE470" s="9" t="s">
        <v>1297</v>
      </c>
      <c r="AF470" s="7" t="s">
        <v>46</v>
      </c>
      <c r="AG470" s="8" t="s">
        <v>3136</v>
      </c>
      <c r="AH470" s="8" t="s">
        <v>3137</v>
      </c>
    </row>
    <row r="471" spans="1:34" x14ac:dyDescent="0.25">
      <c r="A471" s="3">
        <v>33200</v>
      </c>
      <c r="B471" s="15" t="str">
        <f t="shared" si="45"/>
        <v>BIAVPAPRPRMN</v>
      </c>
      <c r="C471" s="30" t="str">
        <f t="shared" si="47"/>
        <v>AVPRPRMN</v>
      </c>
      <c r="D471" s="15" t="str">
        <f t="shared" si="46"/>
        <v>PRPRMN</v>
      </c>
      <c r="E471" s="61" t="s">
        <v>4245</v>
      </c>
      <c r="F471" s="61" t="s">
        <v>3138</v>
      </c>
      <c r="G471" s="14" t="s">
        <v>3768</v>
      </c>
      <c r="H471" s="14" t="b">
        <f t="shared" si="48"/>
        <v>1</v>
      </c>
      <c r="I471" s="6" t="s">
        <v>3140</v>
      </c>
      <c r="J471" s="16" t="s">
        <v>912</v>
      </c>
      <c r="K471" s="17" t="s">
        <v>3138</v>
      </c>
      <c r="L471" s="17" t="s">
        <v>914</v>
      </c>
      <c r="M471" s="17" t="s">
        <v>3139</v>
      </c>
      <c r="N471" s="6" t="s">
        <v>3140</v>
      </c>
      <c r="O471" s="16" t="s">
        <v>912</v>
      </c>
      <c r="P471" s="17" t="s">
        <v>3138</v>
      </c>
      <c r="Q471" s="17" t="s">
        <v>914</v>
      </c>
      <c r="R471" s="17" t="s">
        <v>3139</v>
      </c>
      <c r="S471" s="4" t="s">
        <v>31</v>
      </c>
      <c r="T471" s="5">
        <v>10626</v>
      </c>
      <c r="U471" s="9" t="s">
        <v>3138</v>
      </c>
      <c r="V471" s="6" t="b">
        <v>1</v>
      </c>
      <c r="W471" s="6" t="s">
        <v>33</v>
      </c>
      <c r="X471" s="7" t="s">
        <v>34</v>
      </c>
      <c r="Y471" s="8" t="s">
        <v>464</v>
      </c>
      <c r="Z471" s="7" t="s">
        <v>124</v>
      </c>
      <c r="AA471" s="6" t="s">
        <v>912</v>
      </c>
      <c r="AB471" s="7" t="s">
        <v>583</v>
      </c>
      <c r="AC471" s="9" t="s">
        <v>914</v>
      </c>
      <c r="AD471" s="7" t="s">
        <v>583</v>
      </c>
      <c r="AE471" s="9" t="s">
        <v>3139</v>
      </c>
      <c r="AF471" s="7" t="s">
        <v>1345</v>
      </c>
      <c r="AG471" s="8" t="s">
        <v>3141</v>
      </c>
      <c r="AH471" s="8" t="s">
        <v>3142</v>
      </c>
    </row>
    <row r="472" spans="1:34" x14ac:dyDescent="0.25">
      <c r="A472" s="3">
        <v>33215</v>
      </c>
      <c r="B472" s="15" t="str">
        <f t="shared" si="45"/>
        <v>BIAVPAPRPRAT</v>
      </c>
      <c r="C472" s="30" t="str">
        <f t="shared" si="47"/>
        <v>AVPRPRAT</v>
      </c>
      <c r="D472" s="15" t="str">
        <f t="shared" si="46"/>
        <v>PRPRAT</v>
      </c>
      <c r="E472" s="61" t="s">
        <v>4246</v>
      </c>
      <c r="F472" s="61" t="s">
        <v>3143</v>
      </c>
      <c r="G472" s="14" t="s">
        <v>3768</v>
      </c>
      <c r="H472" s="14" t="b">
        <f t="shared" si="48"/>
        <v>1</v>
      </c>
      <c r="I472" s="6" t="s">
        <v>3144</v>
      </c>
      <c r="J472" s="16" t="s">
        <v>912</v>
      </c>
      <c r="K472" s="17" t="s">
        <v>3143</v>
      </c>
      <c r="L472" s="17" t="s">
        <v>914</v>
      </c>
      <c r="M472" s="17" t="s">
        <v>3018</v>
      </c>
      <c r="N472" s="6" t="s">
        <v>3144</v>
      </c>
      <c r="O472" s="16" t="s">
        <v>912</v>
      </c>
      <c r="P472" s="17" t="s">
        <v>3143</v>
      </c>
      <c r="Q472" s="17" t="s">
        <v>914</v>
      </c>
      <c r="R472" s="17" t="s">
        <v>3018</v>
      </c>
      <c r="S472" s="4" t="s">
        <v>31</v>
      </c>
      <c r="T472" s="5">
        <v>10630</v>
      </c>
      <c r="U472" s="9" t="s">
        <v>3143</v>
      </c>
      <c r="V472" s="6" t="b">
        <v>1</v>
      </c>
      <c r="W472" s="6" t="s">
        <v>33</v>
      </c>
      <c r="X472" s="7" t="s">
        <v>34</v>
      </c>
      <c r="Y472" s="8" t="s">
        <v>464</v>
      </c>
      <c r="Z472" s="7" t="s">
        <v>124</v>
      </c>
      <c r="AA472" s="6" t="s">
        <v>912</v>
      </c>
      <c r="AB472" s="7" t="s">
        <v>583</v>
      </c>
      <c r="AC472" s="9" t="s">
        <v>914</v>
      </c>
      <c r="AD472" s="7" t="s">
        <v>583</v>
      </c>
      <c r="AE472" s="9" t="s">
        <v>3018</v>
      </c>
      <c r="AF472" s="7" t="s">
        <v>177</v>
      </c>
      <c r="AG472" s="8" t="s">
        <v>3145</v>
      </c>
      <c r="AH472" s="8" t="s">
        <v>3146</v>
      </c>
    </row>
    <row r="473" spans="1:34" x14ac:dyDescent="0.25">
      <c r="A473" s="3">
        <v>33219</v>
      </c>
      <c r="B473" s="15" t="str">
        <f t="shared" si="45"/>
        <v>BIAVPAPRPRMO</v>
      </c>
      <c r="C473" s="30" t="str">
        <f t="shared" si="47"/>
        <v>AVPRPRMO</v>
      </c>
      <c r="D473" s="15" t="str">
        <f t="shared" si="46"/>
        <v>PRPRMO</v>
      </c>
      <c r="E473" s="61" t="s">
        <v>4247</v>
      </c>
      <c r="F473" s="61" t="s">
        <v>913</v>
      </c>
      <c r="G473" s="14" t="s">
        <v>3768</v>
      </c>
      <c r="H473" s="14" t="b">
        <f t="shared" si="48"/>
        <v>1</v>
      </c>
      <c r="I473" s="6" t="s">
        <v>916</v>
      </c>
      <c r="J473" s="16" t="s">
        <v>912</v>
      </c>
      <c r="K473" s="17" t="s">
        <v>913</v>
      </c>
      <c r="L473" s="17" t="s">
        <v>914</v>
      </c>
      <c r="M473" s="17" t="s">
        <v>915</v>
      </c>
      <c r="N473" s="6" t="s">
        <v>917</v>
      </c>
      <c r="O473" s="16" t="s">
        <v>912</v>
      </c>
      <c r="P473" s="17" t="s">
        <v>913</v>
      </c>
      <c r="Q473" s="17" t="s">
        <v>914</v>
      </c>
      <c r="R473" s="17" t="s">
        <v>915</v>
      </c>
      <c r="S473" s="4" t="s">
        <v>31</v>
      </c>
      <c r="T473" s="5">
        <v>10632</v>
      </c>
      <c r="U473" s="9" t="s">
        <v>913</v>
      </c>
      <c r="V473" s="6" t="b">
        <v>1</v>
      </c>
      <c r="W473" s="6" t="s">
        <v>33</v>
      </c>
      <c r="X473" s="7" t="s">
        <v>34</v>
      </c>
      <c r="Y473" s="8" t="s">
        <v>464</v>
      </c>
      <c r="Z473" s="7" t="s">
        <v>124</v>
      </c>
      <c r="AA473" s="6" t="s">
        <v>912</v>
      </c>
      <c r="AB473" s="7" t="s">
        <v>583</v>
      </c>
      <c r="AC473" s="9" t="s">
        <v>914</v>
      </c>
      <c r="AD473" s="7" t="s">
        <v>583</v>
      </c>
      <c r="AE473" s="9" t="s">
        <v>915</v>
      </c>
      <c r="AF473" s="7" t="s">
        <v>506</v>
      </c>
      <c r="AG473" s="8" t="s">
        <v>918</v>
      </c>
      <c r="AH473" s="8" t="s">
        <v>919</v>
      </c>
    </row>
    <row r="474" spans="1:34" x14ac:dyDescent="0.25">
      <c r="A474" s="3">
        <v>33233</v>
      </c>
      <c r="B474" s="15" t="str">
        <f t="shared" si="45"/>
        <v>BIAVPAMTMOFL</v>
      </c>
      <c r="C474" s="30" t="str">
        <f t="shared" si="47"/>
        <v>AVMTMOFL</v>
      </c>
      <c r="D474" s="15" t="str">
        <f t="shared" si="46"/>
        <v>MTMOFL</v>
      </c>
      <c r="E474" s="61" t="s">
        <v>4248</v>
      </c>
      <c r="F474" s="61" t="s">
        <v>921</v>
      </c>
      <c r="G474" s="14" t="s">
        <v>3768</v>
      </c>
      <c r="H474" s="14" t="b">
        <f t="shared" si="48"/>
        <v>1</v>
      </c>
      <c r="I474" s="6" t="s">
        <v>924</v>
      </c>
      <c r="J474" s="16" t="s">
        <v>920</v>
      </c>
      <c r="K474" s="17" t="s">
        <v>921</v>
      </c>
      <c r="L474" s="17" t="s">
        <v>922</v>
      </c>
      <c r="M474" s="17" t="s">
        <v>923</v>
      </c>
      <c r="N474" s="6" t="s">
        <v>925</v>
      </c>
      <c r="O474" s="16" t="s">
        <v>920</v>
      </c>
      <c r="P474" s="17" t="s">
        <v>921</v>
      </c>
      <c r="Q474" s="17" t="s">
        <v>922</v>
      </c>
      <c r="R474" s="17" t="s">
        <v>923</v>
      </c>
      <c r="S474" s="4" t="s">
        <v>31</v>
      </c>
      <c r="T474" s="5">
        <v>10636</v>
      </c>
      <c r="U474" s="9" t="s">
        <v>921</v>
      </c>
      <c r="V474" s="6" t="b">
        <v>1</v>
      </c>
      <c r="W474" s="6" t="s">
        <v>33</v>
      </c>
      <c r="X474" s="7" t="s">
        <v>34</v>
      </c>
      <c r="Y474" s="8" t="s">
        <v>464</v>
      </c>
      <c r="Z474" s="7" t="s">
        <v>124</v>
      </c>
      <c r="AA474" s="6" t="s">
        <v>920</v>
      </c>
      <c r="AB474" s="7" t="s">
        <v>554</v>
      </c>
      <c r="AC474" s="9" t="s">
        <v>922</v>
      </c>
      <c r="AD474" s="7" t="s">
        <v>506</v>
      </c>
      <c r="AE474" s="9" t="s">
        <v>923</v>
      </c>
      <c r="AF474" s="7" t="s">
        <v>706</v>
      </c>
      <c r="AG474" s="8" t="s">
        <v>926</v>
      </c>
      <c r="AH474" s="8" t="s">
        <v>927</v>
      </c>
    </row>
    <row r="475" spans="1:34" x14ac:dyDescent="0.25">
      <c r="A475" s="3">
        <v>33253</v>
      </c>
      <c r="B475" s="15" t="str">
        <f t="shared" si="45"/>
        <v>BIAVPAMTMOCT</v>
      </c>
      <c r="C475" s="30" t="str">
        <f t="shared" si="47"/>
        <v>AVMTMOCT</v>
      </c>
      <c r="D475" s="15" t="str">
        <f t="shared" si="46"/>
        <v>MTMOCT</v>
      </c>
      <c r="E475" s="61" t="s">
        <v>4249</v>
      </c>
      <c r="F475" s="61" t="s">
        <v>3147</v>
      </c>
      <c r="G475" s="14" t="s">
        <v>3768</v>
      </c>
      <c r="H475" s="14" t="b">
        <f t="shared" si="48"/>
        <v>1</v>
      </c>
      <c r="I475" s="6" t="s">
        <v>3149</v>
      </c>
      <c r="J475" s="16" t="s">
        <v>920</v>
      </c>
      <c r="K475" s="17" t="s">
        <v>3147</v>
      </c>
      <c r="L475" s="17" t="s">
        <v>922</v>
      </c>
      <c r="M475" s="17" t="s">
        <v>3148</v>
      </c>
      <c r="N475" s="6" t="s">
        <v>3149</v>
      </c>
      <c r="O475" s="16" t="s">
        <v>920</v>
      </c>
      <c r="P475" s="17" t="s">
        <v>3147</v>
      </c>
      <c r="Q475" s="17" t="s">
        <v>922</v>
      </c>
      <c r="R475" s="17" t="s">
        <v>3148</v>
      </c>
      <c r="S475" s="4" t="s">
        <v>31</v>
      </c>
      <c r="T475" s="5">
        <v>10638</v>
      </c>
      <c r="U475" s="9" t="s">
        <v>3147</v>
      </c>
      <c r="V475" s="6" t="b">
        <v>1</v>
      </c>
      <c r="W475" s="6" t="s">
        <v>33</v>
      </c>
      <c r="X475" s="7" t="s">
        <v>34</v>
      </c>
      <c r="Y475" s="8" t="s">
        <v>464</v>
      </c>
      <c r="Z475" s="7" t="s">
        <v>124</v>
      </c>
      <c r="AA475" s="6" t="s">
        <v>920</v>
      </c>
      <c r="AB475" s="7" t="s">
        <v>554</v>
      </c>
      <c r="AC475" s="9" t="s">
        <v>922</v>
      </c>
      <c r="AD475" s="7" t="s">
        <v>506</v>
      </c>
      <c r="AE475" s="9" t="s">
        <v>3148</v>
      </c>
      <c r="AF475" s="7" t="s">
        <v>1048</v>
      </c>
      <c r="AG475" s="8" t="s">
        <v>3150</v>
      </c>
      <c r="AH475" s="8" t="s">
        <v>3151</v>
      </c>
    </row>
    <row r="476" spans="1:34" x14ac:dyDescent="0.25">
      <c r="A476" s="3">
        <v>33263</v>
      </c>
      <c r="B476" s="15" t="str">
        <f t="shared" si="45"/>
        <v>BIAVPAMTMOCI</v>
      </c>
      <c r="C476" s="30" t="str">
        <f t="shared" si="47"/>
        <v>AVMTMOCI</v>
      </c>
      <c r="D476" s="15" t="str">
        <f t="shared" si="46"/>
        <v>MTMOCI</v>
      </c>
      <c r="E476" s="61" t="s">
        <v>4250</v>
      </c>
      <c r="F476" s="61" t="s">
        <v>928</v>
      </c>
      <c r="G476" s="14" t="s">
        <v>3768</v>
      </c>
      <c r="H476" s="14" t="b">
        <f t="shared" si="48"/>
        <v>1</v>
      </c>
      <c r="I476" s="6" t="s">
        <v>929</v>
      </c>
      <c r="J476" s="16" t="s">
        <v>920</v>
      </c>
      <c r="K476" s="17" t="s">
        <v>928</v>
      </c>
      <c r="L476" s="17" t="s">
        <v>922</v>
      </c>
      <c r="M476" s="17" t="s">
        <v>251</v>
      </c>
      <c r="N476" s="6" t="s">
        <v>929</v>
      </c>
      <c r="O476" s="16" t="s">
        <v>920</v>
      </c>
      <c r="P476" s="17" t="s">
        <v>928</v>
      </c>
      <c r="Q476" s="17" t="s">
        <v>922</v>
      </c>
      <c r="R476" s="17" t="s">
        <v>251</v>
      </c>
      <c r="S476" s="4" t="s">
        <v>31</v>
      </c>
      <c r="T476" s="5">
        <v>10641</v>
      </c>
      <c r="U476" s="9" t="s">
        <v>928</v>
      </c>
      <c r="V476" s="6" t="b">
        <v>1</v>
      </c>
      <c r="W476" s="6" t="s">
        <v>33</v>
      </c>
      <c r="X476" s="7" t="s">
        <v>34</v>
      </c>
      <c r="Y476" s="8" t="s">
        <v>464</v>
      </c>
      <c r="Z476" s="7" t="s">
        <v>124</v>
      </c>
      <c r="AA476" s="6" t="s">
        <v>920</v>
      </c>
      <c r="AB476" s="7" t="s">
        <v>554</v>
      </c>
      <c r="AC476" s="9" t="s">
        <v>922</v>
      </c>
      <c r="AD476" s="7" t="s">
        <v>506</v>
      </c>
      <c r="AE476" s="9" t="s">
        <v>251</v>
      </c>
      <c r="AF476" s="7" t="s">
        <v>253</v>
      </c>
      <c r="AG476" s="8" t="s">
        <v>930</v>
      </c>
      <c r="AH476" s="8" t="s">
        <v>931</v>
      </c>
    </row>
    <row r="477" spans="1:34" x14ac:dyDescent="0.25">
      <c r="A477" s="3">
        <v>33274</v>
      </c>
      <c r="B477" s="15" t="str">
        <f t="shared" si="45"/>
        <v>BIAVPAMTMOAL</v>
      </c>
      <c r="C477" s="30" t="str">
        <f t="shared" si="47"/>
        <v>AVMTMOAL</v>
      </c>
      <c r="D477" s="15" t="str">
        <f t="shared" si="46"/>
        <v>MTMOAL</v>
      </c>
      <c r="E477" s="61" t="s">
        <v>4251</v>
      </c>
      <c r="F477" s="61" t="s">
        <v>932</v>
      </c>
      <c r="G477" s="14" t="s">
        <v>3768</v>
      </c>
      <c r="H477" s="14" t="b">
        <f t="shared" si="48"/>
        <v>1</v>
      </c>
      <c r="I477" s="6" t="s">
        <v>933</v>
      </c>
      <c r="J477" s="16" t="s">
        <v>920</v>
      </c>
      <c r="K477" s="17" t="s">
        <v>932</v>
      </c>
      <c r="L477" s="17" t="s">
        <v>922</v>
      </c>
      <c r="M477" s="17" t="s">
        <v>335</v>
      </c>
      <c r="N477" s="6" t="s">
        <v>933</v>
      </c>
      <c r="O477" s="16" t="s">
        <v>920</v>
      </c>
      <c r="P477" s="17" t="s">
        <v>932</v>
      </c>
      <c r="Q477" s="17" t="s">
        <v>922</v>
      </c>
      <c r="R477" s="17" t="s">
        <v>335</v>
      </c>
      <c r="S477" s="4" t="s">
        <v>31</v>
      </c>
      <c r="T477" s="5">
        <v>10643</v>
      </c>
      <c r="U477" s="9" t="s">
        <v>932</v>
      </c>
      <c r="V477" s="6" t="b">
        <v>1</v>
      </c>
      <c r="W477" s="6" t="s">
        <v>33</v>
      </c>
      <c r="X477" s="7" t="s">
        <v>34</v>
      </c>
      <c r="Y477" s="8" t="s">
        <v>464</v>
      </c>
      <c r="Z477" s="7" t="s">
        <v>124</v>
      </c>
      <c r="AA477" s="6" t="s">
        <v>920</v>
      </c>
      <c r="AB477" s="7" t="s">
        <v>554</v>
      </c>
      <c r="AC477" s="9" t="s">
        <v>922</v>
      </c>
      <c r="AD477" s="7" t="s">
        <v>506</v>
      </c>
      <c r="AE477" s="9" t="s">
        <v>335</v>
      </c>
      <c r="AF477" s="7" t="s">
        <v>322</v>
      </c>
      <c r="AG477" s="8" t="s">
        <v>934</v>
      </c>
      <c r="AH477" s="8" t="s">
        <v>935</v>
      </c>
    </row>
    <row r="478" spans="1:34" x14ac:dyDescent="0.25">
      <c r="A478" s="3">
        <v>33315</v>
      </c>
      <c r="B478" s="15" t="str">
        <f t="shared" si="45"/>
        <v>BIAVPAMTANRI</v>
      </c>
      <c r="C478" s="30" t="str">
        <f t="shared" si="47"/>
        <v>AVMTANRI</v>
      </c>
      <c r="D478" s="15" t="str">
        <f t="shared" si="46"/>
        <v>MTANRI</v>
      </c>
      <c r="E478" s="61" t="s">
        <v>4252</v>
      </c>
      <c r="F478" s="61" t="s">
        <v>3152</v>
      </c>
      <c r="G478" s="14" t="s">
        <v>3768</v>
      </c>
      <c r="H478" s="14" t="b">
        <f t="shared" si="48"/>
        <v>1</v>
      </c>
      <c r="I478" s="6" t="s">
        <v>3154</v>
      </c>
      <c r="J478" s="16" t="s">
        <v>920</v>
      </c>
      <c r="K478" s="17" t="s">
        <v>3152</v>
      </c>
      <c r="L478" s="17" t="s">
        <v>937</v>
      </c>
      <c r="M478" s="17" t="s">
        <v>3153</v>
      </c>
      <c r="N478" s="6" t="s">
        <v>3154</v>
      </c>
      <c r="O478" s="16" t="s">
        <v>920</v>
      </c>
      <c r="P478" s="17" t="s">
        <v>3152</v>
      </c>
      <c r="Q478" s="17" t="s">
        <v>937</v>
      </c>
      <c r="R478" s="17" t="s">
        <v>3153</v>
      </c>
      <c r="S478" s="4" t="s">
        <v>31</v>
      </c>
      <c r="T478" s="5">
        <v>10658</v>
      </c>
      <c r="U478" s="9" t="s">
        <v>3152</v>
      </c>
      <c r="V478" s="6" t="b">
        <v>1</v>
      </c>
      <c r="W478" s="6" t="s">
        <v>33</v>
      </c>
      <c r="X478" s="7" t="s">
        <v>34</v>
      </c>
      <c r="Y478" s="8" t="s">
        <v>464</v>
      </c>
      <c r="Z478" s="7" t="s">
        <v>124</v>
      </c>
      <c r="AA478" s="6" t="s">
        <v>920</v>
      </c>
      <c r="AB478" s="7" t="s">
        <v>554</v>
      </c>
      <c r="AC478" s="9" t="s">
        <v>937</v>
      </c>
      <c r="AD478" s="7" t="s">
        <v>62</v>
      </c>
      <c r="AE478" s="9" t="s">
        <v>3153</v>
      </c>
      <c r="AF478" s="7" t="s">
        <v>229</v>
      </c>
      <c r="AG478" s="8" t="s">
        <v>3155</v>
      </c>
      <c r="AH478" s="8" t="s">
        <v>3156</v>
      </c>
    </row>
    <row r="479" spans="1:34" x14ac:dyDescent="0.25">
      <c r="A479" s="3">
        <v>33363</v>
      </c>
      <c r="B479" s="15" t="str">
        <f t="shared" si="45"/>
        <v>BIAVPAMTANGO</v>
      </c>
      <c r="C479" s="30" t="str">
        <f t="shared" si="47"/>
        <v>AVMTANGO</v>
      </c>
      <c r="D479" s="15" t="str">
        <f t="shared" si="46"/>
        <v>MTANGO</v>
      </c>
      <c r="E479" s="61" t="s">
        <v>4253</v>
      </c>
      <c r="F479" s="61" t="s">
        <v>3157</v>
      </c>
      <c r="G479" s="14" t="s">
        <v>3768</v>
      </c>
      <c r="H479" s="14" t="b">
        <f t="shared" si="48"/>
        <v>1</v>
      </c>
      <c r="I479" s="6" t="s">
        <v>3159</v>
      </c>
      <c r="J479" s="16" t="s">
        <v>920</v>
      </c>
      <c r="K479" s="17" t="s">
        <v>3157</v>
      </c>
      <c r="L479" s="17" t="s">
        <v>937</v>
      </c>
      <c r="M479" s="17" t="s">
        <v>3158</v>
      </c>
      <c r="N479" s="6" t="s">
        <v>3159</v>
      </c>
      <c r="O479" s="16" t="s">
        <v>920</v>
      </c>
      <c r="P479" s="17" t="s">
        <v>3157</v>
      </c>
      <c r="Q479" s="17" t="s">
        <v>937</v>
      </c>
      <c r="R479" s="17" t="s">
        <v>3158</v>
      </c>
      <c r="S479" s="4" t="s">
        <v>31</v>
      </c>
      <c r="T479" s="5">
        <v>10666</v>
      </c>
      <c r="U479" s="9" t="s">
        <v>3157</v>
      </c>
      <c r="V479" s="6" t="b">
        <v>1</v>
      </c>
      <c r="W479" s="6" t="s">
        <v>33</v>
      </c>
      <c r="X479" s="7" t="s">
        <v>34</v>
      </c>
      <c r="Y479" s="8" t="s">
        <v>464</v>
      </c>
      <c r="Z479" s="7" t="s">
        <v>124</v>
      </c>
      <c r="AA479" s="6" t="s">
        <v>920</v>
      </c>
      <c r="AB479" s="7" t="s">
        <v>554</v>
      </c>
      <c r="AC479" s="9" t="s">
        <v>937</v>
      </c>
      <c r="AD479" s="7" t="s">
        <v>62</v>
      </c>
      <c r="AE479" s="9" t="s">
        <v>3158</v>
      </c>
      <c r="AF479" s="7" t="s">
        <v>3160</v>
      </c>
      <c r="AG479" s="8" t="s">
        <v>3161</v>
      </c>
      <c r="AH479" s="8" t="s">
        <v>3162</v>
      </c>
    </row>
    <row r="480" spans="1:34" x14ac:dyDescent="0.25">
      <c r="A480" s="3">
        <v>33364</v>
      </c>
      <c r="B480" s="15" t="str">
        <f t="shared" ref="B480:B511" si="49">AH480</f>
        <v>BIAVPAMTANCA</v>
      </c>
      <c r="C480" s="30" t="str">
        <f t="shared" si="47"/>
        <v>AVMTANCA</v>
      </c>
      <c r="D480" s="15" t="str">
        <f t="shared" ref="D480:D511" si="50">AG480</f>
        <v>MTANCA</v>
      </c>
      <c r="E480" s="61" t="s">
        <v>4254</v>
      </c>
      <c r="F480" s="61" t="s">
        <v>936</v>
      </c>
      <c r="G480" s="14" t="s">
        <v>3768</v>
      </c>
      <c r="H480" s="14" t="b">
        <f t="shared" si="48"/>
        <v>1</v>
      </c>
      <c r="I480" s="6" t="s">
        <v>939</v>
      </c>
      <c r="J480" s="16" t="s">
        <v>920</v>
      </c>
      <c r="K480" s="17" t="s">
        <v>936</v>
      </c>
      <c r="L480" s="17" t="s">
        <v>937</v>
      </c>
      <c r="M480" s="17" t="s">
        <v>938</v>
      </c>
      <c r="N480" s="6" t="s">
        <v>939</v>
      </c>
      <c r="O480" s="16" t="s">
        <v>920</v>
      </c>
      <c r="P480" s="17" t="s">
        <v>936</v>
      </c>
      <c r="Q480" s="17" t="s">
        <v>937</v>
      </c>
      <c r="R480" s="17" t="s">
        <v>938</v>
      </c>
      <c r="S480" s="4" t="s">
        <v>31</v>
      </c>
      <c r="T480" s="5">
        <v>10667</v>
      </c>
      <c r="U480" s="9" t="s">
        <v>936</v>
      </c>
      <c r="V480" s="6" t="b">
        <v>1</v>
      </c>
      <c r="W480" s="6" t="s">
        <v>33</v>
      </c>
      <c r="X480" s="7" t="s">
        <v>34</v>
      </c>
      <c r="Y480" s="8" t="s">
        <v>464</v>
      </c>
      <c r="Z480" s="7" t="s">
        <v>124</v>
      </c>
      <c r="AA480" s="6" t="s">
        <v>920</v>
      </c>
      <c r="AB480" s="7" t="s">
        <v>554</v>
      </c>
      <c r="AC480" s="9" t="s">
        <v>937</v>
      </c>
      <c r="AD480" s="7" t="s">
        <v>62</v>
      </c>
      <c r="AE480" s="9" t="s">
        <v>938</v>
      </c>
      <c r="AF480" s="7" t="s">
        <v>81</v>
      </c>
      <c r="AG480" s="8" t="s">
        <v>940</v>
      </c>
      <c r="AH480" s="8" t="s">
        <v>941</v>
      </c>
    </row>
    <row r="481" spans="1:34" x14ac:dyDescent="0.25">
      <c r="A481" s="3">
        <v>33420</v>
      </c>
      <c r="B481" s="15" t="str">
        <f t="shared" si="49"/>
        <v>BIAVPAMTANPR</v>
      </c>
      <c r="C481" s="30" t="str">
        <f t="shared" si="47"/>
        <v>AVMTANPR</v>
      </c>
      <c r="D481" s="15" t="str">
        <f t="shared" si="50"/>
        <v>MTANPR</v>
      </c>
      <c r="E481" s="61" t="s">
        <v>4255</v>
      </c>
      <c r="F481" s="61" t="s">
        <v>942</v>
      </c>
      <c r="G481" s="14" t="s">
        <v>3768</v>
      </c>
      <c r="H481" s="14" t="b">
        <f t="shared" si="48"/>
        <v>1</v>
      </c>
      <c r="I481" s="6" t="s">
        <v>944</v>
      </c>
      <c r="J481" s="16" t="s">
        <v>920</v>
      </c>
      <c r="K481" s="17" t="s">
        <v>942</v>
      </c>
      <c r="L481" s="17" t="s">
        <v>937</v>
      </c>
      <c r="M481" s="17" t="s">
        <v>943</v>
      </c>
      <c r="N481" s="6" t="s">
        <v>944</v>
      </c>
      <c r="O481" s="16" t="s">
        <v>920</v>
      </c>
      <c r="P481" s="17" t="s">
        <v>942</v>
      </c>
      <c r="Q481" s="17" t="s">
        <v>937</v>
      </c>
      <c r="R481" s="17" t="s">
        <v>943</v>
      </c>
      <c r="S481" s="12" t="s">
        <v>192</v>
      </c>
      <c r="T481" s="5">
        <v>10676</v>
      </c>
      <c r="U481" s="9" t="s">
        <v>942</v>
      </c>
      <c r="V481" s="6" t="b">
        <v>1</v>
      </c>
      <c r="W481" s="6" t="s">
        <v>33</v>
      </c>
      <c r="X481" s="7" t="s">
        <v>34</v>
      </c>
      <c r="Y481" s="8" t="s">
        <v>464</v>
      </c>
      <c r="Z481" s="7" t="s">
        <v>124</v>
      </c>
      <c r="AA481" s="6" t="s">
        <v>920</v>
      </c>
      <c r="AB481" s="7" t="s">
        <v>554</v>
      </c>
      <c r="AC481" s="9" t="s">
        <v>937</v>
      </c>
      <c r="AD481" s="7" t="s">
        <v>62</v>
      </c>
      <c r="AE481" s="9" t="s">
        <v>943</v>
      </c>
      <c r="AF481" s="7" t="s">
        <v>583</v>
      </c>
      <c r="AG481" s="8" t="s">
        <v>945</v>
      </c>
      <c r="AH481" s="8" t="s">
        <v>946</v>
      </c>
    </row>
    <row r="482" spans="1:34" x14ac:dyDescent="0.25">
      <c r="A482" s="3">
        <v>33423</v>
      </c>
      <c r="B482" s="15" t="str">
        <f t="shared" si="49"/>
        <v>BIAVPAMTANTR</v>
      </c>
      <c r="C482" s="30" t="str">
        <f t="shared" si="47"/>
        <v>AVMTANTR</v>
      </c>
      <c r="D482" s="15" t="str">
        <f t="shared" si="50"/>
        <v>MTANTR</v>
      </c>
      <c r="E482" s="61" t="s">
        <v>4256</v>
      </c>
      <c r="F482" s="61" t="s">
        <v>947</v>
      </c>
      <c r="G482" s="14" t="s">
        <v>3768</v>
      </c>
      <c r="H482" s="14" t="b">
        <f t="shared" si="48"/>
        <v>1</v>
      </c>
      <c r="I482" s="6" t="s">
        <v>949</v>
      </c>
      <c r="J482" s="16" t="s">
        <v>920</v>
      </c>
      <c r="K482" s="17" t="s">
        <v>947</v>
      </c>
      <c r="L482" s="17" t="s">
        <v>937</v>
      </c>
      <c r="M482" s="17" t="s">
        <v>948</v>
      </c>
      <c r="N482" s="6" t="s">
        <v>949</v>
      </c>
      <c r="O482" s="16" t="s">
        <v>920</v>
      </c>
      <c r="P482" s="17" t="s">
        <v>947</v>
      </c>
      <c r="Q482" s="17" t="s">
        <v>937</v>
      </c>
      <c r="R482" s="17" t="s">
        <v>948</v>
      </c>
      <c r="S482" s="4" t="s">
        <v>31</v>
      </c>
      <c r="T482" s="5">
        <v>10677</v>
      </c>
      <c r="U482" s="9" t="s">
        <v>947</v>
      </c>
      <c r="V482" s="6" t="b">
        <v>1</v>
      </c>
      <c r="W482" s="6" t="s">
        <v>33</v>
      </c>
      <c r="X482" s="7" t="s">
        <v>34</v>
      </c>
      <c r="Y482" s="8" t="s">
        <v>464</v>
      </c>
      <c r="Z482" s="7" t="s">
        <v>124</v>
      </c>
      <c r="AA482" s="6" t="s">
        <v>920</v>
      </c>
      <c r="AB482" s="7" t="s">
        <v>554</v>
      </c>
      <c r="AC482" s="9" t="s">
        <v>937</v>
      </c>
      <c r="AD482" s="7" t="s">
        <v>62</v>
      </c>
      <c r="AE482" s="9" t="s">
        <v>948</v>
      </c>
      <c r="AF482" s="7" t="s">
        <v>217</v>
      </c>
      <c r="AG482" s="8" t="s">
        <v>950</v>
      </c>
      <c r="AH482" s="8" t="s">
        <v>951</v>
      </c>
    </row>
    <row r="483" spans="1:34" x14ac:dyDescent="0.25">
      <c r="A483" s="3">
        <v>33427</v>
      </c>
      <c r="B483" s="15" t="str">
        <f t="shared" si="49"/>
        <v>BIAVPAMTANHO</v>
      </c>
      <c r="C483" s="30" t="str">
        <f t="shared" si="47"/>
        <v>AVMTANHO</v>
      </c>
      <c r="D483" s="15" t="str">
        <f t="shared" si="50"/>
        <v>MTANHO</v>
      </c>
      <c r="E483" s="61" t="s">
        <v>4257</v>
      </c>
      <c r="F483" s="61" t="s">
        <v>3163</v>
      </c>
      <c r="G483" s="14" t="s">
        <v>3768</v>
      </c>
      <c r="H483" s="14" t="b">
        <f t="shared" si="48"/>
        <v>1</v>
      </c>
      <c r="I483" s="6" t="s">
        <v>3165</v>
      </c>
      <c r="J483" s="16" t="s">
        <v>920</v>
      </c>
      <c r="K483" s="17" t="s">
        <v>3163</v>
      </c>
      <c r="L483" s="17" t="s">
        <v>937</v>
      </c>
      <c r="M483" s="17" t="s">
        <v>3164</v>
      </c>
      <c r="N483" s="6" t="s">
        <v>3165</v>
      </c>
      <c r="O483" s="16" t="s">
        <v>920</v>
      </c>
      <c r="P483" s="17" t="s">
        <v>3163</v>
      </c>
      <c r="Q483" s="17" t="s">
        <v>937</v>
      </c>
      <c r="R483" s="17" t="s">
        <v>3164</v>
      </c>
      <c r="S483" s="4" t="s">
        <v>31</v>
      </c>
      <c r="T483" s="5">
        <v>10678</v>
      </c>
      <c r="U483" s="9" t="s">
        <v>3163</v>
      </c>
      <c r="V483" s="6" t="b">
        <v>1</v>
      </c>
      <c r="W483" s="6" t="s">
        <v>33</v>
      </c>
      <c r="X483" s="7" t="s">
        <v>34</v>
      </c>
      <c r="Y483" s="8" t="s">
        <v>464</v>
      </c>
      <c r="Z483" s="7" t="s">
        <v>124</v>
      </c>
      <c r="AA483" s="6" t="s">
        <v>920</v>
      </c>
      <c r="AB483" s="7" t="s">
        <v>554</v>
      </c>
      <c r="AC483" s="9" t="s">
        <v>937</v>
      </c>
      <c r="AD483" s="7" t="s">
        <v>62</v>
      </c>
      <c r="AE483" s="9" t="s">
        <v>3164</v>
      </c>
      <c r="AF483" s="7" t="s">
        <v>1010</v>
      </c>
      <c r="AG483" s="8" t="s">
        <v>3166</v>
      </c>
      <c r="AH483" s="8" t="s">
        <v>3167</v>
      </c>
    </row>
    <row r="484" spans="1:34" x14ac:dyDescent="0.25">
      <c r="A484" s="3">
        <v>33431</v>
      </c>
      <c r="B484" s="15" t="str">
        <f t="shared" si="49"/>
        <v>BIAVPAMTANGU</v>
      </c>
      <c r="C484" s="30" t="str">
        <f t="shared" si="47"/>
        <v>AVMTANGU</v>
      </c>
      <c r="D484" s="15" t="str">
        <f t="shared" si="50"/>
        <v>MTANGU</v>
      </c>
      <c r="E484" s="61" t="s">
        <v>4258</v>
      </c>
      <c r="F484" s="61" t="s">
        <v>3168</v>
      </c>
      <c r="G484" s="14" t="s">
        <v>3768</v>
      </c>
      <c r="H484" s="14" t="b">
        <f t="shared" si="48"/>
        <v>1</v>
      </c>
      <c r="I484" s="6" t="s">
        <v>3170</v>
      </c>
      <c r="J484" s="16" t="s">
        <v>920</v>
      </c>
      <c r="K484" s="17" t="s">
        <v>3168</v>
      </c>
      <c r="L484" s="17" t="s">
        <v>937</v>
      </c>
      <c r="M484" s="19" t="s">
        <v>3169</v>
      </c>
      <c r="N484" s="6" t="s">
        <v>3170</v>
      </c>
      <c r="O484" s="18" t="s">
        <v>920</v>
      </c>
      <c r="P484" s="19" t="s">
        <v>3168</v>
      </c>
      <c r="Q484" s="19" t="s">
        <v>937</v>
      </c>
      <c r="R484" s="19" t="s">
        <v>3169</v>
      </c>
      <c r="S484" s="11" t="s">
        <v>31</v>
      </c>
      <c r="T484" s="5">
        <v>10679</v>
      </c>
      <c r="U484" s="9" t="s">
        <v>3168</v>
      </c>
      <c r="V484" s="6" t="b">
        <v>1</v>
      </c>
      <c r="W484" s="6" t="s">
        <v>33</v>
      </c>
      <c r="X484" s="7" t="s">
        <v>34</v>
      </c>
      <c r="Y484" s="8" t="s">
        <v>464</v>
      </c>
      <c r="Z484" s="7" t="s">
        <v>124</v>
      </c>
      <c r="AA484" s="6" t="s">
        <v>920</v>
      </c>
      <c r="AB484" s="7" t="s">
        <v>554</v>
      </c>
      <c r="AC484" s="9" t="s">
        <v>937</v>
      </c>
      <c r="AD484" s="7" t="s">
        <v>62</v>
      </c>
      <c r="AE484" s="9" t="s">
        <v>3169</v>
      </c>
      <c r="AF484" s="7" t="s">
        <v>185</v>
      </c>
      <c r="AG484" s="8" t="s">
        <v>3171</v>
      </c>
      <c r="AH484" s="8" t="s">
        <v>3172</v>
      </c>
    </row>
    <row r="485" spans="1:34" x14ac:dyDescent="0.25">
      <c r="A485" s="3">
        <v>33436</v>
      </c>
      <c r="B485" s="15" t="str">
        <f t="shared" si="49"/>
        <v>BIAVPAMTANCE</v>
      </c>
      <c r="C485" s="30" t="str">
        <f t="shared" si="47"/>
        <v>AVMTANCE</v>
      </c>
      <c r="D485" s="15" t="str">
        <f t="shared" si="50"/>
        <v>MTANCE</v>
      </c>
      <c r="E485" s="61" t="s">
        <v>4259</v>
      </c>
      <c r="F485" s="61" t="s">
        <v>3173</v>
      </c>
      <c r="G485" s="14" t="s">
        <v>3768</v>
      </c>
      <c r="H485" s="14" t="b">
        <f t="shared" si="48"/>
        <v>1</v>
      </c>
      <c r="I485" s="6" t="s">
        <v>3175</v>
      </c>
      <c r="J485" s="16" t="s">
        <v>920</v>
      </c>
      <c r="K485" s="17" t="s">
        <v>3173</v>
      </c>
      <c r="L485" s="17" t="s">
        <v>937</v>
      </c>
      <c r="M485" s="17" t="s">
        <v>3174</v>
      </c>
      <c r="N485" s="50" t="s">
        <v>3175</v>
      </c>
      <c r="O485" s="16" t="s">
        <v>920</v>
      </c>
      <c r="P485" s="17" t="s">
        <v>3173</v>
      </c>
      <c r="Q485" s="17" t="s">
        <v>937</v>
      </c>
      <c r="R485" s="17" t="s">
        <v>3174</v>
      </c>
      <c r="S485" s="4" t="s">
        <v>31</v>
      </c>
      <c r="T485" s="5">
        <v>10681</v>
      </c>
      <c r="U485" s="9" t="s">
        <v>3173</v>
      </c>
      <c r="V485" s="6" t="b">
        <v>1</v>
      </c>
      <c r="W485" s="6" t="s">
        <v>33</v>
      </c>
      <c r="X485" s="7" t="s">
        <v>34</v>
      </c>
      <c r="Y485" s="8" t="s">
        <v>464</v>
      </c>
      <c r="Z485" s="7" t="s">
        <v>124</v>
      </c>
      <c r="AA485" s="6" t="s">
        <v>920</v>
      </c>
      <c r="AB485" s="7" t="s">
        <v>554</v>
      </c>
      <c r="AC485" s="9" t="s">
        <v>937</v>
      </c>
      <c r="AD485" s="7" t="s">
        <v>62</v>
      </c>
      <c r="AE485" s="9" t="s">
        <v>3174</v>
      </c>
      <c r="AF485" s="7" t="s">
        <v>505</v>
      </c>
      <c r="AG485" s="8" t="s">
        <v>3176</v>
      </c>
      <c r="AH485" s="8" t="s">
        <v>3177</v>
      </c>
    </row>
    <row r="486" spans="1:34" x14ac:dyDescent="0.25">
      <c r="A486" s="3">
        <v>33437</v>
      </c>
      <c r="B486" s="15" t="str">
        <f t="shared" si="49"/>
        <v>BIAVPAMTANRU</v>
      </c>
      <c r="C486" s="30" t="str">
        <f t="shared" si="47"/>
        <v>AVMTANRU</v>
      </c>
      <c r="D486" s="15" t="str">
        <f t="shared" si="50"/>
        <v>MTANRU</v>
      </c>
      <c r="E486" s="61" t="s">
        <v>4260</v>
      </c>
      <c r="F486" s="61" t="s">
        <v>3178</v>
      </c>
      <c r="G486" s="14" t="s">
        <v>3768</v>
      </c>
      <c r="H486" s="14" t="b">
        <f t="shared" si="48"/>
        <v>1</v>
      </c>
      <c r="I486" s="6" t="s">
        <v>3180</v>
      </c>
      <c r="J486" s="16" t="s">
        <v>920</v>
      </c>
      <c r="K486" s="17" t="s">
        <v>3178</v>
      </c>
      <c r="L486" s="17" t="s">
        <v>937</v>
      </c>
      <c r="M486" s="17" t="s">
        <v>3179</v>
      </c>
      <c r="N486" s="6" t="s">
        <v>3181</v>
      </c>
      <c r="O486" s="16" t="s">
        <v>920</v>
      </c>
      <c r="P486" s="17" t="s">
        <v>3178</v>
      </c>
      <c r="Q486" s="17" t="s">
        <v>937</v>
      </c>
      <c r="R486" s="17" t="s">
        <v>3179</v>
      </c>
      <c r="S486" s="4" t="s">
        <v>31</v>
      </c>
      <c r="T486" s="5">
        <v>10682</v>
      </c>
      <c r="U486" s="9" t="s">
        <v>3178</v>
      </c>
      <c r="V486" s="6" t="b">
        <v>1</v>
      </c>
      <c r="W486" s="6" t="s">
        <v>33</v>
      </c>
      <c r="X486" s="7" t="s">
        <v>34</v>
      </c>
      <c r="Y486" s="8" t="s">
        <v>464</v>
      </c>
      <c r="Z486" s="7" t="s">
        <v>124</v>
      </c>
      <c r="AA486" s="6" t="s">
        <v>920</v>
      </c>
      <c r="AB486" s="7" t="s">
        <v>554</v>
      </c>
      <c r="AC486" s="9" t="s">
        <v>937</v>
      </c>
      <c r="AD486" s="7" t="s">
        <v>62</v>
      </c>
      <c r="AE486" s="9" t="s">
        <v>3179</v>
      </c>
      <c r="AF486" s="7" t="s">
        <v>204</v>
      </c>
      <c r="AG486" s="8" t="s">
        <v>3182</v>
      </c>
      <c r="AH486" s="8" t="s">
        <v>3183</v>
      </c>
    </row>
    <row r="487" spans="1:34" x14ac:dyDescent="0.25">
      <c r="A487" s="3">
        <v>33442</v>
      </c>
      <c r="B487" s="15" t="str">
        <f t="shared" si="49"/>
        <v>BIAVPAMTANSP</v>
      </c>
      <c r="C487" s="30" t="str">
        <f t="shared" si="47"/>
        <v>AVMTANSP</v>
      </c>
      <c r="D487" s="15" t="str">
        <f t="shared" si="50"/>
        <v>MTANSP</v>
      </c>
      <c r="E487" s="61" t="s">
        <v>4261</v>
      </c>
      <c r="F487" s="61" t="s">
        <v>3184</v>
      </c>
      <c r="G487" s="14" t="s">
        <v>3768</v>
      </c>
      <c r="H487" s="14" t="b">
        <f t="shared" si="48"/>
        <v>1</v>
      </c>
      <c r="I487" s="6" t="s">
        <v>3186</v>
      </c>
      <c r="J487" s="16" t="s">
        <v>920</v>
      </c>
      <c r="K487" s="17" t="s">
        <v>3184</v>
      </c>
      <c r="L487" s="17" t="s">
        <v>937</v>
      </c>
      <c r="M487" s="19" t="s">
        <v>3185</v>
      </c>
      <c r="N487" s="6" t="s">
        <v>3186</v>
      </c>
      <c r="O487" s="18" t="s">
        <v>920</v>
      </c>
      <c r="P487" s="19" t="s">
        <v>3184</v>
      </c>
      <c r="Q487" s="19" t="s">
        <v>937</v>
      </c>
      <c r="R487" s="19" t="s">
        <v>3185</v>
      </c>
      <c r="S487" s="11" t="s">
        <v>31</v>
      </c>
      <c r="T487" s="5">
        <v>10683</v>
      </c>
      <c r="U487" s="9" t="s">
        <v>3184</v>
      </c>
      <c r="V487" s="6" t="b">
        <v>1</v>
      </c>
      <c r="W487" s="6" t="s">
        <v>33</v>
      </c>
      <c r="X487" s="7" t="s">
        <v>34</v>
      </c>
      <c r="Y487" s="8" t="s">
        <v>464</v>
      </c>
      <c r="Z487" s="7" t="s">
        <v>124</v>
      </c>
      <c r="AA487" s="6" t="s">
        <v>920</v>
      </c>
      <c r="AB487" s="7" t="s">
        <v>554</v>
      </c>
      <c r="AC487" s="9" t="s">
        <v>937</v>
      </c>
      <c r="AD487" s="7" t="s">
        <v>62</v>
      </c>
      <c r="AE487" s="9" t="s">
        <v>3185</v>
      </c>
      <c r="AF487" s="7" t="s">
        <v>1034</v>
      </c>
      <c r="AG487" s="8" t="s">
        <v>3187</v>
      </c>
      <c r="AH487" s="8" t="s">
        <v>3188</v>
      </c>
    </row>
    <row r="488" spans="1:34" x14ac:dyDescent="0.25">
      <c r="A488" s="3">
        <v>33446</v>
      </c>
      <c r="B488" s="15" t="str">
        <f t="shared" si="49"/>
        <v>BIAVPAMTANPE</v>
      </c>
      <c r="C488" s="30" t="str">
        <f t="shared" si="47"/>
        <v>AVMTANPE</v>
      </c>
      <c r="D488" s="15" t="str">
        <f t="shared" si="50"/>
        <v>MTANPE</v>
      </c>
      <c r="E488" s="61" t="s">
        <v>4262</v>
      </c>
      <c r="F488" s="61" t="s">
        <v>3189</v>
      </c>
      <c r="G488" s="14" t="s">
        <v>3768</v>
      </c>
      <c r="H488" s="14" t="b">
        <f t="shared" si="48"/>
        <v>1</v>
      </c>
      <c r="I488" s="6" t="s">
        <v>3191</v>
      </c>
      <c r="J488" s="16" t="s">
        <v>920</v>
      </c>
      <c r="K488" s="17" t="s">
        <v>3189</v>
      </c>
      <c r="L488" s="17" t="s">
        <v>937</v>
      </c>
      <c r="M488" s="17" t="s">
        <v>3190</v>
      </c>
      <c r="N488" s="6" t="s">
        <v>3192</v>
      </c>
      <c r="O488" s="16" t="s">
        <v>920</v>
      </c>
      <c r="P488" s="17" t="s">
        <v>3189</v>
      </c>
      <c r="Q488" s="17" t="s">
        <v>937</v>
      </c>
      <c r="R488" s="17" t="s">
        <v>3190</v>
      </c>
      <c r="S488" s="4" t="s">
        <v>31</v>
      </c>
      <c r="T488" s="5">
        <v>10684</v>
      </c>
      <c r="U488" s="9" t="s">
        <v>3189</v>
      </c>
      <c r="V488" s="6" t="b">
        <v>1</v>
      </c>
      <c r="W488" s="6" t="s">
        <v>33</v>
      </c>
      <c r="X488" s="7" t="s">
        <v>34</v>
      </c>
      <c r="Y488" s="8" t="s">
        <v>464</v>
      </c>
      <c r="Z488" s="7" t="s">
        <v>124</v>
      </c>
      <c r="AA488" s="6" t="s">
        <v>920</v>
      </c>
      <c r="AB488" s="7" t="s">
        <v>554</v>
      </c>
      <c r="AC488" s="9" t="s">
        <v>937</v>
      </c>
      <c r="AD488" s="7" t="s">
        <v>62</v>
      </c>
      <c r="AE488" s="9" t="s">
        <v>3190</v>
      </c>
      <c r="AF488" s="7" t="s">
        <v>39</v>
      </c>
      <c r="AG488" s="8" t="s">
        <v>3193</v>
      </c>
      <c r="AH488" s="8" t="s">
        <v>3194</v>
      </c>
    </row>
    <row r="489" spans="1:34" x14ac:dyDescent="0.25">
      <c r="A489" s="3">
        <v>33507</v>
      </c>
      <c r="B489" s="15" t="str">
        <f t="shared" si="49"/>
        <v>BIAVPAFRFRCO</v>
      </c>
      <c r="C489" s="30" t="str">
        <f t="shared" si="47"/>
        <v>AVFRFRCO</v>
      </c>
      <c r="D489" s="15" t="str">
        <f t="shared" si="50"/>
        <v>FRFRCO</v>
      </c>
      <c r="E489" s="61" t="s">
        <v>4263</v>
      </c>
      <c r="F489" s="61" t="s">
        <v>953</v>
      </c>
      <c r="G489" s="14" t="s">
        <v>3768</v>
      </c>
      <c r="H489" s="14" t="b">
        <f t="shared" si="48"/>
        <v>1</v>
      </c>
      <c r="I489" s="6" t="s">
        <v>956</v>
      </c>
      <c r="J489" s="16" t="s">
        <v>952</v>
      </c>
      <c r="K489" s="17" t="s">
        <v>953</v>
      </c>
      <c r="L489" s="17" t="s">
        <v>954</v>
      </c>
      <c r="M489" s="17" t="s">
        <v>955</v>
      </c>
      <c r="N489" s="6" t="s">
        <v>957</v>
      </c>
      <c r="O489" s="16" t="s">
        <v>952</v>
      </c>
      <c r="P489" s="17" t="s">
        <v>953</v>
      </c>
      <c r="Q489" s="17" t="s">
        <v>954</v>
      </c>
      <c r="R489" s="17" t="s">
        <v>955</v>
      </c>
      <c r="S489" s="4" t="s">
        <v>31</v>
      </c>
      <c r="T489" s="5">
        <v>10711</v>
      </c>
      <c r="U489" s="9" t="s">
        <v>953</v>
      </c>
      <c r="V489" s="6" t="b">
        <v>1</v>
      </c>
      <c r="W489" s="6" t="s">
        <v>33</v>
      </c>
      <c r="X489" s="7" t="s">
        <v>34</v>
      </c>
      <c r="Y489" s="8" t="s">
        <v>464</v>
      </c>
      <c r="Z489" s="7" t="s">
        <v>124</v>
      </c>
      <c r="AA489" s="6" t="s">
        <v>952</v>
      </c>
      <c r="AB489" s="7" t="s">
        <v>958</v>
      </c>
      <c r="AC489" s="9" t="s">
        <v>954</v>
      </c>
      <c r="AD489" s="7" t="s">
        <v>958</v>
      </c>
      <c r="AE489" s="9" t="s">
        <v>955</v>
      </c>
      <c r="AF489" s="7" t="s">
        <v>46</v>
      </c>
      <c r="AG489" s="8" t="s">
        <v>959</v>
      </c>
      <c r="AH489" s="8" t="s">
        <v>960</v>
      </c>
    </row>
    <row r="490" spans="1:34" x14ac:dyDescent="0.25">
      <c r="A490" s="3">
        <v>33530</v>
      </c>
      <c r="B490" s="15" t="str">
        <f t="shared" si="49"/>
        <v>BIAVPAFRFRMO</v>
      </c>
      <c r="C490" s="30" t="str">
        <f t="shared" si="47"/>
        <v>AVFRFRMO</v>
      </c>
      <c r="D490" s="15" t="str">
        <f t="shared" si="50"/>
        <v>FRFRMO</v>
      </c>
      <c r="E490" s="61" t="s">
        <v>4264</v>
      </c>
      <c r="F490" s="61" t="s">
        <v>961</v>
      </c>
      <c r="G490" s="14" t="s">
        <v>3768</v>
      </c>
      <c r="H490" s="14" t="b">
        <f t="shared" si="48"/>
        <v>1</v>
      </c>
      <c r="I490" s="6" t="s">
        <v>963</v>
      </c>
      <c r="J490" s="16" t="s">
        <v>952</v>
      </c>
      <c r="K490" s="17" t="s">
        <v>961</v>
      </c>
      <c r="L490" s="17" t="s">
        <v>954</v>
      </c>
      <c r="M490" s="17" t="s">
        <v>962</v>
      </c>
      <c r="N490" s="6" t="s">
        <v>963</v>
      </c>
      <c r="O490" s="16" t="s">
        <v>952</v>
      </c>
      <c r="P490" s="17" t="s">
        <v>961</v>
      </c>
      <c r="Q490" s="17" t="s">
        <v>954</v>
      </c>
      <c r="R490" s="17" t="s">
        <v>962</v>
      </c>
      <c r="S490" s="4" t="s">
        <v>31</v>
      </c>
      <c r="T490" s="5">
        <v>10714</v>
      </c>
      <c r="U490" s="9" t="s">
        <v>961</v>
      </c>
      <c r="V490" s="6" t="b">
        <v>1</v>
      </c>
      <c r="W490" s="6" t="s">
        <v>33</v>
      </c>
      <c r="X490" s="7" t="s">
        <v>34</v>
      </c>
      <c r="Y490" s="8" t="s">
        <v>464</v>
      </c>
      <c r="Z490" s="7" t="s">
        <v>124</v>
      </c>
      <c r="AA490" s="6" t="s">
        <v>952</v>
      </c>
      <c r="AB490" s="7" t="s">
        <v>958</v>
      </c>
      <c r="AC490" s="9" t="s">
        <v>954</v>
      </c>
      <c r="AD490" s="7" t="s">
        <v>958</v>
      </c>
      <c r="AE490" s="9" t="s">
        <v>962</v>
      </c>
      <c r="AF490" s="7" t="s">
        <v>506</v>
      </c>
      <c r="AG490" s="8" t="s">
        <v>964</v>
      </c>
      <c r="AH490" s="8" t="s">
        <v>965</v>
      </c>
    </row>
    <row r="491" spans="1:34" x14ac:dyDescent="0.25">
      <c r="A491" s="3">
        <v>33547</v>
      </c>
      <c r="B491" s="15" t="str">
        <f t="shared" si="49"/>
        <v>BIAVPAFRCOCO</v>
      </c>
      <c r="C491" s="30" t="str">
        <f t="shared" si="47"/>
        <v>AVFRCOCO</v>
      </c>
      <c r="D491" s="15" t="str">
        <f t="shared" si="50"/>
        <v>FRCOCO</v>
      </c>
      <c r="E491" s="61" t="s">
        <v>4265</v>
      </c>
      <c r="F491" s="61" t="s">
        <v>966</v>
      </c>
      <c r="G491" s="14" t="s">
        <v>3768</v>
      </c>
      <c r="H491" s="14" t="b">
        <f t="shared" si="48"/>
        <v>1</v>
      </c>
      <c r="I491" s="6" t="s">
        <v>969</v>
      </c>
      <c r="J491" s="16" t="s">
        <v>952</v>
      </c>
      <c r="K491" s="17" t="s">
        <v>966</v>
      </c>
      <c r="L491" s="17" t="s">
        <v>967</v>
      </c>
      <c r="M491" s="17" t="s">
        <v>968</v>
      </c>
      <c r="N491" s="6" t="s">
        <v>969</v>
      </c>
      <c r="O491" s="16" t="s">
        <v>952</v>
      </c>
      <c r="P491" s="17" t="s">
        <v>966</v>
      </c>
      <c r="Q491" s="17" t="s">
        <v>967</v>
      </c>
      <c r="R491" s="17" t="s">
        <v>968</v>
      </c>
      <c r="S491" s="4" t="s">
        <v>31</v>
      </c>
      <c r="T491" s="5">
        <v>10721</v>
      </c>
      <c r="U491" s="9" t="s">
        <v>966</v>
      </c>
      <c r="V491" s="6" t="b">
        <v>1</v>
      </c>
      <c r="W491" s="6" t="s">
        <v>33</v>
      </c>
      <c r="X491" s="7" t="s">
        <v>34</v>
      </c>
      <c r="Y491" s="8" t="s">
        <v>464</v>
      </c>
      <c r="Z491" s="7" t="s">
        <v>124</v>
      </c>
      <c r="AA491" s="6" t="s">
        <v>952</v>
      </c>
      <c r="AB491" s="7" t="s">
        <v>958</v>
      </c>
      <c r="AC491" s="9" t="s">
        <v>967</v>
      </c>
      <c r="AD491" s="7" t="s">
        <v>46</v>
      </c>
      <c r="AE491" s="9" t="s">
        <v>968</v>
      </c>
      <c r="AF491" s="7" t="s">
        <v>46</v>
      </c>
      <c r="AG491" s="8" t="s">
        <v>970</v>
      </c>
      <c r="AH491" s="8" t="s">
        <v>971</v>
      </c>
    </row>
    <row r="492" spans="1:34" x14ac:dyDescent="0.25">
      <c r="A492" s="3">
        <v>33560</v>
      </c>
      <c r="B492" s="15" t="str">
        <f t="shared" si="49"/>
        <v>BIAVPAFRPIEN</v>
      </c>
      <c r="C492" s="30" t="str">
        <f t="shared" si="47"/>
        <v>AVFRPIEN</v>
      </c>
      <c r="D492" s="15" t="str">
        <f t="shared" si="50"/>
        <v>FRPIEN</v>
      </c>
      <c r="E492" s="61" t="s">
        <v>4266</v>
      </c>
      <c r="F492" s="61" t="s">
        <v>3195</v>
      </c>
      <c r="G492" s="14" t="s">
        <v>3768</v>
      </c>
      <c r="H492" s="14" t="b">
        <f t="shared" si="48"/>
        <v>1</v>
      </c>
      <c r="I492" s="6" t="s">
        <v>3198</v>
      </c>
      <c r="J492" s="16" t="s">
        <v>952</v>
      </c>
      <c r="K492" s="17" t="s">
        <v>3195</v>
      </c>
      <c r="L492" s="17" t="s">
        <v>3196</v>
      </c>
      <c r="M492" s="17" t="s">
        <v>3197</v>
      </c>
      <c r="N492" s="6" t="s">
        <v>3198</v>
      </c>
      <c r="O492" s="16" t="s">
        <v>952</v>
      </c>
      <c r="P492" s="17" t="s">
        <v>3195</v>
      </c>
      <c r="Q492" s="17" t="s">
        <v>3196</v>
      </c>
      <c r="R492" s="17" t="s">
        <v>3197</v>
      </c>
      <c r="S492" s="4" t="s">
        <v>31</v>
      </c>
      <c r="T492" s="5">
        <v>10724</v>
      </c>
      <c r="U492" s="9" t="s">
        <v>3195</v>
      </c>
      <c r="V492" s="6" t="b">
        <v>1</v>
      </c>
      <c r="W492" s="6" t="s">
        <v>33</v>
      </c>
      <c r="X492" s="7" t="s">
        <v>34</v>
      </c>
      <c r="Y492" s="8" t="s">
        <v>464</v>
      </c>
      <c r="Z492" s="7" t="s">
        <v>124</v>
      </c>
      <c r="AA492" s="6" t="s">
        <v>952</v>
      </c>
      <c r="AB492" s="7" t="s">
        <v>958</v>
      </c>
      <c r="AC492" s="9" t="s">
        <v>3196</v>
      </c>
      <c r="AD492" s="7" t="s">
        <v>383</v>
      </c>
      <c r="AE492" s="9" t="s">
        <v>3197</v>
      </c>
      <c r="AF492" s="7" t="s">
        <v>1413</v>
      </c>
      <c r="AG492" s="8" t="s">
        <v>3199</v>
      </c>
      <c r="AH492" s="8" t="s">
        <v>3200</v>
      </c>
    </row>
    <row r="493" spans="1:34" x14ac:dyDescent="0.25">
      <c r="A493" s="3">
        <v>33590</v>
      </c>
      <c r="B493" s="15" t="str">
        <f t="shared" si="49"/>
        <v>BIAVPAFRPYPY</v>
      </c>
      <c r="C493" s="30" t="str">
        <f t="shared" si="47"/>
        <v>AVFRPYPY</v>
      </c>
      <c r="D493" s="15" t="str">
        <f t="shared" si="50"/>
        <v>FRPYPY</v>
      </c>
      <c r="E493" s="61" t="s">
        <v>4267</v>
      </c>
      <c r="F493" s="61" t="s">
        <v>972</v>
      </c>
      <c r="G493" s="14" t="s">
        <v>3768</v>
      </c>
      <c r="H493" s="14" t="b">
        <f t="shared" si="48"/>
        <v>1</v>
      </c>
      <c r="I493" s="6" t="s">
        <v>975</v>
      </c>
      <c r="J493" s="16" t="s">
        <v>952</v>
      </c>
      <c r="K493" s="17" t="s">
        <v>972</v>
      </c>
      <c r="L493" s="17" t="s">
        <v>973</v>
      </c>
      <c r="M493" s="17" t="s">
        <v>974</v>
      </c>
      <c r="N493" s="6" t="s">
        <v>975</v>
      </c>
      <c r="O493" s="16" t="s">
        <v>952</v>
      </c>
      <c r="P493" s="17" t="s">
        <v>972</v>
      </c>
      <c r="Q493" s="17" t="s">
        <v>973</v>
      </c>
      <c r="R493" s="17" t="s">
        <v>974</v>
      </c>
      <c r="S493" s="4" t="s">
        <v>31</v>
      </c>
      <c r="T493" s="5">
        <v>10731</v>
      </c>
      <c r="U493" s="9" t="s">
        <v>972</v>
      </c>
      <c r="V493" s="6" t="b">
        <v>1</v>
      </c>
      <c r="W493" s="6" t="s">
        <v>33</v>
      </c>
      <c r="X493" s="7" t="s">
        <v>34</v>
      </c>
      <c r="Y493" s="8" t="s">
        <v>464</v>
      </c>
      <c r="Z493" s="7" t="s">
        <v>124</v>
      </c>
      <c r="AA493" s="6" t="s">
        <v>952</v>
      </c>
      <c r="AB493" s="7" t="s">
        <v>958</v>
      </c>
      <c r="AC493" s="9" t="s">
        <v>973</v>
      </c>
      <c r="AD493" s="7" t="s">
        <v>976</v>
      </c>
      <c r="AE493" s="9" t="s">
        <v>974</v>
      </c>
      <c r="AF493" s="7" t="s">
        <v>976</v>
      </c>
      <c r="AG493" s="8" t="s">
        <v>977</v>
      </c>
      <c r="AH493" s="8" t="s">
        <v>978</v>
      </c>
    </row>
    <row r="494" spans="1:34" x14ac:dyDescent="0.25">
      <c r="A494" s="3">
        <v>33607</v>
      </c>
      <c r="B494" s="15" t="str">
        <f t="shared" si="49"/>
        <v>BIAVPAFRBUGI</v>
      </c>
      <c r="C494" s="30" t="str">
        <f t="shared" si="47"/>
        <v>AVFRBUGI</v>
      </c>
      <c r="D494" s="15" t="str">
        <f t="shared" si="50"/>
        <v>FRBUGI</v>
      </c>
      <c r="E494" s="61" t="s">
        <v>4268</v>
      </c>
      <c r="F494" s="61" t="s">
        <v>3201</v>
      </c>
      <c r="G494" s="14" t="s">
        <v>3768</v>
      </c>
      <c r="H494" s="14" t="b">
        <f t="shared" si="48"/>
        <v>1</v>
      </c>
      <c r="I494" s="6" t="s">
        <v>3204</v>
      </c>
      <c r="J494" s="16" t="s">
        <v>952</v>
      </c>
      <c r="K494" s="17" t="s">
        <v>3201</v>
      </c>
      <c r="L494" s="17" t="s">
        <v>3202</v>
      </c>
      <c r="M494" s="17" t="s">
        <v>3203</v>
      </c>
      <c r="N494" s="6" t="s">
        <v>3204</v>
      </c>
      <c r="O494" s="16" t="s">
        <v>952</v>
      </c>
      <c r="P494" s="17" t="s">
        <v>3201</v>
      </c>
      <c r="Q494" s="17" t="s">
        <v>3202</v>
      </c>
      <c r="R494" s="17" t="s">
        <v>3203</v>
      </c>
      <c r="S494" s="4" t="s">
        <v>31</v>
      </c>
      <c r="T494" s="5">
        <v>10735</v>
      </c>
      <c r="U494" s="9" t="s">
        <v>3201</v>
      </c>
      <c r="V494" s="6" t="b">
        <v>1</v>
      </c>
      <c r="W494" s="6" t="s">
        <v>33</v>
      </c>
      <c r="X494" s="7" t="s">
        <v>34</v>
      </c>
      <c r="Y494" s="8" t="s">
        <v>464</v>
      </c>
      <c r="Z494" s="7" t="s">
        <v>124</v>
      </c>
      <c r="AA494" s="6" t="s">
        <v>952</v>
      </c>
      <c r="AB494" s="7" t="s">
        <v>958</v>
      </c>
      <c r="AC494" s="9" t="s">
        <v>3202</v>
      </c>
      <c r="AD494" s="7" t="s">
        <v>329</v>
      </c>
      <c r="AE494" s="9" t="s">
        <v>3203</v>
      </c>
      <c r="AF494" s="7" t="s">
        <v>3205</v>
      </c>
      <c r="AG494" s="8" t="s">
        <v>3206</v>
      </c>
      <c r="AH494" s="8" t="s">
        <v>3207</v>
      </c>
    </row>
    <row r="495" spans="1:34" x14ac:dyDescent="0.25">
      <c r="A495" s="3">
        <v>33651</v>
      </c>
      <c r="B495" s="15" t="str">
        <f t="shared" si="49"/>
        <v>BIAVPAFRCPER</v>
      </c>
      <c r="C495" s="30" t="str">
        <f t="shared" si="47"/>
        <v>AVFRCPER</v>
      </c>
      <c r="D495" s="15" t="str">
        <f t="shared" si="50"/>
        <v>FRCPER</v>
      </c>
      <c r="E495" s="61" t="s">
        <v>4269</v>
      </c>
      <c r="F495" s="61" t="s">
        <v>979</v>
      </c>
      <c r="G495" s="14" t="s">
        <v>3768</v>
      </c>
      <c r="H495" s="14" t="b">
        <f t="shared" si="48"/>
        <v>1</v>
      </c>
      <c r="I495" s="6" t="s">
        <v>982</v>
      </c>
      <c r="J495" s="16" t="s">
        <v>952</v>
      </c>
      <c r="K495" s="17" t="s">
        <v>979</v>
      </c>
      <c r="L495" s="17" t="s">
        <v>980</v>
      </c>
      <c r="M495" s="17" t="s">
        <v>981</v>
      </c>
      <c r="N495" s="6" t="s">
        <v>982</v>
      </c>
      <c r="O495" s="16" t="s">
        <v>952</v>
      </c>
      <c r="P495" s="17" t="s">
        <v>979</v>
      </c>
      <c r="Q495" s="17" t="s">
        <v>980</v>
      </c>
      <c r="R495" s="17" t="s">
        <v>981</v>
      </c>
      <c r="S495" s="4" t="s">
        <v>31</v>
      </c>
      <c r="T495" s="5">
        <v>10748</v>
      </c>
      <c r="U495" s="9" t="s">
        <v>979</v>
      </c>
      <c r="V495" s="6" t="b">
        <v>1</v>
      </c>
      <c r="W495" s="6" t="s">
        <v>33</v>
      </c>
      <c r="X495" s="7" t="s">
        <v>34</v>
      </c>
      <c r="Y495" s="8" t="s">
        <v>464</v>
      </c>
      <c r="Z495" s="7" t="s">
        <v>124</v>
      </c>
      <c r="AA495" s="6" t="s">
        <v>952</v>
      </c>
      <c r="AB495" s="7" t="s">
        <v>958</v>
      </c>
      <c r="AC495" s="9" t="s">
        <v>980</v>
      </c>
      <c r="AD495" s="7" t="s">
        <v>983</v>
      </c>
      <c r="AE495" s="9" t="s">
        <v>981</v>
      </c>
      <c r="AF495" s="7" t="s">
        <v>835</v>
      </c>
      <c r="AG495" s="8" t="s">
        <v>984</v>
      </c>
      <c r="AH495" s="8" t="s">
        <v>985</v>
      </c>
    </row>
    <row r="496" spans="1:34" x14ac:dyDescent="0.25">
      <c r="A496" s="3">
        <v>33810</v>
      </c>
      <c r="B496" s="15" t="str">
        <f t="shared" si="49"/>
        <v>BIAVPAFRCHCH</v>
      </c>
      <c r="C496" s="30" t="str">
        <f t="shared" si="47"/>
        <v>AVFRCHCH</v>
      </c>
      <c r="D496" s="15" t="str">
        <f t="shared" si="50"/>
        <v>FRCHCH</v>
      </c>
      <c r="E496" s="61" t="s">
        <v>4270</v>
      </c>
      <c r="F496" s="61" t="s">
        <v>986</v>
      </c>
      <c r="G496" s="14" t="s">
        <v>3768</v>
      </c>
      <c r="H496" s="14" t="b">
        <f t="shared" si="48"/>
        <v>1</v>
      </c>
      <c r="I496" s="6" t="s">
        <v>989</v>
      </c>
      <c r="J496" s="16" t="s">
        <v>952</v>
      </c>
      <c r="K496" s="17" t="s">
        <v>986</v>
      </c>
      <c r="L496" s="17" t="s">
        <v>987</v>
      </c>
      <c r="M496" s="19" t="s">
        <v>988</v>
      </c>
      <c r="N496" s="6" t="s">
        <v>989</v>
      </c>
      <c r="O496" s="18" t="s">
        <v>952</v>
      </c>
      <c r="P496" s="19" t="s">
        <v>986</v>
      </c>
      <c r="Q496" s="19" t="s">
        <v>987</v>
      </c>
      <c r="R496" s="19" t="s">
        <v>988</v>
      </c>
      <c r="S496" s="11" t="s">
        <v>31</v>
      </c>
      <c r="T496" s="5">
        <v>10819</v>
      </c>
      <c r="U496" s="9" t="s">
        <v>986</v>
      </c>
      <c r="V496" s="6" t="b">
        <v>1</v>
      </c>
      <c r="W496" s="6" t="s">
        <v>33</v>
      </c>
      <c r="X496" s="7" t="s">
        <v>34</v>
      </c>
      <c r="Y496" s="8" t="s">
        <v>464</v>
      </c>
      <c r="Z496" s="7" t="s">
        <v>124</v>
      </c>
      <c r="AA496" s="6" t="s">
        <v>952</v>
      </c>
      <c r="AB496" s="7" t="s">
        <v>958</v>
      </c>
      <c r="AC496" s="9" t="s">
        <v>987</v>
      </c>
      <c r="AD496" s="7" t="s">
        <v>167</v>
      </c>
      <c r="AE496" s="9" t="s">
        <v>988</v>
      </c>
      <c r="AF496" s="7" t="s">
        <v>167</v>
      </c>
      <c r="AG496" s="8" t="s">
        <v>990</v>
      </c>
      <c r="AH496" s="8" t="s">
        <v>991</v>
      </c>
    </row>
    <row r="497" spans="1:34" x14ac:dyDescent="0.25">
      <c r="A497" s="3">
        <v>33967</v>
      </c>
      <c r="B497" s="15" t="str">
        <f t="shared" si="49"/>
        <v>BIAVPAFRLIFL</v>
      </c>
      <c r="C497" s="30" t="str">
        <f t="shared" si="47"/>
        <v>AVFRLIFL</v>
      </c>
      <c r="D497" s="15" t="str">
        <f t="shared" si="50"/>
        <v>FRLIFL</v>
      </c>
      <c r="E497" s="61" t="s">
        <v>4271</v>
      </c>
      <c r="F497" s="61" t="s">
        <v>3208</v>
      </c>
      <c r="G497" s="14" t="s">
        <v>3768</v>
      </c>
      <c r="H497" s="14" t="b">
        <f t="shared" si="48"/>
        <v>1</v>
      </c>
      <c r="I497" s="6" t="s">
        <v>3210</v>
      </c>
      <c r="J497" s="16" t="s">
        <v>952</v>
      </c>
      <c r="K497" s="17" t="s">
        <v>3208</v>
      </c>
      <c r="L497" s="17" t="s">
        <v>994</v>
      </c>
      <c r="M497" s="17" t="s">
        <v>3209</v>
      </c>
      <c r="N497" s="6" t="s">
        <v>3210</v>
      </c>
      <c r="O497" s="16" t="s">
        <v>952</v>
      </c>
      <c r="P497" s="17" t="s">
        <v>3208</v>
      </c>
      <c r="Q497" s="17" t="s">
        <v>994</v>
      </c>
      <c r="R497" s="17" t="s">
        <v>3209</v>
      </c>
      <c r="S497" s="4" t="s">
        <v>31</v>
      </c>
      <c r="T497" s="5">
        <v>10868</v>
      </c>
      <c r="U497" s="9" t="s">
        <v>3208</v>
      </c>
      <c r="V497" s="6" t="b">
        <v>1</v>
      </c>
      <c r="W497" s="6" t="s">
        <v>33</v>
      </c>
      <c r="X497" s="7" t="s">
        <v>34</v>
      </c>
      <c r="Y497" s="8" t="s">
        <v>464</v>
      </c>
      <c r="Z497" s="7" t="s">
        <v>124</v>
      </c>
      <c r="AA497" s="6" t="s">
        <v>952</v>
      </c>
      <c r="AB497" s="7" t="s">
        <v>958</v>
      </c>
      <c r="AC497" s="9" t="s">
        <v>994</v>
      </c>
      <c r="AD497" s="7" t="s">
        <v>111</v>
      </c>
      <c r="AE497" s="9" t="s">
        <v>3209</v>
      </c>
      <c r="AF497" s="7" t="s">
        <v>706</v>
      </c>
      <c r="AG497" s="8" t="s">
        <v>3211</v>
      </c>
      <c r="AH497" s="8" t="s">
        <v>3212</v>
      </c>
    </row>
    <row r="498" spans="1:34" x14ac:dyDescent="0.25">
      <c r="A498" s="3">
        <v>33977</v>
      </c>
      <c r="B498" s="15" t="str">
        <f t="shared" si="49"/>
        <v>BIAVPAFRLICA</v>
      </c>
      <c r="C498" s="30" t="str">
        <f t="shared" si="47"/>
        <v>AVFRLICA</v>
      </c>
      <c r="D498" s="15" t="str">
        <f t="shared" si="50"/>
        <v>FRLICA</v>
      </c>
      <c r="E498" s="61" t="s">
        <v>4272</v>
      </c>
      <c r="F498" s="61" t="s">
        <v>993</v>
      </c>
      <c r="G498" s="14" t="s">
        <v>3768</v>
      </c>
      <c r="H498" s="14" t="b">
        <f t="shared" si="48"/>
        <v>1</v>
      </c>
      <c r="I498" s="6" t="s">
        <v>996</v>
      </c>
      <c r="J498" s="16" t="s">
        <v>952</v>
      </c>
      <c r="K498" s="17" t="s">
        <v>993</v>
      </c>
      <c r="L498" s="17" t="s">
        <v>994</v>
      </c>
      <c r="M498" s="17" t="s">
        <v>995</v>
      </c>
      <c r="N498" s="6" t="s">
        <v>997</v>
      </c>
      <c r="O498" s="16" t="s">
        <v>952</v>
      </c>
      <c r="P498" s="17" t="s">
        <v>993</v>
      </c>
      <c r="Q498" s="17" t="s">
        <v>994</v>
      </c>
      <c r="R498" s="17" t="s">
        <v>995</v>
      </c>
      <c r="S498" s="4" t="s">
        <v>31</v>
      </c>
      <c r="T498" s="5">
        <v>10869</v>
      </c>
      <c r="U498" s="9" t="s">
        <v>993</v>
      </c>
      <c r="V498" s="6" t="b">
        <v>1</v>
      </c>
      <c r="W498" s="6" t="s">
        <v>33</v>
      </c>
      <c r="X498" s="7" t="s">
        <v>34</v>
      </c>
      <c r="Y498" s="8" t="s">
        <v>464</v>
      </c>
      <c r="Z498" s="7" t="s">
        <v>124</v>
      </c>
      <c r="AA498" s="6" t="s">
        <v>952</v>
      </c>
      <c r="AB498" s="7" t="s">
        <v>958</v>
      </c>
      <c r="AC498" s="9" t="s">
        <v>994</v>
      </c>
      <c r="AD498" s="7" t="s">
        <v>111</v>
      </c>
      <c r="AE498" s="9" t="s">
        <v>995</v>
      </c>
      <c r="AF498" s="7" t="s">
        <v>81</v>
      </c>
      <c r="AG498" s="8" t="s">
        <v>998</v>
      </c>
      <c r="AH498" s="8" t="s">
        <v>999</v>
      </c>
    </row>
    <row r="499" spans="1:34" x14ac:dyDescent="0.25">
      <c r="A499" s="3">
        <v>33987</v>
      </c>
      <c r="B499" s="15" t="str">
        <f t="shared" si="49"/>
        <v>BIAVPAFRACFL</v>
      </c>
      <c r="C499" s="30" t="str">
        <f t="shared" si="47"/>
        <v>AVFRACFL</v>
      </c>
      <c r="D499" s="15" t="str">
        <f t="shared" si="50"/>
        <v>FRACFL</v>
      </c>
      <c r="E499" s="61" t="s">
        <v>4273</v>
      </c>
      <c r="F499" s="61" t="s">
        <v>1001</v>
      </c>
      <c r="G499" s="14" t="s">
        <v>3768</v>
      </c>
      <c r="H499" s="14" t="b">
        <f t="shared" si="48"/>
        <v>1</v>
      </c>
      <c r="I499" s="6" t="s">
        <v>1004</v>
      </c>
      <c r="J499" s="16" t="s">
        <v>952</v>
      </c>
      <c r="K499" s="17" t="s">
        <v>1001</v>
      </c>
      <c r="L499" s="17" t="s">
        <v>1002</v>
      </c>
      <c r="M499" s="17" t="s">
        <v>1003</v>
      </c>
      <c r="N499" s="6" t="s">
        <v>1004</v>
      </c>
      <c r="O499" s="16" t="s">
        <v>952</v>
      </c>
      <c r="P499" s="17" t="s">
        <v>1001</v>
      </c>
      <c r="Q499" s="17" t="s">
        <v>1002</v>
      </c>
      <c r="R499" s="17" t="s">
        <v>1003</v>
      </c>
      <c r="S499" s="4" t="s">
        <v>31</v>
      </c>
      <c r="T499" s="5">
        <v>10872</v>
      </c>
      <c r="U499" s="9" t="s">
        <v>1001</v>
      </c>
      <c r="V499" s="6" t="b">
        <v>1</v>
      </c>
      <c r="W499" s="6" t="s">
        <v>33</v>
      </c>
      <c r="X499" s="7" t="s">
        <v>34</v>
      </c>
      <c r="Y499" s="8" t="s">
        <v>464</v>
      </c>
      <c r="Z499" s="7" t="s">
        <v>124</v>
      </c>
      <c r="AA499" s="6" t="s">
        <v>952</v>
      </c>
      <c r="AB499" s="7" t="s">
        <v>958</v>
      </c>
      <c r="AC499" s="9" t="s">
        <v>1002</v>
      </c>
      <c r="AD499" s="7" t="s">
        <v>263</v>
      </c>
      <c r="AE499" s="9" t="s">
        <v>1003</v>
      </c>
      <c r="AF499" s="7" t="s">
        <v>706</v>
      </c>
      <c r="AG499" s="8" t="s">
        <v>1005</v>
      </c>
      <c r="AH499" s="8" t="s">
        <v>1006</v>
      </c>
    </row>
    <row r="500" spans="1:34" x14ac:dyDescent="0.25">
      <c r="A500" s="3">
        <v>33991</v>
      </c>
      <c r="B500" s="65" t="str">
        <f t="shared" si="49"/>
        <v>BIAVPAFRACCA</v>
      </c>
      <c r="C500" s="64" t="str">
        <f t="shared" si="47"/>
        <v>AVFRACCA</v>
      </c>
      <c r="D500" s="65" t="str">
        <f t="shared" si="50"/>
        <v>FRACCA</v>
      </c>
      <c r="E500" s="61" t="s">
        <v>4274</v>
      </c>
      <c r="F500" s="61" t="s">
        <v>3213</v>
      </c>
      <c r="G500" s="14" t="s">
        <v>3768</v>
      </c>
      <c r="H500" s="14" t="b">
        <f t="shared" si="48"/>
        <v>1</v>
      </c>
      <c r="I500" s="6" t="s">
        <v>3313</v>
      </c>
      <c r="J500" s="16" t="s">
        <v>952</v>
      </c>
      <c r="K500" s="17" t="s">
        <v>3213</v>
      </c>
      <c r="L500" s="17" t="s">
        <v>1002</v>
      </c>
      <c r="M500" s="17" t="s">
        <v>3214</v>
      </c>
      <c r="N500" s="39" t="s">
        <v>170</v>
      </c>
      <c r="O500" s="46" t="s">
        <v>170</v>
      </c>
      <c r="P500" s="46" t="s">
        <v>170</v>
      </c>
      <c r="Q500" s="46" t="s">
        <v>170</v>
      </c>
      <c r="R500" s="46" t="s">
        <v>170</v>
      </c>
      <c r="S500" s="46" t="s">
        <v>170</v>
      </c>
      <c r="T500" s="5">
        <v>10873</v>
      </c>
      <c r="U500" s="6" t="s">
        <v>170</v>
      </c>
      <c r="V500" s="44" t="b">
        <v>0</v>
      </c>
      <c r="W500" s="6" t="s">
        <v>33</v>
      </c>
      <c r="X500" s="7" t="s">
        <v>34</v>
      </c>
      <c r="Y500" s="8" t="s">
        <v>464</v>
      </c>
      <c r="Z500" s="7" t="s">
        <v>124</v>
      </c>
      <c r="AA500" s="6" t="s">
        <v>952</v>
      </c>
      <c r="AB500" s="7" t="s">
        <v>958</v>
      </c>
      <c r="AC500" s="44" t="s">
        <v>1002</v>
      </c>
      <c r="AD500" s="41" t="s">
        <v>263</v>
      </c>
      <c r="AE500" s="43" t="s">
        <v>3214</v>
      </c>
      <c r="AF500" s="41" t="s">
        <v>81</v>
      </c>
      <c r="AG500" s="40" t="s">
        <v>3314</v>
      </c>
      <c r="AH500" s="40" t="s">
        <v>3315</v>
      </c>
    </row>
    <row r="501" spans="1:34" x14ac:dyDescent="0.25">
      <c r="A501" s="3">
        <v>33993</v>
      </c>
      <c r="B501" s="15" t="str">
        <f t="shared" si="49"/>
        <v>BIAVPAFRACHO</v>
      </c>
      <c r="C501" s="30" t="str">
        <f t="shared" si="47"/>
        <v>AVFRACHO</v>
      </c>
      <c r="D501" s="15" t="str">
        <f t="shared" si="50"/>
        <v>FRACHO</v>
      </c>
      <c r="E501" s="61" t="s">
        <v>4275</v>
      </c>
      <c r="F501" s="61" t="s">
        <v>1007</v>
      </c>
      <c r="G501" s="14" t="s">
        <v>3768</v>
      </c>
      <c r="H501" s="14" t="b">
        <f t="shared" si="48"/>
        <v>1</v>
      </c>
      <c r="I501" s="6" t="s">
        <v>1009</v>
      </c>
      <c r="J501" s="16" t="s">
        <v>952</v>
      </c>
      <c r="K501" s="17" t="s">
        <v>1007</v>
      </c>
      <c r="L501" s="17" t="s">
        <v>1002</v>
      </c>
      <c r="M501" s="17" t="s">
        <v>1008</v>
      </c>
      <c r="N501" s="52" t="s">
        <v>170</v>
      </c>
      <c r="O501" s="13" t="s">
        <v>170</v>
      </c>
      <c r="P501" s="13" t="s">
        <v>170</v>
      </c>
      <c r="Q501" s="13" t="s">
        <v>170</v>
      </c>
      <c r="R501" s="13" t="s">
        <v>170</v>
      </c>
      <c r="S501" s="13" t="s">
        <v>170</v>
      </c>
      <c r="T501" s="5">
        <v>10874</v>
      </c>
      <c r="U501" s="9" t="s">
        <v>1007</v>
      </c>
      <c r="V501" s="6" t="b">
        <v>1</v>
      </c>
      <c r="W501" s="6" t="s">
        <v>33</v>
      </c>
      <c r="X501" s="7" t="s">
        <v>34</v>
      </c>
      <c r="Y501" s="8" t="s">
        <v>464</v>
      </c>
      <c r="Z501" s="7" t="s">
        <v>124</v>
      </c>
      <c r="AA501" s="6" t="s">
        <v>952</v>
      </c>
      <c r="AB501" s="7" t="s">
        <v>958</v>
      </c>
      <c r="AC501" s="9" t="s">
        <v>1002</v>
      </c>
      <c r="AD501" s="7" t="s">
        <v>263</v>
      </c>
      <c r="AE501" s="9" t="s">
        <v>1008</v>
      </c>
      <c r="AF501" s="7" t="s">
        <v>1010</v>
      </c>
      <c r="AG501" s="8" t="s">
        <v>1011</v>
      </c>
      <c r="AH501" s="8" t="s">
        <v>1012</v>
      </c>
    </row>
    <row r="502" spans="1:34" x14ac:dyDescent="0.25">
      <c r="A502" s="3">
        <v>33996</v>
      </c>
      <c r="B502" s="15" t="str">
        <f t="shared" si="49"/>
        <v>BIAVPAFRLOPY</v>
      </c>
      <c r="C502" s="30" t="str">
        <f t="shared" si="47"/>
        <v>AVFRLOPY</v>
      </c>
      <c r="D502" s="15" t="str">
        <f t="shared" si="50"/>
        <v>FRLOPY</v>
      </c>
      <c r="E502" s="61" t="s">
        <v>4276</v>
      </c>
      <c r="F502" s="61" t="s">
        <v>3215</v>
      </c>
      <c r="G502" s="14" t="s">
        <v>3768</v>
      </c>
      <c r="H502" s="14" t="b">
        <f t="shared" si="48"/>
        <v>1</v>
      </c>
      <c r="I502" s="6" t="s">
        <v>3217</v>
      </c>
      <c r="J502" s="16" t="s">
        <v>952</v>
      </c>
      <c r="K502" s="17" t="s">
        <v>3215</v>
      </c>
      <c r="L502" s="17" t="s">
        <v>1014</v>
      </c>
      <c r="M502" s="17" t="s">
        <v>3216</v>
      </c>
      <c r="N502" s="6" t="s">
        <v>3217</v>
      </c>
      <c r="O502" s="16" t="s">
        <v>952</v>
      </c>
      <c r="P502" s="17" t="s">
        <v>3215</v>
      </c>
      <c r="Q502" s="17" t="s">
        <v>1014</v>
      </c>
      <c r="R502" s="17" t="s">
        <v>3216</v>
      </c>
      <c r="S502" s="4" t="s">
        <v>31</v>
      </c>
      <c r="T502" s="5">
        <v>10875</v>
      </c>
      <c r="U502" s="9" t="s">
        <v>3215</v>
      </c>
      <c r="V502" s="6" t="b">
        <v>1</v>
      </c>
      <c r="W502" s="6" t="s">
        <v>33</v>
      </c>
      <c r="X502" s="7" t="s">
        <v>34</v>
      </c>
      <c r="Y502" s="8" t="s">
        <v>464</v>
      </c>
      <c r="Z502" s="7" t="s">
        <v>124</v>
      </c>
      <c r="AA502" s="6" t="s">
        <v>952</v>
      </c>
      <c r="AB502" s="7" t="s">
        <v>958</v>
      </c>
      <c r="AC502" s="9" t="s">
        <v>1014</v>
      </c>
      <c r="AD502" s="7" t="s">
        <v>540</v>
      </c>
      <c r="AE502" s="9" t="s">
        <v>3216</v>
      </c>
      <c r="AF502" s="7" t="s">
        <v>976</v>
      </c>
      <c r="AG502" s="8" t="s">
        <v>3218</v>
      </c>
      <c r="AH502" s="8" t="s">
        <v>3219</v>
      </c>
    </row>
    <row r="503" spans="1:34" x14ac:dyDescent="0.25">
      <c r="A503" s="3">
        <v>33999</v>
      </c>
      <c r="B503" s="15" t="str">
        <f t="shared" si="49"/>
        <v>BIAVPAFRLOCU</v>
      </c>
      <c r="C503" s="30" t="str">
        <f t="shared" si="47"/>
        <v>AVFRLOCU</v>
      </c>
      <c r="D503" s="15" t="str">
        <f t="shared" si="50"/>
        <v>FRLOCU</v>
      </c>
      <c r="E503" s="61" t="s">
        <v>4277</v>
      </c>
      <c r="F503" s="61" t="s">
        <v>1013</v>
      </c>
      <c r="G503" s="14" t="s">
        <v>3768</v>
      </c>
      <c r="H503" s="14" t="b">
        <f t="shared" si="48"/>
        <v>1</v>
      </c>
      <c r="I503" s="6" t="s">
        <v>1016</v>
      </c>
      <c r="J503" s="16" t="s">
        <v>952</v>
      </c>
      <c r="K503" s="17" t="s">
        <v>1013</v>
      </c>
      <c r="L503" s="17" t="s">
        <v>1014</v>
      </c>
      <c r="M503" s="17" t="s">
        <v>1015</v>
      </c>
      <c r="N503" s="6" t="s">
        <v>1016</v>
      </c>
      <c r="O503" s="16" t="s">
        <v>952</v>
      </c>
      <c r="P503" s="17" t="s">
        <v>1013</v>
      </c>
      <c r="Q503" s="17" t="s">
        <v>1014</v>
      </c>
      <c r="R503" s="17" t="s">
        <v>1015</v>
      </c>
      <c r="S503" s="4" t="s">
        <v>31</v>
      </c>
      <c r="T503" s="5">
        <v>10877</v>
      </c>
      <c r="U503" s="9" t="s">
        <v>1013</v>
      </c>
      <c r="V503" s="6" t="b">
        <v>1</v>
      </c>
      <c r="W503" s="6" t="s">
        <v>33</v>
      </c>
      <c r="X503" s="7" t="s">
        <v>34</v>
      </c>
      <c r="Y503" s="8" t="s">
        <v>464</v>
      </c>
      <c r="Z503" s="7" t="s">
        <v>124</v>
      </c>
      <c r="AA503" s="6" t="s">
        <v>952</v>
      </c>
      <c r="AB503" s="7" t="s">
        <v>958</v>
      </c>
      <c r="AC503" s="9" t="s">
        <v>1014</v>
      </c>
      <c r="AD503" s="7" t="s">
        <v>540</v>
      </c>
      <c r="AE503" s="9" t="s">
        <v>1015</v>
      </c>
      <c r="AF503" s="7" t="s">
        <v>101</v>
      </c>
      <c r="AG503" s="8" t="s">
        <v>1017</v>
      </c>
      <c r="AH503" s="8" t="s">
        <v>1018</v>
      </c>
    </row>
    <row r="504" spans="1:34" x14ac:dyDescent="0.25">
      <c r="A504" s="3">
        <v>34024</v>
      </c>
      <c r="B504" s="15" t="str">
        <f t="shared" si="49"/>
        <v>BIAVPAFRLOLE</v>
      </c>
      <c r="C504" s="30" t="str">
        <f t="shared" si="47"/>
        <v>AVFRLOLE</v>
      </c>
      <c r="D504" s="15" t="str">
        <f t="shared" si="50"/>
        <v>FRLOLE</v>
      </c>
      <c r="E504" s="61" t="s">
        <v>4278</v>
      </c>
      <c r="F504" s="61" t="s">
        <v>3220</v>
      </c>
      <c r="G504" s="14" t="s">
        <v>3768</v>
      </c>
      <c r="H504" s="14" t="b">
        <f t="shared" si="48"/>
        <v>1</v>
      </c>
      <c r="I504" s="6" t="s">
        <v>3221</v>
      </c>
      <c r="J504" s="16" t="s">
        <v>952</v>
      </c>
      <c r="K504" s="17" t="s">
        <v>3220</v>
      </c>
      <c r="L504" s="17" t="s">
        <v>1014</v>
      </c>
      <c r="M504" s="17" t="s">
        <v>2745</v>
      </c>
      <c r="N504" s="6" t="s">
        <v>3222</v>
      </c>
      <c r="O504" s="16" t="s">
        <v>952</v>
      </c>
      <c r="P504" s="17" t="s">
        <v>3220</v>
      </c>
      <c r="Q504" s="17" t="s">
        <v>1014</v>
      </c>
      <c r="R504" s="17" t="s">
        <v>2745</v>
      </c>
      <c r="S504" s="4" t="s">
        <v>31</v>
      </c>
      <c r="T504" s="5">
        <v>10879</v>
      </c>
      <c r="U504" s="9" t="s">
        <v>3220</v>
      </c>
      <c r="V504" s="6" t="b">
        <v>1</v>
      </c>
      <c r="W504" s="6" t="s">
        <v>33</v>
      </c>
      <c r="X504" s="7" t="s">
        <v>34</v>
      </c>
      <c r="Y504" s="8" t="s">
        <v>464</v>
      </c>
      <c r="Z504" s="7" t="s">
        <v>124</v>
      </c>
      <c r="AA504" s="6" t="s">
        <v>952</v>
      </c>
      <c r="AB504" s="7" t="s">
        <v>958</v>
      </c>
      <c r="AC504" s="9" t="s">
        <v>1014</v>
      </c>
      <c r="AD504" s="7" t="s">
        <v>540</v>
      </c>
      <c r="AE504" s="9" t="s">
        <v>2745</v>
      </c>
      <c r="AF504" s="7" t="s">
        <v>1134</v>
      </c>
      <c r="AG504" s="8" t="s">
        <v>3223</v>
      </c>
      <c r="AH504" s="8" t="s">
        <v>3224</v>
      </c>
    </row>
    <row r="505" spans="1:34" x14ac:dyDescent="0.25">
      <c r="A505" s="3">
        <v>34036</v>
      </c>
      <c r="B505" s="15" t="str">
        <f t="shared" si="49"/>
        <v>BIAVPAFRCACA</v>
      </c>
      <c r="C505" s="30" t="str">
        <f t="shared" si="47"/>
        <v>AVFRCACA</v>
      </c>
      <c r="D505" s="15" t="str">
        <f t="shared" si="50"/>
        <v>FRCACA</v>
      </c>
      <c r="E505" s="61" t="s">
        <v>4279</v>
      </c>
      <c r="F505" s="61" t="s">
        <v>1019</v>
      </c>
      <c r="G505" s="14" t="s">
        <v>3768</v>
      </c>
      <c r="H505" s="14" t="b">
        <f t="shared" si="48"/>
        <v>1</v>
      </c>
      <c r="I505" s="6" t="s">
        <v>1021</v>
      </c>
      <c r="J505" s="16" t="s">
        <v>952</v>
      </c>
      <c r="K505" s="17" t="s">
        <v>1019</v>
      </c>
      <c r="L505" s="17" t="s">
        <v>992</v>
      </c>
      <c r="M505" s="17" t="s">
        <v>1020</v>
      </c>
      <c r="N505" s="6" t="s">
        <v>1021</v>
      </c>
      <c r="O505" s="16" t="s">
        <v>952</v>
      </c>
      <c r="P505" s="17" t="s">
        <v>1019</v>
      </c>
      <c r="Q505" s="17" t="s">
        <v>992</v>
      </c>
      <c r="R505" s="17" t="s">
        <v>1020</v>
      </c>
      <c r="S505" s="4" t="s">
        <v>31</v>
      </c>
      <c r="T505" s="5">
        <v>10883</v>
      </c>
      <c r="U505" s="9" t="s">
        <v>1019</v>
      </c>
      <c r="V505" s="6" t="b">
        <v>1</v>
      </c>
      <c r="W505" s="6" t="s">
        <v>33</v>
      </c>
      <c r="X505" s="7" t="s">
        <v>34</v>
      </c>
      <c r="Y505" s="8" t="s">
        <v>464</v>
      </c>
      <c r="Z505" s="7" t="s">
        <v>124</v>
      </c>
      <c r="AA505" s="6" t="s">
        <v>952</v>
      </c>
      <c r="AB505" s="7" t="s">
        <v>958</v>
      </c>
      <c r="AC505" s="9" t="s">
        <v>992</v>
      </c>
      <c r="AD505" s="7" t="s">
        <v>81</v>
      </c>
      <c r="AE505" s="9" t="s">
        <v>1020</v>
      </c>
      <c r="AF505" s="7" t="s">
        <v>81</v>
      </c>
      <c r="AG505" s="8" t="s">
        <v>1000</v>
      </c>
      <c r="AH505" s="8" t="s">
        <v>1022</v>
      </c>
    </row>
    <row r="506" spans="1:34" x14ac:dyDescent="0.25">
      <c r="A506" s="3">
        <v>34053</v>
      </c>
      <c r="B506" s="15" t="str">
        <f t="shared" si="49"/>
        <v>BIAVPAFRCACI</v>
      </c>
      <c r="C506" s="30" t="str">
        <f t="shared" si="47"/>
        <v>AVFRCACI</v>
      </c>
      <c r="D506" s="15" t="str">
        <f t="shared" si="50"/>
        <v>FRCACI</v>
      </c>
      <c r="E506" s="61" t="s">
        <v>4280</v>
      </c>
      <c r="F506" s="61" t="s">
        <v>3225</v>
      </c>
      <c r="G506" s="14" t="s">
        <v>3768</v>
      </c>
      <c r="H506" s="14" t="b">
        <f t="shared" si="48"/>
        <v>1</v>
      </c>
      <c r="I506" s="6" t="s">
        <v>3226</v>
      </c>
      <c r="J506" s="16" t="s">
        <v>952</v>
      </c>
      <c r="K506" s="17" t="s">
        <v>3225</v>
      </c>
      <c r="L506" s="17" t="s">
        <v>992</v>
      </c>
      <c r="M506" s="17" t="s">
        <v>1046</v>
      </c>
      <c r="N506" s="6" t="s">
        <v>3227</v>
      </c>
      <c r="O506" s="16" t="s">
        <v>952</v>
      </c>
      <c r="P506" s="17" t="s">
        <v>3225</v>
      </c>
      <c r="Q506" s="17" t="s">
        <v>992</v>
      </c>
      <c r="R506" s="17" t="s">
        <v>1046</v>
      </c>
      <c r="S506" s="4" t="s">
        <v>31</v>
      </c>
      <c r="T506" s="5">
        <v>10885</v>
      </c>
      <c r="U506" s="9" t="s">
        <v>3225</v>
      </c>
      <c r="V506" s="6" t="b">
        <v>1</v>
      </c>
      <c r="W506" s="6" t="s">
        <v>33</v>
      </c>
      <c r="X506" s="7" t="s">
        <v>34</v>
      </c>
      <c r="Y506" s="8" t="s">
        <v>464</v>
      </c>
      <c r="Z506" s="7" t="s">
        <v>124</v>
      </c>
      <c r="AA506" s="6" t="s">
        <v>952</v>
      </c>
      <c r="AB506" s="7" t="s">
        <v>958</v>
      </c>
      <c r="AC506" s="9" t="s">
        <v>992</v>
      </c>
      <c r="AD506" s="7" t="s">
        <v>81</v>
      </c>
      <c r="AE506" s="9" t="s">
        <v>1046</v>
      </c>
      <c r="AF506" s="7" t="s">
        <v>253</v>
      </c>
      <c r="AG506" s="8" t="s">
        <v>3228</v>
      </c>
      <c r="AH506" s="8" t="s">
        <v>3229</v>
      </c>
    </row>
    <row r="507" spans="1:34" x14ac:dyDescent="0.25">
      <c r="A507" s="3">
        <v>34058</v>
      </c>
      <c r="B507" s="15" t="str">
        <f t="shared" si="49"/>
        <v>BIAVPAFRSESE</v>
      </c>
      <c r="C507" s="30" t="str">
        <f t="shared" si="47"/>
        <v>AVFRSESE</v>
      </c>
      <c r="D507" s="15" t="str">
        <f t="shared" si="50"/>
        <v>FRSESE</v>
      </c>
      <c r="E507" s="61" t="s">
        <v>4281</v>
      </c>
      <c r="F507" s="61" t="s">
        <v>1023</v>
      </c>
      <c r="G507" s="14" t="s">
        <v>3768</v>
      </c>
      <c r="H507" s="14" t="b">
        <f t="shared" si="48"/>
        <v>1</v>
      </c>
      <c r="I507" s="6" t="s">
        <v>1026</v>
      </c>
      <c r="J507" s="16" t="s">
        <v>952</v>
      </c>
      <c r="K507" s="17" t="s">
        <v>1023</v>
      </c>
      <c r="L507" s="17" t="s">
        <v>1024</v>
      </c>
      <c r="M507" s="17" t="s">
        <v>1025</v>
      </c>
      <c r="N507" s="6" t="s">
        <v>1026</v>
      </c>
      <c r="O507" s="16" t="s">
        <v>952</v>
      </c>
      <c r="P507" s="17" t="s">
        <v>1023</v>
      </c>
      <c r="Q507" s="17" t="s">
        <v>1024</v>
      </c>
      <c r="R507" s="17" t="s">
        <v>1025</v>
      </c>
      <c r="S507" s="4" t="s">
        <v>31</v>
      </c>
      <c r="T507" s="5">
        <v>10888</v>
      </c>
      <c r="U507" s="9" t="s">
        <v>1023</v>
      </c>
      <c r="V507" s="6" t="b">
        <v>1</v>
      </c>
      <c r="W507" s="6" t="s">
        <v>33</v>
      </c>
      <c r="X507" s="7" t="s">
        <v>34</v>
      </c>
      <c r="Y507" s="8" t="s">
        <v>464</v>
      </c>
      <c r="Z507" s="7" t="s">
        <v>124</v>
      </c>
      <c r="AA507" s="6" t="s">
        <v>952</v>
      </c>
      <c r="AB507" s="7" t="s">
        <v>958</v>
      </c>
      <c r="AC507" s="9" t="s">
        <v>1024</v>
      </c>
      <c r="AD507" s="7" t="s">
        <v>1027</v>
      </c>
      <c r="AE507" s="9" t="s">
        <v>1025</v>
      </c>
      <c r="AF507" s="7" t="s">
        <v>1027</v>
      </c>
      <c r="AG507" s="8" t="s">
        <v>1028</v>
      </c>
      <c r="AH507" s="8" t="s">
        <v>1029</v>
      </c>
    </row>
    <row r="508" spans="1:34" x14ac:dyDescent="0.25">
      <c r="A508" s="3">
        <v>34087</v>
      </c>
      <c r="B508" s="15" t="str">
        <f t="shared" si="49"/>
        <v>BIAVPAFRSPSP</v>
      </c>
      <c r="C508" s="30" t="str">
        <f t="shared" si="47"/>
        <v>AVFRSPSP</v>
      </c>
      <c r="D508" s="15" t="str">
        <f t="shared" si="50"/>
        <v>FRSPSP</v>
      </c>
      <c r="E508" s="61" t="s">
        <v>4282</v>
      </c>
      <c r="F508" s="61" t="s">
        <v>1030</v>
      </c>
      <c r="G508" s="14" t="s">
        <v>3768</v>
      </c>
      <c r="H508" s="14" t="b">
        <f t="shared" si="48"/>
        <v>1</v>
      </c>
      <c r="I508" s="6" t="s">
        <v>1033</v>
      </c>
      <c r="J508" s="16" t="s">
        <v>952</v>
      </c>
      <c r="K508" s="17" t="s">
        <v>1030</v>
      </c>
      <c r="L508" s="17" t="s">
        <v>1031</v>
      </c>
      <c r="M508" s="17" t="s">
        <v>1032</v>
      </c>
      <c r="N508" s="6" t="s">
        <v>1033</v>
      </c>
      <c r="O508" s="16" t="s">
        <v>952</v>
      </c>
      <c r="P508" s="17" t="s">
        <v>1030</v>
      </c>
      <c r="Q508" s="17" t="s">
        <v>1031</v>
      </c>
      <c r="R508" s="17" t="s">
        <v>1032</v>
      </c>
      <c r="S508" s="4" t="s">
        <v>31</v>
      </c>
      <c r="T508" s="5">
        <v>10900</v>
      </c>
      <c r="U508" s="9" t="s">
        <v>1030</v>
      </c>
      <c r="V508" s="6" t="b">
        <v>1</v>
      </c>
      <c r="W508" s="6" t="s">
        <v>33</v>
      </c>
      <c r="X508" s="7" t="s">
        <v>34</v>
      </c>
      <c r="Y508" s="8" t="s">
        <v>464</v>
      </c>
      <c r="Z508" s="7" t="s">
        <v>124</v>
      </c>
      <c r="AA508" s="6" t="s">
        <v>952</v>
      </c>
      <c r="AB508" s="7" t="s">
        <v>958</v>
      </c>
      <c r="AC508" s="9" t="s">
        <v>1031</v>
      </c>
      <c r="AD508" s="7" t="s">
        <v>1034</v>
      </c>
      <c r="AE508" s="9" t="s">
        <v>1032</v>
      </c>
      <c r="AF508" s="7" t="s">
        <v>1034</v>
      </c>
      <c r="AG508" s="8" t="s">
        <v>1035</v>
      </c>
      <c r="AH508" s="8" t="s">
        <v>1036</v>
      </c>
    </row>
    <row r="509" spans="1:34" x14ac:dyDescent="0.25">
      <c r="A509" s="3">
        <v>34229</v>
      </c>
      <c r="B509" s="15" t="str">
        <f t="shared" si="49"/>
        <v>BIAVPACLCALA</v>
      </c>
      <c r="C509" s="30" t="str">
        <f t="shared" si="47"/>
        <v>AVCLCALA</v>
      </c>
      <c r="D509" s="15" t="str">
        <f t="shared" si="50"/>
        <v>CLCALA</v>
      </c>
      <c r="E509" s="61" t="s">
        <v>4283</v>
      </c>
      <c r="F509" s="61" t="s">
        <v>3231</v>
      </c>
      <c r="G509" s="14" t="s">
        <v>3768</v>
      </c>
      <c r="H509" s="14" t="b">
        <f t="shared" si="48"/>
        <v>1</v>
      </c>
      <c r="I509" s="6" t="s">
        <v>3234</v>
      </c>
      <c r="J509" s="16" t="s">
        <v>3230</v>
      </c>
      <c r="K509" s="17" t="s">
        <v>3231</v>
      </c>
      <c r="L509" s="17" t="s">
        <v>3232</v>
      </c>
      <c r="M509" s="19" t="s">
        <v>3233</v>
      </c>
      <c r="N509" s="6" t="s">
        <v>3234</v>
      </c>
      <c r="O509" s="18" t="s">
        <v>3230</v>
      </c>
      <c r="P509" s="19" t="s">
        <v>3231</v>
      </c>
      <c r="Q509" s="19" t="s">
        <v>3232</v>
      </c>
      <c r="R509" s="19" t="s">
        <v>3233</v>
      </c>
      <c r="S509" s="11" t="s">
        <v>31</v>
      </c>
      <c r="T509" s="5">
        <v>11819</v>
      </c>
      <c r="U509" s="9" t="s">
        <v>3231</v>
      </c>
      <c r="V509" s="6" t="b">
        <v>1</v>
      </c>
      <c r="W509" s="6" t="s">
        <v>33</v>
      </c>
      <c r="X509" s="7" t="s">
        <v>34</v>
      </c>
      <c r="Y509" s="8" t="s">
        <v>464</v>
      </c>
      <c r="Z509" s="7" t="s">
        <v>124</v>
      </c>
      <c r="AA509" s="6" t="s">
        <v>3230</v>
      </c>
      <c r="AB509" s="7" t="s">
        <v>280</v>
      </c>
      <c r="AC509" s="9" t="s">
        <v>3232</v>
      </c>
      <c r="AD509" s="7" t="s">
        <v>81</v>
      </c>
      <c r="AE509" s="9" t="s">
        <v>3233</v>
      </c>
      <c r="AF509" s="7" t="s">
        <v>228</v>
      </c>
      <c r="AG509" s="8" t="s">
        <v>3235</v>
      </c>
      <c r="AH509" s="8" t="s">
        <v>3236</v>
      </c>
    </row>
    <row r="510" spans="1:34" x14ac:dyDescent="0.25">
      <c r="A510" s="3">
        <v>34237</v>
      </c>
      <c r="B510" s="15" t="str">
        <f t="shared" si="49"/>
        <v>BIAVPACLPLNI</v>
      </c>
      <c r="C510" s="30" t="str">
        <f t="shared" si="47"/>
        <v>AVCLPLNI</v>
      </c>
      <c r="D510" s="15" t="str">
        <f t="shared" si="50"/>
        <v>CLPLNI</v>
      </c>
      <c r="E510" s="61" t="s">
        <v>4284</v>
      </c>
      <c r="F510" s="61" t="s">
        <v>3237</v>
      </c>
      <c r="G510" s="14" t="s">
        <v>3768</v>
      </c>
      <c r="H510" s="14" t="b">
        <f t="shared" si="48"/>
        <v>1</v>
      </c>
      <c r="I510" s="6" t="s">
        <v>3239</v>
      </c>
      <c r="J510" s="16" t="s">
        <v>3230</v>
      </c>
      <c r="K510" s="17" t="s">
        <v>3237</v>
      </c>
      <c r="L510" s="17" t="s">
        <v>3238</v>
      </c>
      <c r="M510" s="17" t="s">
        <v>3130</v>
      </c>
      <c r="N510" s="6" t="s">
        <v>3239</v>
      </c>
      <c r="O510" s="16" t="s">
        <v>3230</v>
      </c>
      <c r="P510" s="17" t="s">
        <v>3237</v>
      </c>
      <c r="Q510" s="17" t="s">
        <v>3238</v>
      </c>
      <c r="R510" s="17" t="s">
        <v>3130</v>
      </c>
      <c r="S510" s="4" t="s">
        <v>31</v>
      </c>
      <c r="T510" s="5">
        <v>11822</v>
      </c>
      <c r="U510" s="9" t="s">
        <v>3237</v>
      </c>
      <c r="V510" s="6" t="b">
        <v>1</v>
      </c>
      <c r="W510" s="6" t="s">
        <v>33</v>
      </c>
      <c r="X510" s="7" t="s">
        <v>34</v>
      </c>
      <c r="Y510" s="8" t="s">
        <v>464</v>
      </c>
      <c r="Z510" s="7" t="s">
        <v>124</v>
      </c>
      <c r="AA510" s="6" t="s">
        <v>3230</v>
      </c>
      <c r="AB510" s="7" t="s">
        <v>280</v>
      </c>
      <c r="AC510" s="9" t="s">
        <v>3238</v>
      </c>
      <c r="AD510" s="7" t="s">
        <v>71</v>
      </c>
      <c r="AE510" s="9" t="s">
        <v>3130</v>
      </c>
      <c r="AF510" s="7" t="s">
        <v>288</v>
      </c>
      <c r="AG510" s="8" t="s">
        <v>3240</v>
      </c>
      <c r="AH510" s="8" t="s">
        <v>3241</v>
      </c>
    </row>
    <row r="511" spans="1:34" x14ac:dyDescent="0.25">
      <c r="A511" s="3">
        <v>34252</v>
      </c>
      <c r="B511" s="15" t="str">
        <f t="shared" si="49"/>
        <v>BIAVPAEMEMCA</v>
      </c>
      <c r="C511" s="30" t="str">
        <f t="shared" si="47"/>
        <v>AVEMEMCA</v>
      </c>
      <c r="D511" s="15" t="str">
        <f t="shared" si="50"/>
        <v>EMEMCA</v>
      </c>
      <c r="E511" s="61" t="s">
        <v>4285</v>
      </c>
      <c r="F511" s="61" t="s">
        <v>1038</v>
      </c>
      <c r="G511" s="14" t="s">
        <v>3768</v>
      </c>
      <c r="H511" s="14" t="b">
        <f t="shared" si="48"/>
        <v>1</v>
      </c>
      <c r="I511" s="6" t="s">
        <v>1041</v>
      </c>
      <c r="J511" s="16" t="s">
        <v>1037</v>
      </c>
      <c r="K511" s="17" t="s">
        <v>1038</v>
      </c>
      <c r="L511" s="17" t="s">
        <v>1039</v>
      </c>
      <c r="M511" s="17" t="s">
        <v>1040</v>
      </c>
      <c r="N511" s="6" t="s">
        <v>1041</v>
      </c>
      <c r="O511" s="16" t="s">
        <v>1037</v>
      </c>
      <c r="P511" s="17" t="s">
        <v>1038</v>
      </c>
      <c r="Q511" s="17" t="s">
        <v>1039</v>
      </c>
      <c r="R511" s="17" t="s">
        <v>1040</v>
      </c>
      <c r="S511" s="4" t="s">
        <v>31</v>
      </c>
      <c r="T511" s="5">
        <v>11207</v>
      </c>
      <c r="U511" s="9" t="s">
        <v>1038</v>
      </c>
      <c r="V511" s="6" t="b">
        <v>1</v>
      </c>
      <c r="W511" s="6" t="s">
        <v>33</v>
      </c>
      <c r="X511" s="7" t="s">
        <v>34</v>
      </c>
      <c r="Y511" s="8" t="s">
        <v>464</v>
      </c>
      <c r="Z511" s="7" t="s">
        <v>124</v>
      </c>
      <c r="AA511" s="6" t="s">
        <v>1037</v>
      </c>
      <c r="AB511" s="7" t="s">
        <v>1042</v>
      </c>
      <c r="AC511" s="9" t="s">
        <v>1039</v>
      </c>
      <c r="AD511" s="7" t="s">
        <v>1042</v>
      </c>
      <c r="AE511" s="9" t="s">
        <v>1040</v>
      </c>
      <c r="AF511" s="7" t="s">
        <v>81</v>
      </c>
      <c r="AG511" s="8" t="s">
        <v>1043</v>
      </c>
      <c r="AH511" s="8" t="s">
        <v>1044</v>
      </c>
    </row>
    <row r="512" spans="1:34" x14ac:dyDescent="0.25">
      <c r="A512" s="3">
        <v>34256</v>
      </c>
      <c r="B512" s="15" t="str">
        <f t="shared" ref="B512:B528" si="51">AH512</f>
        <v>BIAVPAEMEMCT</v>
      </c>
      <c r="C512" s="30" t="str">
        <f t="shared" si="47"/>
        <v>AVEMEMCT</v>
      </c>
      <c r="D512" s="15" t="str">
        <f t="shared" ref="D512:D528" si="52">AG512</f>
        <v>EMEMCT</v>
      </c>
      <c r="E512" s="61" t="s">
        <v>4286</v>
      </c>
      <c r="F512" s="61" t="s">
        <v>1045</v>
      </c>
      <c r="G512" s="14" t="s">
        <v>3768</v>
      </c>
      <c r="H512" s="14" t="b">
        <f t="shared" si="48"/>
        <v>1</v>
      </c>
      <c r="I512" s="6" t="s">
        <v>1047</v>
      </c>
      <c r="J512" s="16" t="s">
        <v>1037</v>
      </c>
      <c r="K512" s="17" t="s">
        <v>1045</v>
      </c>
      <c r="L512" s="17" t="s">
        <v>1039</v>
      </c>
      <c r="M512" s="17" t="s">
        <v>1046</v>
      </c>
      <c r="N512" s="6" t="s">
        <v>1047</v>
      </c>
      <c r="O512" s="16" t="s">
        <v>1037</v>
      </c>
      <c r="P512" s="17" t="s">
        <v>1045</v>
      </c>
      <c r="Q512" s="17" t="s">
        <v>1039</v>
      </c>
      <c r="R512" s="17" t="s">
        <v>1046</v>
      </c>
      <c r="S512" s="4" t="s">
        <v>31</v>
      </c>
      <c r="T512" s="5">
        <v>11208</v>
      </c>
      <c r="U512" s="9" t="s">
        <v>1045</v>
      </c>
      <c r="V512" s="6" t="b">
        <v>1</v>
      </c>
      <c r="W512" s="6" t="s">
        <v>33</v>
      </c>
      <c r="X512" s="7" t="s">
        <v>34</v>
      </c>
      <c r="Y512" s="8" t="s">
        <v>464</v>
      </c>
      <c r="Z512" s="7" t="s">
        <v>124</v>
      </c>
      <c r="AA512" s="6" t="s">
        <v>1037</v>
      </c>
      <c r="AB512" s="7" t="s">
        <v>1042</v>
      </c>
      <c r="AC512" s="9" t="s">
        <v>1039</v>
      </c>
      <c r="AD512" s="7" t="s">
        <v>1042</v>
      </c>
      <c r="AE512" s="9" t="s">
        <v>1046</v>
      </c>
      <c r="AF512" s="7" t="s">
        <v>1048</v>
      </c>
      <c r="AG512" s="8" t="s">
        <v>1049</v>
      </c>
      <c r="AH512" s="8" t="s">
        <v>1050</v>
      </c>
    </row>
    <row r="513" spans="1:34" x14ac:dyDescent="0.25">
      <c r="A513" s="3">
        <v>34260</v>
      </c>
      <c r="B513" s="15" t="str">
        <f t="shared" si="51"/>
        <v>BIAVPAEMEMLE</v>
      </c>
      <c r="C513" s="30" t="str">
        <f t="shared" si="47"/>
        <v>AVEMEMLE</v>
      </c>
      <c r="D513" s="15" t="str">
        <f t="shared" si="52"/>
        <v>EMEMLE</v>
      </c>
      <c r="E513" s="61" t="s">
        <v>4287</v>
      </c>
      <c r="F513" s="61" t="s">
        <v>3242</v>
      </c>
      <c r="G513" s="14" t="s">
        <v>3768</v>
      </c>
      <c r="H513" s="14" t="b">
        <f t="shared" si="48"/>
        <v>1</v>
      </c>
      <c r="I513" s="6" t="s">
        <v>3244</v>
      </c>
      <c r="J513" s="16" t="s">
        <v>1037</v>
      </c>
      <c r="K513" s="17" t="s">
        <v>3242</v>
      </c>
      <c r="L513" s="17" t="s">
        <v>1039</v>
      </c>
      <c r="M513" s="17" t="s">
        <v>3243</v>
      </c>
      <c r="N513" s="6" t="s">
        <v>3244</v>
      </c>
      <c r="O513" s="16" t="s">
        <v>1037</v>
      </c>
      <c r="P513" s="17" t="s">
        <v>3242</v>
      </c>
      <c r="Q513" s="17" t="s">
        <v>1039</v>
      </c>
      <c r="R513" s="17" t="s">
        <v>3243</v>
      </c>
      <c r="S513" s="4" t="s">
        <v>31</v>
      </c>
      <c r="T513" s="5">
        <v>11209</v>
      </c>
      <c r="U513" s="9" t="s">
        <v>3242</v>
      </c>
      <c r="V513" s="6" t="b">
        <v>1</v>
      </c>
      <c r="W513" s="6" t="s">
        <v>33</v>
      </c>
      <c r="X513" s="7" t="s">
        <v>34</v>
      </c>
      <c r="Y513" s="8" t="s">
        <v>464</v>
      </c>
      <c r="Z513" s="7" t="s">
        <v>124</v>
      </c>
      <c r="AA513" s="6" t="s">
        <v>1037</v>
      </c>
      <c r="AB513" s="7" t="s">
        <v>1042</v>
      </c>
      <c r="AC513" s="9" t="s">
        <v>1039</v>
      </c>
      <c r="AD513" s="7" t="s">
        <v>1042</v>
      </c>
      <c r="AE513" s="9" t="s">
        <v>3243</v>
      </c>
      <c r="AF513" s="7" t="s">
        <v>1134</v>
      </c>
      <c r="AG513" s="8" t="s">
        <v>3245</v>
      </c>
      <c r="AH513" s="8" t="s">
        <v>3246</v>
      </c>
    </row>
    <row r="514" spans="1:34" x14ac:dyDescent="0.25">
      <c r="A514" s="3">
        <v>34263</v>
      </c>
      <c r="B514" s="15" t="str">
        <f t="shared" si="51"/>
        <v>BIAVPAEMEMCI</v>
      </c>
      <c r="C514" s="30" t="str">
        <f t="shared" ref="C514:C528" si="53">X514&amp;D514</f>
        <v>AVEMEMCI</v>
      </c>
      <c r="D514" s="15" t="str">
        <f t="shared" si="52"/>
        <v>EMEMCI</v>
      </c>
      <c r="E514" s="61" t="s">
        <v>4288</v>
      </c>
      <c r="F514" s="61" t="s">
        <v>3247</v>
      </c>
      <c r="G514" s="14" t="s">
        <v>3768</v>
      </c>
      <c r="H514" s="14" t="b">
        <f t="shared" si="48"/>
        <v>1</v>
      </c>
      <c r="I514" s="6" t="s">
        <v>3249</v>
      </c>
      <c r="J514" s="16" t="s">
        <v>1037</v>
      </c>
      <c r="K514" s="17" t="s">
        <v>3247</v>
      </c>
      <c r="L514" s="17" t="s">
        <v>1039</v>
      </c>
      <c r="M514" s="17" t="s">
        <v>3248</v>
      </c>
      <c r="N514" s="6" t="s">
        <v>3249</v>
      </c>
      <c r="O514" s="16" t="s">
        <v>1037</v>
      </c>
      <c r="P514" s="17" t="s">
        <v>3247</v>
      </c>
      <c r="Q514" s="17" t="s">
        <v>1039</v>
      </c>
      <c r="R514" s="17" t="s">
        <v>3248</v>
      </c>
      <c r="S514" s="4" t="s">
        <v>31</v>
      </c>
      <c r="T514" s="5">
        <v>11210</v>
      </c>
      <c r="U514" s="9" t="s">
        <v>3247</v>
      </c>
      <c r="V514" s="6" t="b">
        <v>1</v>
      </c>
      <c r="W514" s="6" t="s">
        <v>33</v>
      </c>
      <c r="X514" s="7" t="s">
        <v>34</v>
      </c>
      <c r="Y514" s="8" t="s">
        <v>464</v>
      </c>
      <c r="Z514" s="7" t="s">
        <v>124</v>
      </c>
      <c r="AA514" s="6" t="s">
        <v>1037</v>
      </c>
      <c r="AB514" s="7" t="s">
        <v>1042</v>
      </c>
      <c r="AC514" s="9" t="s">
        <v>1039</v>
      </c>
      <c r="AD514" s="7" t="s">
        <v>1042</v>
      </c>
      <c r="AE514" s="9" t="s">
        <v>3248</v>
      </c>
      <c r="AF514" s="7" t="s">
        <v>253</v>
      </c>
      <c r="AG514" s="8" t="s">
        <v>3250</v>
      </c>
      <c r="AH514" s="8" t="s">
        <v>3251</v>
      </c>
    </row>
    <row r="515" spans="1:34" x14ac:dyDescent="0.25">
      <c r="A515" s="3">
        <v>34286</v>
      </c>
      <c r="B515" s="15" t="str">
        <f t="shared" si="51"/>
        <v>BIAVPAEMEMBU</v>
      </c>
      <c r="C515" s="30" t="str">
        <f t="shared" si="53"/>
        <v>AVEMEMBU</v>
      </c>
      <c r="D515" s="15" t="str">
        <f t="shared" si="52"/>
        <v>EMEMBU</v>
      </c>
      <c r="E515" s="61" t="s">
        <v>4289</v>
      </c>
      <c r="F515" s="61" t="s">
        <v>3252</v>
      </c>
      <c r="G515" s="14" t="s">
        <v>3768</v>
      </c>
      <c r="H515" s="14" t="b">
        <f t="shared" ref="H515:H528" si="54">EXACT(F515,K515)</f>
        <v>1</v>
      </c>
      <c r="I515" s="6" t="s">
        <v>3254</v>
      </c>
      <c r="J515" s="16" t="s">
        <v>1037</v>
      </c>
      <c r="K515" s="17" t="s">
        <v>3252</v>
      </c>
      <c r="L515" s="17" t="s">
        <v>1039</v>
      </c>
      <c r="M515" s="17" t="s">
        <v>3253</v>
      </c>
      <c r="N515" s="6" t="s">
        <v>3254</v>
      </c>
      <c r="O515" s="16" t="s">
        <v>1037</v>
      </c>
      <c r="P515" s="17" t="s">
        <v>3252</v>
      </c>
      <c r="Q515" s="17" t="s">
        <v>1039</v>
      </c>
      <c r="R515" s="17" t="s">
        <v>3253</v>
      </c>
      <c r="S515" s="4" t="s">
        <v>31</v>
      </c>
      <c r="T515" s="5">
        <v>11216</v>
      </c>
      <c r="U515" s="9" t="s">
        <v>3252</v>
      </c>
      <c r="V515" s="6" t="b">
        <v>1</v>
      </c>
      <c r="W515" s="6" t="s">
        <v>33</v>
      </c>
      <c r="X515" s="7" t="s">
        <v>34</v>
      </c>
      <c r="Y515" s="8" t="s">
        <v>464</v>
      </c>
      <c r="Z515" s="7" t="s">
        <v>124</v>
      </c>
      <c r="AA515" s="6" t="s">
        <v>1037</v>
      </c>
      <c r="AB515" s="7" t="s">
        <v>1042</v>
      </c>
      <c r="AC515" s="9" t="s">
        <v>1039</v>
      </c>
      <c r="AD515" s="7" t="s">
        <v>1042</v>
      </c>
      <c r="AE515" s="9" t="s">
        <v>3253</v>
      </c>
      <c r="AF515" s="7" t="s">
        <v>329</v>
      </c>
      <c r="AG515" s="8" t="s">
        <v>3255</v>
      </c>
      <c r="AH515" s="8" t="s">
        <v>3256</v>
      </c>
    </row>
    <row r="516" spans="1:34" x14ac:dyDescent="0.25">
      <c r="A516" s="3">
        <v>34290</v>
      </c>
      <c r="B516" s="15" t="str">
        <f t="shared" si="51"/>
        <v>BIAVPAEMEMCC</v>
      </c>
      <c r="C516" s="30" t="str">
        <f t="shared" si="53"/>
        <v>AVEMEMCC</v>
      </c>
      <c r="D516" s="15" t="str">
        <f t="shared" si="52"/>
        <v>EMEMCC</v>
      </c>
      <c r="E516" s="61" t="s">
        <v>4290</v>
      </c>
      <c r="F516" s="61" t="s">
        <v>3257</v>
      </c>
      <c r="G516" s="14" t="s">
        <v>3835</v>
      </c>
      <c r="H516" s="14" t="b">
        <f t="shared" si="54"/>
        <v>1</v>
      </c>
      <c r="I516" s="6" t="s">
        <v>3259</v>
      </c>
      <c r="J516" s="16" t="s">
        <v>1037</v>
      </c>
      <c r="K516" s="17" t="s">
        <v>3257</v>
      </c>
      <c r="L516" s="17" t="s">
        <v>1039</v>
      </c>
      <c r="M516" s="17" t="s">
        <v>3258</v>
      </c>
      <c r="N516" s="6" t="s">
        <v>3259</v>
      </c>
      <c r="O516" s="16" t="s">
        <v>1037</v>
      </c>
      <c r="P516" s="17" t="s">
        <v>3257</v>
      </c>
      <c r="Q516" s="17" t="s">
        <v>1039</v>
      </c>
      <c r="R516" s="17" t="s">
        <v>3258</v>
      </c>
      <c r="S516" s="12" t="s">
        <v>192</v>
      </c>
      <c r="T516" s="5">
        <v>11217</v>
      </c>
      <c r="U516" s="9" t="s">
        <v>3257</v>
      </c>
      <c r="V516" s="6" t="b">
        <v>1</v>
      </c>
      <c r="W516" s="6" t="s">
        <v>33</v>
      </c>
      <c r="X516" s="7" t="s">
        <v>34</v>
      </c>
      <c r="Y516" s="8" t="s">
        <v>464</v>
      </c>
      <c r="Z516" s="7" t="s">
        <v>124</v>
      </c>
      <c r="AA516" s="6" t="s">
        <v>1037</v>
      </c>
      <c r="AB516" s="7" t="s">
        <v>1042</v>
      </c>
      <c r="AC516" s="9" t="s">
        <v>1039</v>
      </c>
      <c r="AD516" s="7" t="s">
        <v>1042</v>
      </c>
      <c r="AE516" s="9" t="s">
        <v>3258</v>
      </c>
      <c r="AF516" s="7" t="s">
        <v>55</v>
      </c>
      <c r="AG516" s="8" t="s">
        <v>3260</v>
      </c>
      <c r="AH516" s="8" t="s">
        <v>3261</v>
      </c>
    </row>
    <row r="517" spans="1:34" x14ac:dyDescent="0.25">
      <c r="A517" s="3">
        <v>34293</v>
      </c>
      <c r="B517" s="15" t="str">
        <f t="shared" si="51"/>
        <v>BIAVPAEMEMHO</v>
      </c>
      <c r="C517" s="30" t="str">
        <f t="shared" si="53"/>
        <v>AVEMEMHO</v>
      </c>
      <c r="D517" s="15" t="str">
        <f t="shared" si="52"/>
        <v>EMEMHO</v>
      </c>
      <c r="E517" s="61" t="s">
        <v>4291</v>
      </c>
      <c r="F517" s="61" t="s">
        <v>1051</v>
      </c>
      <c r="G517" s="14" t="s">
        <v>3768</v>
      </c>
      <c r="H517" s="14" t="b">
        <f t="shared" si="54"/>
        <v>1</v>
      </c>
      <c r="I517" s="6" t="s">
        <v>1053</v>
      </c>
      <c r="J517" s="16" t="s">
        <v>1037</v>
      </c>
      <c r="K517" s="17" t="s">
        <v>1051</v>
      </c>
      <c r="L517" s="17" t="s">
        <v>1039</v>
      </c>
      <c r="M517" s="17" t="s">
        <v>1052</v>
      </c>
      <c r="N517" s="6" t="s">
        <v>1053</v>
      </c>
      <c r="O517" s="16" t="s">
        <v>1037</v>
      </c>
      <c r="P517" s="17" t="s">
        <v>1051</v>
      </c>
      <c r="Q517" s="17" t="s">
        <v>1039</v>
      </c>
      <c r="R517" s="17" t="s">
        <v>1052</v>
      </c>
      <c r="S517" s="4" t="s">
        <v>31</v>
      </c>
      <c r="T517" s="5">
        <v>11218</v>
      </c>
      <c r="U517" s="9" t="s">
        <v>1051</v>
      </c>
      <c r="V517" s="6" t="b">
        <v>1</v>
      </c>
      <c r="W517" s="6" t="s">
        <v>33</v>
      </c>
      <c r="X517" s="7" t="s">
        <v>34</v>
      </c>
      <c r="Y517" s="8" t="s">
        <v>464</v>
      </c>
      <c r="Z517" s="7" t="s">
        <v>124</v>
      </c>
      <c r="AA517" s="6" t="s">
        <v>1037</v>
      </c>
      <c r="AB517" s="7" t="s">
        <v>1042</v>
      </c>
      <c r="AC517" s="9" t="s">
        <v>1039</v>
      </c>
      <c r="AD517" s="7" t="s">
        <v>1042</v>
      </c>
      <c r="AE517" s="9" t="s">
        <v>1052</v>
      </c>
      <c r="AF517" s="7" t="s">
        <v>1010</v>
      </c>
      <c r="AG517" s="8" t="s">
        <v>1054</v>
      </c>
      <c r="AH517" s="8" t="s">
        <v>1055</v>
      </c>
    </row>
    <row r="518" spans="1:34" x14ac:dyDescent="0.25">
      <c r="A518" s="3">
        <v>34294</v>
      </c>
      <c r="B518" s="15" t="str">
        <f t="shared" si="51"/>
        <v>BIAVPAEMEMCS</v>
      </c>
      <c r="C518" s="30" t="str">
        <f t="shared" si="53"/>
        <v>AVEMEMCS</v>
      </c>
      <c r="D518" s="15" t="str">
        <f t="shared" si="52"/>
        <v>EMEMCS</v>
      </c>
      <c r="E518" s="61" t="s">
        <v>4292</v>
      </c>
      <c r="F518" s="61" t="s">
        <v>3262</v>
      </c>
      <c r="G518" s="14" t="s">
        <v>3768</v>
      </c>
      <c r="H518" s="14" t="b">
        <f t="shared" si="54"/>
        <v>1</v>
      </c>
      <c r="I518" s="6" t="s">
        <v>3264</v>
      </c>
      <c r="J518" s="16" t="s">
        <v>1037</v>
      </c>
      <c r="K518" s="17" t="s">
        <v>3262</v>
      </c>
      <c r="L518" s="17" t="s">
        <v>1039</v>
      </c>
      <c r="M518" s="17" t="s">
        <v>3263</v>
      </c>
      <c r="N518" s="6" t="s">
        <v>3264</v>
      </c>
      <c r="O518" s="16" t="s">
        <v>1037</v>
      </c>
      <c r="P518" s="17" t="s">
        <v>3262</v>
      </c>
      <c r="Q518" s="17" t="s">
        <v>1039</v>
      </c>
      <c r="R518" s="17" t="s">
        <v>3263</v>
      </c>
      <c r="S518" s="4" t="s">
        <v>31</v>
      </c>
      <c r="T518" s="5">
        <v>11219</v>
      </c>
      <c r="U518" s="9" t="s">
        <v>3262</v>
      </c>
      <c r="V518" s="6" t="b">
        <v>1</v>
      </c>
      <c r="W518" s="6" t="s">
        <v>33</v>
      </c>
      <c r="X518" s="7" t="s">
        <v>34</v>
      </c>
      <c r="Y518" s="8" t="s">
        <v>464</v>
      </c>
      <c r="Z518" s="7" t="s">
        <v>124</v>
      </c>
      <c r="AA518" s="6" t="s">
        <v>1037</v>
      </c>
      <c r="AB518" s="7" t="s">
        <v>1042</v>
      </c>
      <c r="AC518" s="9" t="s">
        <v>1039</v>
      </c>
      <c r="AD518" s="7" t="s">
        <v>1042</v>
      </c>
      <c r="AE518" s="9" t="s">
        <v>3263</v>
      </c>
      <c r="AF518" s="7" t="s">
        <v>2839</v>
      </c>
      <c r="AG518" s="8" t="s">
        <v>3265</v>
      </c>
      <c r="AH518" s="8" t="s">
        <v>3266</v>
      </c>
    </row>
    <row r="519" spans="1:34" x14ac:dyDescent="0.25">
      <c r="A519" s="3">
        <v>34295</v>
      </c>
      <c r="B519" s="15" t="str">
        <f t="shared" si="51"/>
        <v>BIAVPAEMEMCR</v>
      </c>
      <c r="C519" s="30" t="str">
        <f t="shared" si="53"/>
        <v>AVEMEMCR</v>
      </c>
      <c r="D519" s="15" t="str">
        <f t="shared" si="52"/>
        <v>EMEMCR</v>
      </c>
      <c r="E519" s="61" t="s">
        <v>4293</v>
      </c>
      <c r="F519" s="61" t="s">
        <v>3267</v>
      </c>
      <c r="G519" s="14" t="s">
        <v>3768</v>
      </c>
      <c r="H519" s="14" t="b">
        <f t="shared" si="54"/>
        <v>1</v>
      </c>
      <c r="I519" s="6" t="s">
        <v>3269</v>
      </c>
      <c r="J519" s="16" t="s">
        <v>1037</v>
      </c>
      <c r="K519" s="17" t="s">
        <v>3267</v>
      </c>
      <c r="L519" s="17" t="s">
        <v>1039</v>
      </c>
      <c r="M519" s="17" t="s">
        <v>3268</v>
      </c>
      <c r="N519" s="6" t="s">
        <v>3269</v>
      </c>
      <c r="O519" s="16" t="s">
        <v>1037</v>
      </c>
      <c r="P519" s="17" t="s">
        <v>3267</v>
      </c>
      <c r="Q519" s="17" t="s">
        <v>1039</v>
      </c>
      <c r="R519" s="17" t="s">
        <v>3268</v>
      </c>
      <c r="S519" s="4" t="s">
        <v>31</v>
      </c>
      <c r="T519" s="5">
        <v>11220</v>
      </c>
      <c r="U519" s="9" t="s">
        <v>3267</v>
      </c>
      <c r="V519" s="6" t="b">
        <v>1</v>
      </c>
      <c r="W519" s="6" t="s">
        <v>33</v>
      </c>
      <c r="X519" s="7" t="s">
        <v>34</v>
      </c>
      <c r="Y519" s="8" t="s">
        <v>464</v>
      </c>
      <c r="Z519" s="7" t="s">
        <v>124</v>
      </c>
      <c r="AA519" s="6" t="s">
        <v>1037</v>
      </c>
      <c r="AB519" s="7" t="s">
        <v>1042</v>
      </c>
      <c r="AC519" s="9" t="s">
        <v>1039</v>
      </c>
      <c r="AD519" s="7" t="s">
        <v>1042</v>
      </c>
      <c r="AE519" s="9" t="s">
        <v>3268</v>
      </c>
      <c r="AF519" s="7" t="s">
        <v>160</v>
      </c>
      <c r="AG519" s="8" t="s">
        <v>3270</v>
      </c>
      <c r="AH519" s="8" t="s">
        <v>3271</v>
      </c>
    </row>
    <row r="520" spans="1:34" x14ac:dyDescent="0.25">
      <c r="A520" s="3">
        <v>34336</v>
      </c>
      <c r="B520" s="15" t="str">
        <f t="shared" si="51"/>
        <v>BIAVPAEMEMPU</v>
      </c>
      <c r="C520" s="30" t="str">
        <f t="shared" si="53"/>
        <v>AVEMEMPU</v>
      </c>
      <c r="D520" s="15" t="str">
        <f t="shared" si="52"/>
        <v>EMEMPU</v>
      </c>
      <c r="E520" s="61" t="s">
        <v>4294</v>
      </c>
      <c r="F520" s="61" t="s">
        <v>3272</v>
      </c>
      <c r="G520" s="14" t="s">
        <v>3768</v>
      </c>
      <c r="H520" s="14" t="b">
        <f t="shared" si="54"/>
        <v>1</v>
      </c>
      <c r="I520" s="6" t="s">
        <v>3273</v>
      </c>
      <c r="J520" s="16" t="s">
        <v>1037</v>
      </c>
      <c r="K520" s="17" t="s">
        <v>3272</v>
      </c>
      <c r="L520" s="17" t="s">
        <v>1039</v>
      </c>
      <c r="M520" s="17" t="s">
        <v>1510</v>
      </c>
      <c r="N520" s="6" t="s">
        <v>3273</v>
      </c>
      <c r="O520" s="16" t="s">
        <v>1037</v>
      </c>
      <c r="P520" s="17" t="s">
        <v>3272</v>
      </c>
      <c r="Q520" s="17" t="s">
        <v>1039</v>
      </c>
      <c r="R520" s="17" t="s">
        <v>1510</v>
      </c>
      <c r="S520" s="4" t="s">
        <v>31</v>
      </c>
      <c r="T520" s="5">
        <v>11231</v>
      </c>
      <c r="U520" s="9" t="s">
        <v>3272</v>
      </c>
      <c r="V520" s="6" t="b">
        <v>1</v>
      </c>
      <c r="W520" s="6" t="s">
        <v>33</v>
      </c>
      <c r="X520" s="7" t="s">
        <v>34</v>
      </c>
      <c r="Y520" s="8" t="s">
        <v>464</v>
      </c>
      <c r="Z520" s="7" t="s">
        <v>124</v>
      </c>
      <c r="AA520" s="6" t="s">
        <v>1037</v>
      </c>
      <c r="AB520" s="7" t="s">
        <v>1042</v>
      </c>
      <c r="AC520" s="9" t="s">
        <v>1039</v>
      </c>
      <c r="AD520" s="7" t="s">
        <v>1042</v>
      </c>
      <c r="AE520" s="9" t="s">
        <v>1510</v>
      </c>
      <c r="AF520" s="7" t="s">
        <v>582</v>
      </c>
      <c r="AG520" s="8" t="s">
        <v>3274</v>
      </c>
      <c r="AH520" s="8" t="s">
        <v>3275</v>
      </c>
    </row>
    <row r="521" spans="1:34" x14ac:dyDescent="0.25">
      <c r="A521" s="3">
        <v>34338</v>
      </c>
      <c r="B521" s="15" t="str">
        <f t="shared" si="51"/>
        <v>BIAVPAEMEMRU</v>
      </c>
      <c r="C521" s="30" t="str">
        <f t="shared" si="53"/>
        <v>AVEMEMRU</v>
      </c>
      <c r="D521" s="15" t="str">
        <f t="shared" si="52"/>
        <v>EMEMRU</v>
      </c>
      <c r="E521" s="61" t="s">
        <v>4295</v>
      </c>
      <c r="F521" s="61" t="s">
        <v>3276</v>
      </c>
      <c r="G521" s="14" t="s">
        <v>3768</v>
      </c>
      <c r="H521" s="14" t="b">
        <f t="shared" si="54"/>
        <v>1</v>
      </c>
      <c r="I521" s="6" t="s">
        <v>3277</v>
      </c>
      <c r="J521" s="16" t="s">
        <v>1037</v>
      </c>
      <c r="K521" s="17" t="s">
        <v>3276</v>
      </c>
      <c r="L521" s="17" t="s">
        <v>1039</v>
      </c>
      <c r="M521" s="17" t="s">
        <v>619</v>
      </c>
      <c r="N521" s="6" t="s">
        <v>3277</v>
      </c>
      <c r="O521" s="16" t="s">
        <v>1037</v>
      </c>
      <c r="P521" s="17" t="s">
        <v>3276</v>
      </c>
      <c r="Q521" s="17" t="s">
        <v>1039</v>
      </c>
      <c r="R521" s="17" t="s">
        <v>619</v>
      </c>
      <c r="S521" s="10" t="s">
        <v>130</v>
      </c>
      <c r="T521" s="5">
        <v>11233</v>
      </c>
      <c r="U521" s="9" t="s">
        <v>3276</v>
      </c>
      <c r="V521" s="6" t="b">
        <v>1</v>
      </c>
      <c r="W521" s="6" t="s">
        <v>33</v>
      </c>
      <c r="X521" s="7" t="s">
        <v>34</v>
      </c>
      <c r="Y521" s="8" t="s">
        <v>464</v>
      </c>
      <c r="Z521" s="7" t="s">
        <v>124</v>
      </c>
      <c r="AA521" s="6" t="s">
        <v>1037</v>
      </c>
      <c r="AB521" s="7" t="s">
        <v>1042</v>
      </c>
      <c r="AC521" s="9" t="s">
        <v>1039</v>
      </c>
      <c r="AD521" s="7" t="s">
        <v>1042</v>
      </c>
      <c r="AE521" s="9" t="s">
        <v>619</v>
      </c>
      <c r="AF521" s="7" t="s">
        <v>204</v>
      </c>
      <c r="AG521" s="8" t="s">
        <v>3278</v>
      </c>
      <c r="AH521" s="8" t="s">
        <v>3279</v>
      </c>
    </row>
    <row r="522" spans="1:34" x14ac:dyDescent="0.25">
      <c r="A522" s="3">
        <v>34345</v>
      </c>
      <c r="B522" s="15" t="str">
        <f t="shared" si="51"/>
        <v>BIAVPAEMEMAU</v>
      </c>
      <c r="C522" s="30" t="str">
        <f t="shared" si="53"/>
        <v>AVEMEMAU</v>
      </c>
      <c r="D522" s="15" t="str">
        <f t="shared" si="52"/>
        <v>EMEMAU</v>
      </c>
      <c r="E522" s="61" t="s">
        <v>4296</v>
      </c>
      <c r="F522" s="61" t="s">
        <v>3280</v>
      </c>
      <c r="G522" s="14" t="s">
        <v>3768</v>
      </c>
      <c r="H522" s="14" t="b">
        <f t="shared" si="54"/>
        <v>1</v>
      </c>
      <c r="I522" s="6" t="s">
        <v>3282</v>
      </c>
      <c r="J522" s="16" t="s">
        <v>1037</v>
      </c>
      <c r="K522" s="17" t="s">
        <v>3280</v>
      </c>
      <c r="L522" s="17" t="s">
        <v>1039</v>
      </c>
      <c r="M522" s="17" t="s">
        <v>3281</v>
      </c>
      <c r="N522" s="6" t="s">
        <v>3282</v>
      </c>
      <c r="O522" s="16" t="s">
        <v>1037</v>
      </c>
      <c r="P522" s="17" t="s">
        <v>3280</v>
      </c>
      <c r="Q522" s="17" t="s">
        <v>1039</v>
      </c>
      <c r="R522" s="17" t="s">
        <v>3281</v>
      </c>
      <c r="S522" s="10" t="s">
        <v>160</v>
      </c>
      <c r="T522" s="5">
        <v>11235</v>
      </c>
      <c r="U522" s="9" t="s">
        <v>3280</v>
      </c>
      <c r="V522" s="6" t="b">
        <v>1</v>
      </c>
      <c r="W522" s="6" t="s">
        <v>33</v>
      </c>
      <c r="X522" s="7" t="s">
        <v>34</v>
      </c>
      <c r="Y522" s="8" t="s">
        <v>464</v>
      </c>
      <c r="Z522" s="7" t="s">
        <v>124</v>
      </c>
      <c r="AA522" s="6" t="s">
        <v>1037</v>
      </c>
      <c r="AB522" s="7" t="s">
        <v>1042</v>
      </c>
      <c r="AC522" s="9" t="s">
        <v>1039</v>
      </c>
      <c r="AD522" s="7" t="s">
        <v>1042</v>
      </c>
      <c r="AE522" s="9" t="s">
        <v>3281</v>
      </c>
      <c r="AF522" s="7" t="s">
        <v>594</v>
      </c>
      <c r="AG522" s="8" t="s">
        <v>3283</v>
      </c>
      <c r="AH522" s="8" t="s">
        <v>3284</v>
      </c>
    </row>
    <row r="523" spans="1:34" x14ac:dyDescent="0.25">
      <c r="A523" s="3">
        <v>34365</v>
      </c>
      <c r="B523" s="15" t="str">
        <f t="shared" si="51"/>
        <v>BIAVPAEMEMME</v>
      </c>
      <c r="C523" s="30" t="str">
        <f t="shared" si="53"/>
        <v>AVEMEMME</v>
      </c>
      <c r="D523" s="15" t="str">
        <f t="shared" si="52"/>
        <v>EMEMME</v>
      </c>
      <c r="E523" s="61" t="s">
        <v>4297</v>
      </c>
      <c r="F523" s="61" t="s">
        <v>3285</v>
      </c>
      <c r="G523" s="14" t="s">
        <v>3768</v>
      </c>
      <c r="H523" s="14" t="b">
        <f t="shared" si="54"/>
        <v>1</v>
      </c>
      <c r="I523" s="6" t="s">
        <v>3286</v>
      </c>
      <c r="J523" s="16" t="s">
        <v>1037</v>
      </c>
      <c r="K523" s="17" t="s">
        <v>3285</v>
      </c>
      <c r="L523" s="17" t="s">
        <v>1039</v>
      </c>
      <c r="M523" s="17" t="s">
        <v>2951</v>
      </c>
      <c r="N523" s="6" t="s">
        <v>3286</v>
      </c>
      <c r="O523" s="16" t="s">
        <v>1037</v>
      </c>
      <c r="P523" s="17" t="s">
        <v>3285</v>
      </c>
      <c r="Q523" s="17" t="s">
        <v>1039</v>
      </c>
      <c r="R523" s="17" t="s">
        <v>2951</v>
      </c>
      <c r="S523" s="4" t="s">
        <v>31</v>
      </c>
      <c r="T523" s="5">
        <v>11242</v>
      </c>
      <c r="U523" s="9" t="s">
        <v>3285</v>
      </c>
      <c r="V523" s="6" t="b">
        <v>1</v>
      </c>
      <c r="W523" s="6" t="s">
        <v>33</v>
      </c>
      <c r="X523" s="7" t="s">
        <v>34</v>
      </c>
      <c r="Y523" s="8" t="s">
        <v>464</v>
      </c>
      <c r="Z523" s="7" t="s">
        <v>124</v>
      </c>
      <c r="AA523" s="6" t="s">
        <v>1037</v>
      </c>
      <c r="AB523" s="7" t="s">
        <v>1042</v>
      </c>
      <c r="AC523" s="9" t="s">
        <v>1039</v>
      </c>
      <c r="AD523" s="7" t="s">
        <v>1042</v>
      </c>
      <c r="AE523" s="9" t="s">
        <v>2951</v>
      </c>
      <c r="AF523" s="7" t="s">
        <v>376</v>
      </c>
      <c r="AG523" s="8" t="s">
        <v>3287</v>
      </c>
      <c r="AH523" s="8" t="s">
        <v>3288</v>
      </c>
    </row>
    <row r="524" spans="1:34" x14ac:dyDescent="0.25">
      <c r="A524" s="3">
        <v>34366</v>
      </c>
      <c r="B524" s="15" t="str">
        <f t="shared" si="51"/>
        <v>BIAVPAEMEMBR</v>
      </c>
      <c r="C524" s="30" t="str">
        <f t="shared" si="53"/>
        <v>AVEMEMBR</v>
      </c>
      <c r="D524" s="15" t="str">
        <f t="shared" si="52"/>
        <v>EMEMBR</v>
      </c>
      <c r="E524" s="61" t="s">
        <v>4298</v>
      </c>
      <c r="F524" s="61" t="s">
        <v>3289</v>
      </c>
      <c r="G524" s="14" t="s">
        <v>3819</v>
      </c>
      <c r="H524" s="14" t="b">
        <f t="shared" si="54"/>
        <v>1</v>
      </c>
      <c r="I524" s="6" t="s">
        <v>3291</v>
      </c>
      <c r="J524" s="16" t="s">
        <v>1037</v>
      </c>
      <c r="K524" s="17" t="s">
        <v>3289</v>
      </c>
      <c r="L524" s="17" t="s">
        <v>1039</v>
      </c>
      <c r="M524" s="17" t="s">
        <v>3290</v>
      </c>
      <c r="N524" s="6" t="s">
        <v>3291</v>
      </c>
      <c r="O524" s="16" t="s">
        <v>1037</v>
      </c>
      <c r="P524" s="17" t="s">
        <v>3289</v>
      </c>
      <c r="Q524" s="17" t="s">
        <v>1039</v>
      </c>
      <c r="R524" s="17" t="s">
        <v>3290</v>
      </c>
      <c r="S524" s="4" t="s">
        <v>31</v>
      </c>
      <c r="T524" s="5">
        <v>11243</v>
      </c>
      <c r="U524" s="9" t="s">
        <v>3289</v>
      </c>
      <c r="V524" s="6" t="b">
        <v>1</v>
      </c>
      <c r="W524" s="6" t="s">
        <v>33</v>
      </c>
      <c r="X524" s="7" t="s">
        <v>34</v>
      </c>
      <c r="Y524" s="8" t="s">
        <v>464</v>
      </c>
      <c r="Z524" s="7" t="s">
        <v>124</v>
      </c>
      <c r="AA524" s="6" t="s">
        <v>1037</v>
      </c>
      <c r="AB524" s="7" t="s">
        <v>1042</v>
      </c>
      <c r="AC524" s="9" t="s">
        <v>1039</v>
      </c>
      <c r="AD524" s="7" t="s">
        <v>1042</v>
      </c>
      <c r="AE524" s="9" t="s">
        <v>3290</v>
      </c>
      <c r="AF524" s="7" t="s">
        <v>783</v>
      </c>
      <c r="AG524" s="8" t="s">
        <v>3292</v>
      </c>
      <c r="AH524" s="8" t="s">
        <v>3293</v>
      </c>
    </row>
    <row r="525" spans="1:34" x14ac:dyDescent="0.25">
      <c r="A525" s="3">
        <v>34368</v>
      </c>
      <c r="B525" s="15" t="str">
        <f t="shared" si="51"/>
        <v>BIAVPAEMEMSP</v>
      </c>
      <c r="C525" s="30" t="str">
        <f t="shared" si="53"/>
        <v>AVEMEMSP</v>
      </c>
      <c r="D525" s="15" t="str">
        <f t="shared" si="52"/>
        <v>EMEMSP</v>
      </c>
      <c r="E525" s="61" t="s">
        <v>4299</v>
      </c>
      <c r="F525" s="61" t="s">
        <v>3294</v>
      </c>
      <c r="G525" s="14" t="s">
        <v>3768</v>
      </c>
      <c r="H525" s="14" t="b">
        <f t="shared" si="54"/>
        <v>1</v>
      </c>
      <c r="I525" s="6" t="s">
        <v>3296</v>
      </c>
      <c r="J525" s="16" t="s">
        <v>1037</v>
      </c>
      <c r="K525" s="17" t="s">
        <v>3294</v>
      </c>
      <c r="L525" s="17" t="s">
        <v>1039</v>
      </c>
      <c r="M525" s="17" t="s">
        <v>3295</v>
      </c>
      <c r="N525" s="6" t="s">
        <v>3296</v>
      </c>
      <c r="O525" s="16" t="s">
        <v>1037</v>
      </c>
      <c r="P525" s="17" t="s">
        <v>3294</v>
      </c>
      <c r="Q525" s="17" t="s">
        <v>1039</v>
      </c>
      <c r="R525" s="17" t="s">
        <v>3295</v>
      </c>
      <c r="S525" s="4" t="s">
        <v>31</v>
      </c>
      <c r="T525" s="5">
        <v>11245</v>
      </c>
      <c r="U525" s="9" t="s">
        <v>3294</v>
      </c>
      <c r="V525" s="6" t="b">
        <v>1</v>
      </c>
      <c r="W525" s="6" t="s">
        <v>33</v>
      </c>
      <c r="X525" s="7" t="s">
        <v>34</v>
      </c>
      <c r="Y525" s="8" t="s">
        <v>464</v>
      </c>
      <c r="Z525" s="7" t="s">
        <v>124</v>
      </c>
      <c r="AA525" s="6" t="s">
        <v>1037</v>
      </c>
      <c r="AB525" s="7" t="s">
        <v>1042</v>
      </c>
      <c r="AC525" s="9" t="s">
        <v>1039</v>
      </c>
      <c r="AD525" s="7" t="s">
        <v>1042</v>
      </c>
      <c r="AE525" s="9" t="s">
        <v>3295</v>
      </c>
      <c r="AF525" s="7" t="s">
        <v>1034</v>
      </c>
      <c r="AG525" s="8" t="s">
        <v>3297</v>
      </c>
      <c r="AH525" s="8" t="s">
        <v>3298</v>
      </c>
    </row>
    <row r="526" spans="1:34" x14ac:dyDescent="0.25">
      <c r="A526" s="3">
        <v>34384</v>
      </c>
      <c r="B526" s="15" t="str">
        <f t="shared" si="51"/>
        <v>BIAVPAEMEMSC</v>
      </c>
      <c r="C526" s="30" t="str">
        <f t="shared" si="53"/>
        <v>AVEMEMSC</v>
      </c>
      <c r="D526" s="15" t="str">
        <f t="shared" si="52"/>
        <v>EMEMSC</v>
      </c>
      <c r="E526" s="61" t="s">
        <v>4300</v>
      </c>
      <c r="F526" s="61" t="s">
        <v>1056</v>
      </c>
      <c r="G526" s="14" t="s">
        <v>3768</v>
      </c>
      <c r="H526" s="14" t="b">
        <f t="shared" si="54"/>
        <v>1</v>
      </c>
      <c r="I526" s="6" t="s">
        <v>1058</v>
      </c>
      <c r="J526" s="18" t="s">
        <v>1037</v>
      </c>
      <c r="K526" s="19" t="s">
        <v>1056</v>
      </c>
      <c r="L526" s="19" t="s">
        <v>1039</v>
      </c>
      <c r="M526" s="19" t="s">
        <v>1057</v>
      </c>
      <c r="N526" s="6" t="s">
        <v>1059</v>
      </c>
      <c r="O526" s="16" t="s">
        <v>1037</v>
      </c>
      <c r="P526" s="17" t="s">
        <v>1056</v>
      </c>
      <c r="Q526" s="17" t="s">
        <v>1039</v>
      </c>
      <c r="R526" s="17" t="s">
        <v>1057</v>
      </c>
      <c r="S526" s="4" t="s">
        <v>31</v>
      </c>
      <c r="T526" s="5">
        <v>11250</v>
      </c>
      <c r="U526" s="9" t="s">
        <v>1056</v>
      </c>
      <c r="V526" s="6" t="b">
        <v>1</v>
      </c>
      <c r="W526" s="6" t="s">
        <v>33</v>
      </c>
      <c r="X526" s="7" t="s">
        <v>34</v>
      </c>
      <c r="Y526" s="8" t="s">
        <v>464</v>
      </c>
      <c r="Z526" s="7" t="s">
        <v>124</v>
      </c>
      <c r="AA526" s="6" t="s">
        <v>1037</v>
      </c>
      <c r="AB526" s="7" t="s">
        <v>1042</v>
      </c>
      <c r="AC526" s="9" t="s">
        <v>1039</v>
      </c>
      <c r="AD526" s="7" t="s">
        <v>1042</v>
      </c>
      <c r="AE526" s="9" t="s">
        <v>1057</v>
      </c>
      <c r="AF526" s="7" t="s">
        <v>203</v>
      </c>
      <c r="AG526" s="8" t="s">
        <v>1060</v>
      </c>
      <c r="AH526" s="8" t="s">
        <v>1061</v>
      </c>
    </row>
    <row r="527" spans="1:34" x14ac:dyDescent="0.25">
      <c r="A527" s="3">
        <v>35560</v>
      </c>
      <c r="B527" s="15" t="str">
        <f t="shared" si="51"/>
        <v>BIAVPAPASEAM</v>
      </c>
      <c r="C527" s="30" t="str">
        <f t="shared" si="53"/>
        <v>AVPASEAM</v>
      </c>
      <c r="D527" s="15" t="str">
        <f t="shared" si="52"/>
        <v>PASEAM</v>
      </c>
      <c r="E527" s="61" t="s">
        <v>4301</v>
      </c>
      <c r="F527" s="61" t="s">
        <v>3300</v>
      </c>
      <c r="G527" s="14" t="s">
        <v>3903</v>
      </c>
      <c r="H527" s="14" t="b">
        <f t="shared" si="54"/>
        <v>1</v>
      </c>
      <c r="I527" s="6" t="s">
        <v>3302</v>
      </c>
      <c r="J527" s="18" t="s">
        <v>3299</v>
      </c>
      <c r="K527" s="19" t="s">
        <v>3300</v>
      </c>
      <c r="L527" s="19" t="s">
        <v>3301</v>
      </c>
      <c r="M527" s="19" t="s">
        <v>1247</v>
      </c>
      <c r="N527" s="6" t="s">
        <v>3302</v>
      </c>
      <c r="O527" s="16" t="s">
        <v>3299</v>
      </c>
      <c r="P527" s="17" t="s">
        <v>3300</v>
      </c>
      <c r="Q527" s="17" t="s">
        <v>3301</v>
      </c>
      <c r="R527" s="17" t="s">
        <v>1247</v>
      </c>
      <c r="S527" s="4" t="s">
        <v>31</v>
      </c>
      <c r="T527" s="5">
        <v>10996</v>
      </c>
      <c r="U527" s="9" t="s">
        <v>3300</v>
      </c>
      <c r="V527" s="6" t="b">
        <v>1</v>
      </c>
      <c r="W527" s="6" t="s">
        <v>33</v>
      </c>
      <c r="X527" s="7" t="s">
        <v>34</v>
      </c>
      <c r="Y527" s="8" t="s">
        <v>464</v>
      </c>
      <c r="Z527" s="7" t="s">
        <v>124</v>
      </c>
      <c r="AA527" s="6" t="s">
        <v>3299</v>
      </c>
      <c r="AB527" s="7" t="s">
        <v>124</v>
      </c>
      <c r="AC527" s="9" t="s">
        <v>3301</v>
      </c>
      <c r="AD527" s="7" t="s">
        <v>1027</v>
      </c>
      <c r="AE527" s="9" t="s">
        <v>1247</v>
      </c>
      <c r="AF527" s="7" t="s">
        <v>1250</v>
      </c>
      <c r="AG527" s="8" t="s">
        <v>3303</v>
      </c>
      <c r="AH527" s="8" t="s">
        <v>3304</v>
      </c>
    </row>
    <row r="528" spans="1:34" x14ac:dyDescent="0.25">
      <c r="A528" s="3">
        <v>35678</v>
      </c>
      <c r="B528" s="15" t="str">
        <f t="shared" si="51"/>
        <v>BIAVPAPASEVI</v>
      </c>
      <c r="C528" s="30" t="str">
        <f t="shared" si="53"/>
        <v>AVPASEVI</v>
      </c>
      <c r="D528" s="15" t="str">
        <f t="shared" si="52"/>
        <v>PASEVI</v>
      </c>
      <c r="E528" s="61" t="s">
        <v>4302</v>
      </c>
      <c r="F528" s="61" t="s">
        <v>3305</v>
      </c>
      <c r="G528" s="14" t="s">
        <v>3835</v>
      </c>
      <c r="H528" s="14" t="b">
        <f t="shared" si="54"/>
        <v>1</v>
      </c>
      <c r="I528" s="6" t="s">
        <v>3307</v>
      </c>
      <c r="J528" s="16" t="s">
        <v>3299</v>
      </c>
      <c r="K528" s="17" t="s">
        <v>3305</v>
      </c>
      <c r="L528" s="17" t="s">
        <v>3301</v>
      </c>
      <c r="M528" s="17" t="s">
        <v>3306</v>
      </c>
      <c r="N528" s="6" t="s">
        <v>3307</v>
      </c>
      <c r="O528" s="16" t="s">
        <v>3299</v>
      </c>
      <c r="P528" s="17" t="s">
        <v>3305</v>
      </c>
      <c r="Q528" s="17" t="s">
        <v>3301</v>
      </c>
      <c r="R528" s="17" t="s">
        <v>3306</v>
      </c>
      <c r="S528" s="4" t="s">
        <v>31</v>
      </c>
      <c r="T528" s="5">
        <v>11025</v>
      </c>
      <c r="U528" s="9" t="s">
        <v>3305</v>
      </c>
      <c r="V528" s="6" t="b">
        <v>1</v>
      </c>
      <c r="W528" s="6" t="s">
        <v>33</v>
      </c>
      <c r="X528" s="7" t="s">
        <v>34</v>
      </c>
      <c r="Y528" s="8" t="s">
        <v>464</v>
      </c>
      <c r="Z528" s="7" t="s">
        <v>124</v>
      </c>
      <c r="AA528" s="6" t="s">
        <v>3299</v>
      </c>
      <c r="AB528" s="7" t="s">
        <v>124</v>
      </c>
      <c r="AC528" s="9" t="s">
        <v>3301</v>
      </c>
      <c r="AD528" s="7" t="s">
        <v>1027</v>
      </c>
      <c r="AE528" s="9" t="s">
        <v>3306</v>
      </c>
      <c r="AF528" s="7" t="s">
        <v>424</v>
      </c>
      <c r="AG528" s="8" t="s">
        <v>3308</v>
      </c>
      <c r="AH528" s="8" t="s">
        <v>3309</v>
      </c>
    </row>
  </sheetData>
  <autoFilter ref="A1:AI528" xr:uid="{16E84EA2-0DF2-47F8-9A22-4F6C9673A38C}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F232-76CF-4640-A810-3AE604F74A65}">
  <dimension ref="A1:AL528"/>
  <sheetViews>
    <sheetView tabSelected="1" topLeftCell="C1" zoomScale="120" zoomScaleNormal="120" workbookViewId="0">
      <pane xSplit="8148" ySplit="1656" topLeftCell="S1" activePane="bottomRight"/>
      <selection activeCell="C1" sqref="A1:XFD1048576"/>
      <selection pane="topRight" activeCell="U1" sqref="U1:U1048576"/>
      <selection pane="bottomLeft" activeCell="C321" sqref="C321"/>
      <selection pane="bottomRight" activeCell="V3" sqref="V3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8.5546875" style="63" bestFit="1" customWidth="1"/>
    <col min="6" max="6" width="20.21875" style="63" bestFit="1" customWidth="1"/>
    <col min="7" max="7" width="7.88671875" style="54" customWidth="1"/>
    <col min="8" max="8" width="7.109375" style="54" customWidth="1"/>
    <col min="9" max="9" width="19.88671875" style="56" customWidth="1"/>
    <col min="10" max="10" width="11.21875" style="56" bestFit="1" customWidth="1"/>
    <col min="11" max="11" width="11.109375" style="56" bestFit="1" customWidth="1"/>
    <col min="12" max="12" width="19" style="56" customWidth="1"/>
    <col min="13" max="13" width="9.88671875" style="56" customWidth="1"/>
    <col min="14" max="14" width="10" style="56" customWidth="1"/>
    <col min="15" max="15" width="18.109375" style="56" customWidth="1"/>
    <col min="16" max="16" width="13.21875" style="54" bestFit="1" customWidth="1"/>
    <col min="17" max="17" width="7.21875" style="54" customWidth="1"/>
    <col min="18" max="18" width="7.6640625" style="54" customWidth="1"/>
    <col min="19" max="19" width="8.44140625" style="54" customWidth="1"/>
    <col min="20" max="20" width="9.6640625" style="54" customWidth="1"/>
    <col min="21" max="21" width="8" style="54" customWidth="1"/>
    <col min="22" max="22" width="35.33203125" style="54" customWidth="1"/>
    <col min="23" max="23" width="19.33203125" style="16" bestFit="1" customWidth="1"/>
    <col min="24" max="24" width="6" style="16" customWidth="1"/>
    <col min="25" max="25" width="6.5546875" style="16" bestFit="1" customWidth="1"/>
    <col min="26" max="26" width="13.109375" style="16" customWidth="1"/>
    <col min="27" max="27" width="19.33203125" style="16" customWidth="1"/>
    <col min="28" max="28" width="6.5546875" style="16" customWidth="1"/>
    <col min="29" max="29" width="6.5546875" style="16" bestFit="1" customWidth="1"/>
    <col min="30" max="30" width="13.6640625" style="16" customWidth="1"/>
    <col min="31" max="31" width="18.88671875" style="69" customWidth="1"/>
    <col min="32" max="32" width="5.6640625" style="69" customWidth="1"/>
    <col min="33" max="33" width="5.77734375" style="69" customWidth="1"/>
    <col min="34" max="34" width="13" style="69" customWidth="1"/>
    <col min="35" max="35" width="19.33203125" style="69" bestFit="1" customWidth="1"/>
    <col min="36" max="37" width="5.77734375" style="54" bestFit="1" customWidth="1"/>
    <col min="38" max="38" width="13.77734375" style="54" bestFit="1" customWidth="1"/>
    <col min="39" max="16384" width="11.5546875" style="54"/>
  </cols>
  <sheetData>
    <row r="1" spans="1:38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1" t="s">
        <v>3764</v>
      </c>
      <c r="F1" s="21" t="s">
        <v>3765</v>
      </c>
      <c r="G1" s="21" t="s">
        <v>3766</v>
      </c>
      <c r="H1" s="21" t="s">
        <v>4121</v>
      </c>
      <c r="I1" s="21" t="s">
        <v>13</v>
      </c>
      <c r="J1" s="26" t="s">
        <v>17</v>
      </c>
      <c r="K1" s="22" t="s">
        <v>1</v>
      </c>
      <c r="L1" s="22" t="s">
        <v>2</v>
      </c>
      <c r="M1" s="22" t="s">
        <v>3</v>
      </c>
      <c r="N1" s="22" t="s">
        <v>4</v>
      </c>
      <c r="O1" s="24" t="s">
        <v>14</v>
      </c>
      <c r="P1" s="20" t="s">
        <v>9</v>
      </c>
      <c r="Q1" s="32" t="s">
        <v>4315</v>
      </c>
      <c r="R1" s="32" t="s">
        <v>4316</v>
      </c>
      <c r="S1" s="32" t="s">
        <v>4597</v>
      </c>
      <c r="T1" s="32" t="s">
        <v>4317</v>
      </c>
      <c r="U1" s="89" t="s">
        <v>4318</v>
      </c>
      <c r="V1" s="92" t="s">
        <v>4667</v>
      </c>
      <c r="W1" s="59" t="s">
        <v>3721</v>
      </c>
      <c r="X1" s="59" t="s">
        <v>4319</v>
      </c>
      <c r="Y1" s="59" t="s">
        <v>4320</v>
      </c>
      <c r="Z1" s="59" t="s">
        <v>4321</v>
      </c>
      <c r="AA1" s="59" t="s">
        <v>3722</v>
      </c>
      <c r="AB1" s="59" t="s">
        <v>4322</v>
      </c>
      <c r="AC1" s="59" t="s">
        <v>4323</v>
      </c>
      <c r="AD1" s="59" t="s">
        <v>4308</v>
      </c>
      <c r="AE1" s="59" t="s">
        <v>4331</v>
      </c>
      <c r="AF1" s="59" t="s">
        <v>4332</v>
      </c>
      <c r="AG1" s="59" t="s">
        <v>4333</v>
      </c>
      <c r="AH1" s="59" t="s">
        <v>4334</v>
      </c>
      <c r="AI1" s="59" t="s">
        <v>4678</v>
      </c>
      <c r="AJ1" s="59" t="s">
        <v>4679</v>
      </c>
      <c r="AK1" s="59" t="s">
        <v>4680</v>
      </c>
      <c r="AL1" s="59" t="s">
        <v>4681</v>
      </c>
    </row>
    <row r="2" spans="1:38" x14ac:dyDescent="0.25">
      <c r="A2" s="3">
        <v>685</v>
      </c>
      <c r="B2" s="15" t="str">
        <f>Codes_Vogelarten_DOG2019!B2</f>
        <v>BIAVGAPHTSBO</v>
      </c>
      <c r="C2" s="30" t="str">
        <f>Codes_Vogelarten_DOG2019!C2</f>
        <v>AVPHTSBO</v>
      </c>
      <c r="D2" s="15" t="str">
        <f>Codes_Vogelarten_DOG2019!D2</f>
        <v>PHTSBO</v>
      </c>
      <c r="E2" s="61" t="s">
        <v>3767</v>
      </c>
      <c r="F2" s="66" t="s">
        <v>1078</v>
      </c>
      <c r="G2" s="14" t="s">
        <v>3768</v>
      </c>
      <c r="H2" s="14" t="b">
        <f>EXACT(F2,L2)</f>
        <v>1</v>
      </c>
      <c r="I2" s="6" t="s">
        <v>1083</v>
      </c>
      <c r="J2" s="8" t="s">
        <v>35</v>
      </c>
      <c r="K2" s="16" t="s">
        <v>27</v>
      </c>
      <c r="L2" s="17" t="s">
        <v>1078</v>
      </c>
      <c r="M2" s="17" t="s">
        <v>1079</v>
      </c>
      <c r="N2" s="17" t="s">
        <v>1080</v>
      </c>
      <c r="O2" s="6" t="s">
        <v>1083</v>
      </c>
      <c r="P2" s="4" t="s">
        <v>31</v>
      </c>
      <c r="Q2" s="1" t="s">
        <v>1069</v>
      </c>
      <c r="R2" s="1" t="s">
        <v>1069</v>
      </c>
      <c r="S2" s="1" t="s">
        <v>1069</v>
      </c>
      <c r="T2" s="1" t="s">
        <v>1069</v>
      </c>
      <c r="U2" s="1" t="s">
        <v>1069</v>
      </c>
      <c r="V2" s="86" t="s">
        <v>1069</v>
      </c>
    </row>
    <row r="3" spans="1:38" x14ac:dyDescent="0.25">
      <c r="A3" s="3">
        <v>712</v>
      </c>
      <c r="B3" s="15" t="str">
        <f>Codes_Vogelarten_DOG2019!B3</f>
        <v>BIAVGAPHTOUR</v>
      </c>
      <c r="C3" s="30" t="str">
        <f>Codes_Vogelarten_DOG2019!C3</f>
        <v>AVPHTOUR</v>
      </c>
      <c r="D3" s="15" t="str">
        <f>Codes_Vogelarten_DOG2019!D3</f>
        <v>PHTOUR</v>
      </c>
      <c r="E3" s="61" t="s">
        <v>3769</v>
      </c>
      <c r="F3" s="66" t="s">
        <v>1087</v>
      </c>
      <c r="G3" s="14" t="s">
        <v>3768</v>
      </c>
      <c r="H3" s="14" t="b">
        <f t="shared" ref="H3:H66" si="0">EXACT(F3,L3)</f>
        <v>1</v>
      </c>
      <c r="I3" s="6" t="s">
        <v>1090</v>
      </c>
      <c r="J3" s="8" t="s">
        <v>35</v>
      </c>
      <c r="K3" s="16" t="s">
        <v>27</v>
      </c>
      <c r="L3" s="17" t="s">
        <v>1087</v>
      </c>
      <c r="M3" s="17" t="s">
        <v>1088</v>
      </c>
      <c r="N3" s="17" t="s">
        <v>1089</v>
      </c>
      <c r="O3" s="6" t="s">
        <v>1090</v>
      </c>
      <c r="P3" s="4" t="s">
        <v>31</v>
      </c>
      <c r="Q3" s="1" t="s">
        <v>1069</v>
      </c>
      <c r="R3" s="1" t="s">
        <v>1069</v>
      </c>
      <c r="S3" s="1" t="s">
        <v>1069</v>
      </c>
      <c r="T3" s="1" t="s">
        <v>1069</v>
      </c>
      <c r="U3" s="1" t="s">
        <v>1069</v>
      </c>
      <c r="V3" s="86" t="s">
        <v>1069</v>
      </c>
    </row>
    <row r="4" spans="1:38" x14ac:dyDescent="0.25">
      <c r="A4" s="3">
        <v>735</v>
      </c>
      <c r="B4" s="15" t="str">
        <f>Codes_Vogelarten_DOG2019!B4</f>
        <v>BIAVGAPHLYTE</v>
      </c>
      <c r="C4" s="30" t="str">
        <f>Codes_Vogelarten_DOG2019!C4</f>
        <v>AVPHLYTE</v>
      </c>
      <c r="D4" s="15" t="str">
        <f>Codes_Vogelarten_DOG2019!D4</f>
        <v>PHLYTE</v>
      </c>
      <c r="E4" s="61" t="s">
        <v>3770</v>
      </c>
      <c r="F4" s="66" t="s">
        <v>1094</v>
      </c>
      <c r="G4" s="14" t="s">
        <v>3768</v>
      </c>
      <c r="H4" s="14" t="b">
        <f t="shared" si="0"/>
        <v>1</v>
      </c>
      <c r="I4" s="6" t="s">
        <v>1097</v>
      </c>
      <c r="J4" s="8" t="s">
        <v>35</v>
      </c>
      <c r="K4" s="16" t="s">
        <v>27</v>
      </c>
      <c r="L4" s="17" t="s">
        <v>1094</v>
      </c>
      <c r="M4" s="17" t="s">
        <v>1095</v>
      </c>
      <c r="N4" s="17" t="s">
        <v>1096</v>
      </c>
      <c r="O4" s="6" t="s">
        <v>1097</v>
      </c>
      <c r="P4" s="4" t="s">
        <v>31</v>
      </c>
      <c r="Q4" s="1" t="s">
        <v>1069</v>
      </c>
      <c r="R4" s="1" t="s">
        <v>1069</v>
      </c>
      <c r="S4" s="1" t="s">
        <v>1069</v>
      </c>
      <c r="T4" s="1" t="s">
        <v>1069</v>
      </c>
      <c r="U4" s="1" t="s">
        <v>1069</v>
      </c>
      <c r="V4" s="86" t="s">
        <v>1069</v>
      </c>
    </row>
    <row r="5" spans="1:38" x14ac:dyDescent="0.25">
      <c r="A5" s="3">
        <v>775</v>
      </c>
      <c r="B5" s="15" t="str">
        <f>Codes_Vogelarten_DOG2019!B5</f>
        <v>BIAVGAPHLAMU</v>
      </c>
      <c r="C5" s="30" t="str">
        <f>Codes_Vogelarten_DOG2019!C5</f>
        <v>AVPHLAMU</v>
      </c>
      <c r="D5" s="15" t="str">
        <f>Codes_Vogelarten_DOG2019!D5</f>
        <v>PHLAMU</v>
      </c>
      <c r="E5" s="61" t="s">
        <v>3771</v>
      </c>
      <c r="F5" s="66" t="s">
        <v>1101</v>
      </c>
      <c r="G5" s="14" t="s">
        <v>3768</v>
      </c>
      <c r="H5" s="14" t="b">
        <f t="shared" si="0"/>
        <v>1</v>
      </c>
      <c r="I5" s="6" t="s">
        <v>1104</v>
      </c>
      <c r="J5" s="8" t="s">
        <v>35</v>
      </c>
      <c r="K5" s="16" t="s">
        <v>27</v>
      </c>
      <c r="L5" s="17" t="s">
        <v>1101</v>
      </c>
      <c r="M5" s="17" t="s">
        <v>1102</v>
      </c>
      <c r="N5" s="17" t="s">
        <v>1103</v>
      </c>
      <c r="O5" s="6" t="s">
        <v>1104</v>
      </c>
      <c r="P5" s="4" t="s">
        <v>31</v>
      </c>
      <c r="Q5" s="1" t="s">
        <v>1069</v>
      </c>
      <c r="R5" s="1" t="s">
        <v>1069</v>
      </c>
      <c r="S5" s="1" t="s">
        <v>1069</v>
      </c>
      <c r="T5" s="1" t="s">
        <v>1069</v>
      </c>
      <c r="U5" s="1" t="s">
        <v>1069</v>
      </c>
      <c r="V5" s="86" t="s">
        <v>1069</v>
      </c>
    </row>
    <row r="6" spans="1:38" x14ac:dyDescent="0.25">
      <c r="A6" s="3">
        <v>857</v>
      </c>
      <c r="B6" s="15" t="str">
        <f>Codes_Vogelarten_DOG2019!B6</f>
        <v>BIAVGAPHALGR</v>
      </c>
      <c r="C6" s="30" t="str">
        <f>Codes_Vogelarten_DOG2019!C6</f>
        <v>AVPHALGR</v>
      </c>
      <c r="D6" s="15" t="str">
        <f>Codes_Vogelarten_DOG2019!D6</f>
        <v>PHALGR</v>
      </c>
      <c r="E6" s="61" t="s">
        <v>3772</v>
      </c>
      <c r="F6" s="66" t="s">
        <v>1107</v>
      </c>
      <c r="G6" s="14" t="s">
        <v>3768</v>
      </c>
      <c r="H6" s="14" t="b">
        <f t="shared" si="0"/>
        <v>1</v>
      </c>
      <c r="I6" s="6" t="s">
        <v>1110</v>
      </c>
      <c r="J6" s="8" t="s">
        <v>35</v>
      </c>
      <c r="K6" s="16" t="s">
        <v>27</v>
      </c>
      <c r="L6" s="17" t="s">
        <v>1107</v>
      </c>
      <c r="M6" s="17" t="s">
        <v>1108</v>
      </c>
      <c r="N6" s="17" t="s">
        <v>1109</v>
      </c>
      <c r="O6" s="6" t="s">
        <v>1110</v>
      </c>
      <c r="P6" s="12" t="s">
        <v>192</v>
      </c>
      <c r="Q6" s="1" t="s">
        <v>1069</v>
      </c>
      <c r="R6" s="1" t="s">
        <v>1069</v>
      </c>
      <c r="S6" s="1" t="s">
        <v>1069</v>
      </c>
      <c r="T6" s="1" t="s">
        <v>1069</v>
      </c>
      <c r="U6" s="1" t="s">
        <v>1069</v>
      </c>
      <c r="V6" s="86" t="s">
        <v>1069</v>
      </c>
    </row>
    <row r="7" spans="1:38" x14ac:dyDescent="0.25">
      <c r="A7" s="3">
        <v>1083</v>
      </c>
      <c r="B7" s="15" t="str">
        <f>Codes_Vogelarten_DOG2019!B7</f>
        <v>BIAVGAPHPXPE</v>
      </c>
      <c r="C7" s="30" t="str">
        <f>Codes_Vogelarten_DOG2019!C7</f>
        <v>AVPHPXPE</v>
      </c>
      <c r="D7" s="15" t="str">
        <f>Codes_Vogelarten_DOG2019!D7</f>
        <v>PHPXPE</v>
      </c>
      <c r="E7" s="61" t="s">
        <v>3773</v>
      </c>
      <c r="F7" s="66" t="s">
        <v>28</v>
      </c>
      <c r="G7" s="14" t="s">
        <v>3768</v>
      </c>
      <c r="H7" s="14" t="b">
        <f t="shared" si="0"/>
        <v>1</v>
      </c>
      <c r="I7" s="6" t="s">
        <v>32</v>
      </c>
      <c r="J7" s="8" t="s">
        <v>35</v>
      </c>
      <c r="K7" s="16" t="s">
        <v>27</v>
      </c>
      <c r="L7" s="17" t="s">
        <v>28</v>
      </c>
      <c r="M7" s="17" t="s">
        <v>29</v>
      </c>
      <c r="N7" s="17" t="s">
        <v>30</v>
      </c>
      <c r="O7" s="6" t="s">
        <v>32</v>
      </c>
      <c r="P7" s="4" t="s">
        <v>31</v>
      </c>
      <c r="Q7" s="1">
        <v>2</v>
      </c>
      <c r="R7" s="1" t="s">
        <v>1069</v>
      </c>
      <c r="S7" s="1" t="s">
        <v>1069</v>
      </c>
      <c r="T7" s="1" t="s">
        <v>1069</v>
      </c>
      <c r="U7" s="36">
        <v>3</v>
      </c>
      <c r="V7" s="86" t="s">
        <v>1069</v>
      </c>
    </row>
    <row r="8" spans="1:38" x14ac:dyDescent="0.25">
      <c r="A8" s="3">
        <v>1112</v>
      </c>
      <c r="B8" s="15" t="str">
        <f>Codes_Vogelarten_DOG2019!B8</f>
        <v>BIAVGAPHCOCO</v>
      </c>
      <c r="C8" s="30" t="str">
        <f>Codes_Vogelarten_DOG2019!C8</f>
        <v>AVPHCOCO</v>
      </c>
      <c r="D8" s="15" t="str">
        <f>Codes_Vogelarten_DOG2019!D8</f>
        <v>PHCOCO</v>
      </c>
      <c r="E8" s="61" t="s">
        <v>3774</v>
      </c>
      <c r="F8" s="66" t="s">
        <v>42</v>
      </c>
      <c r="G8" s="14" t="s">
        <v>3768</v>
      </c>
      <c r="H8" s="14" t="b">
        <f t="shared" si="0"/>
        <v>1</v>
      </c>
      <c r="I8" s="6" t="s">
        <v>45</v>
      </c>
      <c r="J8" s="8" t="s">
        <v>35</v>
      </c>
      <c r="K8" s="16" t="s">
        <v>27</v>
      </c>
      <c r="L8" s="17" t="s">
        <v>42</v>
      </c>
      <c r="M8" s="17" t="s">
        <v>43</v>
      </c>
      <c r="N8" s="17" t="s">
        <v>44</v>
      </c>
      <c r="O8" s="6" t="s">
        <v>45</v>
      </c>
      <c r="P8" s="4" t="s">
        <v>31</v>
      </c>
      <c r="Q8" s="1">
        <v>2</v>
      </c>
      <c r="R8" s="35">
        <v>1</v>
      </c>
      <c r="S8" s="1" t="s">
        <v>1069</v>
      </c>
      <c r="T8" s="1">
        <v>3</v>
      </c>
      <c r="U8" s="35">
        <v>1</v>
      </c>
      <c r="V8" s="86" t="s">
        <v>4672</v>
      </c>
      <c r="W8" s="16" t="s">
        <v>3355</v>
      </c>
      <c r="X8" s="16" t="s">
        <v>3356</v>
      </c>
      <c r="Y8" s="16" t="s">
        <v>3357</v>
      </c>
      <c r="Z8" s="16" t="s">
        <v>3408</v>
      </c>
      <c r="AA8" s="16" t="s">
        <v>3760</v>
      </c>
      <c r="AB8" s="16" t="s">
        <v>3761</v>
      </c>
      <c r="AC8" s="16" t="s">
        <v>3762</v>
      </c>
      <c r="AD8" s="16" t="s">
        <v>3763</v>
      </c>
      <c r="AE8" s="69" t="s">
        <v>4395</v>
      </c>
      <c r="AF8" s="69" t="s">
        <v>4406</v>
      </c>
      <c r="AG8" s="69" t="s">
        <v>4407</v>
      </c>
      <c r="AH8" s="69" t="s">
        <v>4408</v>
      </c>
    </row>
    <row r="9" spans="1:38" x14ac:dyDescent="0.25">
      <c r="A9" s="3">
        <v>1384</v>
      </c>
      <c r="B9" s="15" t="str">
        <f>Codes_Vogelarten_DOG2019!B9</f>
        <v>BIAVGAPHPHCO</v>
      </c>
      <c r="C9" s="30" t="str">
        <f>Codes_Vogelarten_DOG2019!C9</f>
        <v>AVPHPHCO</v>
      </c>
      <c r="D9" s="15" t="str">
        <f>Codes_Vogelarten_DOG2019!D9</f>
        <v>PHPHCO</v>
      </c>
      <c r="E9" s="61" t="s">
        <v>3775</v>
      </c>
      <c r="F9" s="66" t="s">
        <v>49</v>
      </c>
      <c r="G9" s="14" t="s">
        <v>3776</v>
      </c>
      <c r="H9" s="14" t="b">
        <f t="shared" si="0"/>
        <v>1</v>
      </c>
      <c r="I9" s="6" t="s">
        <v>52</v>
      </c>
      <c r="J9" s="8" t="s">
        <v>35</v>
      </c>
      <c r="K9" s="16" t="s">
        <v>27</v>
      </c>
      <c r="L9" s="17" t="s">
        <v>49</v>
      </c>
      <c r="M9" s="17" t="s">
        <v>50</v>
      </c>
      <c r="N9" s="17" t="s">
        <v>51</v>
      </c>
      <c r="O9" s="6" t="s">
        <v>52</v>
      </c>
      <c r="P9" s="4" t="s">
        <v>31</v>
      </c>
      <c r="Q9" s="1">
        <v>2</v>
      </c>
      <c r="R9" s="1" t="s">
        <v>1069</v>
      </c>
      <c r="S9" s="1" t="s">
        <v>1069</v>
      </c>
      <c r="T9" s="1" t="s">
        <v>1069</v>
      </c>
      <c r="U9" s="37">
        <v>4</v>
      </c>
      <c r="V9" s="86" t="s">
        <v>1069</v>
      </c>
    </row>
    <row r="10" spans="1:38" x14ac:dyDescent="0.25">
      <c r="A10" s="3">
        <v>1481</v>
      </c>
      <c r="B10" s="15" t="str">
        <f>Codes_Vogelarten_DOG2019!B10</f>
        <v>BIAVANANBRBE</v>
      </c>
      <c r="C10" s="30" t="str">
        <f>Codes_Vogelarten_DOG2019!C10</f>
        <v>AVANBRBE</v>
      </c>
      <c r="D10" s="15" t="str">
        <f>Codes_Vogelarten_DOG2019!D10</f>
        <v>ANBRBE</v>
      </c>
      <c r="E10" s="61" t="s">
        <v>3777</v>
      </c>
      <c r="F10" s="66" t="s">
        <v>1113</v>
      </c>
      <c r="G10" s="14" t="s">
        <v>3768</v>
      </c>
      <c r="H10" s="14" t="b">
        <f t="shared" si="0"/>
        <v>1</v>
      </c>
      <c r="I10" s="6" t="s">
        <v>1116</v>
      </c>
      <c r="J10" s="8" t="s">
        <v>61</v>
      </c>
      <c r="K10" s="16" t="s">
        <v>56</v>
      </c>
      <c r="L10" s="17" t="s">
        <v>1113</v>
      </c>
      <c r="M10" s="17" t="s">
        <v>1114</v>
      </c>
      <c r="N10" s="17" t="s">
        <v>1115</v>
      </c>
      <c r="O10" s="6" t="s">
        <v>1117</v>
      </c>
      <c r="P10" s="4" t="s">
        <v>31</v>
      </c>
      <c r="Q10" s="1" t="s">
        <v>1069</v>
      </c>
      <c r="R10" s="1" t="s">
        <v>1069</v>
      </c>
      <c r="S10" s="1" t="s">
        <v>1069</v>
      </c>
      <c r="T10" s="1" t="s">
        <v>1069</v>
      </c>
      <c r="U10" s="1" t="s">
        <v>1069</v>
      </c>
      <c r="V10" s="86" t="s">
        <v>1069</v>
      </c>
    </row>
    <row r="11" spans="1:38" x14ac:dyDescent="0.25">
      <c r="A11" s="3">
        <v>1486</v>
      </c>
      <c r="B11" s="15" t="str">
        <f>Codes_Vogelarten_DOG2019!B11</f>
        <v>BIAVANANBRRU</v>
      </c>
      <c r="C11" s="30" t="str">
        <f>Codes_Vogelarten_DOG2019!C11</f>
        <v>AVANBRRU</v>
      </c>
      <c r="D11" s="15" t="str">
        <f>Codes_Vogelarten_DOG2019!D11</f>
        <v>ANBRRU</v>
      </c>
      <c r="E11" s="61" t="s">
        <v>3778</v>
      </c>
      <c r="F11" s="66" t="s">
        <v>1121</v>
      </c>
      <c r="G11" s="14" t="s">
        <v>3768</v>
      </c>
      <c r="H11" s="14" t="b">
        <f t="shared" si="0"/>
        <v>1</v>
      </c>
      <c r="I11" s="6" t="s">
        <v>1123</v>
      </c>
      <c r="J11" s="8" t="s">
        <v>61</v>
      </c>
      <c r="K11" s="16" t="s">
        <v>56</v>
      </c>
      <c r="L11" s="17" t="s">
        <v>1121</v>
      </c>
      <c r="M11" s="17" t="s">
        <v>1114</v>
      </c>
      <c r="N11" s="17" t="s">
        <v>1122</v>
      </c>
      <c r="O11" s="6" t="s">
        <v>1123</v>
      </c>
      <c r="P11" s="10" t="s">
        <v>130</v>
      </c>
      <c r="Q11" s="1" t="s">
        <v>1069</v>
      </c>
      <c r="R11" s="1" t="s">
        <v>1069</v>
      </c>
      <c r="S11" s="1" t="s">
        <v>1069</v>
      </c>
      <c r="T11" s="1" t="s">
        <v>1069</v>
      </c>
      <c r="U11" s="1" t="s">
        <v>1069</v>
      </c>
      <c r="V11" s="86" t="s">
        <v>1069</v>
      </c>
    </row>
    <row r="12" spans="1:38" x14ac:dyDescent="0.25">
      <c r="A12" s="3">
        <v>1488</v>
      </c>
      <c r="B12" s="15" t="str">
        <f>Codes_Vogelarten_DOG2019!B12</f>
        <v>BIAVANANBRCA</v>
      </c>
      <c r="C12" s="30" t="str">
        <f>Codes_Vogelarten_DOG2019!C12</f>
        <v>AVANBRCA</v>
      </c>
      <c r="D12" s="15" t="str">
        <f>Codes_Vogelarten_DOG2019!D12</f>
        <v>ANBRCA</v>
      </c>
      <c r="E12" s="61" t="s">
        <v>3779</v>
      </c>
      <c r="F12" s="66" t="s">
        <v>1126</v>
      </c>
      <c r="G12" s="14" t="s">
        <v>3776</v>
      </c>
      <c r="H12" s="14" t="b">
        <f t="shared" si="0"/>
        <v>1</v>
      </c>
      <c r="I12" s="6" t="s">
        <v>1128</v>
      </c>
      <c r="J12" s="8" t="s">
        <v>61</v>
      </c>
      <c r="K12" s="16" t="s">
        <v>56</v>
      </c>
      <c r="L12" s="17" t="s">
        <v>1126</v>
      </c>
      <c r="M12" s="17" t="s">
        <v>1114</v>
      </c>
      <c r="N12" s="17" t="s">
        <v>1127</v>
      </c>
      <c r="O12" s="6" t="s">
        <v>1128</v>
      </c>
      <c r="P12" s="4" t="s">
        <v>31</v>
      </c>
      <c r="Q12" s="1">
        <v>2</v>
      </c>
      <c r="R12" s="35">
        <v>1</v>
      </c>
      <c r="S12" s="1" t="s">
        <v>1069</v>
      </c>
      <c r="T12" s="1">
        <v>5</v>
      </c>
      <c r="U12" s="36">
        <v>3</v>
      </c>
      <c r="V12" s="86" t="s">
        <v>1069</v>
      </c>
      <c r="W12" s="16" t="s">
        <v>4420</v>
      </c>
      <c r="X12" s="16" t="s">
        <v>4407</v>
      </c>
      <c r="Y12" s="16" t="s">
        <v>4421</v>
      </c>
      <c r="Z12" s="16" t="s">
        <v>4422</v>
      </c>
    </row>
    <row r="13" spans="1:38" x14ac:dyDescent="0.25">
      <c r="A13" s="3">
        <v>1496</v>
      </c>
      <c r="B13" s="15" t="str">
        <f>Codes_Vogelarten_DOG2019!B13</f>
        <v>BIAVANANBRLE</v>
      </c>
      <c r="C13" s="30" t="str">
        <f>Codes_Vogelarten_DOG2019!C13</f>
        <v>AVANBRLE</v>
      </c>
      <c r="D13" s="15" t="str">
        <f>Codes_Vogelarten_DOG2019!D13</f>
        <v>ANBRLE</v>
      </c>
      <c r="E13" s="61" t="s">
        <v>3780</v>
      </c>
      <c r="F13" s="66" t="s">
        <v>1131</v>
      </c>
      <c r="G13" s="14" t="s">
        <v>3768</v>
      </c>
      <c r="H13" s="14" t="b">
        <f t="shared" si="0"/>
        <v>1</v>
      </c>
      <c r="I13" s="6" t="s">
        <v>1133</v>
      </c>
      <c r="J13" s="8" t="s">
        <v>61</v>
      </c>
      <c r="K13" s="18" t="s">
        <v>56</v>
      </c>
      <c r="L13" s="19" t="s">
        <v>1131</v>
      </c>
      <c r="M13" s="19" t="s">
        <v>1114</v>
      </c>
      <c r="N13" s="19" t="s">
        <v>1132</v>
      </c>
      <c r="O13" s="6" t="s">
        <v>1133</v>
      </c>
      <c r="P13" s="4" t="s">
        <v>31</v>
      </c>
      <c r="Q13" s="1" t="s">
        <v>1069</v>
      </c>
      <c r="R13" s="1" t="s">
        <v>1069</v>
      </c>
      <c r="S13" s="1" t="s">
        <v>1069</v>
      </c>
      <c r="T13" s="1" t="s">
        <v>1069</v>
      </c>
      <c r="U13" s="1" t="s">
        <v>1069</v>
      </c>
      <c r="V13" s="86" t="s">
        <v>1069</v>
      </c>
    </row>
    <row r="14" spans="1:38" x14ac:dyDescent="0.25">
      <c r="A14" s="3">
        <v>1503</v>
      </c>
      <c r="B14" s="15" t="str">
        <f>Codes_Vogelarten_DOG2019!B14</f>
        <v>BIAVANANARIN</v>
      </c>
      <c r="C14" s="30" t="str">
        <f>Codes_Vogelarten_DOG2019!C14</f>
        <v>AVANARIN</v>
      </c>
      <c r="D14" s="15" t="str">
        <f>Codes_Vogelarten_DOG2019!D14</f>
        <v>ANARIN</v>
      </c>
      <c r="E14" s="61" t="s">
        <v>3781</v>
      </c>
      <c r="F14" s="66" t="s">
        <v>1137</v>
      </c>
      <c r="G14" s="14" t="s">
        <v>3782</v>
      </c>
      <c r="H14" s="14" t="b">
        <f t="shared" si="0"/>
        <v>1</v>
      </c>
      <c r="I14" s="6" t="s">
        <v>1139</v>
      </c>
      <c r="J14" s="8" t="s">
        <v>61</v>
      </c>
      <c r="K14" s="16" t="s">
        <v>56</v>
      </c>
      <c r="L14" s="17" t="s">
        <v>1137</v>
      </c>
      <c r="M14" s="17" t="s">
        <v>58</v>
      </c>
      <c r="N14" s="17" t="s">
        <v>1138</v>
      </c>
      <c r="O14" s="6" t="s">
        <v>1139</v>
      </c>
      <c r="P14" s="4" t="s">
        <v>31</v>
      </c>
      <c r="Q14" s="1" t="s">
        <v>1069</v>
      </c>
      <c r="R14" s="1" t="s">
        <v>1069</v>
      </c>
      <c r="S14" s="1" t="s">
        <v>1069</v>
      </c>
      <c r="T14" s="1" t="s">
        <v>1069</v>
      </c>
      <c r="U14" s="1" t="s">
        <v>1069</v>
      </c>
      <c r="V14" s="86" t="s">
        <v>1069</v>
      </c>
    </row>
    <row r="15" spans="1:38" x14ac:dyDescent="0.25">
      <c r="A15" s="3">
        <v>1509</v>
      </c>
      <c r="B15" s="15" t="str">
        <f>Codes_Vogelarten_DOG2019!B15</f>
        <v>BIAVANANARAN</v>
      </c>
      <c r="C15" s="30" t="str">
        <f>Codes_Vogelarten_DOG2019!C15</f>
        <v>AVANARAN</v>
      </c>
      <c r="D15" s="15" t="str">
        <f>Codes_Vogelarten_DOG2019!D15</f>
        <v>ANARAN</v>
      </c>
      <c r="E15" s="61" t="s">
        <v>3783</v>
      </c>
      <c r="F15" s="66" t="s">
        <v>57</v>
      </c>
      <c r="G15" s="14" t="s">
        <v>3768</v>
      </c>
      <c r="H15" s="14" t="b">
        <f t="shared" si="0"/>
        <v>1</v>
      </c>
      <c r="I15" s="6" t="s">
        <v>60</v>
      </c>
      <c r="J15" s="8" t="s">
        <v>61</v>
      </c>
      <c r="K15" s="16" t="s">
        <v>56</v>
      </c>
      <c r="L15" s="17" t="s">
        <v>57</v>
      </c>
      <c r="M15" s="17" t="s">
        <v>58</v>
      </c>
      <c r="N15" s="17" t="s">
        <v>59</v>
      </c>
      <c r="O15" s="6" t="s">
        <v>60</v>
      </c>
      <c r="P15" s="4" t="s">
        <v>31</v>
      </c>
      <c r="Q15" s="1">
        <v>2</v>
      </c>
      <c r="R15" s="35">
        <v>1</v>
      </c>
      <c r="S15" s="1" t="s">
        <v>1069</v>
      </c>
      <c r="T15" s="1">
        <v>4</v>
      </c>
      <c r="U15" s="36">
        <v>3</v>
      </c>
      <c r="V15" s="86" t="s">
        <v>1069</v>
      </c>
      <c r="W15" s="16" t="s">
        <v>3358</v>
      </c>
      <c r="X15" s="16" t="s">
        <v>3446</v>
      </c>
      <c r="Y15" s="16" t="s">
        <v>3445</v>
      </c>
      <c r="Z15" s="16" t="s">
        <v>3409</v>
      </c>
      <c r="AA15" s="16" t="s">
        <v>4688</v>
      </c>
      <c r="AB15" s="16" t="s">
        <v>4689</v>
      </c>
      <c r="AC15" s="16" t="s">
        <v>4690</v>
      </c>
      <c r="AD15" s="16" t="s">
        <v>3409</v>
      </c>
      <c r="AE15" s="69" t="s">
        <v>4692</v>
      </c>
      <c r="AF15" s="69" t="s">
        <v>4691</v>
      </c>
      <c r="AG15" s="69" t="s">
        <v>4693</v>
      </c>
      <c r="AH15" s="16" t="s">
        <v>3409</v>
      </c>
    </row>
    <row r="16" spans="1:38" x14ac:dyDescent="0.25">
      <c r="A16" s="3">
        <v>1513</v>
      </c>
      <c r="B16" s="15" t="str">
        <f>Codes_Vogelarten_DOG2019!B16</f>
        <v>BIAVANANARFA</v>
      </c>
      <c r="C16" s="30" t="str">
        <f>Codes_Vogelarten_DOG2019!C16</f>
        <v>AVANARFA</v>
      </c>
      <c r="D16" s="15" t="str">
        <f>Codes_Vogelarten_DOG2019!D16</f>
        <v>ANARFA</v>
      </c>
      <c r="E16" s="61" t="s">
        <v>3784</v>
      </c>
      <c r="F16" s="66" t="s">
        <v>1143</v>
      </c>
      <c r="G16" s="14" t="s">
        <v>3768</v>
      </c>
      <c r="H16" s="14" t="b">
        <f t="shared" si="0"/>
        <v>1</v>
      </c>
      <c r="I16" s="6" t="s">
        <v>1145</v>
      </c>
      <c r="J16" s="8" t="s">
        <v>61</v>
      </c>
      <c r="K16" s="16" t="s">
        <v>56</v>
      </c>
      <c r="L16" s="17" t="s">
        <v>1143</v>
      </c>
      <c r="M16" s="17" t="s">
        <v>58</v>
      </c>
      <c r="N16" s="17" t="s">
        <v>1144</v>
      </c>
      <c r="O16" s="6" t="s">
        <v>1146</v>
      </c>
      <c r="P16" s="4" t="s">
        <v>31</v>
      </c>
      <c r="Q16" s="1" t="s">
        <v>1069</v>
      </c>
      <c r="R16" s="1" t="s">
        <v>1069</v>
      </c>
      <c r="S16" s="1" t="s">
        <v>1069</v>
      </c>
      <c r="T16" s="1" t="s">
        <v>1069</v>
      </c>
      <c r="U16" s="1" t="s">
        <v>1069</v>
      </c>
      <c r="V16" s="86" t="s">
        <v>1069</v>
      </c>
    </row>
    <row r="17" spans="1:30" x14ac:dyDescent="0.25">
      <c r="A17" s="3">
        <v>1518</v>
      </c>
      <c r="B17" s="15" t="str">
        <f>Codes_Vogelarten_DOG2019!B17</f>
        <v>BIAVANANARBR</v>
      </c>
      <c r="C17" s="30" t="str">
        <f>Codes_Vogelarten_DOG2019!C17</f>
        <v>AVANARBR</v>
      </c>
      <c r="D17" s="15" t="str">
        <f>Codes_Vogelarten_DOG2019!D17</f>
        <v>ANARBR</v>
      </c>
      <c r="E17" s="61" t="s">
        <v>3785</v>
      </c>
      <c r="F17" s="66" t="s">
        <v>1149</v>
      </c>
      <c r="G17" s="14" t="s">
        <v>3768</v>
      </c>
      <c r="H17" s="14" t="b">
        <f t="shared" si="0"/>
        <v>1</v>
      </c>
      <c r="I17" s="6" t="s">
        <v>1151</v>
      </c>
      <c r="J17" s="8" t="s">
        <v>61</v>
      </c>
      <c r="K17" s="16" t="s">
        <v>56</v>
      </c>
      <c r="L17" s="17" t="s">
        <v>1149</v>
      </c>
      <c r="M17" s="17" t="s">
        <v>58</v>
      </c>
      <c r="N17" s="17" t="s">
        <v>1150</v>
      </c>
      <c r="O17" s="6" t="s">
        <v>1151</v>
      </c>
      <c r="P17" s="4" t="s">
        <v>31</v>
      </c>
      <c r="Q17" s="1" t="s">
        <v>1069</v>
      </c>
      <c r="R17" s="1" t="s">
        <v>1069</v>
      </c>
      <c r="S17" s="1" t="s">
        <v>1069</v>
      </c>
      <c r="T17" s="1" t="s">
        <v>1069</v>
      </c>
      <c r="U17" s="1" t="s">
        <v>1069</v>
      </c>
      <c r="V17" s="86" t="s">
        <v>1069</v>
      </c>
    </row>
    <row r="18" spans="1:30" x14ac:dyDescent="0.25">
      <c r="A18" s="3">
        <v>1520</v>
      </c>
      <c r="B18" s="15" t="str">
        <f>Codes_Vogelarten_DOG2019!B18</f>
        <v>BIAVANANARSE</v>
      </c>
      <c r="C18" s="30" t="str">
        <f>Codes_Vogelarten_DOG2019!C18</f>
        <v>AVANARSE</v>
      </c>
      <c r="D18" s="15" t="str">
        <f>Codes_Vogelarten_DOG2019!D18</f>
        <v>ANARSE</v>
      </c>
      <c r="E18" s="61" t="s">
        <v>3786</v>
      </c>
      <c r="F18" s="66" t="s">
        <v>1154</v>
      </c>
      <c r="G18" s="14" t="s">
        <v>3768</v>
      </c>
      <c r="H18" s="14" t="b">
        <f t="shared" si="0"/>
        <v>1</v>
      </c>
      <c r="I18" s="6" t="s">
        <v>1156</v>
      </c>
      <c r="J18" s="8" t="s">
        <v>61</v>
      </c>
      <c r="K18" s="16" t="s">
        <v>56</v>
      </c>
      <c r="L18" s="17" t="s">
        <v>1154</v>
      </c>
      <c r="M18" s="17" t="s">
        <v>58</v>
      </c>
      <c r="N18" s="17" t="s">
        <v>1155</v>
      </c>
      <c r="O18" s="49" t="s">
        <v>170</v>
      </c>
      <c r="P18" s="46" t="s">
        <v>170</v>
      </c>
      <c r="Q18" s="1">
        <v>3</v>
      </c>
      <c r="R18" s="1" t="s">
        <v>1069</v>
      </c>
      <c r="S18" s="1" t="s">
        <v>1069</v>
      </c>
      <c r="T18" s="1" t="s">
        <v>1069</v>
      </c>
      <c r="U18" s="37">
        <v>4</v>
      </c>
      <c r="V18" s="86" t="s">
        <v>1069</v>
      </c>
    </row>
    <row r="19" spans="1:30" x14ac:dyDescent="0.25">
      <c r="A19" s="3">
        <v>1523</v>
      </c>
      <c r="B19" s="15" t="str">
        <f>Codes_Vogelarten_DOG2019!B19</f>
        <v>BIAVANANARAL</v>
      </c>
      <c r="C19" s="30" t="str">
        <f>Codes_Vogelarten_DOG2019!C19</f>
        <v>AVANARAL</v>
      </c>
      <c r="D19" s="15" t="str">
        <f>Codes_Vogelarten_DOG2019!D19</f>
        <v>ANARAL</v>
      </c>
      <c r="E19" s="61" t="s">
        <v>3787</v>
      </c>
      <c r="F19" s="66" t="s">
        <v>1159</v>
      </c>
      <c r="G19" s="14" t="s">
        <v>3768</v>
      </c>
      <c r="H19" s="14" t="b">
        <f t="shared" si="0"/>
        <v>1</v>
      </c>
      <c r="I19" s="6" t="s">
        <v>1161</v>
      </c>
      <c r="J19" s="8" t="s">
        <v>61</v>
      </c>
      <c r="K19" s="16" t="s">
        <v>56</v>
      </c>
      <c r="L19" s="17" t="s">
        <v>1159</v>
      </c>
      <c r="M19" s="17" t="s">
        <v>58</v>
      </c>
      <c r="N19" s="19" t="s">
        <v>1160</v>
      </c>
      <c r="O19" s="6" t="s">
        <v>1161</v>
      </c>
      <c r="P19" s="11" t="s">
        <v>31</v>
      </c>
      <c r="Q19" s="1">
        <v>3</v>
      </c>
      <c r="R19" s="35">
        <v>1</v>
      </c>
      <c r="S19" s="1" t="s">
        <v>1069</v>
      </c>
      <c r="T19" s="1">
        <v>4</v>
      </c>
      <c r="U19" s="36">
        <v>3</v>
      </c>
      <c r="V19" s="86" t="s">
        <v>1069</v>
      </c>
      <c r="W19" s="16" t="s">
        <v>4694</v>
      </c>
      <c r="X19" s="16" t="s">
        <v>4695</v>
      </c>
      <c r="Y19" s="16" t="s">
        <v>4410</v>
      </c>
      <c r="Z19" s="16" t="s">
        <v>4696</v>
      </c>
      <c r="AA19" s="16" t="s">
        <v>4694</v>
      </c>
      <c r="AB19" s="16" t="s">
        <v>4697</v>
      </c>
      <c r="AC19" s="16" t="s">
        <v>4699</v>
      </c>
      <c r="AD19" s="16" t="s">
        <v>4698</v>
      </c>
    </row>
    <row r="20" spans="1:30" x14ac:dyDescent="0.25">
      <c r="A20" s="3">
        <v>1530</v>
      </c>
      <c r="B20" s="15" t="str">
        <f>Codes_Vogelarten_DOG2019!B20</f>
        <v>BIAVANANARER</v>
      </c>
      <c r="C20" s="30" t="str">
        <f>Codes_Vogelarten_DOG2019!C20</f>
        <v>AVANARER</v>
      </c>
      <c r="D20" s="15" t="str">
        <f>Codes_Vogelarten_DOG2019!D20</f>
        <v>ANARER</v>
      </c>
      <c r="E20" s="61" t="s">
        <v>3788</v>
      </c>
      <c r="F20" s="66" t="s">
        <v>1164</v>
      </c>
      <c r="G20" s="14" t="s">
        <v>3768</v>
      </c>
      <c r="H20" s="14" t="b">
        <f t="shared" si="0"/>
        <v>1</v>
      </c>
      <c r="I20" s="6" t="s">
        <v>1166</v>
      </c>
      <c r="J20" s="8" t="s">
        <v>61</v>
      </c>
      <c r="K20" s="16" t="s">
        <v>56</v>
      </c>
      <c r="L20" s="17" t="s">
        <v>1164</v>
      </c>
      <c r="M20" s="17" t="s">
        <v>58</v>
      </c>
      <c r="N20" s="17" t="s">
        <v>1165</v>
      </c>
      <c r="O20" s="6" t="s">
        <v>1166</v>
      </c>
      <c r="P20" s="10" t="s">
        <v>130</v>
      </c>
      <c r="Q20" s="1" t="s">
        <v>1069</v>
      </c>
      <c r="R20" s="1" t="s">
        <v>1069</v>
      </c>
      <c r="S20" s="1" t="s">
        <v>1069</v>
      </c>
      <c r="T20" s="1" t="s">
        <v>1069</v>
      </c>
      <c r="U20" s="1" t="s">
        <v>1069</v>
      </c>
      <c r="V20" s="86" t="s">
        <v>1069</v>
      </c>
    </row>
    <row r="21" spans="1:30" x14ac:dyDescent="0.25">
      <c r="A21" s="3">
        <v>1534</v>
      </c>
      <c r="B21" s="15" t="str">
        <f>Codes_Vogelarten_DOG2019!B21</f>
        <v>BIAVANANCYOL</v>
      </c>
      <c r="C21" s="30" t="str">
        <f>Codes_Vogelarten_DOG2019!C21</f>
        <v>AVANCYOL</v>
      </c>
      <c r="D21" s="15" t="str">
        <f>Codes_Vogelarten_DOG2019!D21</f>
        <v>ANCYOL</v>
      </c>
      <c r="E21" s="61" t="s">
        <v>3789</v>
      </c>
      <c r="F21" s="66" t="s">
        <v>1169</v>
      </c>
      <c r="G21" s="14" t="s">
        <v>3768</v>
      </c>
      <c r="H21" s="14" t="b">
        <f t="shared" si="0"/>
        <v>1</v>
      </c>
      <c r="I21" s="6" t="s">
        <v>1172</v>
      </c>
      <c r="J21" s="8" t="s">
        <v>61</v>
      </c>
      <c r="K21" s="16" t="s">
        <v>56</v>
      </c>
      <c r="L21" s="17" t="s">
        <v>1169</v>
      </c>
      <c r="M21" s="17" t="s">
        <v>1170</v>
      </c>
      <c r="N21" s="17" t="s">
        <v>1171</v>
      </c>
      <c r="O21" s="6" t="s">
        <v>1172</v>
      </c>
      <c r="P21" s="4" t="s">
        <v>31</v>
      </c>
      <c r="Q21" s="1">
        <v>2</v>
      </c>
      <c r="R21" s="1" t="s">
        <v>1069</v>
      </c>
      <c r="S21" s="1" t="s">
        <v>1069</v>
      </c>
      <c r="T21" s="1" t="s">
        <v>1069</v>
      </c>
      <c r="U21" s="37">
        <v>4</v>
      </c>
      <c r="V21" s="86" t="s">
        <v>1069</v>
      </c>
    </row>
    <row r="22" spans="1:30" x14ac:dyDescent="0.25">
      <c r="A22" s="3">
        <v>1536</v>
      </c>
      <c r="B22" s="15" t="str">
        <f>Codes_Vogelarten_DOG2019!B22</f>
        <v>BIAVANANCYCO</v>
      </c>
      <c r="C22" s="30" t="str">
        <f>Codes_Vogelarten_DOG2019!C22</f>
        <v>AVANCYCO</v>
      </c>
      <c r="D22" s="15" t="str">
        <f>Codes_Vogelarten_DOG2019!D22</f>
        <v>ANCYCO</v>
      </c>
      <c r="E22" s="61" t="s">
        <v>3790</v>
      </c>
      <c r="F22" s="66" t="s">
        <v>1176</v>
      </c>
      <c r="G22" s="14" t="s">
        <v>3768</v>
      </c>
      <c r="H22" s="14" t="b">
        <f t="shared" si="0"/>
        <v>1</v>
      </c>
      <c r="I22" s="6" t="s">
        <v>1178</v>
      </c>
      <c r="J22" s="8" t="s">
        <v>61</v>
      </c>
      <c r="K22" s="18" t="s">
        <v>56</v>
      </c>
      <c r="L22" s="19" t="s">
        <v>1176</v>
      </c>
      <c r="M22" s="19" t="s">
        <v>1170</v>
      </c>
      <c r="N22" s="19" t="s">
        <v>1177</v>
      </c>
      <c r="O22" s="6" t="s">
        <v>1178</v>
      </c>
      <c r="P22" s="4" t="s">
        <v>31</v>
      </c>
      <c r="Q22" s="1" t="s">
        <v>1069</v>
      </c>
      <c r="R22" s="1" t="s">
        <v>1069</v>
      </c>
      <c r="S22" s="1" t="s">
        <v>1069</v>
      </c>
      <c r="T22" s="1" t="s">
        <v>1069</v>
      </c>
      <c r="U22" s="1" t="s">
        <v>1069</v>
      </c>
      <c r="V22" s="86" t="s">
        <v>1069</v>
      </c>
    </row>
    <row r="23" spans="1:30" x14ac:dyDescent="0.25">
      <c r="A23" s="3">
        <v>1540</v>
      </c>
      <c r="B23" s="15" t="str">
        <f>Codes_Vogelarten_DOG2019!B23</f>
        <v>BIAVANANCYCY</v>
      </c>
      <c r="C23" s="30" t="str">
        <f>Codes_Vogelarten_DOG2019!C23</f>
        <v>AVANCYCY</v>
      </c>
      <c r="D23" s="15" t="str">
        <f>Codes_Vogelarten_DOG2019!D23</f>
        <v>ANCYCY</v>
      </c>
      <c r="E23" s="61" t="s">
        <v>3791</v>
      </c>
      <c r="F23" s="66" t="s">
        <v>1181</v>
      </c>
      <c r="G23" s="14" t="s">
        <v>3768</v>
      </c>
      <c r="H23" s="14" t="b">
        <f t="shared" si="0"/>
        <v>1</v>
      </c>
      <c r="I23" s="6" t="s">
        <v>1183</v>
      </c>
      <c r="J23" s="8" t="s">
        <v>61</v>
      </c>
      <c r="K23" s="16" t="s">
        <v>56</v>
      </c>
      <c r="L23" s="17" t="s">
        <v>1181</v>
      </c>
      <c r="M23" s="17" t="s">
        <v>1170</v>
      </c>
      <c r="N23" s="17" t="s">
        <v>1182</v>
      </c>
      <c r="O23" s="6" t="s">
        <v>1183</v>
      </c>
      <c r="P23" s="4" t="s">
        <v>31</v>
      </c>
      <c r="Q23" s="1" t="s">
        <v>1069</v>
      </c>
      <c r="R23" s="1" t="s">
        <v>1069</v>
      </c>
      <c r="S23" s="1" t="s">
        <v>1069</v>
      </c>
      <c r="T23" s="1" t="s">
        <v>1069</v>
      </c>
      <c r="U23" s="1" t="s">
        <v>1069</v>
      </c>
      <c r="V23" s="86" t="s">
        <v>1069</v>
      </c>
    </row>
    <row r="24" spans="1:30" x14ac:dyDescent="0.25">
      <c r="A24" s="3">
        <v>1564</v>
      </c>
      <c r="B24" s="15" t="str">
        <f>Codes_Vogelarten_DOG2019!B24</f>
        <v>BIAVANANALAE</v>
      </c>
      <c r="C24" s="30" t="str">
        <f>Codes_Vogelarten_DOG2019!C24</f>
        <v>AVANALAE</v>
      </c>
      <c r="D24" s="15" t="str">
        <f>Codes_Vogelarten_DOG2019!D24</f>
        <v>ANALAE</v>
      </c>
      <c r="E24" s="61" t="s">
        <v>3792</v>
      </c>
      <c r="F24" s="66" t="s">
        <v>1186</v>
      </c>
      <c r="G24" s="14" t="s">
        <v>3776</v>
      </c>
      <c r="H24" s="14" t="b">
        <f t="shared" si="0"/>
        <v>1</v>
      </c>
      <c r="I24" s="6" t="s">
        <v>1189</v>
      </c>
      <c r="J24" s="8" t="s">
        <v>61</v>
      </c>
      <c r="K24" s="16" t="s">
        <v>56</v>
      </c>
      <c r="L24" s="17" t="s">
        <v>1186</v>
      </c>
      <c r="M24" s="17" t="s">
        <v>1187</v>
      </c>
      <c r="N24" s="17" t="s">
        <v>1188</v>
      </c>
      <c r="O24" s="6" t="s">
        <v>1189</v>
      </c>
      <c r="P24" s="4" t="s">
        <v>31</v>
      </c>
      <c r="Q24" s="1" t="s">
        <v>1069</v>
      </c>
      <c r="R24" s="1" t="s">
        <v>1069</v>
      </c>
      <c r="S24" s="1" t="s">
        <v>1069</v>
      </c>
      <c r="T24" s="1" t="s">
        <v>1069</v>
      </c>
      <c r="U24" s="1" t="s">
        <v>1069</v>
      </c>
      <c r="V24" s="86" t="s">
        <v>1069</v>
      </c>
    </row>
    <row r="25" spans="1:30" x14ac:dyDescent="0.25">
      <c r="A25" s="3">
        <v>1580</v>
      </c>
      <c r="B25" s="15" t="str">
        <f>Codes_Vogelarten_DOG2019!B25</f>
        <v>BIAVANANTATA</v>
      </c>
      <c r="C25" s="30" t="str">
        <f>Codes_Vogelarten_DOG2019!C25</f>
        <v>AVANTATA</v>
      </c>
      <c r="D25" s="15" t="str">
        <f>Codes_Vogelarten_DOG2019!D25</f>
        <v>ANTATA</v>
      </c>
      <c r="E25" s="61" t="s">
        <v>3793</v>
      </c>
      <c r="F25" s="66" t="s">
        <v>1192</v>
      </c>
      <c r="G25" s="14" t="s">
        <v>3768</v>
      </c>
      <c r="H25" s="14" t="b">
        <f t="shared" si="0"/>
        <v>1</v>
      </c>
      <c r="I25" s="6" t="s">
        <v>1195</v>
      </c>
      <c r="J25" s="8" t="s">
        <v>61</v>
      </c>
      <c r="K25" s="16" t="s">
        <v>56</v>
      </c>
      <c r="L25" s="17" t="s">
        <v>1192</v>
      </c>
      <c r="M25" s="17" t="s">
        <v>1193</v>
      </c>
      <c r="N25" s="17" t="s">
        <v>1194</v>
      </c>
      <c r="O25" s="6" t="s">
        <v>1195</v>
      </c>
      <c r="P25" s="4" t="s">
        <v>31</v>
      </c>
      <c r="Q25" s="1" t="s">
        <v>1069</v>
      </c>
      <c r="R25" s="1" t="s">
        <v>1069</v>
      </c>
      <c r="S25" s="1" t="s">
        <v>1069</v>
      </c>
      <c r="T25" s="1" t="s">
        <v>1069</v>
      </c>
      <c r="U25" s="1" t="s">
        <v>1069</v>
      </c>
      <c r="V25" s="86" t="s">
        <v>1069</v>
      </c>
    </row>
    <row r="26" spans="1:30" x14ac:dyDescent="0.25">
      <c r="A26" s="3">
        <v>1581</v>
      </c>
      <c r="B26" s="15" t="str">
        <f>Codes_Vogelarten_DOG2019!B26</f>
        <v>BIAVANANTAFE</v>
      </c>
      <c r="C26" s="30" t="str">
        <f>Codes_Vogelarten_DOG2019!C26</f>
        <v>AVANTAFE</v>
      </c>
      <c r="D26" s="15" t="str">
        <f>Codes_Vogelarten_DOG2019!D26</f>
        <v>ANTAFE</v>
      </c>
      <c r="E26" s="61" t="s">
        <v>3794</v>
      </c>
      <c r="F26" s="66" t="s">
        <v>1199</v>
      </c>
      <c r="G26" s="14" t="s">
        <v>3795</v>
      </c>
      <c r="H26" s="14" t="b">
        <f t="shared" si="0"/>
        <v>1</v>
      </c>
      <c r="I26" s="6" t="s">
        <v>1201</v>
      </c>
      <c r="J26" s="8" t="s">
        <v>61</v>
      </c>
      <c r="K26" s="18" t="s">
        <v>56</v>
      </c>
      <c r="L26" s="19" t="s">
        <v>1199</v>
      </c>
      <c r="M26" s="19" t="s">
        <v>1193</v>
      </c>
      <c r="N26" s="19" t="s">
        <v>1200</v>
      </c>
      <c r="O26" s="6" t="s">
        <v>1201</v>
      </c>
      <c r="P26" s="4" t="s">
        <v>31</v>
      </c>
      <c r="Q26" s="1" t="s">
        <v>1069</v>
      </c>
      <c r="R26" s="1" t="s">
        <v>1069</v>
      </c>
      <c r="S26" s="1" t="s">
        <v>1069</v>
      </c>
      <c r="T26" s="1" t="s">
        <v>1069</v>
      </c>
      <c r="U26" s="1" t="s">
        <v>1069</v>
      </c>
      <c r="V26" s="86" t="s">
        <v>1069</v>
      </c>
    </row>
    <row r="27" spans="1:30" x14ac:dyDescent="0.25">
      <c r="A27" s="3">
        <v>1592</v>
      </c>
      <c r="B27" s="15" t="str">
        <f>Codes_Vogelarten_DOG2019!B27</f>
        <v>BIAVANANAIGA</v>
      </c>
      <c r="C27" s="30" t="str">
        <f>Codes_Vogelarten_DOG2019!C27</f>
        <v>AVANAIGA</v>
      </c>
      <c r="D27" s="15" t="str">
        <f>Codes_Vogelarten_DOG2019!D27</f>
        <v>ANAIGA</v>
      </c>
      <c r="E27" s="61" t="s">
        <v>3796</v>
      </c>
      <c r="F27" s="66" t="s">
        <v>1205</v>
      </c>
      <c r="G27" s="14" t="s">
        <v>3776</v>
      </c>
      <c r="H27" s="14" t="b">
        <f t="shared" si="0"/>
        <v>1</v>
      </c>
      <c r="I27" s="6" t="s">
        <v>1208</v>
      </c>
      <c r="J27" s="8" t="s">
        <v>61</v>
      </c>
      <c r="K27" s="16" t="s">
        <v>56</v>
      </c>
      <c r="L27" s="17" t="s">
        <v>1205</v>
      </c>
      <c r="M27" s="17" t="s">
        <v>1206</v>
      </c>
      <c r="N27" s="17" t="s">
        <v>1207</v>
      </c>
      <c r="O27" s="6" t="s">
        <v>1208</v>
      </c>
      <c r="P27" s="4" t="s">
        <v>31</v>
      </c>
      <c r="Q27" s="1" t="s">
        <v>1069</v>
      </c>
      <c r="R27" s="1" t="s">
        <v>1069</v>
      </c>
      <c r="S27" s="1" t="s">
        <v>1069</v>
      </c>
      <c r="T27" s="1" t="s">
        <v>1069</v>
      </c>
      <c r="U27" s="1" t="s">
        <v>1069</v>
      </c>
      <c r="V27" s="86" t="s">
        <v>1069</v>
      </c>
    </row>
    <row r="28" spans="1:30" x14ac:dyDescent="0.25">
      <c r="A28" s="3">
        <v>1609</v>
      </c>
      <c r="B28" s="65" t="str">
        <f>Codes_Vogelarten_DOG2019!B28</f>
        <v>BIAVANANSLQU</v>
      </c>
      <c r="C28" s="64" t="str">
        <f>Codes_Vogelarten_DOG2019!C28</f>
        <v>AVANSLQU</v>
      </c>
      <c r="D28" s="65" t="str">
        <f>Codes_Vogelarten_DOG2019!D28</f>
        <v>ANSLQU</v>
      </c>
      <c r="E28" s="61" t="s">
        <v>3797</v>
      </c>
      <c r="F28" s="66" t="s">
        <v>1212</v>
      </c>
      <c r="G28" s="14" t="s">
        <v>3768</v>
      </c>
      <c r="H28" s="14" t="b">
        <f t="shared" si="0"/>
        <v>1</v>
      </c>
      <c r="I28" s="6" t="s">
        <v>1216</v>
      </c>
      <c r="J28" s="8" t="s">
        <v>61</v>
      </c>
      <c r="K28" s="16" t="s">
        <v>56</v>
      </c>
      <c r="L28" s="17" t="s">
        <v>1212</v>
      </c>
      <c r="M28" s="17" t="s">
        <v>1213</v>
      </c>
      <c r="N28" s="17" t="s">
        <v>1214</v>
      </c>
      <c r="O28" s="6" t="s">
        <v>1216</v>
      </c>
      <c r="P28" s="4" t="s">
        <v>31</v>
      </c>
      <c r="Q28" s="1" t="s">
        <v>1069</v>
      </c>
      <c r="R28" s="1" t="s">
        <v>1069</v>
      </c>
      <c r="S28" s="1" t="s">
        <v>1069</v>
      </c>
      <c r="T28" s="1" t="s">
        <v>1069</v>
      </c>
      <c r="U28" s="1" t="s">
        <v>1069</v>
      </c>
      <c r="V28" s="86" t="s">
        <v>1069</v>
      </c>
    </row>
    <row r="29" spans="1:30" x14ac:dyDescent="0.25">
      <c r="A29" s="3">
        <v>1623</v>
      </c>
      <c r="B29" s="65" t="str">
        <f>Codes_Vogelarten_DOG2019!B29</f>
        <v>BIAVANANSLDI</v>
      </c>
      <c r="C29" s="64" t="str">
        <f>Codes_Vogelarten_DOG2019!C29</f>
        <v>AVANSLDI</v>
      </c>
      <c r="D29" s="65" t="str">
        <f>Codes_Vogelarten_DOG2019!D29</f>
        <v>ANSLDI</v>
      </c>
      <c r="E29" s="61" t="s">
        <v>3798</v>
      </c>
      <c r="F29" s="66" t="s">
        <v>1220</v>
      </c>
      <c r="G29" s="14" t="s">
        <v>3768</v>
      </c>
      <c r="H29" s="14" t="b">
        <f t="shared" si="0"/>
        <v>1</v>
      </c>
      <c r="I29" s="6" t="s">
        <v>1223</v>
      </c>
      <c r="J29" s="8" t="s">
        <v>61</v>
      </c>
      <c r="K29" s="16" t="s">
        <v>56</v>
      </c>
      <c r="L29" s="17" t="s">
        <v>1220</v>
      </c>
      <c r="M29" s="17" t="s">
        <v>1213</v>
      </c>
      <c r="N29" s="17" t="s">
        <v>1221</v>
      </c>
      <c r="O29" s="6" t="s">
        <v>1223</v>
      </c>
      <c r="P29" s="4" t="s">
        <v>31</v>
      </c>
      <c r="Q29" s="1" t="s">
        <v>1069</v>
      </c>
      <c r="R29" s="1" t="s">
        <v>1069</v>
      </c>
      <c r="S29" s="1" t="s">
        <v>1069</v>
      </c>
      <c r="T29" s="1" t="s">
        <v>1069</v>
      </c>
      <c r="U29" s="1" t="s">
        <v>1069</v>
      </c>
      <c r="V29" s="86" t="s">
        <v>1069</v>
      </c>
    </row>
    <row r="30" spans="1:30" x14ac:dyDescent="0.25">
      <c r="A30" s="3">
        <v>1628</v>
      </c>
      <c r="B30" s="65" t="str">
        <f>Codes_Vogelarten_DOG2019!B30</f>
        <v>BIAVANANSLCL</v>
      </c>
      <c r="C30" s="64" t="str">
        <f>Codes_Vogelarten_DOG2019!C30</f>
        <v>AVANSLCL</v>
      </c>
      <c r="D30" s="65" t="str">
        <f>Codes_Vogelarten_DOG2019!D30</f>
        <v>ANSLCL</v>
      </c>
      <c r="E30" s="61" t="s">
        <v>3799</v>
      </c>
      <c r="F30" s="66" t="s">
        <v>1227</v>
      </c>
      <c r="G30" s="14" t="s">
        <v>3768</v>
      </c>
      <c r="H30" s="14" t="b">
        <f t="shared" si="0"/>
        <v>1</v>
      </c>
      <c r="I30" s="6" t="s">
        <v>1230</v>
      </c>
      <c r="J30" s="8" t="s">
        <v>61</v>
      </c>
      <c r="K30" s="16" t="s">
        <v>56</v>
      </c>
      <c r="L30" s="17" t="s">
        <v>1227</v>
      </c>
      <c r="M30" s="17" t="s">
        <v>1213</v>
      </c>
      <c r="N30" s="17" t="s">
        <v>1228</v>
      </c>
      <c r="O30" s="6" t="s">
        <v>1230</v>
      </c>
      <c r="P30" s="4" t="s">
        <v>31</v>
      </c>
      <c r="Q30" s="1" t="s">
        <v>1069</v>
      </c>
      <c r="R30" s="1" t="s">
        <v>1069</v>
      </c>
      <c r="S30" s="1" t="s">
        <v>1069</v>
      </c>
      <c r="T30" s="1" t="s">
        <v>1069</v>
      </c>
      <c r="U30" s="1" t="s">
        <v>1069</v>
      </c>
      <c r="V30" s="86" t="s">
        <v>1069</v>
      </c>
    </row>
    <row r="31" spans="1:30" x14ac:dyDescent="0.25">
      <c r="A31" s="3">
        <v>1629</v>
      </c>
      <c r="B31" s="65" t="str">
        <f>Codes_Vogelarten_DOG2019!B31</f>
        <v>BIAVANANMCST</v>
      </c>
      <c r="C31" s="64" t="str">
        <f>Codes_Vogelarten_DOG2019!C31</f>
        <v>AVANMCST</v>
      </c>
      <c r="D31" s="65" t="str">
        <f>Codes_Vogelarten_DOG2019!D31</f>
        <v>ANMCST</v>
      </c>
      <c r="E31" s="61" t="s">
        <v>3800</v>
      </c>
      <c r="F31" s="66" t="s">
        <v>1233</v>
      </c>
      <c r="G31" s="14" t="s">
        <v>3768</v>
      </c>
      <c r="H31" s="14" t="b">
        <f t="shared" si="0"/>
        <v>1</v>
      </c>
      <c r="I31" s="6" t="s">
        <v>1237</v>
      </c>
      <c r="J31" s="8" t="s">
        <v>61</v>
      </c>
      <c r="K31" s="16" t="s">
        <v>56</v>
      </c>
      <c r="L31" s="17" t="s">
        <v>1233</v>
      </c>
      <c r="M31" s="17" t="s">
        <v>1234</v>
      </c>
      <c r="N31" s="17" t="s">
        <v>1235</v>
      </c>
      <c r="O31" s="6" t="s">
        <v>1237</v>
      </c>
      <c r="P31" s="4" t="s">
        <v>31</v>
      </c>
      <c r="Q31" s="1">
        <v>2</v>
      </c>
      <c r="R31" s="35">
        <v>1</v>
      </c>
      <c r="S31" s="1" t="s">
        <v>1069</v>
      </c>
      <c r="T31" s="1">
        <v>4</v>
      </c>
      <c r="U31" s="37">
        <v>4</v>
      </c>
      <c r="V31" s="86" t="s">
        <v>1069</v>
      </c>
      <c r="W31" s="16" t="s">
        <v>3359</v>
      </c>
      <c r="X31" s="16" t="s">
        <v>3362</v>
      </c>
      <c r="Y31" s="16" t="s">
        <v>3363</v>
      </c>
      <c r="Z31" s="16" t="s">
        <v>3410</v>
      </c>
      <c r="AA31" s="16" t="s">
        <v>4468</v>
      </c>
      <c r="AB31" s="16" t="s">
        <v>4469</v>
      </c>
      <c r="AC31" s="16" t="s">
        <v>4470</v>
      </c>
      <c r="AD31" s="16" t="s">
        <v>4471</v>
      </c>
    </row>
    <row r="32" spans="1:30" x14ac:dyDescent="0.25">
      <c r="A32" s="3">
        <v>1633</v>
      </c>
      <c r="B32" s="65" t="str">
        <f>Codes_Vogelarten_DOG2019!B32</f>
        <v>BIAVANANMCPE</v>
      </c>
      <c r="C32" s="64" t="str">
        <f>Codes_Vogelarten_DOG2019!C32</f>
        <v>AVANMCPE</v>
      </c>
      <c r="D32" s="65" t="str">
        <f>Codes_Vogelarten_DOG2019!D32</f>
        <v>ANMCPE</v>
      </c>
      <c r="E32" s="61" t="s">
        <v>3801</v>
      </c>
      <c r="F32" s="66" t="s">
        <v>1240</v>
      </c>
      <c r="G32" s="14" t="s">
        <v>3768</v>
      </c>
      <c r="H32" s="14" t="b">
        <f t="shared" si="0"/>
        <v>1</v>
      </c>
      <c r="I32" s="6" t="s">
        <v>1243</v>
      </c>
      <c r="J32" s="8" t="s">
        <v>61</v>
      </c>
      <c r="K32" s="16" t="s">
        <v>56</v>
      </c>
      <c r="L32" s="17" t="s">
        <v>1240</v>
      </c>
      <c r="M32" s="17" t="s">
        <v>1234</v>
      </c>
      <c r="N32" s="17" t="s">
        <v>1241</v>
      </c>
      <c r="O32" s="6" t="s">
        <v>1243</v>
      </c>
      <c r="P32" s="4" t="s">
        <v>31</v>
      </c>
      <c r="Q32" s="1">
        <v>3</v>
      </c>
      <c r="R32" s="35">
        <v>1</v>
      </c>
      <c r="S32" s="1" t="s">
        <v>1069</v>
      </c>
      <c r="T32" s="1">
        <v>5</v>
      </c>
      <c r="U32" s="37">
        <v>4</v>
      </c>
      <c r="V32" s="86" t="s">
        <v>1069</v>
      </c>
      <c r="W32" s="16" t="s">
        <v>4705</v>
      </c>
      <c r="X32" s="16" t="s">
        <v>4704</v>
      </c>
      <c r="Y32" s="16" t="s">
        <v>4706</v>
      </c>
      <c r="Z32" s="16" t="s">
        <v>4707</v>
      </c>
    </row>
    <row r="33" spans="1:34" x14ac:dyDescent="0.25">
      <c r="A33" s="3">
        <v>1635</v>
      </c>
      <c r="B33" s="65" t="str">
        <f>Codes_Vogelarten_DOG2019!B33</f>
        <v>BIAVANANMCAM</v>
      </c>
      <c r="C33" s="64" t="str">
        <f>Codes_Vogelarten_DOG2019!C33</f>
        <v>AVANMCAM</v>
      </c>
      <c r="D33" s="65" t="str">
        <f>Codes_Vogelarten_DOG2019!D33</f>
        <v>ANMCAM</v>
      </c>
      <c r="E33" s="61" t="s">
        <v>3802</v>
      </c>
      <c r="F33" s="66" t="s">
        <v>1246</v>
      </c>
      <c r="G33" s="14" t="s">
        <v>3768</v>
      </c>
      <c r="H33" s="14" t="b">
        <f t="shared" si="0"/>
        <v>1</v>
      </c>
      <c r="I33" s="6" t="s">
        <v>1249</v>
      </c>
      <c r="J33" s="8" t="s">
        <v>61</v>
      </c>
      <c r="K33" s="16" t="s">
        <v>56</v>
      </c>
      <c r="L33" s="17" t="s">
        <v>1246</v>
      </c>
      <c r="M33" s="17" t="s">
        <v>1234</v>
      </c>
      <c r="N33" s="17" t="s">
        <v>1247</v>
      </c>
      <c r="O33" s="6" t="s">
        <v>1249</v>
      </c>
      <c r="P33" s="4" t="s">
        <v>31</v>
      </c>
      <c r="Q33" s="1" t="s">
        <v>1069</v>
      </c>
      <c r="R33" s="1" t="s">
        <v>1069</v>
      </c>
      <c r="S33" s="1" t="s">
        <v>1069</v>
      </c>
      <c r="T33" s="1" t="s">
        <v>1069</v>
      </c>
      <c r="U33" s="1" t="s">
        <v>1069</v>
      </c>
      <c r="V33" s="86" t="s">
        <v>1069</v>
      </c>
    </row>
    <row r="34" spans="1:34" x14ac:dyDescent="0.25">
      <c r="A34" s="3">
        <v>1658</v>
      </c>
      <c r="B34" s="15" t="str">
        <f>Codes_Vogelarten_DOG2019!B34</f>
        <v>BIAVANANANPL</v>
      </c>
      <c r="C34" s="30" t="str">
        <f>Codes_Vogelarten_DOG2019!C34</f>
        <v>AVANANPL</v>
      </c>
      <c r="D34" s="15" t="str">
        <f>Codes_Vogelarten_DOG2019!D34</f>
        <v>ANANPL</v>
      </c>
      <c r="E34" s="61" t="s">
        <v>3803</v>
      </c>
      <c r="F34" s="66" t="s">
        <v>67</v>
      </c>
      <c r="G34" s="14" t="s">
        <v>3768</v>
      </c>
      <c r="H34" s="14" t="b">
        <f t="shared" si="0"/>
        <v>1</v>
      </c>
      <c r="I34" s="6" t="s">
        <v>70</v>
      </c>
      <c r="J34" s="8" t="s">
        <v>61</v>
      </c>
      <c r="K34" s="16" t="s">
        <v>56</v>
      </c>
      <c r="L34" s="17" t="s">
        <v>67</v>
      </c>
      <c r="M34" s="17" t="s">
        <v>68</v>
      </c>
      <c r="N34" s="17" t="s">
        <v>69</v>
      </c>
      <c r="O34" s="6" t="s">
        <v>70</v>
      </c>
      <c r="P34" s="4" t="s">
        <v>31</v>
      </c>
      <c r="Q34" s="1">
        <v>2</v>
      </c>
      <c r="R34" s="35">
        <v>1</v>
      </c>
      <c r="S34" s="1" t="s">
        <v>1069</v>
      </c>
      <c r="T34" s="1">
        <v>4</v>
      </c>
      <c r="U34" s="37">
        <v>4</v>
      </c>
      <c r="V34" s="86" t="s">
        <v>1069</v>
      </c>
      <c r="W34" s="16" t="s">
        <v>4534</v>
      </c>
      <c r="X34" s="16" t="s">
        <v>4535</v>
      </c>
      <c r="Y34" s="16" t="s">
        <v>4536</v>
      </c>
      <c r="Z34" s="16" t="s">
        <v>4385</v>
      </c>
      <c r="AA34" s="16" t="s">
        <v>4564</v>
      </c>
      <c r="AB34" s="16" t="s">
        <v>4565</v>
      </c>
      <c r="AC34" s="16" t="s">
        <v>4566</v>
      </c>
      <c r="AD34" s="16" t="s">
        <v>4567</v>
      </c>
      <c r="AE34" s="16" t="s">
        <v>3360</v>
      </c>
      <c r="AF34" s="16" t="s">
        <v>3361</v>
      </c>
      <c r="AG34" s="16" t="s">
        <v>3364</v>
      </c>
      <c r="AH34" s="16" t="s">
        <v>3705</v>
      </c>
    </row>
    <row r="35" spans="1:34" x14ac:dyDescent="0.25">
      <c r="A35" s="3">
        <v>1680</v>
      </c>
      <c r="B35" s="15" t="str">
        <f>Codes_Vogelarten_DOG2019!B35</f>
        <v>BIAVANANANAC</v>
      </c>
      <c r="C35" s="30" t="str">
        <f>Codes_Vogelarten_DOG2019!C35</f>
        <v>AVANANAC</v>
      </c>
      <c r="D35" s="15" t="str">
        <f>Codes_Vogelarten_DOG2019!D35</f>
        <v>ANANAC</v>
      </c>
      <c r="E35" s="61" t="s">
        <v>3804</v>
      </c>
      <c r="F35" s="66" t="s">
        <v>1253</v>
      </c>
      <c r="G35" s="14" t="s">
        <v>3768</v>
      </c>
      <c r="H35" s="14" t="b">
        <f t="shared" si="0"/>
        <v>1</v>
      </c>
      <c r="I35" s="6" t="s">
        <v>1255</v>
      </c>
      <c r="J35" s="8" t="s">
        <v>61</v>
      </c>
      <c r="K35" s="16" t="s">
        <v>56</v>
      </c>
      <c r="L35" s="17" t="s">
        <v>1253</v>
      </c>
      <c r="M35" s="17" t="s">
        <v>68</v>
      </c>
      <c r="N35" s="17" t="s">
        <v>1254</v>
      </c>
      <c r="O35" s="6" t="s">
        <v>1255</v>
      </c>
      <c r="P35" s="4" t="s">
        <v>31</v>
      </c>
      <c r="Q35" s="1" t="s">
        <v>1069</v>
      </c>
      <c r="R35" s="1" t="s">
        <v>1069</v>
      </c>
      <c r="S35" s="1" t="s">
        <v>1069</v>
      </c>
      <c r="T35" s="1" t="s">
        <v>1069</v>
      </c>
      <c r="U35" s="1" t="s">
        <v>1069</v>
      </c>
      <c r="V35" s="86" t="s">
        <v>1069</v>
      </c>
    </row>
    <row r="36" spans="1:34" x14ac:dyDescent="0.25">
      <c r="A36" s="3">
        <v>1682</v>
      </c>
      <c r="B36" s="15" t="str">
        <f>Codes_Vogelarten_DOG2019!B36</f>
        <v>BIAVANANANCR</v>
      </c>
      <c r="C36" s="30" t="str">
        <f>Codes_Vogelarten_DOG2019!C36</f>
        <v>AVANANCR</v>
      </c>
      <c r="D36" s="15" t="str">
        <f>Codes_Vogelarten_DOG2019!D36</f>
        <v>ANANCR</v>
      </c>
      <c r="E36" s="61" t="s">
        <v>3805</v>
      </c>
      <c r="F36" s="66" t="s">
        <v>1258</v>
      </c>
      <c r="G36" s="14" t="s">
        <v>3768</v>
      </c>
      <c r="H36" s="14" t="b">
        <f t="shared" si="0"/>
        <v>1</v>
      </c>
      <c r="I36" s="6" t="s">
        <v>1260</v>
      </c>
      <c r="J36" s="8" t="s">
        <v>61</v>
      </c>
      <c r="K36" s="16" t="s">
        <v>56</v>
      </c>
      <c r="L36" s="17" t="s">
        <v>1258</v>
      </c>
      <c r="M36" s="17" t="s">
        <v>68</v>
      </c>
      <c r="N36" s="17" t="s">
        <v>1259</v>
      </c>
      <c r="O36" s="6" t="s">
        <v>1261</v>
      </c>
      <c r="P36" s="4" t="s">
        <v>31</v>
      </c>
      <c r="Q36" s="1">
        <v>3</v>
      </c>
      <c r="R36" s="35">
        <v>1</v>
      </c>
      <c r="S36" s="1" t="s">
        <v>1069</v>
      </c>
      <c r="T36" s="1">
        <v>5</v>
      </c>
      <c r="U36" s="37">
        <v>4</v>
      </c>
      <c r="V36" s="86" t="s">
        <v>1069</v>
      </c>
      <c r="W36" s="16" t="s">
        <v>4715</v>
      </c>
      <c r="X36" s="16" t="s">
        <v>4717</v>
      </c>
      <c r="Y36" s="16" t="s">
        <v>4716</v>
      </c>
      <c r="Z36" s="16" t="s">
        <v>4718</v>
      </c>
    </row>
    <row r="37" spans="1:34" x14ac:dyDescent="0.25">
      <c r="A37" s="3">
        <v>1685</v>
      </c>
      <c r="B37" s="15" t="str">
        <f>Codes_Vogelarten_DOG2019!B37</f>
        <v>BIAVANANANCA</v>
      </c>
      <c r="C37" s="30" t="str">
        <f>Codes_Vogelarten_DOG2019!C37</f>
        <v>AVANANCA</v>
      </c>
      <c r="D37" s="15" t="str">
        <f>Codes_Vogelarten_DOG2019!D37</f>
        <v>ANANCA</v>
      </c>
      <c r="E37" s="61" t="s">
        <v>3806</v>
      </c>
      <c r="F37" s="66" t="s">
        <v>1264</v>
      </c>
      <c r="G37" s="14" t="s">
        <v>3768</v>
      </c>
      <c r="H37" s="14" t="b">
        <f t="shared" si="0"/>
        <v>1</v>
      </c>
      <c r="I37" s="6" t="s">
        <v>1266</v>
      </c>
      <c r="J37" s="8" t="s">
        <v>61</v>
      </c>
      <c r="K37" s="16" t="s">
        <v>56</v>
      </c>
      <c r="L37" s="17" t="s">
        <v>1264</v>
      </c>
      <c r="M37" s="17" t="s">
        <v>68</v>
      </c>
      <c r="N37" s="17" t="s">
        <v>1265</v>
      </c>
      <c r="O37" s="49" t="s">
        <v>170</v>
      </c>
      <c r="P37" s="46" t="s">
        <v>170</v>
      </c>
      <c r="Q37" s="1" t="s">
        <v>1069</v>
      </c>
      <c r="R37" s="1" t="s">
        <v>1069</v>
      </c>
      <c r="S37" s="1" t="s">
        <v>1069</v>
      </c>
      <c r="T37" s="1" t="s">
        <v>1069</v>
      </c>
      <c r="U37" s="1" t="s">
        <v>1069</v>
      </c>
      <c r="V37" s="86" t="s">
        <v>1069</v>
      </c>
    </row>
    <row r="38" spans="1:34" x14ac:dyDescent="0.25">
      <c r="A38" s="3">
        <v>1710</v>
      </c>
      <c r="B38" s="15" t="str">
        <f>Codes_Vogelarten_DOG2019!B38</f>
        <v>BIAVANANMAAN</v>
      </c>
      <c r="C38" s="30" t="str">
        <f>Codes_Vogelarten_DOG2019!C38</f>
        <v>AVANMAAN</v>
      </c>
      <c r="D38" s="15" t="str">
        <f>Codes_Vogelarten_DOG2019!D38</f>
        <v>ANMAAN</v>
      </c>
      <c r="E38" s="61" t="s">
        <v>3807</v>
      </c>
      <c r="F38" s="66" t="s">
        <v>1269</v>
      </c>
      <c r="G38" s="14" t="s">
        <v>1118</v>
      </c>
      <c r="H38" s="14" t="b">
        <f t="shared" si="0"/>
        <v>1</v>
      </c>
      <c r="I38" s="6" t="s">
        <v>1272</v>
      </c>
      <c r="J38" s="8" t="s">
        <v>61</v>
      </c>
      <c r="K38" s="16" t="s">
        <v>56</v>
      </c>
      <c r="L38" s="17" t="s">
        <v>1269</v>
      </c>
      <c r="M38" s="17" t="s">
        <v>1270</v>
      </c>
      <c r="N38" s="17" t="s">
        <v>1271</v>
      </c>
      <c r="O38" s="6" t="s">
        <v>1273</v>
      </c>
      <c r="P38" s="10" t="s">
        <v>130</v>
      </c>
      <c r="Q38" s="1" t="s">
        <v>1069</v>
      </c>
      <c r="R38" s="1" t="s">
        <v>1069</v>
      </c>
      <c r="S38" s="1" t="s">
        <v>1069</v>
      </c>
      <c r="T38" s="1" t="s">
        <v>1069</v>
      </c>
      <c r="U38" s="1" t="s">
        <v>1069</v>
      </c>
      <c r="V38" s="86" t="s">
        <v>1069</v>
      </c>
    </row>
    <row r="39" spans="1:34" x14ac:dyDescent="0.25">
      <c r="A39" s="3">
        <v>1712</v>
      </c>
      <c r="B39" s="15" t="str">
        <f>Codes_Vogelarten_DOG2019!B39</f>
        <v>BIAVANANNERU</v>
      </c>
      <c r="C39" s="30" t="str">
        <f>Codes_Vogelarten_DOG2019!C39</f>
        <v>AVANNERU</v>
      </c>
      <c r="D39" s="15" t="str">
        <f>Codes_Vogelarten_DOG2019!D39</f>
        <v>ANNERU</v>
      </c>
      <c r="E39" s="61" t="s">
        <v>3808</v>
      </c>
      <c r="F39" s="66" t="s">
        <v>1276</v>
      </c>
      <c r="G39" s="14" t="s">
        <v>3768</v>
      </c>
      <c r="H39" s="14" t="b">
        <f t="shared" si="0"/>
        <v>1</v>
      </c>
      <c r="I39" s="6" t="s">
        <v>1279</v>
      </c>
      <c r="J39" s="8" t="s">
        <v>61</v>
      </c>
      <c r="K39" s="16" t="s">
        <v>56</v>
      </c>
      <c r="L39" s="17" t="s">
        <v>1276</v>
      </c>
      <c r="M39" s="17" t="s">
        <v>1277</v>
      </c>
      <c r="N39" s="17" t="s">
        <v>1278</v>
      </c>
      <c r="O39" s="6" t="s">
        <v>1279</v>
      </c>
      <c r="P39" s="4" t="s">
        <v>31</v>
      </c>
      <c r="Q39" s="1" t="s">
        <v>1069</v>
      </c>
      <c r="R39" s="1" t="s">
        <v>1069</v>
      </c>
      <c r="S39" s="1" t="s">
        <v>1069</v>
      </c>
      <c r="T39" s="1" t="s">
        <v>1069</v>
      </c>
      <c r="U39" s="1" t="s">
        <v>1069</v>
      </c>
      <c r="V39" s="86" t="s">
        <v>1069</v>
      </c>
    </row>
    <row r="40" spans="1:34" x14ac:dyDescent="0.25">
      <c r="A40" s="3">
        <v>1719</v>
      </c>
      <c r="B40" s="15" t="str">
        <f>Codes_Vogelarten_DOG2019!B40</f>
        <v>BIAVANANAYFE</v>
      </c>
      <c r="C40" s="30" t="str">
        <f>Codes_Vogelarten_DOG2019!C40</f>
        <v>AVANAYFE</v>
      </c>
      <c r="D40" s="15" t="str">
        <f>Codes_Vogelarten_DOG2019!D40</f>
        <v>ANAYFE</v>
      </c>
      <c r="E40" s="61" t="s">
        <v>3809</v>
      </c>
      <c r="F40" s="66" t="s">
        <v>1283</v>
      </c>
      <c r="G40" s="14" t="s">
        <v>3768</v>
      </c>
      <c r="H40" s="14" t="b">
        <f t="shared" si="0"/>
        <v>1</v>
      </c>
      <c r="I40" s="6" t="s">
        <v>1286</v>
      </c>
      <c r="J40" s="8" t="s">
        <v>61</v>
      </c>
      <c r="K40" s="16" t="s">
        <v>56</v>
      </c>
      <c r="L40" s="17" t="s">
        <v>1283</v>
      </c>
      <c r="M40" s="17" t="s">
        <v>1284</v>
      </c>
      <c r="N40" s="17" t="s">
        <v>1285</v>
      </c>
      <c r="O40" s="6" t="s">
        <v>1286</v>
      </c>
      <c r="P40" s="10" t="s">
        <v>130</v>
      </c>
      <c r="Q40" s="1">
        <v>2</v>
      </c>
      <c r="R40" s="1" t="s">
        <v>1069</v>
      </c>
      <c r="S40" s="1" t="s">
        <v>1069</v>
      </c>
      <c r="T40" s="1" t="s">
        <v>1069</v>
      </c>
      <c r="U40" s="37">
        <v>4</v>
      </c>
      <c r="V40" s="86" t="s">
        <v>1069</v>
      </c>
    </row>
    <row r="41" spans="1:34" x14ac:dyDescent="0.25">
      <c r="A41" s="3">
        <v>1725</v>
      </c>
      <c r="B41" s="15" t="str">
        <f>Codes_Vogelarten_DOG2019!B41</f>
        <v>BIAVANANAYNY</v>
      </c>
      <c r="C41" s="30" t="str">
        <f>Codes_Vogelarten_DOG2019!C41</f>
        <v>AVANAYNY</v>
      </c>
      <c r="D41" s="15" t="str">
        <f>Codes_Vogelarten_DOG2019!D41</f>
        <v>ANAYNY</v>
      </c>
      <c r="E41" s="61" t="s">
        <v>3810</v>
      </c>
      <c r="F41" s="66" t="s">
        <v>1290</v>
      </c>
      <c r="G41" s="14" t="s">
        <v>3768</v>
      </c>
      <c r="H41" s="14" t="b">
        <f t="shared" si="0"/>
        <v>1</v>
      </c>
      <c r="I41" s="6" t="s">
        <v>1292</v>
      </c>
      <c r="J41" s="8" t="s">
        <v>61</v>
      </c>
      <c r="K41" s="16" t="s">
        <v>56</v>
      </c>
      <c r="L41" s="17" t="s">
        <v>1290</v>
      </c>
      <c r="M41" s="17" t="s">
        <v>1284</v>
      </c>
      <c r="N41" s="17" t="s">
        <v>1291</v>
      </c>
      <c r="O41" s="6" t="s">
        <v>1292</v>
      </c>
      <c r="P41" s="12" t="s">
        <v>192</v>
      </c>
      <c r="Q41" s="1" t="s">
        <v>1069</v>
      </c>
      <c r="R41" s="1" t="s">
        <v>1069</v>
      </c>
      <c r="S41" s="1" t="s">
        <v>1069</v>
      </c>
      <c r="T41" s="1" t="s">
        <v>1069</v>
      </c>
      <c r="U41" s="1" t="s">
        <v>1069</v>
      </c>
      <c r="V41" s="86" t="s">
        <v>1069</v>
      </c>
    </row>
    <row r="42" spans="1:34" x14ac:dyDescent="0.25">
      <c r="A42" s="3">
        <v>1727</v>
      </c>
      <c r="B42" s="15" t="str">
        <f>Codes_Vogelarten_DOG2019!B42</f>
        <v>BIAVANANAYCO</v>
      </c>
      <c r="C42" s="30" t="str">
        <f>Codes_Vogelarten_DOG2019!C42</f>
        <v>AVANAYCO</v>
      </c>
      <c r="D42" s="15" t="str">
        <f>Codes_Vogelarten_DOG2019!D42</f>
        <v>ANAYCO</v>
      </c>
      <c r="E42" s="61" t="s">
        <v>3811</v>
      </c>
      <c r="F42" s="66" t="s">
        <v>1296</v>
      </c>
      <c r="G42" s="14" t="s">
        <v>3768</v>
      </c>
      <c r="H42" s="14" t="b">
        <f t="shared" si="0"/>
        <v>1</v>
      </c>
      <c r="I42" s="6" t="s">
        <v>1298</v>
      </c>
      <c r="J42" s="8" t="s">
        <v>61</v>
      </c>
      <c r="K42" s="16" t="s">
        <v>56</v>
      </c>
      <c r="L42" s="17" t="s">
        <v>1296</v>
      </c>
      <c r="M42" s="17" t="s">
        <v>1284</v>
      </c>
      <c r="N42" s="17" t="s">
        <v>1297</v>
      </c>
      <c r="O42" s="6" t="s">
        <v>1298</v>
      </c>
      <c r="P42" s="4" t="s">
        <v>31</v>
      </c>
      <c r="Q42" s="1" t="s">
        <v>1069</v>
      </c>
      <c r="R42" s="1" t="s">
        <v>1069</v>
      </c>
      <c r="S42" s="1" t="s">
        <v>1069</v>
      </c>
      <c r="T42" s="1" t="s">
        <v>1069</v>
      </c>
      <c r="U42" s="1" t="s">
        <v>1069</v>
      </c>
      <c r="V42" s="86" t="s">
        <v>1069</v>
      </c>
    </row>
    <row r="43" spans="1:34" x14ac:dyDescent="0.25">
      <c r="A43" s="3">
        <v>1728</v>
      </c>
      <c r="B43" s="15" t="str">
        <f>Codes_Vogelarten_DOG2019!B43</f>
        <v>BIAVANANAYFU</v>
      </c>
      <c r="C43" s="30" t="str">
        <f>Codes_Vogelarten_DOG2019!C43</f>
        <v>AVANAYFU</v>
      </c>
      <c r="D43" s="15" t="str">
        <f>Codes_Vogelarten_DOG2019!D43</f>
        <v>ANAYFU</v>
      </c>
      <c r="E43" s="61" t="s">
        <v>3812</v>
      </c>
      <c r="F43" s="66" t="s">
        <v>1301</v>
      </c>
      <c r="G43" s="14" t="s">
        <v>3768</v>
      </c>
      <c r="H43" s="14" t="b">
        <f t="shared" si="0"/>
        <v>1</v>
      </c>
      <c r="I43" s="6" t="s">
        <v>1303</v>
      </c>
      <c r="J43" s="8" t="s">
        <v>61</v>
      </c>
      <c r="K43" s="16" t="s">
        <v>56</v>
      </c>
      <c r="L43" s="17" t="s">
        <v>1301</v>
      </c>
      <c r="M43" s="17" t="s">
        <v>1284</v>
      </c>
      <c r="N43" s="17" t="s">
        <v>1302</v>
      </c>
      <c r="O43" s="6" t="s">
        <v>1303</v>
      </c>
      <c r="P43" s="4" t="s">
        <v>31</v>
      </c>
      <c r="Q43" s="1">
        <v>2</v>
      </c>
      <c r="R43" s="1" t="s">
        <v>1069</v>
      </c>
      <c r="S43" s="1" t="s">
        <v>1069</v>
      </c>
      <c r="T43" s="1" t="s">
        <v>1069</v>
      </c>
      <c r="U43" s="37">
        <v>4</v>
      </c>
      <c r="V43" s="86" t="s">
        <v>1069</v>
      </c>
    </row>
    <row r="44" spans="1:34" x14ac:dyDescent="0.25">
      <c r="A44" s="3">
        <v>1729</v>
      </c>
      <c r="B44" s="15" t="str">
        <f>Codes_Vogelarten_DOG2019!B44</f>
        <v>BIAVANANAYMA</v>
      </c>
      <c r="C44" s="30" t="str">
        <f>Codes_Vogelarten_DOG2019!C44</f>
        <v>AVANAYMA</v>
      </c>
      <c r="D44" s="15" t="str">
        <f>Codes_Vogelarten_DOG2019!D44</f>
        <v>ANAYMA</v>
      </c>
      <c r="E44" s="61" t="s">
        <v>3813</v>
      </c>
      <c r="F44" s="66" t="s">
        <v>1306</v>
      </c>
      <c r="G44" s="14" t="s">
        <v>3768</v>
      </c>
      <c r="H44" s="14" t="b">
        <f t="shared" si="0"/>
        <v>1</v>
      </c>
      <c r="I44" s="6" t="s">
        <v>1308</v>
      </c>
      <c r="J44" s="8" t="s">
        <v>61</v>
      </c>
      <c r="K44" s="16" t="s">
        <v>56</v>
      </c>
      <c r="L44" s="17" t="s">
        <v>1306</v>
      </c>
      <c r="M44" s="17" t="s">
        <v>1284</v>
      </c>
      <c r="N44" s="17" t="s">
        <v>1307</v>
      </c>
      <c r="O44" s="6" t="s">
        <v>1308</v>
      </c>
      <c r="P44" s="4" t="s">
        <v>31</v>
      </c>
      <c r="Q44" s="1" t="s">
        <v>1069</v>
      </c>
      <c r="R44" s="1" t="s">
        <v>1069</v>
      </c>
      <c r="S44" s="1" t="s">
        <v>1069</v>
      </c>
      <c r="T44" s="1" t="s">
        <v>1069</v>
      </c>
      <c r="U44" s="1" t="s">
        <v>1069</v>
      </c>
      <c r="V44" s="86" t="s">
        <v>1069</v>
      </c>
    </row>
    <row r="45" spans="1:34" x14ac:dyDescent="0.25">
      <c r="A45" s="3">
        <v>1732</v>
      </c>
      <c r="B45" s="15" t="str">
        <f>Codes_Vogelarten_DOG2019!B45</f>
        <v>BIAVANANAYAF</v>
      </c>
      <c r="C45" s="30" t="str">
        <f>Codes_Vogelarten_DOG2019!C45</f>
        <v>AVANAYAF</v>
      </c>
      <c r="D45" s="15" t="str">
        <f>Codes_Vogelarten_DOG2019!D45</f>
        <v>ANAYAF</v>
      </c>
      <c r="E45" s="61" t="s">
        <v>3814</v>
      </c>
      <c r="F45" s="66" t="s">
        <v>1311</v>
      </c>
      <c r="G45" s="14" t="s">
        <v>3768</v>
      </c>
      <c r="H45" s="14" t="b">
        <f t="shared" si="0"/>
        <v>1</v>
      </c>
      <c r="I45" s="6" t="s">
        <v>1313</v>
      </c>
      <c r="J45" s="8" t="s">
        <v>61</v>
      </c>
      <c r="K45" s="18" t="s">
        <v>56</v>
      </c>
      <c r="L45" s="19" t="s">
        <v>1311</v>
      </c>
      <c r="M45" s="19" t="s">
        <v>1284</v>
      </c>
      <c r="N45" s="19" t="s">
        <v>1312</v>
      </c>
      <c r="O45" s="6" t="s">
        <v>1313</v>
      </c>
      <c r="P45" s="4" t="s">
        <v>31</v>
      </c>
      <c r="Q45" s="1" t="s">
        <v>1069</v>
      </c>
      <c r="R45" s="1" t="s">
        <v>1069</v>
      </c>
      <c r="S45" s="1" t="s">
        <v>1069</v>
      </c>
      <c r="T45" s="1" t="s">
        <v>1069</v>
      </c>
      <c r="U45" s="1" t="s">
        <v>1069</v>
      </c>
      <c r="V45" s="86" t="s">
        <v>1069</v>
      </c>
    </row>
    <row r="46" spans="1:34" x14ac:dyDescent="0.25">
      <c r="A46" s="3">
        <v>1733</v>
      </c>
      <c r="B46" s="15" t="str">
        <f>Codes_Vogelarten_DOG2019!B46</f>
        <v>BIAVANANPOST</v>
      </c>
      <c r="C46" s="30" t="str">
        <f>Codes_Vogelarten_DOG2019!C46</f>
        <v>AVANPOST</v>
      </c>
      <c r="D46" s="15" t="str">
        <f>Codes_Vogelarten_DOG2019!D46</f>
        <v>ANPOST</v>
      </c>
      <c r="E46" s="61" t="s">
        <v>3815</v>
      </c>
      <c r="F46" s="66" t="s">
        <v>1317</v>
      </c>
      <c r="G46" s="14" t="s">
        <v>3768</v>
      </c>
      <c r="H46" s="14" t="b">
        <f t="shared" si="0"/>
        <v>1</v>
      </c>
      <c r="I46" s="6" t="s">
        <v>1320</v>
      </c>
      <c r="J46" s="8" t="s">
        <v>61</v>
      </c>
      <c r="K46" s="16" t="s">
        <v>56</v>
      </c>
      <c r="L46" s="17" t="s">
        <v>1317</v>
      </c>
      <c r="M46" s="17" t="s">
        <v>1318</v>
      </c>
      <c r="N46" s="17" t="s">
        <v>1319</v>
      </c>
      <c r="O46" s="6" t="s">
        <v>1320</v>
      </c>
      <c r="P46" s="10" t="s">
        <v>130</v>
      </c>
      <c r="Q46" s="1" t="s">
        <v>1069</v>
      </c>
      <c r="R46" s="1" t="s">
        <v>1069</v>
      </c>
      <c r="S46" s="1" t="s">
        <v>1069</v>
      </c>
      <c r="T46" s="1" t="s">
        <v>1069</v>
      </c>
      <c r="U46" s="1" t="s">
        <v>1069</v>
      </c>
      <c r="V46" s="86" t="s">
        <v>1069</v>
      </c>
    </row>
    <row r="47" spans="1:34" x14ac:dyDescent="0.25">
      <c r="A47" s="3">
        <v>1735</v>
      </c>
      <c r="B47" s="15" t="str">
        <f>Codes_Vogelarten_DOG2019!B47</f>
        <v>BIAVANANSOSP</v>
      </c>
      <c r="C47" s="30" t="str">
        <f>Codes_Vogelarten_DOG2019!C47</f>
        <v>AVANSOSP</v>
      </c>
      <c r="D47" s="15" t="str">
        <f>Codes_Vogelarten_DOG2019!D47</f>
        <v>ANSOSP</v>
      </c>
      <c r="E47" s="61" t="s">
        <v>3816</v>
      </c>
      <c r="F47" s="66" t="s">
        <v>1323</v>
      </c>
      <c r="G47" s="14" t="s">
        <v>3768</v>
      </c>
      <c r="H47" s="14" t="b">
        <f t="shared" si="0"/>
        <v>1</v>
      </c>
      <c r="I47" s="6" t="s">
        <v>1326</v>
      </c>
      <c r="J47" s="8" t="s">
        <v>61</v>
      </c>
      <c r="K47" s="16" t="s">
        <v>56</v>
      </c>
      <c r="L47" s="17" t="s">
        <v>1323</v>
      </c>
      <c r="M47" s="17" t="s">
        <v>1324</v>
      </c>
      <c r="N47" s="17" t="s">
        <v>1325</v>
      </c>
      <c r="O47" s="6" t="s">
        <v>1326</v>
      </c>
      <c r="P47" s="4" t="s">
        <v>31</v>
      </c>
      <c r="Q47" s="1" t="s">
        <v>1069</v>
      </c>
      <c r="R47" s="1" t="s">
        <v>1069</v>
      </c>
      <c r="S47" s="1" t="s">
        <v>1069</v>
      </c>
      <c r="T47" s="1" t="s">
        <v>1069</v>
      </c>
      <c r="U47" s="1" t="s">
        <v>1069</v>
      </c>
      <c r="V47" s="86" t="s">
        <v>1069</v>
      </c>
    </row>
    <row r="48" spans="1:34" x14ac:dyDescent="0.25">
      <c r="A48" s="3">
        <v>1736</v>
      </c>
      <c r="B48" s="15" t="str">
        <f>Codes_Vogelarten_DOG2019!B48</f>
        <v>BIAVANANSOMO</v>
      </c>
      <c r="C48" s="30" t="str">
        <f>Codes_Vogelarten_DOG2019!C48</f>
        <v>AVANSOMO</v>
      </c>
      <c r="D48" s="15" t="str">
        <f>Codes_Vogelarten_DOG2019!D48</f>
        <v>ANSOMO</v>
      </c>
      <c r="E48" s="61" t="s">
        <v>3817</v>
      </c>
      <c r="F48" s="66" t="s">
        <v>1330</v>
      </c>
      <c r="G48" s="14" t="s">
        <v>3768</v>
      </c>
      <c r="H48" s="14" t="b">
        <f t="shared" si="0"/>
        <v>1</v>
      </c>
      <c r="I48" s="6" t="s">
        <v>1332</v>
      </c>
      <c r="J48" s="8" t="s">
        <v>61</v>
      </c>
      <c r="K48" s="16" t="s">
        <v>56</v>
      </c>
      <c r="L48" s="17" t="s">
        <v>1330</v>
      </c>
      <c r="M48" s="17" t="s">
        <v>1324</v>
      </c>
      <c r="N48" s="17" t="s">
        <v>1331</v>
      </c>
      <c r="O48" s="6" t="s">
        <v>1332</v>
      </c>
      <c r="P48" s="12" t="s">
        <v>192</v>
      </c>
      <c r="Q48" s="1" t="s">
        <v>1069</v>
      </c>
      <c r="R48" s="1" t="s">
        <v>1069</v>
      </c>
      <c r="S48" s="1" t="s">
        <v>1069</v>
      </c>
      <c r="T48" s="1" t="s">
        <v>1069</v>
      </c>
      <c r="U48" s="1" t="s">
        <v>1069</v>
      </c>
      <c r="V48" s="86" t="s">
        <v>1069</v>
      </c>
    </row>
    <row r="49" spans="1:34" x14ac:dyDescent="0.25">
      <c r="A49" s="3">
        <v>1743</v>
      </c>
      <c r="B49" s="15" t="str">
        <f>Codes_Vogelarten_DOG2019!B49</f>
        <v>BIAVANANHIHI</v>
      </c>
      <c r="C49" s="30" t="str">
        <f>Codes_Vogelarten_DOG2019!C49</f>
        <v>AVANHIHI</v>
      </c>
      <c r="D49" s="15" t="str">
        <f>Codes_Vogelarten_DOG2019!D49</f>
        <v>ANHIHI</v>
      </c>
      <c r="E49" s="61" t="s">
        <v>3818</v>
      </c>
      <c r="F49" s="66" t="s">
        <v>1335</v>
      </c>
      <c r="G49" s="14" t="s">
        <v>3819</v>
      </c>
      <c r="H49" s="14" t="b">
        <f t="shared" si="0"/>
        <v>1</v>
      </c>
      <c r="I49" s="6" t="s">
        <v>1338</v>
      </c>
      <c r="J49" s="8" t="s">
        <v>61</v>
      </c>
      <c r="K49" s="18" t="s">
        <v>56</v>
      </c>
      <c r="L49" s="19" t="s">
        <v>1335</v>
      </c>
      <c r="M49" s="19" t="s">
        <v>1336</v>
      </c>
      <c r="N49" s="19" t="s">
        <v>1337</v>
      </c>
      <c r="O49" s="6" t="s">
        <v>1338</v>
      </c>
      <c r="P49" s="4" t="s">
        <v>31</v>
      </c>
      <c r="Q49" s="1" t="s">
        <v>1069</v>
      </c>
      <c r="R49" s="1" t="s">
        <v>1069</v>
      </c>
      <c r="S49" s="1" t="s">
        <v>1069</v>
      </c>
      <c r="T49" s="1" t="s">
        <v>1069</v>
      </c>
      <c r="U49" s="1" t="s">
        <v>1069</v>
      </c>
      <c r="V49" s="86" t="s">
        <v>1069</v>
      </c>
    </row>
    <row r="50" spans="1:34" x14ac:dyDescent="0.25">
      <c r="A50" s="3">
        <v>1745</v>
      </c>
      <c r="B50" s="15" t="str">
        <f>Codes_Vogelarten_DOG2019!B50</f>
        <v>BIAVANANMNPE</v>
      </c>
      <c r="C50" s="30" t="str">
        <f>Codes_Vogelarten_DOG2019!C50</f>
        <v>AVANMNPE</v>
      </c>
      <c r="D50" s="15" t="str">
        <f>Codes_Vogelarten_DOG2019!D50</f>
        <v>ANMNPE</v>
      </c>
      <c r="E50" s="61" t="s">
        <v>3820</v>
      </c>
      <c r="F50" s="66" t="s">
        <v>1341</v>
      </c>
      <c r="G50" s="14" t="s">
        <v>3768</v>
      </c>
      <c r="H50" s="14" t="b">
        <f t="shared" si="0"/>
        <v>1</v>
      </c>
      <c r="I50" s="6" t="s">
        <v>1344</v>
      </c>
      <c r="J50" s="8" t="s">
        <v>61</v>
      </c>
      <c r="K50" s="16" t="s">
        <v>56</v>
      </c>
      <c r="L50" s="17" t="s">
        <v>1341</v>
      </c>
      <c r="M50" s="17" t="s">
        <v>1342</v>
      </c>
      <c r="N50" s="17" t="s">
        <v>1343</v>
      </c>
      <c r="O50" s="6" t="s">
        <v>1344</v>
      </c>
      <c r="P50" s="4" t="s">
        <v>31</v>
      </c>
      <c r="Q50" s="1" t="s">
        <v>1069</v>
      </c>
      <c r="R50" s="1" t="s">
        <v>1069</v>
      </c>
      <c r="S50" s="1" t="s">
        <v>1069</v>
      </c>
      <c r="T50" s="1" t="s">
        <v>1069</v>
      </c>
      <c r="U50" s="1" t="s">
        <v>1069</v>
      </c>
      <c r="V50" s="86" t="s">
        <v>1069</v>
      </c>
    </row>
    <row r="51" spans="1:34" x14ac:dyDescent="0.25">
      <c r="A51" s="3">
        <v>1746</v>
      </c>
      <c r="B51" s="15" t="str">
        <f>Codes_Vogelarten_DOG2019!B51</f>
        <v>BIAVANANMNFU</v>
      </c>
      <c r="C51" s="30" t="str">
        <f>Codes_Vogelarten_DOG2019!C51</f>
        <v>AVANMNFU</v>
      </c>
      <c r="D51" s="15" t="str">
        <f>Codes_Vogelarten_DOG2019!D51</f>
        <v>ANMNFU</v>
      </c>
      <c r="E51" s="61" t="s">
        <v>3821</v>
      </c>
      <c r="F51" s="66" t="s">
        <v>1348</v>
      </c>
      <c r="G51" s="14" t="s">
        <v>3768</v>
      </c>
      <c r="H51" s="14" t="b">
        <f t="shared" si="0"/>
        <v>1</v>
      </c>
      <c r="I51" s="6" t="s">
        <v>1350</v>
      </c>
      <c r="J51" s="8" t="s">
        <v>61</v>
      </c>
      <c r="K51" s="16" t="s">
        <v>56</v>
      </c>
      <c r="L51" s="17" t="s">
        <v>1348</v>
      </c>
      <c r="M51" s="17" t="s">
        <v>1342</v>
      </c>
      <c r="N51" s="17" t="s">
        <v>1349</v>
      </c>
      <c r="O51" s="6" t="s">
        <v>1350</v>
      </c>
      <c r="P51" s="10" t="s">
        <v>130</v>
      </c>
      <c r="Q51" s="1" t="s">
        <v>1069</v>
      </c>
      <c r="R51" s="1" t="s">
        <v>1069</v>
      </c>
      <c r="S51" s="1" t="s">
        <v>1069</v>
      </c>
      <c r="T51" s="1" t="s">
        <v>1069</v>
      </c>
      <c r="U51" s="1" t="s">
        <v>1069</v>
      </c>
      <c r="V51" s="86" t="s">
        <v>1069</v>
      </c>
    </row>
    <row r="52" spans="1:34" x14ac:dyDescent="0.25">
      <c r="A52" s="3">
        <v>1750</v>
      </c>
      <c r="B52" s="65" t="str">
        <f>Codes_Vogelarten_DOG2019!B52</f>
        <v>BIAVANANMNST</v>
      </c>
      <c r="C52" s="64" t="str">
        <f>Codes_Vogelarten_DOG2019!C52</f>
        <v>AVANMNST</v>
      </c>
      <c r="D52" s="65" t="str">
        <f>Codes_Vogelarten_DOG2019!D52</f>
        <v>ANMNST</v>
      </c>
      <c r="E52" s="61" t="s">
        <v>3822</v>
      </c>
      <c r="F52" s="66" t="s">
        <v>1353</v>
      </c>
      <c r="G52" s="14" t="s">
        <v>3768</v>
      </c>
      <c r="H52" s="14" t="b">
        <f t="shared" si="0"/>
        <v>1</v>
      </c>
      <c r="I52" s="6" t="s">
        <v>3310</v>
      </c>
      <c r="J52" s="8" t="s">
        <v>61</v>
      </c>
      <c r="K52" s="16" t="s">
        <v>56</v>
      </c>
      <c r="L52" s="17" t="s">
        <v>1353</v>
      </c>
      <c r="M52" s="17" t="s">
        <v>1342</v>
      </c>
      <c r="N52" s="17" t="s">
        <v>1354</v>
      </c>
      <c r="O52" s="6" t="s">
        <v>1355</v>
      </c>
      <c r="P52" s="4" t="s">
        <v>31</v>
      </c>
      <c r="Q52" s="1" t="s">
        <v>1069</v>
      </c>
      <c r="R52" s="1" t="s">
        <v>1069</v>
      </c>
      <c r="S52" s="1" t="s">
        <v>1069</v>
      </c>
      <c r="T52" s="1" t="s">
        <v>1069</v>
      </c>
      <c r="U52" s="1" t="s">
        <v>1069</v>
      </c>
      <c r="V52" s="86" t="s">
        <v>1069</v>
      </c>
    </row>
    <row r="53" spans="1:34" x14ac:dyDescent="0.25">
      <c r="A53" s="3">
        <v>1752</v>
      </c>
      <c r="B53" s="15" t="str">
        <f>Codes_Vogelarten_DOG2019!B53</f>
        <v>BIAVANANMNNI</v>
      </c>
      <c r="C53" s="30" t="str">
        <f>Codes_Vogelarten_DOG2019!C53</f>
        <v>AVANMNNI</v>
      </c>
      <c r="D53" s="15" t="str">
        <f>Codes_Vogelarten_DOG2019!D53</f>
        <v>ANMNNI</v>
      </c>
      <c r="E53" s="61" t="s">
        <v>3823</v>
      </c>
      <c r="F53" s="66" t="s">
        <v>1358</v>
      </c>
      <c r="G53" s="14" t="s">
        <v>3768</v>
      </c>
      <c r="H53" s="14" t="b">
        <f t="shared" si="0"/>
        <v>1</v>
      </c>
      <c r="I53" s="6" t="s">
        <v>1360</v>
      </c>
      <c r="J53" s="8" t="s">
        <v>61</v>
      </c>
      <c r="K53" s="16" t="s">
        <v>56</v>
      </c>
      <c r="L53" s="17" t="s">
        <v>1358</v>
      </c>
      <c r="M53" s="17" t="s">
        <v>1342</v>
      </c>
      <c r="N53" s="17" t="s">
        <v>1359</v>
      </c>
      <c r="O53" s="6" t="s">
        <v>1360</v>
      </c>
      <c r="P53" s="4" t="s">
        <v>31</v>
      </c>
      <c r="Q53" s="1" t="s">
        <v>1069</v>
      </c>
      <c r="R53" s="1" t="s">
        <v>1069</v>
      </c>
      <c r="S53" s="1" t="s">
        <v>1069</v>
      </c>
      <c r="T53" s="1" t="s">
        <v>1069</v>
      </c>
      <c r="U53" s="1" t="s">
        <v>1069</v>
      </c>
      <c r="V53" s="86" t="s">
        <v>1069</v>
      </c>
    </row>
    <row r="54" spans="1:34" x14ac:dyDescent="0.25">
      <c r="A54" s="3">
        <v>1754</v>
      </c>
      <c r="B54" s="15" t="str">
        <f>Codes_Vogelarten_DOG2019!B54</f>
        <v>BIAVANANMNAM</v>
      </c>
      <c r="C54" s="30" t="str">
        <f>Codes_Vogelarten_DOG2019!C54</f>
        <v>AVANMNAM</v>
      </c>
      <c r="D54" s="15" t="str">
        <f>Codes_Vogelarten_DOG2019!D54</f>
        <v>ANMNAM</v>
      </c>
      <c r="E54" s="61" t="s">
        <v>3824</v>
      </c>
      <c r="F54" s="66" t="s">
        <v>1363</v>
      </c>
      <c r="G54" s="14" t="s">
        <v>3768</v>
      </c>
      <c r="H54" s="14" t="b">
        <f t="shared" si="0"/>
        <v>1</v>
      </c>
      <c r="I54" s="6" t="s">
        <v>1364</v>
      </c>
      <c r="J54" s="8" t="s">
        <v>61</v>
      </c>
      <c r="K54" s="16" t="s">
        <v>56</v>
      </c>
      <c r="L54" s="17" t="s">
        <v>1363</v>
      </c>
      <c r="M54" s="17" t="s">
        <v>1342</v>
      </c>
      <c r="N54" s="17" t="s">
        <v>1247</v>
      </c>
      <c r="O54" s="6" t="s">
        <v>1364</v>
      </c>
      <c r="P54" s="12" t="s">
        <v>192</v>
      </c>
      <c r="Q54" s="1" t="s">
        <v>1069</v>
      </c>
      <c r="R54" s="1" t="s">
        <v>1069</v>
      </c>
      <c r="S54" s="1" t="s">
        <v>1069</v>
      </c>
      <c r="T54" s="1" t="s">
        <v>1069</v>
      </c>
      <c r="U54" s="1" t="s">
        <v>1069</v>
      </c>
      <c r="V54" s="86" t="s">
        <v>1069</v>
      </c>
    </row>
    <row r="55" spans="1:34" x14ac:dyDescent="0.25">
      <c r="A55" s="3">
        <v>1756</v>
      </c>
      <c r="B55" s="15" t="str">
        <f>Codes_Vogelarten_DOG2019!B55</f>
        <v>BIAVANANCLHY</v>
      </c>
      <c r="C55" s="30" t="str">
        <f>Codes_Vogelarten_DOG2019!C55</f>
        <v>AVANCLHY</v>
      </c>
      <c r="D55" s="15" t="str">
        <f>Codes_Vogelarten_DOG2019!D55</f>
        <v>ANCLHY</v>
      </c>
      <c r="E55" s="61" t="s">
        <v>3825</v>
      </c>
      <c r="F55" s="66" t="s">
        <v>1367</v>
      </c>
      <c r="G55" s="14" t="s">
        <v>3768</v>
      </c>
      <c r="H55" s="14" t="b">
        <f t="shared" si="0"/>
        <v>1</v>
      </c>
      <c r="I55" s="6" t="s">
        <v>1370</v>
      </c>
      <c r="J55" s="8" t="s">
        <v>61</v>
      </c>
      <c r="K55" s="16" t="s">
        <v>56</v>
      </c>
      <c r="L55" s="17" t="s">
        <v>1367</v>
      </c>
      <c r="M55" s="17" t="s">
        <v>1368</v>
      </c>
      <c r="N55" s="17" t="s">
        <v>1369</v>
      </c>
      <c r="O55" s="6" t="s">
        <v>1370</v>
      </c>
      <c r="P55" s="10" t="s">
        <v>130</v>
      </c>
      <c r="Q55" s="1" t="s">
        <v>1069</v>
      </c>
      <c r="R55" s="1" t="s">
        <v>1069</v>
      </c>
      <c r="S55" s="1" t="s">
        <v>1069</v>
      </c>
      <c r="T55" s="1" t="s">
        <v>1069</v>
      </c>
      <c r="U55" s="1" t="s">
        <v>1069</v>
      </c>
      <c r="V55" s="86" t="s">
        <v>1069</v>
      </c>
    </row>
    <row r="56" spans="1:34" x14ac:dyDescent="0.25">
      <c r="A56" s="3">
        <v>1758</v>
      </c>
      <c r="B56" s="15" t="str">
        <f>Codes_Vogelarten_DOG2019!B56</f>
        <v>BIAVANANBUCL</v>
      </c>
      <c r="C56" s="30" t="str">
        <f>Codes_Vogelarten_DOG2019!C56</f>
        <v>AVANBUCL</v>
      </c>
      <c r="D56" s="15" t="str">
        <f>Codes_Vogelarten_DOG2019!D56</f>
        <v>ANBUCL</v>
      </c>
      <c r="E56" s="61" t="s">
        <v>3826</v>
      </c>
      <c r="F56" s="66" t="s">
        <v>1373</v>
      </c>
      <c r="G56" s="14" t="s">
        <v>3768</v>
      </c>
      <c r="H56" s="14" t="b">
        <f t="shared" si="0"/>
        <v>1</v>
      </c>
      <c r="I56" s="6" t="s">
        <v>1376</v>
      </c>
      <c r="J56" s="8" t="s">
        <v>61</v>
      </c>
      <c r="K56" s="18" t="s">
        <v>56</v>
      </c>
      <c r="L56" s="19" t="s">
        <v>1373</v>
      </c>
      <c r="M56" s="19" t="s">
        <v>1374</v>
      </c>
      <c r="N56" s="19" t="s">
        <v>1375</v>
      </c>
      <c r="O56" s="6" t="s">
        <v>1376</v>
      </c>
      <c r="P56" s="4" t="s">
        <v>31</v>
      </c>
      <c r="Q56" s="1">
        <v>3</v>
      </c>
      <c r="R56" s="1" t="s">
        <v>1069</v>
      </c>
      <c r="S56" s="1" t="s">
        <v>1069</v>
      </c>
      <c r="T56" s="1" t="s">
        <v>1069</v>
      </c>
      <c r="U56" s="37">
        <v>4</v>
      </c>
      <c r="V56" s="86" t="s">
        <v>1069</v>
      </c>
    </row>
    <row r="57" spans="1:34" x14ac:dyDescent="0.25">
      <c r="A57" s="3">
        <v>1761</v>
      </c>
      <c r="B57" s="15" t="str">
        <f>Codes_Vogelarten_DOG2019!B57</f>
        <v>BIAVANANBUIS</v>
      </c>
      <c r="C57" s="30" t="str">
        <f>Codes_Vogelarten_DOG2019!C57</f>
        <v>AVANBUIS</v>
      </c>
      <c r="D57" s="15" t="str">
        <f>Codes_Vogelarten_DOG2019!D57</f>
        <v>ANBUIS</v>
      </c>
      <c r="E57" s="61" t="s">
        <v>3827</v>
      </c>
      <c r="F57" s="66" t="s">
        <v>1379</v>
      </c>
      <c r="G57" s="14" t="s">
        <v>1118</v>
      </c>
      <c r="H57" s="14" t="b">
        <f t="shared" si="0"/>
        <v>1</v>
      </c>
      <c r="I57" s="6" t="s">
        <v>1381</v>
      </c>
      <c r="J57" s="8" t="s">
        <v>61</v>
      </c>
      <c r="K57" s="16" t="s">
        <v>56</v>
      </c>
      <c r="L57" s="17" t="s">
        <v>1379</v>
      </c>
      <c r="M57" s="17" t="s">
        <v>1374</v>
      </c>
      <c r="N57" s="17" t="s">
        <v>1380</v>
      </c>
      <c r="O57" s="6" t="s">
        <v>1381</v>
      </c>
      <c r="P57" s="4" t="s">
        <v>31</v>
      </c>
      <c r="Q57" s="1" t="s">
        <v>1069</v>
      </c>
      <c r="R57" s="1" t="s">
        <v>1069</v>
      </c>
      <c r="S57" s="1" t="s">
        <v>1069</v>
      </c>
      <c r="T57" s="1" t="s">
        <v>1069</v>
      </c>
      <c r="U57" s="1" t="s">
        <v>1069</v>
      </c>
      <c r="V57" s="86" t="s">
        <v>1069</v>
      </c>
    </row>
    <row r="58" spans="1:34" x14ac:dyDescent="0.25">
      <c r="A58" s="3">
        <v>1762</v>
      </c>
      <c r="B58" s="15" t="str">
        <f>Codes_Vogelarten_DOG2019!B58</f>
        <v>BIAVANANMLAL</v>
      </c>
      <c r="C58" s="30" t="str">
        <f>Codes_Vogelarten_DOG2019!C58</f>
        <v>AVANMLAL</v>
      </c>
      <c r="D58" s="15" t="str">
        <f>Codes_Vogelarten_DOG2019!D58</f>
        <v>ANMLAL</v>
      </c>
      <c r="E58" s="61" t="s">
        <v>3828</v>
      </c>
      <c r="F58" s="66" t="s">
        <v>1385</v>
      </c>
      <c r="G58" s="14" t="s">
        <v>3768</v>
      </c>
      <c r="H58" s="14" t="b">
        <f t="shared" si="0"/>
        <v>1</v>
      </c>
      <c r="I58" s="6" t="s">
        <v>1388</v>
      </c>
      <c r="J58" s="8" t="s">
        <v>61</v>
      </c>
      <c r="K58" s="16" t="s">
        <v>56</v>
      </c>
      <c r="L58" s="17" t="s">
        <v>1385</v>
      </c>
      <c r="M58" s="17" t="s">
        <v>1386</v>
      </c>
      <c r="N58" s="17" t="s">
        <v>1387</v>
      </c>
      <c r="O58" s="6" t="s">
        <v>1388</v>
      </c>
      <c r="P58" s="4" t="s">
        <v>31</v>
      </c>
      <c r="Q58" s="1" t="s">
        <v>1069</v>
      </c>
      <c r="R58" s="1" t="s">
        <v>1069</v>
      </c>
      <c r="S58" s="1" t="s">
        <v>1069</v>
      </c>
      <c r="T58" s="1" t="s">
        <v>1069</v>
      </c>
      <c r="U58" s="1" t="s">
        <v>1069</v>
      </c>
      <c r="V58" s="86" t="s">
        <v>1069</v>
      </c>
    </row>
    <row r="59" spans="1:34" x14ac:dyDescent="0.25">
      <c r="A59" s="3">
        <v>1766</v>
      </c>
      <c r="B59" s="15" t="str">
        <f>Codes_Vogelarten_DOG2019!B59</f>
        <v>BIAVANANMEME</v>
      </c>
      <c r="C59" s="30" t="str">
        <f>Codes_Vogelarten_DOG2019!C59</f>
        <v>AVANMEME</v>
      </c>
      <c r="D59" s="15" t="str">
        <f>Codes_Vogelarten_DOG2019!D59</f>
        <v>ANMEME</v>
      </c>
      <c r="E59" s="61" t="s">
        <v>3829</v>
      </c>
      <c r="F59" s="66" t="s">
        <v>1392</v>
      </c>
      <c r="G59" s="14" t="s">
        <v>3768</v>
      </c>
      <c r="H59" s="14" t="b">
        <f t="shared" si="0"/>
        <v>1</v>
      </c>
      <c r="I59" s="6" t="s">
        <v>1395</v>
      </c>
      <c r="J59" s="8" t="s">
        <v>61</v>
      </c>
      <c r="K59" s="16" t="s">
        <v>56</v>
      </c>
      <c r="L59" s="17" t="s">
        <v>1392</v>
      </c>
      <c r="M59" s="17" t="s">
        <v>1393</v>
      </c>
      <c r="N59" s="17" t="s">
        <v>1394</v>
      </c>
      <c r="O59" s="6" t="s">
        <v>1395</v>
      </c>
      <c r="P59" s="4" t="s">
        <v>31</v>
      </c>
      <c r="Q59" s="1" t="s">
        <v>1069</v>
      </c>
      <c r="R59" s="1" t="s">
        <v>1069</v>
      </c>
      <c r="S59" s="1" t="s">
        <v>1069</v>
      </c>
      <c r="T59" s="1" t="s">
        <v>1069</v>
      </c>
      <c r="U59" s="1" t="s">
        <v>1069</v>
      </c>
      <c r="V59" s="86" t="s">
        <v>1069</v>
      </c>
    </row>
    <row r="60" spans="1:34" x14ac:dyDescent="0.25">
      <c r="A60" s="3">
        <v>1770</v>
      </c>
      <c r="B60" s="15" t="str">
        <f>Codes_Vogelarten_DOG2019!B60</f>
        <v>BIAVANANMESE</v>
      </c>
      <c r="C60" s="30" t="str">
        <f>Codes_Vogelarten_DOG2019!C60</f>
        <v>AVANMESE</v>
      </c>
      <c r="D60" s="15" t="str">
        <f>Codes_Vogelarten_DOG2019!D60</f>
        <v>ANMESE</v>
      </c>
      <c r="E60" s="61" t="s">
        <v>3830</v>
      </c>
      <c r="F60" s="66" t="s">
        <v>1398</v>
      </c>
      <c r="G60" s="14" t="s">
        <v>3768</v>
      </c>
      <c r="H60" s="14" t="b">
        <f t="shared" si="0"/>
        <v>1</v>
      </c>
      <c r="I60" s="6" t="s">
        <v>1400</v>
      </c>
      <c r="J60" s="8" t="s">
        <v>61</v>
      </c>
      <c r="K60" s="16" t="s">
        <v>56</v>
      </c>
      <c r="L60" s="17" t="s">
        <v>1398</v>
      </c>
      <c r="M60" s="17" t="s">
        <v>1393</v>
      </c>
      <c r="N60" s="17" t="s">
        <v>1399</v>
      </c>
      <c r="O60" s="6" t="s">
        <v>1400</v>
      </c>
      <c r="P60" s="4" t="s">
        <v>31</v>
      </c>
      <c r="Q60" s="1" t="s">
        <v>1069</v>
      </c>
      <c r="R60" s="1" t="s">
        <v>1069</v>
      </c>
      <c r="S60" s="1" t="s">
        <v>1069</v>
      </c>
      <c r="T60" s="1" t="s">
        <v>1069</v>
      </c>
      <c r="U60" s="1" t="s">
        <v>1069</v>
      </c>
      <c r="V60" s="86" t="s">
        <v>1069</v>
      </c>
    </row>
    <row r="61" spans="1:34" x14ac:dyDescent="0.25">
      <c r="A61" s="3">
        <v>1776</v>
      </c>
      <c r="B61" s="15" t="str">
        <f>Codes_Vogelarten_DOG2019!B61</f>
        <v>BIAVANANOXJA</v>
      </c>
      <c r="C61" s="30" t="str">
        <f>Codes_Vogelarten_DOG2019!C61</f>
        <v>AVANOXJA</v>
      </c>
      <c r="D61" s="15" t="str">
        <f>Codes_Vogelarten_DOG2019!D61</f>
        <v>ANOXJA</v>
      </c>
      <c r="E61" s="61" t="s">
        <v>3831</v>
      </c>
      <c r="F61" s="66" t="s">
        <v>1403</v>
      </c>
      <c r="G61" s="14" t="s">
        <v>3782</v>
      </c>
      <c r="H61" s="14" t="b">
        <f t="shared" si="0"/>
        <v>1</v>
      </c>
      <c r="I61" s="6" t="s">
        <v>1406</v>
      </c>
      <c r="J61" s="8" t="s">
        <v>61</v>
      </c>
      <c r="K61" s="16" t="s">
        <v>56</v>
      </c>
      <c r="L61" s="17" t="s">
        <v>1403</v>
      </c>
      <c r="M61" s="17" t="s">
        <v>1404</v>
      </c>
      <c r="N61" s="17" t="s">
        <v>1405</v>
      </c>
      <c r="O61" s="6" t="s">
        <v>1406</v>
      </c>
      <c r="P61" s="4" t="s">
        <v>31</v>
      </c>
      <c r="Q61" s="1" t="s">
        <v>1069</v>
      </c>
      <c r="R61" s="1" t="s">
        <v>1069</v>
      </c>
      <c r="S61" s="1" t="s">
        <v>1069</v>
      </c>
      <c r="T61" s="1" t="s">
        <v>1069</v>
      </c>
      <c r="U61" s="1" t="s">
        <v>1069</v>
      </c>
      <c r="V61" s="86" t="s">
        <v>1069</v>
      </c>
    </row>
    <row r="62" spans="1:34" x14ac:dyDescent="0.25">
      <c r="A62" s="3">
        <v>1785</v>
      </c>
      <c r="B62" s="15" t="str">
        <f>Codes_Vogelarten_DOG2019!B62</f>
        <v>BIAVANANOXLE</v>
      </c>
      <c r="C62" s="30" t="str">
        <f>Codes_Vogelarten_DOG2019!C62</f>
        <v>AVANOXLE</v>
      </c>
      <c r="D62" s="15" t="str">
        <f>Codes_Vogelarten_DOG2019!D62</f>
        <v>ANOXLE</v>
      </c>
      <c r="E62" s="61" t="s">
        <v>3832</v>
      </c>
      <c r="F62" s="66" t="s">
        <v>1411</v>
      </c>
      <c r="G62" s="14" t="s">
        <v>3819</v>
      </c>
      <c r="H62" s="14" t="b">
        <f t="shared" si="0"/>
        <v>1</v>
      </c>
      <c r="I62" s="6" t="s">
        <v>1414</v>
      </c>
      <c r="J62" s="8" t="s">
        <v>61</v>
      </c>
      <c r="K62" s="16" t="s">
        <v>56</v>
      </c>
      <c r="L62" s="17" t="s">
        <v>1411</v>
      </c>
      <c r="M62" s="17" t="s">
        <v>1404</v>
      </c>
      <c r="N62" s="19" t="s">
        <v>1412</v>
      </c>
      <c r="O62" s="51" t="s">
        <v>1414</v>
      </c>
      <c r="P62" s="53" t="s">
        <v>1413</v>
      </c>
      <c r="Q62" s="1" t="s">
        <v>1069</v>
      </c>
      <c r="R62" s="1" t="s">
        <v>1069</v>
      </c>
      <c r="S62" s="1" t="s">
        <v>1069</v>
      </c>
      <c r="T62" s="1" t="s">
        <v>1069</v>
      </c>
      <c r="U62" s="1" t="s">
        <v>1069</v>
      </c>
      <c r="V62" s="86" t="s">
        <v>1069</v>
      </c>
    </row>
    <row r="63" spans="1:34" x14ac:dyDescent="0.25">
      <c r="A63" s="3">
        <v>2060</v>
      </c>
      <c r="B63" s="15" t="str">
        <f>Codes_Vogelarten_DOG2019!B63</f>
        <v>BIAVCACACAEU</v>
      </c>
      <c r="C63" s="30" t="str">
        <f>Codes_Vogelarten_DOG2019!C63</f>
        <v>AVCACAEU</v>
      </c>
      <c r="D63" s="15" t="str">
        <f>Codes_Vogelarten_DOG2019!D63</f>
        <v>CACAEU</v>
      </c>
      <c r="E63" s="61" t="s">
        <v>3833</v>
      </c>
      <c r="F63" s="66" t="s">
        <v>75</v>
      </c>
      <c r="G63" s="14" t="s">
        <v>3768</v>
      </c>
      <c r="H63" s="14" t="b">
        <f t="shared" si="0"/>
        <v>1</v>
      </c>
      <c r="I63" s="6" t="s">
        <v>78</v>
      </c>
      <c r="J63" s="8" t="s">
        <v>80</v>
      </c>
      <c r="K63" s="16" t="s">
        <v>74</v>
      </c>
      <c r="L63" s="17" t="s">
        <v>75</v>
      </c>
      <c r="M63" s="17" t="s">
        <v>76</v>
      </c>
      <c r="N63" s="17" t="s">
        <v>77</v>
      </c>
      <c r="O63" s="6" t="s">
        <v>79</v>
      </c>
      <c r="P63" s="4" t="s">
        <v>31</v>
      </c>
      <c r="Q63" s="1">
        <v>1</v>
      </c>
      <c r="R63" s="35">
        <v>1</v>
      </c>
      <c r="S63" s="1" t="s">
        <v>1069</v>
      </c>
      <c r="T63" s="1">
        <v>3</v>
      </c>
      <c r="U63" s="36">
        <v>3</v>
      </c>
      <c r="V63" s="86" t="s">
        <v>1069</v>
      </c>
      <c r="W63" s="16" t="s">
        <v>3753</v>
      </c>
      <c r="X63" s="16" t="s">
        <v>3754</v>
      </c>
      <c r="Y63" s="16" t="s">
        <v>3755</v>
      </c>
      <c r="Z63" s="16" t="s">
        <v>3756</v>
      </c>
      <c r="AA63" s="16" t="s">
        <v>3625</v>
      </c>
      <c r="AB63" s="16" t="s">
        <v>3626</v>
      </c>
      <c r="AC63" s="16" t="s">
        <v>3627</v>
      </c>
      <c r="AD63" s="16" t="s">
        <v>3736</v>
      </c>
      <c r="AE63" s="69" t="s">
        <v>4428</v>
      </c>
      <c r="AF63" s="69" t="s">
        <v>4429</v>
      </c>
      <c r="AG63" s="69" t="s">
        <v>4430</v>
      </c>
      <c r="AH63" s="69" t="s">
        <v>4431</v>
      </c>
    </row>
    <row r="64" spans="1:34" x14ac:dyDescent="0.25">
      <c r="A64" s="3">
        <v>2074</v>
      </c>
      <c r="B64" s="15" t="str">
        <f>Codes_Vogelarten_DOG2019!B64</f>
        <v>BIAVCACACAAE</v>
      </c>
      <c r="C64" s="30" t="str">
        <f>Codes_Vogelarten_DOG2019!C64</f>
        <v>AVCACAAE</v>
      </c>
      <c r="D64" s="15" t="str">
        <f>Codes_Vogelarten_DOG2019!D64</f>
        <v>CACAAE</v>
      </c>
      <c r="E64" s="62" t="s">
        <v>3834</v>
      </c>
      <c r="F64" s="67" t="s">
        <v>1417</v>
      </c>
      <c r="G64" s="60" t="s">
        <v>3835</v>
      </c>
      <c r="H64" s="14" t="b">
        <f t="shared" si="0"/>
        <v>1</v>
      </c>
      <c r="I64" s="6" t="s">
        <v>1419</v>
      </c>
      <c r="J64" s="8" t="s">
        <v>80</v>
      </c>
      <c r="K64" s="16" t="s">
        <v>74</v>
      </c>
      <c r="L64" s="17" t="s">
        <v>1417</v>
      </c>
      <c r="M64" s="17" t="s">
        <v>76</v>
      </c>
      <c r="N64" s="17" t="s">
        <v>1418</v>
      </c>
      <c r="O64" s="6" t="s">
        <v>1419</v>
      </c>
      <c r="P64" s="4" t="s">
        <v>31</v>
      </c>
      <c r="Q64" s="1" t="s">
        <v>1069</v>
      </c>
      <c r="R64" s="1" t="s">
        <v>1069</v>
      </c>
      <c r="S64" s="1" t="s">
        <v>1069</v>
      </c>
      <c r="T64" s="1" t="s">
        <v>1069</v>
      </c>
      <c r="U64" s="48" t="s">
        <v>1069</v>
      </c>
      <c r="V64" s="86" t="s">
        <v>1069</v>
      </c>
    </row>
    <row r="65" spans="1:34" x14ac:dyDescent="0.25">
      <c r="A65" s="3">
        <v>2553</v>
      </c>
      <c r="B65" s="15" t="str">
        <f>Codes_Vogelarten_DOG2019!B65</f>
        <v>BIAVAPAPTMME</v>
      </c>
      <c r="C65" s="30" t="str">
        <f>Codes_Vogelarten_DOG2019!C65</f>
        <v>AVAPTMME</v>
      </c>
      <c r="D65" s="15" t="str">
        <f>Codes_Vogelarten_DOG2019!D65</f>
        <v>APTMME</v>
      </c>
      <c r="E65" s="61" t="s">
        <v>3836</v>
      </c>
      <c r="F65" s="66" t="s">
        <v>1422</v>
      </c>
      <c r="G65" s="14" t="s">
        <v>3768</v>
      </c>
      <c r="H65" s="14" t="b">
        <f t="shared" si="0"/>
        <v>1</v>
      </c>
      <c r="I65" s="6" t="s">
        <v>1425</v>
      </c>
      <c r="J65" s="8" t="s">
        <v>91</v>
      </c>
      <c r="K65" s="16" t="s">
        <v>86</v>
      </c>
      <c r="L65" s="17" t="s">
        <v>1422</v>
      </c>
      <c r="M65" s="17" t="s">
        <v>1423</v>
      </c>
      <c r="N65" s="17" t="s">
        <v>1424</v>
      </c>
      <c r="O65" s="6" t="s">
        <v>1425</v>
      </c>
      <c r="P65" s="4" t="s">
        <v>31</v>
      </c>
      <c r="Q65" s="1" t="s">
        <v>1069</v>
      </c>
      <c r="R65" s="1" t="s">
        <v>1069</v>
      </c>
      <c r="S65" s="1" t="s">
        <v>1069</v>
      </c>
      <c r="T65" s="1" t="s">
        <v>1069</v>
      </c>
      <c r="U65" s="1" t="s">
        <v>1069</v>
      </c>
      <c r="V65" s="86" t="s">
        <v>1069</v>
      </c>
    </row>
    <row r="66" spans="1:34" x14ac:dyDescent="0.25">
      <c r="A66" s="3">
        <v>2575</v>
      </c>
      <c r="B66" s="15" t="str">
        <f>Codes_Vogelarten_DOG2019!B66</f>
        <v>BIAVAPAPAPAP</v>
      </c>
      <c r="C66" s="30" t="str">
        <f>Codes_Vogelarten_DOG2019!C66</f>
        <v>AVAPAPAP</v>
      </c>
      <c r="D66" s="15" t="str">
        <f>Codes_Vogelarten_DOG2019!D66</f>
        <v>APAPAP</v>
      </c>
      <c r="E66" s="61" t="s">
        <v>3837</v>
      </c>
      <c r="F66" s="66" t="s">
        <v>87</v>
      </c>
      <c r="G66" s="14" t="s">
        <v>3768</v>
      </c>
      <c r="H66" s="14" t="b">
        <f t="shared" si="0"/>
        <v>1</v>
      </c>
      <c r="I66" s="6" t="s">
        <v>90</v>
      </c>
      <c r="J66" s="8" t="s">
        <v>91</v>
      </c>
      <c r="K66" s="16" t="s">
        <v>86</v>
      </c>
      <c r="L66" s="17" t="s">
        <v>87</v>
      </c>
      <c r="M66" s="17" t="s">
        <v>88</v>
      </c>
      <c r="N66" s="17" t="s">
        <v>89</v>
      </c>
      <c r="O66" s="6" t="s">
        <v>90</v>
      </c>
      <c r="P66" s="4" t="s">
        <v>31</v>
      </c>
      <c r="Q66" s="1">
        <v>1</v>
      </c>
      <c r="R66" s="35">
        <v>1</v>
      </c>
      <c r="S66" s="1" t="s">
        <v>1069</v>
      </c>
      <c r="T66" s="1">
        <v>3</v>
      </c>
      <c r="U66" s="35">
        <v>1</v>
      </c>
      <c r="V66" s="94" t="s">
        <v>4670</v>
      </c>
      <c r="W66" s="16" t="s">
        <v>3365</v>
      </c>
      <c r="X66" s="16" t="s">
        <v>3366</v>
      </c>
      <c r="Y66" s="16" t="s">
        <v>3444</v>
      </c>
      <c r="Z66" s="16" t="s">
        <v>3409</v>
      </c>
      <c r="AA66" s="16" t="s">
        <v>1069</v>
      </c>
      <c r="AB66" s="16" t="s">
        <v>1069</v>
      </c>
      <c r="AC66" s="16" t="s">
        <v>1069</v>
      </c>
      <c r="AD66" s="16" t="s">
        <v>1069</v>
      </c>
    </row>
    <row r="67" spans="1:34" x14ac:dyDescent="0.25">
      <c r="A67" s="3">
        <v>2583</v>
      </c>
      <c r="B67" s="15" t="str">
        <f>Codes_Vogelarten_DOG2019!B67</f>
        <v>BIAVAPAPAPPL</v>
      </c>
      <c r="C67" s="30" t="str">
        <f>Codes_Vogelarten_DOG2019!C67</f>
        <v>AVAPAPPL</v>
      </c>
      <c r="D67" s="15" t="str">
        <f>Codes_Vogelarten_DOG2019!D67</f>
        <v>APAPPL</v>
      </c>
      <c r="E67" s="61" t="s">
        <v>3838</v>
      </c>
      <c r="F67" s="66" t="s">
        <v>1429</v>
      </c>
      <c r="G67" s="14" t="s">
        <v>3768</v>
      </c>
      <c r="H67" s="14" t="b">
        <f t="shared" ref="H67:H130" si="1">EXACT(F67,L67)</f>
        <v>1</v>
      </c>
      <c r="I67" s="6" t="s">
        <v>1431</v>
      </c>
      <c r="J67" s="8" t="s">
        <v>91</v>
      </c>
      <c r="K67" s="16" t="s">
        <v>86</v>
      </c>
      <c r="L67" s="17" t="s">
        <v>1429</v>
      </c>
      <c r="M67" s="17" t="s">
        <v>88</v>
      </c>
      <c r="N67" s="17" t="s">
        <v>1430</v>
      </c>
      <c r="O67" s="6" t="s">
        <v>1431</v>
      </c>
      <c r="P67" s="4" t="s">
        <v>31</v>
      </c>
      <c r="Q67" s="1" t="s">
        <v>1069</v>
      </c>
      <c r="R67" s="1" t="s">
        <v>1069</v>
      </c>
      <c r="S67" s="1" t="s">
        <v>1069</v>
      </c>
      <c r="T67" s="1" t="s">
        <v>1069</v>
      </c>
      <c r="U67" s="1" t="s">
        <v>1069</v>
      </c>
      <c r="V67" s="86" t="s">
        <v>1069</v>
      </c>
    </row>
    <row r="68" spans="1:34" x14ac:dyDescent="0.25">
      <c r="A68" s="3">
        <v>2605</v>
      </c>
      <c r="B68" s="15" t="str">
        <f>Codes_Vogelarten_DOG2019!B68</f>
        <v>BIAVAPAPAPPA</v>
      </c>
      <c r="C68" s="30" t="str">
        <f>Codes_Vogelarten_DOG2019!C68</f>
        <v>AVAPAPPA</v>
      </c>
      <c r="D68" s="15" t="str">
        <f>Codes_Vogelarten_DOG2019!D68</f>
        <v>APAPPA</v>
      </c>
      <c r="E68" s="61" t="s">
        <v>3839</v>
      </c>
      <c r="F68" s="66" t="s">
        <v>1435</v>
      </c>
      <c r="G68" s="14" t="s">
        <v>3768</v>
      </c>
      <c r="H68" s="14" t="b">
        <f t="shared" si="1"/>
        <v>1</v>
      </c>
      <c r="I68" s="6" t="s">
        <v>1437</v>
      </c>
      <c r="J68" s="8" t="s">
        <v>91</v>
      </c>
      <c r="K68" s="16" t="s">
        <v>86</v>
      </c>
      <c r="L68" s="17" t="s">
        <v>1435</v>
      </c>
      <c r="M68" s="17" t="s">
        <v>88</v>
      </c>
      <c r="N68" s="17" t="s">
        <v>1436</v>
      </c>
      <c r="O68" s="6" t="s">
        <v>1438</v>
      </c>
      <c r="P68" s="4" t="s">
        <v>31</v>
      </c>
      <c r="Q68" s="1" t="s">
        <v>1069</v>
      </c>
      <c r="R68" s="1" t="s">
        <v>1069</v>
      </c>
      <c r="S68" s="1" t="s">
        <v>1069</v>
      </c>
      <c r="T68" s="1" t="s">
        <v>1069</v>
      </c>
      <c r="U68" s="1" t="s">
        <v>1069</v>
      </c>
      <c r="V68" s="86" t="s">
        <v>1069</v>
      </c>
    </row>
    <row r="69" spans="1:34" x14ac:dyDescent="0.25">
      <c r="A69" s="3">
        <v>2616</v>
      </c>
      <c r="B69" s="15" t="str">
        <f>Codes_Vogelarten_DOG2019!B69</f>
        <v>BIAVAPAPAPAF</v>
      </c>
      <c r="C69" s="30" t="str">
        <f>Codes_Vogelarten_DOG2019!C69</f>
        <v>AVAPAPAF</v>
      </c>
      <c r="D69" s="15" t="str">
        <f>Codes_Vogelarten_DOG2019!D69</f>
        <v>APAPAF</v>
      </c>
      <c r="E69" s="61" t="s">
        <v>3840</v>
      </c>
      <c r="F69" s="66" t="s">
        <v>1440</v>
      </c>
      <c r="G69" s="14" t="s">
        <v>3768</v>
      </c>
      <c r="H69" s="14" t="b">
        <f t="shared" si="1"/>
        <v>1</v>
      </c>
      <c r="I69" s="6" t="s">
        <v>1441</v>
      </c>
      <c r="J69" s="8" t="s">
        <v>91</v>
      </c>
      <c r="K69" s="16" t="s">
        <v>86</v>
      </c>
      <c r="L69" s="17" t="s">
        <v>1440</v>
      </c>
      <c r="M69" s="17" t="s">
        <v>88</v>
      </c>
      <c r="N69" s="17" t="s">
        <v>1312</v>
      </c>
      <c r="O69" s="6" t="s">
        <v>1441</v>
      </c>
      <c r="P69" s="4" t="s">
        <v>31</v>
      </c>
      <c r="Q69" s="1" t="s">
        <v>1069</v>
      </c>
      <c r="R69" s="1" t="s">
        <v>1069</v>
      </c>
      <c r="S69" s="1" t="s">
        <v>1069</v>
      </c>
      <c r="T69" s="1" t="s">
        <v>1069</v>
      </c>
      <c r="U69" s="1" t="s">
        <v>1069</v>
      </c>
      <c r="V69" s="86" t="s">
        <v>1069</v>
      </c>
    </row>
    <row r="70" spans="1:34" x14ac:dyDescent="0.25">
      <c r="A70" s="3">
        <v>3763</v>
      </c>
      <c r="B70" s="15" t="str">
        <f>Codes_Vogelarten_DOG2019!B70</f>
        <v>BIAVOTOTOTTA</v>
      </c>
      <c r="C70" s="30" t="str">
        <f>Codes_Vogelarten_DOG2019!C70</f>
        <v>AVOTOTTA</v>
      </c>
      <c r="D70" s="15" t="str">
        <f>Codes_Vogelarten_DOG2019!D70</f>
        <v>OTOTTA</v>
      </c>
      <c r="E70" s="61" t="s">
        <v>3841</v>
      </c>
      <c r="F70" s="66" t="s">
        <v>1445</v>
      </c>
      <c r="G70" s="14" t="s">
        <v>3768</v>
      </c>
      <c r="H70" s="14" t="b">
        <f t="shared" si="1"/>
        <v>1</v>
      </c>
      <c r="I70" s="6" t="s">
        <v>1448</v>
      </c>
      <c r="J70" s="8" t="s">
        <v>1449</v>
      </c>
      <c r="K70" s="16" t="s">
        <v>1444</v>
      </c>
      <c r="L70" s="17" t="s">
        <v>1445</v>
      </c>
      <c r="M70" s="17" t="s">
        <v>1446</v>
      </c>
      <c r="N70" s="17" t="s">
        <v>1447</v>
      </c>
      <c r="O70" s="6" t="s">
        <v>1448</v>
      </c>
      <c r="P70" s="10" t="s">
        <v>130</v>
      </c>
      <c r="Q70" s="1" t="s">
        <v>1069</v>
      </c>
      <c r="R70" s="1" t="s">
        <v>1069</v>
      </c>
      <c r="S70" s="1" t="s">
        <v>1069</v>
      </c>
      <c r="T70" s="1" t="s">
        <v>1069</v>
      </c>
      <c r="U70" s="1" t="s">
        <v>1069</v>
      </c>
      <c r="V70" s="86" t="s">
        <v>1069</v>
      </c>
    </row>
    <row r="71" spans="1:34" x14ac:dyDescent="0.25">
      <c r="A71" s="3">
        <v>3780</v>
      </c>
      <c r="B71" s="15" t="str">
        <f>Codes_Vogelarten_DOG2019!B71</f>
        <v>BIAVOTOTCHMA</v>
      </c>
      <c r="C71" s="30" t="str">
        <f>Codes_Vogelarten_DOG2019!C71</f>
        <v>AVOTCHMA</v>
      </c>
      <c r="D71" s="15" t="str">
        <f>Codes_Vogelarten_DOG2019!D71</f>
        <v>OTCHMA</v>
      </c>
      <c r="E71" s="61" t="s">
        <v>3842</v>
      </c>
      <c r="F71" s="66" t="s">
        <v>1452</v>
      </c>
      <c r="G71" s="14" t="s">
        <v>3768</v>
      </c>
      <c r="H71" s="14" t="b">
        <f t="shared" si="1"/>
        <v>1</v>
      </c>
      <c r="I71" s="6" t="s">
        <v>1455</v>
      </c>
      <c r="J71" s="8" t="s">
        <v>1449</v>
      </c>
      <c r="K71" s="16" t="s">
        <v>1444</v>
      </c>
      <c r="L71" s="17" t="s">
        <v>1452</v>
      </c>
      <c r="M71" s="17" t="s">
        <v>1453</v>
      </c>
      <c r="N71" s="17" t="s">
        <v>1454</v>
      </c>
      <c r="O71" s="6" t="s">
        <v>3353</v>
      </c>
      <c r="P71" s="10" t="s">
        <v>130</v>
      </c>
      <c r="Q71" s="1" t="s">
        <v>1069</v>
      </c>
      <c r="R71" s="1" t="s">
        <v>1069</v>
      </c>
      <c r="S71" s="1" t="s">
        <v>1069</v>
      </c>
      <c r="T71" s="1" t="s">
        <v>1069</v>
      </c>
      <c r="U71" s="1" t="s">
        <v>1069</v>
      </c>
      <c r="V71" s="86" t="s">
        <v>1069</v>
      </c>
    </row>
    <row r="72" spans="1:34" x14ac:dyDescent="0.25">
      <c r="A72" s="3">
        <v>3829</v>
      </c>
      <c r="B72" s="15" t="str">
        <f>Codes_Vogelarten_DOG2019!B72</f>
        <v>BIAVOTOTTETE</v>
      </c>
      <c r="C72" s="30" t="str">
        <f>Codes_Vogelarten_DOG2019!C72</f>
        <v>AVOTTETE</v>
      </c>
      <c r="D72" s="15" t="str">
        <f>Codes_Vogelarten_DOG2019!D72</f>
        <v>OTTETE</v>
      </c>
      <c r="E72" s="61" t="s">
        <v>3843</v>
      </c>
      <c r="F72" s="66" t="s">
        <v>1458</v>
      </c>
      <c r="G72" s="14" t="s">
        <v>3768</v>
      </c>
      <c r="H72" s="14" t="b">
        <f t="shared" si="1"/>
        <v>1</v>
      </c>
      <c r="I72" s="6" t="s">
        <v>1461</v>
      </c>
      <c r="J72" s="8" t="s">
        <v>1449</v>
      </c>
      <c r="K72" s="16" t="s">
        <v>1444</v>
      </c>
      <c r="L72" s="17" t="s">
        <v>1458</v>
      </c>
      <c r="M72" s="17" t="s">
        <v>1459</v>
      </c>
      <c r="N72" s="17" t="s">
        <v>1460</v>
      </c>
      <c r="O72" s="6" t="s">
        <v>1461</v>
      </c>
      <c r="P72" s="12" t="s">
        <v>192</v>
      </c>
      <c r="Q72" s="1" t="s">
        <v>1069</v>
      </c>
      <c r="R72" s="1" t="s">
        <v>1069</v>
      </c>
      <c r="S72" s="1" t="s">
        <v>1069</v>
      </c>
      <c r="T72" s="1" t="s">
        <v>1069</v>
      </c>
      <c r="U72" s="1" t="s">
        <v>1069</v>
      </c>
      <c r="V72" s="86" t="s">
        <v>1069</v>
      </c>
    </row>
    <row r="73" spans="1:34" x14ac:dyDescent="0.25">
      <c r="A73" s="3">
        <v>4043</v>
      </c>
      <c r="B73" s="15" t="str">
        <f>Codes_Vogelarten_DOG2019!B73</f>
        <v>BIAVCUCUCLGL</v>
      </c>
      <c r="C73" s="30" t="str">
        <f>Codes_Vogelarten_DOG2019!C73</f>
        <v>AVCUCLGL</v>
      </c>
      <c r="D73" s="15" t="str">
        <f>Codes_Vogelarten_DOG2019!D73</f>
        <v>CUCLGL</v>
      </c>
      <c r="E73" s="61" t="s">
        <v>3844</v>
      </c>
      <c r="F73" s="66" t="s">
        <v>1464</v>
      </c>
      <c r="G73" s="14" t="s">
        <v>3768</v>
      </c>
      <c r="H73" s="14" t="b">
        <f t="shared" si="1"/>
        <v>1</v>
      </c>
      <c r="I73" s="6" t="s">
        <v>1466</v>
      </c>
      <c r="J73" s="8" t="s">
        <v>100</v>
      </c>
      <c r="K73" s="16" t="s">
        <v>95</v>
      </c>
      <c r="L73" s="17" t="s">
        <v>1464</v>
      </c>
      <c r="M73" s="17" t="s">
        <v>1465</v>
      </c>
      <c r="N73" s="17" t="s">
        <v>485</v>
      </c>
      <c r="O73" s="6" t="s">
        <v>1466</v>
      </c>
      <c r="P73" s="4" t="s">
        <v>31</v>
      </c>
      <c r="Q73" s="1" t="s">
        <v>1069</v>
      </c>
      <c r="R73" s="1" t="s">
        <v>1069</v>
      </c>
      <c r="S73" s="1" t="s">
        <v>1069</v>
      </c>
      <c r="T73" s="1" t="s">
        <v>1069</v>
      </c>
      <c r="U73" s="1" t="s">
        <v>1069</v>
      </c>
      <c r="V73" s="86" t="s">
        <v>1069</v>
      </c>
    </row>
    <row r="74" spans="1:34" x14ac:dyDescent="0.25">
      <c r="A74" s="3">
        <v>4102</v>
      </c>
      <c r="B74" s="15" t="str">
        <f>Codes_Vogelarten_DOG2019!B74</f>
        <v>BIAVCUCUCOER</v>
      </c>
      <c r="C74" s="30" t="str">
        <f>Codes_Vogelarten_DOG2019!C74</f>
        <v>AVCUCOER</v>
      </c>
      <c r="D74" s="15" t="str">
        <f>Codes_Vogelarten_DOG2019!D74</f>
        <v>CUCOER</v>
      </c>
      <c r="E74" s="61" t="s">
        <v>3845</v>
      </c>
      <c r="F74" s="66" t="s">
        <v>1469</v>
      </c>
      <c r="G74" s="14" t="s">
        <v>3768</v>
      </c>
      <c r="H74" s="14" t="b">
        <f t="shared" si="1"/>
        <v>1</v>
      </c>
      <c r="I74" s="6" t="s">
        <v>1472</v>
      </c>
      <c r="J74" s="8" t="s">
        <v>100</v>
      </c>
      <c r="K74" s="16" t="s">
        <v>95</v>
      </c>
      <c r="L74" s="17" t="s">
        <v>1469</v>
      </c>
      <c r="M74" s="17" t="s">
        <v>1470</v>
      </c>
      <c r="N74" s="17" t="s">
        <v>1471</v>
      </c>
      <c r="O74" s="6" t="s">
        <v>1472</v>
      </c>
      <c r="P74" s="4" t="s">
        <v>31</v>
      </c>
      <c r="Q74" s="1" t="s">
        <v>1069</v>
      </c>
      <c r="R74" s="1" t="s">
        <v>1069</v>
      </c>
      <c r="S74" s="1" t="s">
        <v>1069</v>
      </c>
      <c r="T74" s="1" t="s">
        <v>1069</v>
      </c>
      <c r="U74" s="1" t="s">
        <v>1069</v>
      </c>
      <c r="V74" s="86" t="s">
        <v>1069</v>
      </c>
    </row>
    <row r="75" spans="1:34" x14ac:dyDescent="0.25">
      <c r="A75" s="3">
        <v>4309</v>
      </c>
      <c r="B75" s="15" t="str">
        <f>Codes_Vogelarten_DOG2019!B75</f>
        <v>BIAVCUCUCUCA</v>
      </c>
      <c r="C75" s="30" t="str">
        <f>Codes_Vogelarten_DOG2019!C75</f>
        <v>AVCUCUCA</v>
      </c>
      <c r="D75" s="15" t="str">
        <f>Codes_Vogelarten_DOG2019!D75</f>
        <v>CUCUCA</v>
      </c>
      <c r="E75" s="61" t="s">
        <v>3846</v>
      </c>
      <c r="F75" s="66" t="s">
        <v>96</v>
      </c>
      <c r="G75" s="14" t="s">
        <v>3768</v>
      </c>
      <c r="H75" s="14" t="b">
        <f t="shared" si="1"/>
        <v>1</v>
      </c>
      <c r="I75" s="6" t="s">
        <v>99</v>
      </c>
      <c r="J75" s="8" t="s">
        <v>100</v>
      </c>
      <c r="K75" s="16" t="s">
        <v>95</v>
      </c>
      <c r="L75" s="17" t="s">
        <v>96</v>
      </c>
      <c r="M75" s="17" t="s">
        <v>97</v>
      </c>
      <c r="N75" s="17" t="s">
        <v>98</v>
      </c>
      <c r="O75" s="6" t="s">
        <v>99</v>
      </c>
      <c r="P75" s="4" t="s">
        <v>31</v>
      </c>
      <c r="Q75" s="1">
        <v>1</v>
      </c>
      <c r="R75" s="35">
        <v>1</v>
      </c>
      <c r="S75" s="1" t="s">
        <v>1069</v>
      </c>
      <c r="T75" s="1">
        <v>4</v>
      </c>
      <c r="U75" s="58">
        <v>2</v>
      </c>
      <c r="V75" s="94" t="s">
        <v>4670</v>
      </c>
      <c r="W75" s="16" t="s">
        <v>4347</v>
      </c>
      <c r="X75" s="16" t="s">
        <v>4348</v>
      </c>
      <c r="Y75" s="16" t="s">
        <v>4349</v>
      </c>
      <c r="Z75" s="16" t="s">
        <v>3407</v>
      </c>
      <c r="AA75" s="16" t="s">
        <v>3367</v>
      </c>
      <c r="AB75" s="16" t="s">
        <v>3368</v>
      </c>
      <c r="AC75" s="16" t="s">
        <v>3369</v>
      </c>
      <c r="AD75" s="16" t="s">
        <v>3737</v>
      </c>
    </row>
    <row r="76" spans="1:34" x14ac:dyDescent="0.25">
      <c r="A76" s="3">
        <v>4323</v>
      </c>
      <c r="B76" s="15" t="str">
        <f>Codes_Vogelarten_DOG2019!B76</f>
        <v>BIAVPTPTSYPA</v>
      </c>
      <c r="C76" s="30" t="str">
        <f>Codes_Vogelarten_DOG2019!C76</f>
        <v>AVPTSYPA</v>
      </c>
      <c r="D76" s="15" t="str">
        <f>Codes_Vogelarten_DOG2019!D76</f>
        <v>PTSYPA</v>
      </c>
      <c r="E76" s="61" t="s">
        <v>3847</v>
      </c>
      <c r="F76" s="66" t="s">
        <v>1476</v>
      </c>
      <c r="G76" s="14" t="s">
        <v>3768</v>
      </c>
      <c r="H76" s="14" t="b">
        <f t="shared" si="1"/>
        <v>1</v>
      </c>
      <c r="I76" s="6" t="s">
        <v>1479</v>
      </c>
      <c r="J76" s="8" t="s">
        <v>1480</v>
      </c>
      <c r="K76" s="16" t="s">
        <v>1475</v>
      </c>
      <c r="L76" s="17" t="s">
        <v>1476</v>
      </c>
      <c r="M76" s="17" t="s">
        <v>1477</v>
      </c>
      <c r="N76" s="17" t="s">
        <v>1478</v>
      </c>
      <c r="O76" s="6" t="s">
        <v>1479</v>
      </c>
      <c r="P76" s="4" t="s">
        <v>31</v>
      </c>
      <c r="Q76" s="1" t="s">
        <v>1069</v>
      </c>
      <c r="R76" s="1" t="s">
        <v>1069</v>
      </c>
      <c r="S76" s="1" t="s">
        <v>1069</v>
      </c>
      <c r="T76" s="1" t="s">
        <v>1069</v>
      </c>
      <c r="U76" s="1" t="s">
        <v>1069</v>
      </c>
      <c r="V76" s="86" t="s">
        <v>1069</v>
      </c>
    </row>
    <row r="77" spans="1:34" x14ac:dyDescent="0.25">
      <c r="A77" s="3">
        <v>4342</v>
      </c>
      <c r="B77" s="15" t="str">
        <f>Codes_Vogelarten_DOG2019!B77</f>
        <v>BIAVPTPTPTOR</v>
      </c>
      <c r="C77" s="30" t="str">
        <f>Codes_Vogelarten_DOG2019!C77</f>
        <v>AVPTPTOR</v>
      </c>
      <c r="D77" s="15" t="str">
        <f>Codes_Vogelarten_DOG2019!D77</f>
        <v>PTPTOR</v>
      </c>
      <c r="E77" s="61" t="s">
        <v>3848</v>
      </c>
      <c r="F77" s="66" t="s">
        <v>1484</v>
      </c>
      <c r="G77" s="14" t="s">
        <v>3835</v>
      </c>
      <c r="H77" s="14" t="b">
        <f t="shared" si="1"/>
        <v>1</v>
      </c>
      <c r="I77" s="6" t="s">
        <v>1487</v>
      </c>
      <c r="J77" s="8" t="s">
        <v>1480</v>
      </c>
      <c r="K77" s="16" t="s">
        <v>1475</v>
      </c>
      <c r="L77" s="17" t="s">
        <v>1484</v>
      </c>
      <c r="M77" s="17" t="s">
        <v>1485</v>
      </c>
      <c r="N77" s="17" t="s">
        <v>1486</v>
      </c>
      <c r="O77" s="6" t="s">
        <v>1487</v>
      </c>
      <c r="P77" s="4" t="s">
        <v>31</v>
      </c>
      <c r="Q77" s="1" t="s">
        <v>1069</v>
      </c>
      <c r="R77" s="1" t="s">
        <v>1069</v>
      </c>
      <c r="S77" s="1" t="s">
        <v>1069</v>
      </c>
      <c r="T77" s="1" t="s">
        <v>1069</v>
      </c>
      <c r="U77" s="1" t="s">
        <v>1069</v>
      </c>
      <c r="V77" s="86" t="s">
        <v>1069</v>
      </c>
    </row>
    <row r="78" spans="1:34" x14ac:dyDescent="0.25">
      <c r="A78" s="3">
        <v>4385</v>
      </c>
      <c r="B78" s="15" t="str">
        <f>Codes_Vogelarten_DOG2019!B78</f>
        <v>BIAVCOCOCOLI</v>
      </c>
      <c r="C78" s="30" t="str">
        <f>Codes_Vogelarten_DOG2019!C78</f>
        <v>AVCOCOLI</v>
      </c>
      <c r="D78" s="15" t="str">
        <f>Codes_Vogelarten_DOG2019!D78</f>
        <v>COCOLI</v>
      </c>
      <c r="E78" s="61" t="s">
        <v>3849</v>
      </c>
      <c r="F78" s="78" t="s">
        <v>3850</v>
      </c>
      <c r="G78" s="14" t="s">
        <v>3851</v>
      </c>
      <c r="H78" s="14" t="b">
        <f t="shared" si="1"/>
        <v>0</v>
      </c>
      <c r="I78" s="6" t="s">
        <v>108</v>
      </c>
      <c r="J78" s="8" t="s">
        <v>110</v>
      </c>
      <c r="K78" s="16" t="s">
        <v>104</v>
      </c>
      <c r="L78" s="17" t="s">
        <v>105</v>
      </c>
      <c r="M78" s="17" t="s">
        <v>106</v>
      </c>
      <c r="N78" s="17" t="s">
        <v>107</v>
      </c>
      <c r="O78" s="6" t="s">
        <v>109</v>
      </c>
      <c r="P78" s="4" t="s">
        <v>31</v>
      </c>
      <c r="Q78" s="1">
        <v>1</v>
      </c>
      <c r="R78" s="1" t="s">
        <v>1069</v>
      </c>
      <c r="S78" s="1" t="s">
        <v>1069</v>
      </c>
      <c r="T78" s="1" t="s">
        <v>1069</v>
      </c>
      <c r="U78" s="36">
        <v>3</v>
      </c>
      <c r="V78" s="86" t="s">
        <v>1069</v>
      </c>
    </row>
    <row r="79" spans="1:34" x14ac:dyDescent="0.25">
      <c r="A79" s="3">
        <v>4413</v>
      </c>
      <c r="B79" s="15" t="str">
        <f>Codes_Vogelarten_DOG2019!B79</f>
        <v>BIAVCOCOCOOE</v>
      </c>
      <c r="C79" s="30" t="str">
        <f>Codes_Vogelarten_DOG2019!C79</f>
        <v>AVCOCOOE</v>
      </c>
      <c r="D79" s="15" t="str">
        <f>Codes_Vogelarten_DOG2019!D79</f>
        <v>COCOOE</v>
      </c>
      <c r="E79" s="61" t="s">
        <v>3852</v>
      </c>
      <c r="F79" s="66" t="s">
        <v>114</v>
      </c>
      <c r="G79" s="14" t="s">
        <v>3768</v>
      </c>
      <c r="H79" s="14" t="b">
        <f t="shared" si="1"/>
        <v>1</v>
      </c>
      <c r="I79" s="6" t="s">
        <v>116</v>
      </c>
      <c r="J79" s="8" t="s">
        <v>110</v>
      </c>
      <c r="K79" s="16" t="s">
        <v>104</v>
      </c>
      <c r="L79" s="17" t="s">
        <v>114</v>
      </c>
      <c r="M79" s="17" t="s">
        <v>106</v>
      </c>
      <c r="N79" s="17" t="s">
        <v>115</v>
      </c>
      <c r="O79" s="6" t="s">
        <v>116</v>
      </c>
      <c r="P79" s="4" t="s">
        <v>31</v>
      </c>
      <c r="Q79" s="1">
        <v>1</v>
      </c>
      <c r="R79" s="1" t="s">
        <v>1069</v>
      </c>
      <c r="S79" s="1" t="s">
        <v>1069</v>
      </c>
      <c r="T79" s="1" t="s">
        <v>1069</v>
      </c>
      <c r="U79" s="36">
        <v>3</v>
      </c>
      <c r="V79" s="86" t="s">
        <v>1069</v>
      </c>
    </row>
    <row r="80" spans="1:34" x14ac:dyDescent="0.25">
      <c r="A80" s="3">
        <v>4420</v>
      </c>
      <c r="B80" s="15" t="str">
        <f>Codes_Vogelarten_DOG2019!B80</f>
        <v>BIAVCOCOCOPA</v>
      </c>
      <c r="C80" s="30" t="str">
        <f>Codes_Vogelarten_DOG2019!C80</f>
        <v>AVCOCOPA</v>
      </c>
      <c r="D80" s="15" t="str">
        <f>Codes_Vogelarten_DOG2019!D80</f>
        <v>COCOPA</v>
      </c>
      <c r="E80" s="61" t="s">
        <v>3853</v>
      </c>
      <c r="F80" s="66" t="s">
        <v>120</v>
      </c>
      <c r="G80" s="14" t="s">
        <v>3768</v>
      </c>
      <c r="H80" s="14" t="b">
        <f t="shared" si="1"/>
        <v>1</v>
      </c>
      <c r="I80" s="6" t="s">
        <v>122</v>
      </c>
      <c r="J80" s="8" t="s">
        <v>110</v>
      </c>
      <c r="K80" s="16" t="s">
        <v>104</v>
      </c>
      <c r="L80" s="17" t="s">
        <v>120</v>
      </c>
      <c r="M80" s="17" t="s">
        <v>106</v>
      </c>
      <c r="N80" s="17" t="s">
        <v>121</v>
      </c>
      <c r="O80" s="6" t="s">
        <v>123</v>
      </c>
      <c r="P80" s="4" t="s">
        <v>31</v>
      </c>
      <c r="Q80" s="1">
        <v>1</v>
      </c>
      <c r="R80" s="35">
        <v>1</v>
      </c>
      <c r="S80" s="1" t="s">
        <v>1069</v>
      </c>
      <c r="T80" s="1">
        <v>3</v>
      </c>
      <c r="U80" s="58">
        <v>2</v>
      </c>
      <c r="V80" s="86" t="s">
        <v>4672</v>
      </c>
      <c r="W80" s="16" t="s">
        <v>4668</v>
      </c>
      <c r="X80" s="16" t="s">
        <v>3370</v>
      </c>
      <c r="Y80" s="16" t="s">
        <v>3371</v>
      </c>
      <c r="Z80" s="16" t="s">
        <v>3411</v>
      </c>
      <c r="AA80" s="16" t="s">
        <v>4515</v>
      </c>
      <c r="AB80" s="16" t="s">
        <v>4516</v>
      </c>
      <c r="AC80" s="16" t="s">
        <v>4517</v>
      </c>
      <c r="AD80" s="16" t="s">
        <v>3407</v>
      </c>
      <c r="AE80" s="16" t="s">
        <v>4454</v>
      </c>
      <c r="AF80" s="16" t="s">
        <v>4455</v>
      </c>
      <c r="AG80" s="16" t="s">
        <v>4456</v>
      </c>
      <c r="AH80" s="16" t="s">
        <v>4457</v>
      </c>
    </row>
    <row r="81" spans="1:34" x14ac:dyDescent="0.25">
      <c r="A81" s="3">
        <v>4566</v>
      </c>
      <c r="B81" s="15" t="str">
        <f>Codes_Vogelarten_DOG2019!B81</f>
        <v>BIAVCOCOSTTU</v>
      </c>
      <c r="C81" s="30" t="str">
        <f>Codes_Vogelarten_DOG2019!C81</f>
        <v>AVCOSTTU</v>
      </c>
      <c r="D81" s="15" t="str">
        <f>Codes_Vogelarten_DOG2019!D81</f>
        <v>COSTTU</v>
      </c>
      <c r="E81" s="61" t="s">
        <v>3854</v>
      </c>
      <c r="F81" s="66" t="s">
        <v>127</v>
      </c>
      <c r="G81" s="14" t="s">
        <v>3768</v>
      </c>
      <c r="H81" s="14" t="b">
        <f t="shared" si="1"/>
        <v>1</v>
      </c>
      <c r="I81" s="6" t="s">
        <v>131</v>
      </c>
      <c r="J81" s="8" t="s">
        <v>110</v>
      </c>
      <c r="K81" s="16" t="s">
        <v>104</v>
      </c>
      <c r="L81" s="17" t="s">
        <v>127</v>
      </c>
      <c r="M81" s="17" t="s">
        <v>128</v>
      </c>
      <c r="N81" s="17" t="s">
        <v>129</v>
      </c>
      <c r="O81" s="6" t="s">
        <v>132</v>
      </c>
      <c r="P81" s="10" t="s">
        <v>130</v>
      </c>
      <c r="Q81" s="1">
        <v>3</v>
      </c>
      <c r="R81" s="1" t="s">
        <v>1069</v>
      </c>
      <c r="S81" s="1" t="s">
        <v>1069</v>
      </c>
      <c r="T81" s="1" t="s">
        <v>1069</v>
      </c>
      <c r="U81" s="36">
        <v>3</v>
      </c>
      <c r="V81" s="86" t="s">
        <v>1069</v>
      </c>
    </row>
    <row r="82" spans="1:34" x14ac:dyDescent="0.25">
      <c r="A82" s="3">
        <v>4577</v>
      </c>
      <c r="B82" s="15" t="str">
        <f>Codes_Vogelarten_DOG2019!B82</f>
        <v>BIAVCOCOSTOR</v>
      </c>
      <c r="C82" s="30" t="str">
        <f>Codes_Vogelarten_DOG2019!C82</f>
        <v>AVCOSTOR</v>
      </c>
      <c r="D82" s="15" t="str">
        <f>Codes_Vogelarten_DOG2019!D82</f>
        <v>COSTOR</v>
      </c>
      <c r="E82" s="61" t="s">
        <v>3855</v>
      </c>
      <c r="F82" s="66" t="s">
        <v>1490</v>
      </c>
      <c r="G82" s="14" t="s">
        <v>3768</v>
      </c>
      <c r="H82" s="14" t="b">
        <f t="shared" si="1"/>
        <v>1</v>
      </c>
      <c r="I82" s="6" t="s">
        <v>1491</v>
      </c>
      <c r="J82" s="8" t="s">
        <v>110</v>
      </c>
      <c r="K82" s="16" t="s">
        <v>104</v>
      </c>
      <c r="L82" s="17" t="s">
        <v>1490</v>
      </c>
      <c r="M82" s="17" t="s">
        <v>128</v>
      </c>
      <c r="N82" s="17" t="s">
        <v>1486</v>
      </c>
      <c r="O82" s="6" t="s">
        <v>1492</v>
      </c>
      <c r="P82" s="4" t="s">
        <v>31</v>
      </c>
      <c r="Q82" s="1" t="s">
        <v>1069</v>
      </c>
      <c r="R82" s="1" t="s">
        <v>1069</v>
      </c>
      <c r="S82" s="1" t="s">
        <v>1069</v>
      </c>
      <c r="T82" s="1" t="s">
        <v>1069</v>
      </c>
      <c r="U82" s="1" t="s">
        <v>1069</v>
      </c>
      <c r="V82" s="86" t="s">
        <v>1069</v>
      </c>
    </row>
    <row r="83" spans="1:34" x14ac:dyDescent="0.25">
      <c r="A83" s="3">
        <v>4588</v>
      </c>
      <c r="B83" s="15" t="str">
        <f>Codes_Vogelarten_DOG2019!B83</f>
        <v>BIAVCOCOSTDE</v>
      </c>
      <c r="C83" s="30" t="str">
        <f>Codes_Vogelarten_DOG2019!C83</f>
        <v>AVCOSTDE</v>
      </c>
      <c r="D83" s="15" t="str">
        <f>Codes_Vogelarten_DOG2019!D83</f>
        <v>COSTDE</v>
      </c>
      <c r="E83" s="61" t="s">
        <v>3856</v>
      </c>
      <c r="F83" s="66" t="s">
        <v>137</v>
      </c>
      <c r="G83" s="14" t="s">
        <v>3768</v>
      </c>
      <c r="H83" s="14" t="b">
        <f t="shared" si="1"/>
        <v>1</v>
      </c>
      <c r="I83" s="6" t="s">
        <v>139</v>
      </c>
      <c r="J83" s="8" t="s">
        <v>110</v>
      </c>
      <c r="K83" s="16" t="s">
        <v>104</v>
      </c>
      <c r="L83" s="17" t="s">
        <v>137</v>
      </c>
      <c r="M83" s="17" t="s">
        <v>128</v>
      </c>
      <c r="N83" s="17" t="s">
        <v>138</v>
      </c>
      <c r="O83" s="6" t="s">
        <v>140</v>
      </c>
      <c r="P83" s="4" t="s">
        <v>31</v>
      </c>
      <c r="Q83" s="1">
        <v>1</v>
      </c>
      <c r="R83" s="35">
        <v>1</v>
      </c>
      <c r="S83" s="1" t="s">
        <v>1069</v>
      </c>
      <c r="T83" s="1">
        <v>3</v>
      </c>
      <c r="U83" s="58">
        <v>2</v>
      </c>
      <c r="V83" s="94" t="s">
        <v>4670</v>
      </c>
      <c r="W83" s="16" t="s">
        <v>3372</v>
      </c>
      <c r="X83" s="16" t="s">
        <v>3373</v>
      </c>
      <c r="Y83" s="16" t="s">
        <v>3374</v>
      </c>
      <c r="Z83" s="16" t="s">
        <v>3738</v>
      </c>
      <c r="AA83" s="16" t="s">
        <v>1069</v>
      </c>
      <c r="AB83" s="16" t="s">
        <v>1069</v>
      </c>
      <c r="AC83" s="16" t="s">
        <v>1069</v>
      </c>
      <c r="AD83" s="16" t="s">
        <v>1069</v>
      </c>
    </row>
    <row r="84" spans="1:34" x14ac:dyDescent="0.25">
      <c r="A84" s="3">
        <v>4991</v>
      </c>
      <c r="B84" s="15" t="str">
        <f>Codes_Vogelarten_DOG2019!B84</f>
        <v>BIAVCOCOZEMA</v>
      </c>
      <c r="C84" s="30" t="str">
        <f>Codes_Vogelarten_DOG2019!C84</f>
        <v>AVCOZEMA</v>
      </c>
      <c r="D84" s="15" t="str">
        <f>Codes_Vogelarten_DOG2019!D84</f>
        <v>COZEMA</v>
      </c>
      <c r="E84" s="61" t="s">
        <v>3857</v>
      </c>
      <c r="F84" s="66" t="s">
        <v>1495</v>
      </c>
      <c r="G84" s="14" t="s">
        <v>3768</v>
      </c>
      <c r="H84" s="14" t="b">
        <f t="shared" si="1"/>
        <v>1</v>
      </c>
      <c r="I84" s="6" t="s">
        <v>1498</v>
      </c>
      <c r="J84" s="8" t="s">
        <v>110</v>
      </c>
      <c r="K84" s="16" t="s">
        <v>104</v>
      </c>
      <c r="L84" s="17" t="s">
        <v>1495</v>
      </c>
      <c r="M84" s="17" t="s">
        <v>1496</v>
      </c>
      <c r="N84" s="17" t="s">
        <v>1497</v>
      </c>
      <c r="O84" s="6" t="s">
        <v>1498</v>
      </c>
      <c r="P84" s="4" t="s">
        <v>31</v>
      </c>
      <c r="Q84" s="1" t="s">
        <v>1069</v>
      </c>
      <c r="R84" s="1" t="s">
        <v>1069</v>
      </c>
      <c r="S84" s="1" t="s">
        <v>1069</v>
      </c>
      <c r="T84" s="1" t="s">
        <v>1069</v>
      </c>
      <c r="U84" s="1" t="s">
        <v>1069</v>
      </c>
      <c r="V84" s="86" t="s">
        <v>1069</v>
      </c>
    </row>
    <row r="85" spans="1:34" x14ac:dyDescent="0.25">
      <c r="A85" s="3">
        <v>5821</v>
      </c>
      <c r="B85" s="15" t="str">
        <f>Codes_Vogelarten_DOG2019!B85</f>
        <v>BIAVGRRARAAQ</v>
      </c>
      <c r="C85" s="30" t="str">
        <f>Codes_Vogelarten_DOG2019!C85</f>
        <v>AVRARAAQ</v>
      </c>
      <c r="D85" s="15" t="str">
        <f>Codes_Vogelarten_DOG2019!D85</f>
        <v>RARAAQ</v>
      </c>
      <c r="E85" s="61" t="s">
        <v>3858</v>
      </c>
      <c r="F85" s="66" t="s">
        <v>145</v>
      </c>
      <c r="G85" s="14" t="s">
        <v>3768</v>
      </c>
      <c r="H85" s="14" t="b">
        <f t="shared" si="1"/>
        <v>1</v>
      </c>
      <c r="I85" s="6" t="s">
        <v>148</v>
      </c>
      <c r="J85" s="8" t="s">
        <v>149</v>
      </c>
      <c r="K85" s="18" t="s">
        <v>144</v>
      </c>
      <c r="L85" s="19" t="s">
        <v>145</v>
      </c>
      <c r="M85" s="19" t="s">
        <v>146</v>
      </c>
      <c r="N85" s="19" t="s">
        <v>147</v>
      </c>
      <c r="O85" s="6" t="s">
        <v>148</v>
      </c>
      <c r="P85" s="11" t="s">
        <v>31</v>
      </c>
      <c r="Q85" s="1">
        <v>2</v>
      </c>
      <c r="R85" s="35">
        <v>1</v>
      </c>
      <c r="S85" s="1" t="s">
        <v>1069</v>
      </c>
      <c r="T85" s="1">
        <v>4</v>
      </c>
      <c r="U85" s="36">
        <v>3</v>
      </c>
      <c r="V85" s="86" t="s">
        <v>1069</v>
      </c>
      <c r="W85" s="16" t="s">
        <v>4335</v>
      </c>
      <c r="X85" s="16" t="s">
        <v>4336</v>
      </c>
      <c r="Y85" s="16" t="s">
        <v>4337</v>
      </c>
      <c r="Z85" s="16" t="s">
        <v>4338</v>
      </c>
      <c r="AA85" s="16" t="s">
        <v>3576</v>
      </c>
      <c r="AB85" s="16" t="s">
        <v>3577</v>
      </c>
      <c r="AC85" s="16" t="s">
        <v>3578</v>
      </c>
      <c r="AD85" s="16" t="s">
        <v>3739</v>
      </c>
      <c r="AE85" s="16" t="s">
        <v>3576</v>
      </c>
      <c r="AF85" s="16" t="s">
        <v>3579</v>
      </c>
      <c r="AG85" s="16" t="s">
        <v>3580</v>
      </c>
      <c r="AH85" s="16" t="s">
        <v>3746</v>
      </c>
    </row>
    <row r="86" spans="1:34" x14ac:dyDescent="0.25">
      <c r="A86" s="3">
        <v>5849</v>
      </c>
      <c r="B86" s="15" t="str">
        <f>Codes_Vogelarten_DOG2019!B86</f>
        <v>BIAVGRRACRCR</v>
      </c>
      <c r="C86" s="30" t="str">
        <f>Codes_Vogelarten_DOG2019!C86</f>
        <v>AVRACRCR</v>
      </c>
      <c r="D86" s="15" t="str">
        <f>Codes_Vogelarten_DOG2019!D86</f>
        <v>RACRCR</v>
      </c>
      <c r="E86" s="61" t="s">
        <v>3859</v>
      </c>
      <c r="F86" s="66" t="s">
        <v>155</v>
      </c>
      <c r="G86" s="14" t="s">
        <v>3768</v>
      </c>
      <c r="H86" s="14" t="b">
        <f t="shared" si="1"/>
        <v>1</v>
      </c>
      <c r="I86" s="6" t="s">
        <v>158</v>
      </c>
      <c r="J86" s="8" t="s">
        <v>149</v>
      </c>
      <c r="K86" s="16" t="s">
        <v>144</v>
      </c>
      <c r="L86" s="17" t="s">
        <v>155</v>
      </c>
      <c r="M86" s="17" t="s">
        <v>156</v>
      </c>
      <c r="N86" s="17" t="s">
        <v>157</v>
      </c>
      <c r="O86" s="6" t="s">
        <v>159</v>
      </c>
      <c r="P86" s="4" t="s">
        <v>31</v>
      </c>
      <c r="Q86" s="1">
        <v>2</v>
      </c>
      <c r="R86" s="1" t="s">
        <v>1069</v>
      </c>
      <c r="S86" s="1" t="s">
        <v>1069</v>
      </c>
      <c r="T86" s="1" t="s">
        <v>1069</v>
      </c>
      <c r="U86" s="58">
        <v>2</v>
      </c>
      <c r="V86" s="87" t="s">
        <v>4673</v>
      </c>
    </row>
    <row r="87" spans="1:34" x14ac:dyDescent="0.25">
      <c r="A87" s="3">
        <v>5907</v>
      </c>
      <c r="B87" s="15" t="str">
        <f>Codes_Vogelarten_DOG2019!B87</f>
        <v>BIAVGRRAPOPA</v>
      </c>
      <c r="C87" s="30" t="str">
        <f>Codes_Vogelarten_DOG2019!C87</f>
        <v>AVRAPOPA</v>
      </c>
      <c r="D87" s="15" t="str">
        <f>Codes_Vogelarten_DOG2019!D87</f>
        <v>RAPOPA</v>
      </c>
      <c r="E87" s="61" t="s">
        <v>3860</v>
      </c>
      <c r="F87" s="78" t="s">
        <v>1504</v>
      </c>
      <c r="G87" s="14" t="s">
        <v>3768</v>
      </c>
      <c r="H87" s="14" t="b">
        <f t="shared" si="1"/>
        <v>0</v>
      </c>
      <c r="I87" s="6" t="s">
        <v>1506</v>
      </c>
      <c r="J87" s="8" t="s">
        <v>149</v>
      </c>
      <c r="K87" s="16" t="s">
        <v>144</v>
      </c>
      <c r="L87" s="17" t="s">
        <v>1502</v>
      </c>
      <c r="M87" s="17" t="s">
        <v>1503</v>
      </c>
      <c r="N87" s="17" t="s">
        <v>866</v>
      </c>
      <c r="O87" s="6" t="s">
        <v>1506</v>
      </c>
      <c r="P87" s="4" t="s">
        <v>31</v>
      </c>
      <c r="Q87" s="1" t="s">
        <v>1069</v>
      </c>
      <c r="R87" s="1" t="s">
        <v>1069</v>
      </c>
      <c r="S87" s="1" t="s">
        <v>1069</v>
      </c>
      <c r="T87" s="1" t="s">
        <v>1069</v>
      </c>
      <c r="U87" s="1" t="s">
        <v>1069</v>
      </c>
      <c r="V87" s="86" t="s">
        <v>1069</v>
      </c>
    </row>
    <row r="88" spans="1:34" x14ac:dyDescent="0.25">
      <c r="A88" s="3">
        <v>5910</v>
      </c>
      <c r="B88" s="15" t="str">
        <f>Codes_Vogelarten_DOG2019!B88</f>
        <v>BIAVGRRAPOPU</v>
      </c>
      <c r="C88" s="30" t="str">
        <f>Codes_Vogelarten_DOG2019!C88</f>
        <v>AVRAPOPU</v>
      </c>
      <c r="D88" s="15" t="str">
        <f>Codes_Vogelarten_DOG2019!D88</f>
        <v>RAPOPU</v>
      </c>
      <c r="E88" s="61" t="s">
        <v>3861</v>
      </c>
      <c r="F88" s="78" t="s">
        <v>1511</v>
      </c>
      <c r="G88" s="14" t="s">
        <v>3768</v>
      </c>
      <c r="H88" s="14" t="b">
        <f t="shared" si="1"/>
        <v>0</v>
      </c>
      <c r="I88" s="6" t="s">
        <v>1512</v>
      </c>
      <c r="J88" s="8" t="s">
        <v>149</v>
      </c>
      <c r="K88" s="16" t="s">
        <v>144</v>
      </c>
      <c r="L88" s="17" t="s">
        <v>1509</v>
      </c>
      <c r="M88" s="17" t="s">
        <v>1503</v>
      </c>
      <c r="N88" s="17" t="s">
        <v>1510</v>
      </c>
      <c r="O88" s="6" t="s">
        <v>1512</v>
      </c>
      <c r="P88" s="4" t="s">
        <v>31</v>
      </c>
      <c r="Q88" s="1">
        <v>3</v>
      </c>
      <c r="R88" s="58">
        <v>2</v>
      </c>
      <c r="S88" s="1" t="s">
        <v>1069</v>
      </c>
      <c r="T88" s="1">
        <v>6</v>
      </c>
      <c r="U88" s="37">
        <v>4</v>
      </c>
      <c r="V88" s="86" t="s">
        <v>1069</v>
      </c>
      <c r="W88" s="16" t="s">
        <v>4395</v>
      </c>
      <c r="X88" s="16" t="s">
        <v>4396</v>
      </c>
      <c r="Y88" s="16" t="s">
        <v>4397</v>
      </c>
      <c r="Z88" s="16" t="s">
        <v>4427</v>
      </c>
      <c r="AA88" s="16" t="s">
        <v>1069</v>
      </c>
      <c r="AB88" s="16" t="s">
        <v>1069</v>
      </c>
      <c r="AC88" s="16" t="s">
        <v>1069</v>
      </c>
      <c r="AD88" s="16" t="s">
        <v>1069</v>
      </c>
      <c r="AE88" s="16" t="s">
        <v>1069</v>
      </c>
      <c r="AF88" s="16" t="s">
        <v>1069</v>
      </c>
      <c r="AG88" s="16" t="s">
        <v>1069</v>
      </c>
      <c r="AH88" s="16" t="s">
        <v>1069</v>
      </c>
    </row>
    <row r="89" spans="1:34" x14ac:dyDescent="0.25">
      <c r="A89" s="3">
        <v>5918</v>
      </c>
      <c r="B89" s="15" t="str">
        <f>Codes_Vogelarten_DOG2019!B89</f>
        <v>BIAVGRRAPOPO</v>
      </c>
      <c r="C89" s="30" t="str">
        <f>Codes_Vogelarten_DOG2019!C89</f>
        <v>AVRAPOPO</v>
      </c>
      <c r="D89" s="15" t="str">
        <f>Codes_Vogelarten_DOG2019!D89</f>
        <v>RAPOPO</v>
      </c>
      <c r="E89" s="61" t="s">
        <v>3862</v>
      </c>
      <c r="F89" s="66" t="s">
        <v>1515</v>
      </c>
      <c r="G89" s="14" t="s">
        <v>3768</v>
      </c>
      <c r="H89" s="14" t="b">
        <f t="shared" si="1"/>
        <v>1</v>
      </c>
      <c r="I89" s="6" t="s">
        <v>1517</v>
      </c>
      <c r="J89" s="8" t="s">
        <v>149</v>
      </c>
      <c r="K89" s="16" t="s">
        <v>144</v>
      </c>
      <c r="L89" s="17" t="s">
        <v>1515</v>
      </c>
      <c r="M89" s="17" t="s">
        <v>1503</v>
      </c>
      <c r="N89" s="17" t="s">
        <v>1516</v>
      </c>
      <c r="O89" s="6" t="s">
        <v>1517</v>
      </c>
      <c r="P89" s="4" t="s">
        <v>31</v>
      </c>
      <c r="Q89" s="1">
        <v>2</v>
      </c>
      <c r="R89" s="35">
        <v>1</v>
      </c>
      <c r="S89" s="1" t="s">
        <v>1069</v>
      </c>
      <c r="T89" s="1">
        <v>5</v>
      </c>
      <c r="U89" s="37">
        <v>4</v>
      </c>
      <c r="V89" s="86" t="s">
        <v>1069</v>
      </c>
      <c r="W89" s="16" t="s">
        <v>4538</v>
      </c>
      <c r="X89" s="16" t="s">
        <v>4539</v>
      </c>
      <c r="Y89" s="16" t="s">
        <v>4540</v>
      </c>
      <c r="Z89" s="16" t="s">
        <v>4687</v>
      </c>
    </row>
    <row r="90" spans="1:34" x14ac:dyDescent="0.25">
      <c r="A90" s="3">
        <v>5999</v>
      </c>
      <c r="B90" s="15" t="str">
        <f>Codes_Vogelarten_DOG2019!B90</f>
        <v>BIAVGRRAPPPO</v>
      </c>
      <c r="C90" s="30" t="str">
        <f>Codes_Vogelarten_DOG2019!C90</f>
        <v>AVRAPPPO</v>
      </c>
      <c r="D90" s="15" t="str">
        <f>Codes_Vogelarten_DOG2019!D90</f>
        <v>RAPPPO</v>
      </c>
      <c r="E90" s="61" t="s">
        <v>3863</v>
      </c>
      <c r="F90" s="66" t="s">
        <v>1520</v>
      </c>
      <c r="G90" s="14" t="s">
        <v>3819</v>
      </c>
      <c r="H90" s="14" t="b">
        <f t="shared" si="1"/>
        <v>1</v>
      </c>
      <c r="I90" s="6" t="s">
        <v>1523</v>
      </c>
      <c r="J90" s="8" t="s">
        <v>149</v>
      </c>
      <c r="K90" s="16" t="s">
        <v>144</v>
      </c>
      <c r="L90" s="17" t="s">
        <v>1520</v>
      </c>
      <c r="M90" s="17" t="s">
        <v>1521</v>
      </c>
      <c r="N90" s="17" t="s">
        <v>1522</v>
      </c>
      <c r="O90" s="6" t="s">
        <v>1523</v>
      </c>
      <c r="P90" s="4" t="s">
        <v>31</v>
      </c>
      <c r="Q90" s="1" t="s">
        <v>1069</v>
      </c>
      <c r="R90" s="1" t="s">
        <v>1069</v>
      </c>
      <c r="S90" s="1" t="s">
        <v>1069</v>
      </c>
      <c r="T90" s="1" t="s">
        <v>1069</v>
      </c>
      <c r="U90" s="1" t="s">
        <v>1069</v>
      </c>
      <c r="V90" s="86" t="s">
        <v>1069</v>
      </c>
    </row>
    <row r="91" spans="1:34" x14ac:dyDescent="0.25">
      <c r="A91" s="3">
        <v>6004</v>
      </c>
      <c r="B91" s="65" t="str">
        <f>Codes_Vogelarten_DOG2019!B91</f>
        <v>BIAVGRRAPPPC</v>
      </c>
      <c r="C91" s="64" t="str">
        <f>Codes_Vogelarten_DOG2019!C91</f>
        <v>AVRAPPPC</v>
      </c>
      <c r="D91" s="65" t="str">
        <f>Codes_Vogelarten_DOG2019!D91</f>
        <v>RAPPPC</v>
      </c>
      <c r="E91" s="61" t="s">
        <v>3864</v>
      </c>
      <c r="F91" s="66" t="s">
        <v>1527</v>
      </c>
      <c r="G91" s="14" t="s">
        <v>3768</v>
      </c>
      <c r="H91" s="14" t="b">
        <f t="shared" si="1"/>
        <v>1</v>
      </c>
      <c r="I91" s="6" t="s">
        <v>3311</v>
      </c>
      <c r="J91" s="8" t="s">
        <v>149</v>
      </c>
      <c r="K91" s="16" t="s">
        <v>144</v>
      </c>
      <c r="L91" s="17" t="s">
        <v>1527</v>
      </c>
      <c r="M91" s="17" t="s">
        <v>1521</v>
      </c>
      <c r="N91" s="17" t="s">
        <v>1528</v>
      </c>
      <c r="O91" s="47" t="s">
        <v>170</v>
      </c>
      <c r="P91" s="46" t="s">
        <v>170</v>
      </c>
      <c r="Q91" s="1" t="s">
        <v>1069</v>
      </c>
      <c r="R91" s="1" t="s">
        <v>1069</v>
      </c>
      <c r="S91" s="1" t="s">
        <v>1069</v>
      </c>
      <c r="T91" s="1" t="s">
        <v>1069</v>
      </c>
      <c r="U91" s="1" t="s">
        <v>1069</v>
      </c>
      <c r="V91" s="86" t="s">
        <v>1069</v>
      </c>
    </row>
    <row r="92" spans="1:34" x14ac:dyDescent="0.25">
      <c r="A92" s="3">
        <v>6036</v>
      </c>
      <c r="B92" s="15" t="str">
        <f>Codes_Vogelarten_DOG2019!B92</f>
        <v>BIAVGRRAPPAL</v>
      </c>
      <c r="C92" s="30" t="str">
        <f>Codes_Vogelarten_DOG2019!C92</f>
        <v>AVRAPPAL</v>
      </c>
      <c r="D92" s="15" t="str">
        <f>Codes_Vogelarten_DOG2019!D92</f>
        <v>RAPPAL</v>
      </c>
      <c r="E92" s="61" t="s">
        <v>3865</v>
      </c>
      <c r="F92" s="66" t="s">
        <v>1529</v>
      </c>
      <c r="G92" s="14" t="s">
        <v>3819</v>
      </c>
      <c r="H92" s="14" t="b">
        <f t="shared" si="1"/>
        <v>1</v>
      </c>
      <c r="I92" s="6" t="s">
        <v>1531</v>
      </c>
      <c r="J92" s="8" t="s">
        <v>149</v>
      </c>
      <c r="K92" s="16" t="s">
        <v>144</v>
      </c>
      <c r="L92" s="17" t="s">
        <v>1529</v>
      </c>
      <c r="M92" s="17" t="s">
        <v>1521</v>
      </c>
      <c r="N92" s="17" t="s">
        <v>1530</v>
      </c>
      <c r="O92" s="6" t="s">
        <v>1531</v>
      </c>
      <c r="P92" s="4" t="s">
        <v>31</v>
      </c>
      <c r="Q92" s="1" t="s">
        <v>1069</v>
      </c>
      <c r="R92" s="1" t="s">
        <v>1069</v>
      </c>
      <c r="S92" s="1" t="s">
        <v>1069</v>
      </c>
      <c r="T92" s="1" t="s">
        <v>1069</v>
      </c>
      <c r="U92" s="1" t="s">
        <v>1069</v>
      </c>
      <c r="V92" s="86" t="s">
        <v>1069</v>
      </c>
    </row>
    <row r="93" spans="1:34" x14ac:dyDescent="0.25">
      <c r="A93" s="3">
        <v>6045</v>
      </c>
      <c r="B93" s="15" t="str">
        <f>Codes_Vogelarten_DOG2019!B93</f>
        <v>BIAVGRRAGACH</v>
      </c>
      <c r="C93" s="30" t="str">
        <f>Codes_Vogelarten_DOG2019!C93</f>
        <v>AVRAGACH</v>
      </c>
      <c r="D93" s="15" t="str">
        <f>Codes_Vogelarten_DOG2019!D93</f>
        <v>RAGACH</v>
      </c>
      <c r="E93" s="61" t="s">
        <v>3866</v>
      </c>
      <c r="F93" s="66" t="s">
        <v>163</v>
      </c>
      <c r="G93" s="14" t="s">
        <v>3768</v>
      </c>
      <c r="H93" s="14" t="b">
        <f t="shared" si="1"/>
        <v>1</v>
      </c>
      <c r="I93" s="6" t="s">
        <v>166</v>
      </c>
      <c r="J93" s="8" t="s">
        <v>149</v>
      </c>
      <c r="K93" s="16" t="s">
        <v>144</v>
      </c>
      <c r="L93" s="17" t="s">
        <v>163</v>
      </c>
      <c r="M93" s="17" t="s">
        <v>164</v>
      </c>
      <c r="N93" s="17" t="s">
        <v>165</v>
      </c>
      <c r="O93" s="6" t="s">
        <v>166</v>
      </c>
      <c r="P93" s="4" t="s">
        <v>31</v>
      </c>
      <c r="Q93" s="1">
        <v>2</v>
      </c>
      <c r="R93" s="35">
        <v>1</v>
      </c>
      <c r="S93" s="1" t="s">
        <v>1069</v>
      </c>
      <c r="T93" s="1">
        <v>4</v>
      </c>
      <c r="U93" s="36">
        <v>3</v>
      </c>
      <c r="V93" s="86" t="s">
        <v>1069</v>
      </c>
      <c r="W93" s="16" t="s">
        <v>4382</v>
      </c>
      <c r="X93" s="16" t="s">
        <v>4381</v>
      </c>
      <c r="Y93" s="16" t="s">
        <v>3626</v>
      </c>
      <c r="Z93" s="16" t="s">
        <v>4383</v>
      </c>
      <c r="AA93" s="16" t="s">
        <v>4384</v>
      </c>
      <c r="AB93" s="16" t="s">
        <v>4388</v>
      </c>
      <c r="AC93" s="16" t="s">
        <v>4389</v>
      </c>
      <c r="AD93" s="16" t="s">
        <v>4385</v>
      </c>
      <c r="AE93" s="16" t="s">
        <v>4369</v>
      </c>
      <c r="AF93" s="16" t="s">
        <v>4370</v>
      </c>
      <c r="AG93" s="16" t="s">
        <v>4371</v>
      </c>
      <c r="AH93" s="16" t="s">
        <v>4372</v>
      </c>
    </row>
    <row r="94" spans="1:34" x14ac:dyDescent="0.25">
      <c r="A94" s="3">
        <v>6080</v>
      </c>
      <c r="B94" s="15" t="str">
        <f>Codes_Vogelarten_DOG2019!B94</f>
        <v>BIAVGRRAFUAT</v>
      </c>
      <c r="C94" s="30" t="str">
        <f>Codes_Vogelarten_DOG2019!C94</f>
        <v>AVRAFUAT</v>
      </c>
      <c r="D94" s="15" t="str">
        <f>Codes_Vogelarten_DOG2019!D94</f>
        <v>RAFUAT</v>
      </c>
      <c r="E94" s="61" t="s">
        <v>3867</v>
      </c>
      <c r="F94" s="66" t="s">
        <v>171</v>
      </c>
      <c r="G94" s="14" t="s">
        <v>3768</v>
      </c>
      <c r="H94" s="14" t="b">
        <f t="shared" si="1"/>
        <v>1</v>
      </c>
      <c r="I94" s="6" t="s">
        <v>174</v>
      </c>
      <c r="J94" s="8" t="s">
        <v>149</v>
      </c>
      <c r="K94" s="16" t="s">
        <v>144</v>
      </c>
      <c r="L94" s="17" t="s">
        <v>171</v>
      </c>
      <c r="M94" s="17" t="s">
        <v>172</v>
      </c>
      <c r="N94" s="17" t="s">
        <v>173</v>
      </c>
      <c r="O94" s="6" t="s">
        <v>175</v>
      </c>
      <c r="P94" s="4" t="s">
        <v>31</v>
      </c>
      <c r="Q94" s="1">
        <v>2</v>
      </c>
      <c r="R94" s="35">
        <v>1</v>
      </c>
      <c r="S94" s="1" t="s">
        <v>1069</v>
      </c>
      <c r="T94" s="1">
        <v>4</v>
      </c>
      <c r="U94" s="36">
        <v>3</v>
      </c>
      <c r="V94" s="86" t="s">
        <v>1069</v>
      </c>
      <c r="W94" s="16" t="s">
        <v>4377</v>
      </c>
      <c r="X94" s="16" t="s">
        <v>4378</v>
      </c>
      <c r="Y94" s="16" t="s">
        <v>3755</v>
      </c>
      <c r="Z94" s="16" t="s">
        <v>3575</v>
      </c>
      <c r="AA94" s="16" t="s">
        <v>4335</v>
      </c>
      <c r="AB94" s="16" t="s">
        <v>4339</v>
      </c>
      <c r="AC94" s="16" t="s">
        <v>4340</v>
      </c>
      <c r="AD94" s="16" t="s">
        <v>4386</v>
      </c>
      <c r="AE94" s="16" t="s">
        <v>4360</v>
      </c>
      <c r="AF94" s="69" t="s">
        <v>4361</v>
      </c>
      <c r="AG94" s="69" t="s">
        <v>4362</v>
      </c>
      <c r="AH94" s="69" t="s">
        <v>4387</v>
      </c>
    </row>
    <row r="95" spans="1:34" x14ac:dyDescent="0.25">
      <c r="A95" s="3">
        <v>6122</v>
      </c>
      <c r="B95" s="65" t="str">
        <f>Codes_Vogelarten_DOG2019!B95</f>
        <v>BIAVGRGUAGCA</v>
      </c>
      <c r="C95" s="64" t="str">
        <f>Codes_Vogelarten_DOG2019!C95</f>
        <v>AVGUAGCA</v>
      </c>
      <c r="D95" s="65" t="str">
        <f>Codes_Vogelarten_DOG2019!D95</f>
        <v>GUAGCA</v>
      </c>
      <c r="E95" s="61" t="s">
        <v>3868</v>
      </c>
      <c r="F95" s="66" t="s">
        <v>1534</v>
      </c>
      <c r="G95" s="14" t="s">
        <v>3768</v>
      </c>
      <c r="H95" s="14" t="b">
        <f t="shared" si="1"/>
        <v>1</v>
      </c>
      <c r="I95" s="6" t="s">
        <v>1537</v>
      </c>
      <c r="J95" s="8" t="s">
        <v>149</v>
      </c>
      <c r="K95" s="16" t="s">
        <v>180</v>
      </c>
      <c r="L95" s="17" t="s">
        <v>1534</v>
      </c>
      <c r="M95" s="17" t="s">
        <v>1535</v>
      </c>
      <c r="N95" s="17" t="s">
        <v>1127</v>
      </c>
      <c r="O95" s="6" t="s">
        <v>1537</v>
      </c>
      <c r="P95" s="4" t="s">
        <v>31</v>
      </c>
      <c r="Q95" s="1" t="s">
        <v>1069</v>
      </c>
      <c r="R95" s="1" t="s">
        <v>1069</v>
      </c>
      <c r="S95" s="1" t="s">
        <v>1069</v>
      </c>
      <c r="T95" s="1" t="s">
        <v>1069</v>
      </c>
      <c r="U95" s="1" t="s">
        <v>1069</v>
      </c>
      <c r="V95" s="86" t="s">
        <v>1069</v>
      </c>
    </row>
    <row r="96" spans="1:34" x14ac:dyDescent="0.25">
      <c r="A96" s="3">
        <v>6139</v>
      </c>
      <c r="B96" s="15" t="str">
        <f>Codes_Vogelarten_DOG2019!B96</f>
        <v>BIAVGRGUGRVI</v>
      </c>
      <c r="C96" s="30" t="str">
        <f>Codes_Vogelarten_DOG2019!C96</f>
        <v>AVGUGRVI</v>
      </c>
      <c r="D96" s="15" t="str">
        <f>Codes_Vogelarten_DOG2019!D96</f>
        <v>GUGRVI</v>
      </c>
      <c r="E96" s="61" t="s">
        <v>3869</v>
      </c>
      <c r="F96" s="66" t="s">
        <v>1540</v>
      </c>
      <c r="G96" s="14" t="s">
        <v>3819</v>
      </c>
      <c r="H96" s="14" t="b">
        <f t="shared" si="1"/>
        <v>1</v>
      </c>
      <c r="I96" s="6" t="s">
        <v>1544</v>
      </c>
      <c r="J96" s="8" t="s">
        <v>149</v>
      </c>
      <c r="K96" s="18" t="s">
        <v>180</v>
      </c>
      <c r="L96" s="19" t="s">
        <v>1540</v>
      </c>
      <c r="M96" s="19" t="s">
        <v>182</v>
      </c>
      <c r="N96" s="19" t="s">
        <v>1541</v>
      </c>
      <c r="O96" s="6" t="s">
        <v>1544</v>
      </c>
      <c r="P96" s="4" t="s">
        <v>31</v>
      </c>
      <c r="Q96" s="1" t="s">
        <v>1069</v>
      </c>
      <c r="R96" s="1" t="s">
        <v>1069</v>
      </c>
      <c r="S96" s="1" t="s">
        <v>1069</v>
      </c>
      <c r="T96" s="1" t="s">
        <v>1069</v>
      </c>
      <c r="U96" s="1" t="s">
        <v>1069</v>
      </c>
      <c r="V96" s="86" t="s">
        <v>1069</v>
      </c>
    </row>
    <row r="97" spans="1:34" x14ac:dyDescent="0.25">
      <c r="A97" s="3">
        <v>6142</v>
      </c>
      <c r="B97" s="15" t="str">
        <f>Codes_Vogelarten_DOG2019!B97</f>
        <v>BIAVGRGUGRGR</v>
      </c>
      <c r="C97" s="30" t="str">
        <f>Codes_Vogelarten_DOG2019!C97</f>
        <v>AVGUGRGR</v>
      </c>
      <c r="D97" s="15" t="str">
        <f>Codes_Vogelarten_DOG2019!D97</f>
        <v>GUGRGR</v>
      </c>
      <c r="E97" s="61" t="s">
        <v>3870</v>
      </c>
      <c r="F97" s="66" t="s">
        <v>181</v>
      </c>
      <c r="G97" s="14" t="s">
        <v>3768</v>
      </c>
      <c r="H97" s="14" t="b">
        <f t="shared" si="1"/>
        <v>1</v>
      </c>
      <c r="I97" s="6" t="s">
        <v>184</v>
      </c>
      <c r="J97" s="8" t="s">
        <v>149</v>
      </c>
      <c r="K97" s="16" t="s">
        <v>180</v>
      </c>
      <c r="L97" s="17" t="s">
        <v>181</v>
      </c>
      <c r="M97" s="17" t="s">
        <v>182</v>
      </c>
      <c r="N97" s="17" t="s">
        <v>183</v>
      </c>
      <c r="O97" s="6" t="s">
        <v>184</v>
      </c>
      <c r="P97" s="4" t="s">
        <v>31</v>
      </c>
      <c r="Q97" s="1">
        <v>2</v>
      </c>
      <c r="R97" s="35">
        <v>1</v>
      </c>
      <c r="S97" s="1" t="s">
        <v>1069</v>
      </c>
      <c r="T97" s="1">
        <v>3</v>
      </c>
      <c r="U97" s="58">
        <v>2</v>
      </c>
      <c r="V97" s="86" t="s">
        <v>4672</v>
      </c>
      <c r="W97" s="16" t="s">
        <v>3375</v>
      </c>
      <c r="X97" s="16" t="s">
        <v>3442</v>
      </c>
      <c r="Y97" s="16" t="s">
        <v>3443</v>
      </c>
      <c r="Z97" s="16" t="s">
        <v>3409</v>
      </c>
      <c r="AA97" s="16" t="s">
        <v>4545</v>
      </c>
      <c r="AB97" s="16" t="s">
        <v>4546</v>
      </c>
      <c r="AC97" s="16" t="s">
        <v>4547</v>
      </c>
      <c r="AD97" s="16" t="s">
        <v>1069</v>
      </c>
    </row>
    <row r="98" spans="1:34" x14ac:dyDescent="0.25">
      <c r="A98" s="3">
        <v>6155</v>
      </c>
      <c r="B98" s="15" t="str">
        <f>Codes_Vogelarten_DOG2019!B98</f>
        <v>BIAVPOPOTARU</v>
      </c>
      <c r="C98" s="30" t="str">
        <f>Codes_Vogelarten_DOG2019!C98</f>
        <v>AVPOTARU</v>
      </c>
      <c r="D98" s="15" t="str">
        <f>Codes_Vogelarten_DOG2019!D98</f>
        <v>POTARU</v>
      </c>
      <c r="E98" s="61" t="s">
        <v>3871</v>
      </c>
      <c r="F98" s="66" t="s">
        <v>1548</v>
      </c>
      <c r="G98" s="14" t="s">
        <v>3768</v>
      </c>
      <c r="H98" s="14" t="b">
        <f t="shared" si="1"/>
        <v>1</v>
      </c>
      <c r="I98" s="6" t="s">
        <v>1550</v>
      </c>
      <c r="J98" s="8" t="s">
        <v>1551</v>
      </c>
      <c r="K98" s="18" t="s">
        <v>1547</v>
      </c>
      <c r="L98" s="19" t="s">
        <v>1548</v>
      </c>
      <c r="M98" s="19" t="s">
        <v>1549</v>
      </c>
      <c r="N98" s="19" t="s">
        <v>1122</v>
      </c>
      <c r="O98" s="6" t="s">
        <v>1550</v>
      </c>
      <c r="P98" s="4" t="s">
        <v>31</v>
      </c>
      <c r="Q98" s="1">
        <v>2</v>
      </c>
      <c r="R98" s="35">
        <v>1</v>
      </c>
      <c r="S98" s="1" t="s">
        <v>1069</v>
      </c>
      <c r="T98" s="1">
        <v>4</v>
      </c>
      <c r="U98" s="36">
        <v>3</v>
      </c>
      <c r="V98" s="86" t="s">
        <v>1069</v>
      </c>
      <c r="W98" s="16" t="s">
        <v>4604</v>
      </c>
      <c r="X98" s="16" t="s">
        <v>4602</v>
      </c>
      <c r="Y98" s="16" t="s">
        <v>4603</v>
      </c>
      <c r="Z98" s="16" t="s">
        <v>3409</v>
      </c>
      <c r="AA98" s="16" t="s">
        <v>3628</v>
      </c>
      <c r="AB98" s="16" t="s">
        <v>3629</v>
      </c>
      <c r="AC98" s="16" t="s">
        <v>3630</v>
      </c>
      <c r="AD98" s="16" t="s">
        <v>4601</v>
      </c>
      <c r="AE98" s="16" t="s">
        <v>4325</v>
      </c>
      <c r="AF98" s="16" t="s">
        <v>4326</v>
      </c>
      <c r="AG98" s="16" t="s">
        <v>4327</v>
      </c>
      <c r="AH98" s="16" t="s">
        <v>4441</v>
      </c>
    </row>
    <row r="99" spans="1:34" x14ac:dyDescent="0.25">
      <c r="A99" s="3">
        <v>6182</v>
      </c>
      <c r="B99" s="15" t="str">
        <f>Codes_Vogelarten_DOG2019!B99</f>
        <v>BIAVPOPOPBPO</v>
      </c>
      <c r="C99" s="30" t="str">
        <f>Codes_Vogelarten_DOG2019!C99</f>
        <v>AVPOPBPO</v>
      </c>
      <c r="D99" s="15" t="str">
        <f>Codes_Vogelarten_DOG2019!D99</f>
        <v>POPBPO</v>
      </c>
      <c r="E99" s="61" t="s">
        <v>3872</v>
      </c>
      <c r="F99" s="66" t="s">
        <v>1555</v>
      </c>
      <c r="G99" s="14" t="s">
        <v>3768</v>
      </c>
      <c r="H99" s="14" t="b">
        <f t="shared" si="1"/>
        <v>1</v>
      </c>
      <c r="I99" s="6" t="s">
        <v>1558</v>
      </c>
      <c r="J99" s="8" t="s">
        <v>1551</v>
      </c>
      <c r="K99" s="16" t="s">
        <v>1547</v>
      </c>
      <c r="L99" s="17" t="s">
        <v>1555</v>
      </c>
      <c r="M99" s="17" t="s">
        <v>1556</v>
      </c>
      <c r="N99" s="17" t="s">
        <v>1557</v>
      </c>
      <c r="O99" s="6" t="s">
        <v>1558</v>
      </c>
      <c r="P99" s="4" t="s">
        <v>31</v>
      </c>
      <c r="Q99" s="1" t="s">
        <v>1069</v>
      </c>
      <c r="R99" s="1" t="s">
        <v>1069</v>
      </c>
      <c r="S99" s="1" t="s">
        <v>1069</v>
      </c>
      <c r="T99" s="1" t="s">
        <v>1069</v>
      </c>
      <c r="U99" s="1" t="s">
        <v>1069</v>
      </c>
      <c r="V99" s="86" t="s">
        <v>1069</v>
      </c>
    </row>
    <row r="100" spans="1:34" x14ac:dyDescent="0.25">
      <c r="A100" s="3">
        <v>6197</v>
      </c>
      <c r="B100" s="15" t="str">
        <f>Codes_Vogelarten_DOG2019!B100</f>
        <v>BIAVPOPOPOGR</v>
      </c>
      <c r="C100" s="30" t="str">
        <f>Codes_Vogelarten_DOG2019!C100</f>
        <v>AVPOPOGR</v>
      </c>
      <c r="D100" s="15" t="str">
        <f>Codes_Vogelarten_DOG2019!D100</f>
        <v>POPOGR</v>
      </c>
      <c r="E100" s="61" t="s">
        <v>3873</v>
      </c>
      <c r="F100" s="66" t="s">
        <v>1562</v>
      </c>
      <c r="G100" s="14" t="s">
        <v>3768</v>
      </c>
      <c r="H100" s="14" t="b">
        <f t="shared" si="1"/>
        <v>1</v>
      </c>
      <c r="I100" s="6" t="s">
        <v>1565</v>
      </c>
      <c r="J100" s="8" t="s">
        <v>1551</v>
      </c>
      <c r="K100" s="16" t="s">
        <v>1547</v>
      </c>
      <c r="L100" s="17" t="s">
        <v>1562</v>
      </c>
      <c r="M100" s="17" t="s">
        <v>1563</v>
      </c>
      <c r="N100" s="17" t="s">
        <v>1564</v>
      </c>
      <c r="O100" s="6" t="s">
        <v>1565</v>
      </c>
      <c r="P100" s="4" t="s">
        <v>31</v>
      </c>
      <c r="Q100" s="1" t="s">
        <v>1069</v>
      </c>
      <c r="R100" s="1" t="s">
        <v>1069</v>
      </c>
      <c r="S100" s="1" t="s">
        <v>1069</v>
      </c>
      <c r="T100" s="1" t="s">
        <v>1069</v>
      </c>
      <c r="U100" s="1" t="s">
        <v>1069</v>
      </c>
      <c r="V100" s="86" t="s">
        <v>1069</v>
      </c>
    </row>
    <row r="101" spans="1:34" x14ac:dyDescent="0.25">
      <c r="A101" s="3">
        <v>6200</v>
      </c>
      <c r="B101" s="15" t="str">
        <f>Codes_Vogelarten_DOG2019!B101</f>
        <v>BIAVPOPOPOCR</v>
      </c>
      <c r="C101" s="30" t="str">
        <f>Codes_Vogelarten_DOG2019!C101</f>
        <v>AVPOPOCR</v>
      </c>
      <c r="D101" s="15" t="str">
        <f>Codes_Vogelarten_DOG2019!D101</f>
        <v>POPOCR</v>
      </c>
      <c r="E101" s="61" t="s">
        <v>3874</v>
      </c>
      <c r="F101" s="66" t="s">
        <v>1568</v>
      </c>
      <c r="G101" s="14" t="s">
        <v>3768</v>
      </c>
      <c r="H101" s="14" t="b">
        <f t="shared" si="1"/>
        <v>1</v>
      </c>
      <c r="I101" s="6" t="s">
        <v>1569</v>
      </c>
      <c r="J101" s="8" t="s">
        <v>1551</v>
      </c>
      <c r="K101" s="16" t="s">
        <v>1547</v>
      </c>
      <c r="L101" s="17" t="s">
        <v>1568</v>
      </c>
      <c r="M101" s="17" t="s">
        <v>1563</v>
      </c>
      <c r="N101" s="17" t="s">
        <v>537</v>
      </c>
      <c r="O101" s="6" t="s">
        <v>1569</v>
      </c>
      <c r="P101" s="4" t="s">
        <v>31</v>
      </c>
      <c r="Q101" s="1">
        <v>2</v>
      </c>
      <c r="R101" s="58">
        <v>2</v>
      </c>
      <c r="S101" s="1" t="s">
        <v>1069</v>
      </c>
      <c r="T101" s="1">
        <v>5</v>
      </c>
      <c r="U101" s="37">
        <v>4</v>
      </c>
      <c r="V101" s="86" t="s">
        <v>1069</v>
      </c>
      <c r="W101" s="16" t="s">
        <v>4354</v>
      </c>
      <c r="X101" s="16" t="s">
        <v>4355</v>
      </c>
      <c r="Y101" s="16" t="s">
        <v>4356</v>
      </c>
      <c r="Z101" s="16" t="s">
        <v>4453</v>
      </c>
    </row>
    <row r="102" spans="1:34" x14ac:dyDescent="0.25">
      <c r="A102" s="3">
        <v>6204</v>
      </c>
      <c r="B102" s="15" t="str">
        <f>Codes_Vogelarten_DOG2019!B102</f>
        <v>BIAVPOPOPOAU</v>
      </c>
      <c r="C102" s="30" t="str">
        <f>Codes_Vogelarten_DOG2019!C102</f>
        <v>AVPOPOAU</v>
      </c>
      <c r="D102" s="15" t="str">
        <f>Codes_Vogelarten_DOG2019!D102</f>
        <v>POPOAU</v>
      </c>
      <c r="E102" s="61" t="s">
        <v>3875</v>
      </c>
      <c r="F102" s="66" t="s">
        <v>1572</v>
      </c>
      <c r="G102" s="14" t="s">
        <v>3768</v>
      </c>
      <c r="H102" s="14" t="b">
        <f t="shared" si="1"/>
        <v>1</v>
      </c>
      <c r="I102" s="6" t="s">
        <v>1574</v>
      </c>
      <c r="J102" s="8" t="s">
        <v>1551</v>
      </c>
      <c r="K102" s="16" t="s">
        <v>1547</v>
      </c>
      <c r="L102" s="17" t="s">
        <v>1572</v>
      </c>
      <c r="M102" s="17" t="s">
        <v>1563</v>
      </c>
      <c r="N102" s="17" t="s">
        <v>1573</v>
      </c>
      <c r="O102" s="6" t="s">
        <v>1574</v>
      </c>
      <c r="P102" s="10" t="s">
        <v>130</v>
      </c>
      <c r="Q102" s="1" t="s">
        <v>1069</v>
      </c>
      <c r="R102" s="1" t="s">
        <v>1069</v>
      </c>
      <c r="S102" s="1" t="s">
        <v>1069</v>
      </c>
      <c r="T102" s="1" t="s">
        <v>1069</v>
      </c>
      <c r="U102" s="1" t="s">
        <v>1069</v>
      </c>
      <c r="V102" s="86" t="s">
        <v>1069</v>
      </c>
    </row>
    <row r="103" spans="1:34" x14ac:dyDescent="0.25">
      <c r="A103" s="3">
        <v>6207</v>
      </c>
      <c r="B103" s="15" t="str">
        <f>Codes_Vogelarten_DOG2019!B103</f>
        <v>BIAVPOPOPONI</v>
      </c>
      <c r="C103" s="30" t="str">
        <f>Codes_Vogelarten_DOG2019!C103</f>
        <v>AVPOPONI</v>
      </c>
      <c r="D103" s="15" t="str">
        <f>Codes_Vogelarten_DOG2019!D103</f>
        <v>POPONI</v>
      </c>
      <c r="E103" s="61" t="s">
        <v>3876</v>
      </c>
      <c r="F103" s="66" t="s">
        <v>1577</v>
      </c>
      <c r="G103" s="14" t="s">
        <v>3768</v>
      </c>
      <c r="H103" s="14" t="b">
        <f t="shared" si="1"/>
        <v>1</v>
      </c>
      <c r="I103" s="6" t="s">
        <v>1579</v>
      </c>
      <c r="J103" s="8" t="s">
        <v>1551</v>
      </c>
      <c r="K103" s="16" t="s">
        <v>1547</v>
      </c>
      <c r="L103" s="17" t="s">
        <v>1577</v>
      </c>
      <c r="M103" s="17" t="s">
        <v>1563</v>
      </c>
      <c r="N103" s="17" t="s">
        <v>1578</v>
      </c>
      <c r="O103" s="6" t="s">
        <v>1579</v>
      </c>
      <c r="P103" s="4" t="s">
        <v>31</v>
      </c>
      <c r="Q103" s="1">
        <v>3</v>
      </c>
      <c r="R103" s="1" t="s">
        <v>1069</v>
      </c>
      <c r="S103" s="1" t="s">
        <v>1069</v>
      </c>
      <c r="T103" s="1" t="s">
        <v>1069</v>
      </c>
      <c r="U103" s="37">
        <v>4</v>
      </c>
      <c r="V103" s="86" t="s">
        <v>1069</v>
      </c>
    </row>
    <row r="104" spans="1:34" x14ac:dyDescent="0.25">
      <c r="A104" s="3">
        <v>6226</v>
      </c>
      <c r="B104" s="15" t="str">
        <f>Codes_Vogelarten_DOG2019!B104</f>
        <v>BIAVPHPPPHRO</v>
      </c>
      <c r="C104" s="30" t="str">
        <f>Codes_Vogelarten_DOG2019!C104</f>
        <v>AVPPPHRO</v>
      </c>
      <c r="D104" s="15" t="str">
        <f>Codes_Vogelarten_DOG2019!D104</f>
        <v>PPPHRO</v>
      </c>
      <c r="E104" s="61" t="s">
        <v>3877</v>
      </c>
      <c r="F104" s="66" t="s">
        <v>1583</v>
      </c>
      <c r="G104" s="14" t="s">
        <v>3768</v>
      </c>
      <c r="H104" s="14" t="b">
        <f t="shared" si="1"/>
        <v>1</v>
      </c>
      <c r="I104" s="6" t="s">
        <v>1586</v>
      </c>
      <c r="J104" s="8" t="s">
        <v>1587</v>
      </c>
      <c r="K104" s="16" t="s">
        <v>1582</v>
      </c>
      <c r="L104" s="17" t="s">
        <v>1583</v>
      </c>
      <c r="M104" s="17" t="s">
        <v>1584</v>
      </c>
      <c r="N104" s="17" t="s">
        <v>1585</v>
      </c>
      <c r="O104" s="6" t="s">
        <v>1586</v>
      </c>
      <c r="P104" s="4" t="s">
        <v>31</v>
      </c>
      <c r="Q104" s="1" t="s">
        <v>1069</v>
      </c>
      <c r="R104" s="1" t="s">
        <v>1069</v>
      </c>
      <c r="S104" s="1" t="s">
        <v>1069</v>
      </c>
      <c r="T104" s="1" t="s">
        <v>1069</v>
      </c>
      <c r="U104" s="1" t="s">
        <v>1069</v>
      </c>
      <c r="V104" s="86" t="s">
        <v>1069</v>
      </c>
    </row>
    <row r="105" spans="1:34" x14ac:dyDescent="0.25">
      <c r="A105" s="3">
        <v>6314</v>
      </c>
      <c r="B105" s="15" t="str">
        <f>Codes_Vogelarten_DOG2019!B105</f>
        <v>BIAVCHBHBUOE</v>
      </c>
      <c r="C105" s="30" t="str">
        <f>Codes_Vogelarten_DOG2019!C105</f>
        <v>AVBHBUOE</v>
      </c>
      <c r="D105" s="15" t="str">
        <f>Codes_Vogelarten_DOG2019!D105</f>
        <v>BHBUOE</v>
      </c>
      <c r="E105" s="61" t="s">
        <v>3878</v>
      </c>
      <c r="F105" s="66" t="s">
        <v>1592</v>
      </c>
      <c r="G105" s="14" t="s">
        <v>3768</v>
      </c>
      <c r="H105" s="14" t="b">
        <f t="shared" si="1"/>
        <v>1</v>
      </c>
      <c r="I105" s="6" t="s">
        <v>1595</v>
      </c>
      <c r="J105" s="8" t="s">
        <v>194</v>
      </c>
      <c r="K105" s="16" t="s">
        <v>1591</v>
      </c>
      <c r="L105" s="17" t="s">
        <v>1592</v>
      </c>
      <c r="M105" s="17" t="s">
        <v>1593</v>
      </c>
      <c r="N105" s="17" t="s">
        <v>1594</v>
      </c>
      <c r="O105" s="6" t="s">
        <v>1596</v>
      </c>
      <c r="P105" s="4" t="s">
        <v>31</v>
      </c>
      <c r="Q105" s="1" t="s">
        <v>1069</v>
      </c>
      <c r="R105" s="1" t="s">
        <v>1069</v>
      </c>
      <c r="S105" s="1" t="s">
        <v>1069</v>
      </c>
      <c r="T105" s="1" t="s">
        <v>1069</v>
      </c>
      <c r="U105" s="1" t="s">
        <v>1069</v>
      </c>
      <c r="V105" s="86" t="s">
        <v>1069</v>
      </c>
    </row>
    <row r="106" spans="1:34" x14ac:dyDescent="0.25">
      <c r="A106" s="3">
        <v>6372</v>
      </c>
      <c r="B106" s="15" t="str">
        <f>Codes_Vogelarten_DOG2019!B106</f>
        <v>BIAVCHHAHAOS</v>
      </c>
      <c r="C106" s="30" t="str">
        <f>Codes_Vogelarten_DOG2019!C106</f>
        <v>AVHAHAOS</v>
      </c>
      <c r="D106" s="15" t="str">
        <f>Codes_Vogelarten_DOG2019!D106</f>
        <v>HAHAOS</v>
      </c>
      <c r="E106" s="61" t="s">
        <v>3879</v>
      </c>
      <c r="F106" s="66" t="s">
        <v>1601</v>
      </c>
      <c r="G106" s="14" t="s">
        <v>3768</v>
      </c>
      <c r="H106" s="14" t="b">
        <f t="shared" si="1"/>
        <v>1</v>
      </c>
      <c r="I106" s="6" t="s">
        <v>1604</v>
      </c>
      <c r="J106" s="8" t="s">
        <v>194</v>
      </c>
      <c r="K106" s="16" t="s">
        <v>1600</v>
      </c>
      <c r="L106" s="17" t="s">
        <v>1601</v>
      </c>
      <c r="M106" s="17" t="s">
        <v>1602</v>
      </c>
      <c r="N106" s="17" t="s">
        <v>1603</v>
      </c>
      <c r="O106" s="6" t="s">
        <v>1604</v>
      </c>
      <c r="P106" s="12" t="s">
        <v>192</v>
      </c>
      <c r="Q106" s="1">
        <v>3</v>
      </c>
      <c r="R106" s="1" t="s">
        <v>1069</v>
      </c>
      <c r="S106" s="1" t="s">
        <v>1069</v>
      </c>
      <c r="T106" s="1" t="s">
        <v>1069</v>
      </c>
      <c r="U106" s="37">
        <v>4</v>
      </c>
      <c r="V106" s="86" t="s">
        <v>1069</v>
      </c>
    </row>
    <row r="107" spans="1:34" x14ac:dyDescent="0.25">
      <c r="A107" s="3">
        <v>6391</v>
      </c>
      <c r="B107" s="15" t="str">
        <f>Codes_Vogelarten_DOG2019!B107</f>
        <v>BIAVCHRVHIHI</v>
      </c>
      <c r="C107" s="30" t="str">
        <f>Codes_Vogelarten_DOG2019!C107</f>
        <v>AVRVHIHI</v>
      </c>
      <c r="D107" s="15" t="str">
        <f>Codes_Vogelarten_DOG2019!D107</f>
        <v>RVHIHI</v>
      </c>
      <c r="E107" s="61" t="s">
        <v>3880</v>
      </c>
      <c r="F107" s="66" t="s">
        <v>1609</v>
      </c>
      <c r="G107" s="14" t="s">
        <v>3768</v>
      </c>
      <c r="H107" s="14" t="b">
        <f t="shared" si="1"/>
        <v>1</v>
      </c>
      <c r="I107" s="6" t="s">
        <v>1612</v>
      </c>
      <c r="J107" s="8" t="s">
        <v>194</v>
      </c>
      <c r="K107" s="16" t="s">
        <v>1608</v>
      </c>
      <c r="L107" s="17" t="s">
        <v>1609</v>
      </c>
      <c r="M107" s="17" t="s">
        <v>1610</v>
      </c>
      <c r="N107" s="17" t="s">
        <v>1611</v>
      </c>
      <c r="O107" s="6" t="s">
        <v>1612</v>
      </c>
      <c r="P107" s="4" t="s">
        <v>31</v>
      </c>
      <c r="Q107" s="1" t="s">
        <v>1069</v>
      </c>
      <c r="R107" s="1" t="s">
        <v>1069</v>
      </c>
      <c r="S107" s="1" t="s">
        <v>1069</v>
      </c>
      <c r="T107" s="1" t="s">
        <v>1069</v>
      </c>
      <c r="U107" s="1" t="s">
        <v>1069</v>
      </c>
      <c r="V107" s="86" t="s">
        <v>1069</v>
      </c>
    </row>
    <row r="108" spans="1:34" x14ac:dyDescent="0.25">
      <c r="A108" s="3">
        <v>6403</v>
      </c>
      <c r="B108" s="15" t="str">
        <f>Codes_Vogelarten_DOG2019!B108</f>
        <v>BIAVCHRVREAV</v>
      </c>
      <c r="C108" s="30" t="str">
        <f>Codes_Vogelarten_DOG2019!C108</f>
        <v>AVRVREAV</v>
      </c>
      <c r="D108" s="15" t="str">
        <f>Codes_Vogelarten_DOG2019!D108</f>
        <v>RVREAV</v>
      </c>
      <c r="E108" s="61" t="s">
        <v>3881</v>
      </c>
      <c r="F108" s="66" t="s">
        <v>1616</v>
      </c>
      <c r="G108" s="14" t="s">
        <v>3768</v>
      </c>
      <c r="H108" s="14" t="b">
        <f t="shared" si="1"/>
        <v>1</v>
      </c>
      <c r="I108" s="6" t="s">
        <v>1619</v>
      </c>
      <c r="J108" s="8" t="s">
        <v>194</v>
      </c>
      <c r="K108" s="16" t="s">
        <v>1608</v>
      </c>
      <c r="L108" s="17" t="s">
        <v>1616</v>
      </c>
      <c r="M108" s="17" t="s">
        <v>1617</v>
      </c>
      <c r="N108" s="17" t="s">
        <v>1618</v>
      </c>
      <c r="O108" s="6" t="s">
        <v>1619</v>
      </c>
      <c r="P108" s="4" t="s">
        <v>31</v>
      </c>
      <c r="Q108" s="1" t="s">
        <v>1069</v>
      </c>
      <c r="R108" s="1" t="s">
        <v>1069</v>
      </c>
      <c r="S108" s="1" t="s">
        <v>1069</v>
      </c>
      <c r="T108" s="1" t="s">
        <v>1069</v>
      </c>
      <c r="U108" s="1" t="s">
        <v>1069</v>
      </c>
      <c r="V108" s="86" t="s">
        <v>1069</v>
      </c>
    </row>
    <row r="109" spans="1:34" x14ac:dyDescent="0.25">
      <c r="A109" s="3">
        <v>6407</v>
      </c>
      <c r="B109" s="15" t="str">
        <f>Codes_Vogelarten_DOG2019!B109</f>
        <v>BIAVCHCHVAVA</v>
      </c>
      <c r="C109" s="30" t="str">
        <f>Codes_Vogelarten_DOG2019!C109</f>
        <v>AVCHVAVA</v>
      </c>
      <c r="D109" s="15" t="str">
        <f>Codes_Vogelarten_DOG2019!D109</f>
        <v>CHVAVA</v>
      </c>
      <c r="E109" s="61" t="s">
        <v>3882</v>
      </c>
      <c r="F109" s="66" t="s">
        <v>189</v>
      </c>
      <c r="G109" s="14" t="s">
        <v>3768</v>
      </c>
      <c r="H109" s="14" t="b">
        <f t="shared" si="1"/>
        <v>1</v>
      </c>
      <c r="I109" s="6" t="s">
        <v>193</v>
      </c>
      <c r="J109" s="8" t="s">
        <v>194</v>
      </c>
      <c r="K109" s="16" t="s">
        <v>188</v>
      </c>
      <c r="L109" s="17" t="s">
        <v>189</v>
      </c>
      <c r="M109" s="17" t="s">
        <v>190</v>
      </c>
      <c r="N109" s="17" t="s">
        <v>191</v>
      </c>
      <c r="O109" s="6" t="s">
        <v>193</v>
      </c>
      <c r="P109" s="12" t="s">
        <v>192</v>
      </c>
      <c r="Q109" s="1">
        <v>2</v>
      </c>
      <c r="R109" s="38">
        <v>4</v>
      </c>
      <c r="S109" s="1" t="s">
        <v>1069</v>
      </c>
      <c r="T109" s="1">
        <v>6</v>
      </c>
      <c r="U109" s="37">
        <v>4</v>
      </c>
      <c r="V109" s="86" t="s">
        <v>1069</v>
      </c>
      <c r="W109" s="16" t="s">
        <v>1069</v>
      </c>
      <c r="X109" s="16" t="s">
        <v>1069</v>
      </c>
      <c r="Y109" s="16" t="s">
        <v>1069</v>
      </c>
      <c r="Z109" s="57" t="s">
        <v>4541</v>
      </c>
      <c r="AA109" s="16" t="s">
        <v>1069</v>
      </c>
      <c r="AB109" s="16" t="s">
        <v>1069</v>
      </c>
      <c r="AC109" s="16" t="s">
        <v>1069</v>
      </c>
      <c r="AD109" s="16" t="s">
        <v>1069</v>
      </c>
    </row>
    <row r="110" spans="1:34" x14ac:dyDescent="0.25">
      <c r="A110" s="3">
        <v>6447</v>
      </c>
      <c r="B110" s="15" t="str">
        <f>Codes_Vogelarten_DOG2019!B110</f>
        <v>BIAVCHCHVAGR</v>
      </c>
      <c r="C110" s="30" t="str">
        <f>Codes_Vogelarten_DOG2019!C110</f>
        <v>AVCHVAGR</v>
      </c>
      <c r="D110" s="15" t="str">
        <f>Codes_Vogelarten_DOG2019!D110</f>
        <v>CHVAGR</v>
      </c>
      <c r="E110" s="61" t="s">
        <v>3883</v>
      </c>
      <c r="F110" s="66" t="s">
        <v>1622</v>
      </c>
      <c r="G110" s="14" t="s">
        <v>3768</v>
      </c>
      <c r="H110" s="14" t="b">
        <f t="shared" si="1"/>
        <v>1</v>
      </c>
      <c r="I110" s="6" t="s">
        <v>1624</v>
      </c>
      <c r="J110" s="8" t="s">
        <v>194</v>
      </c>
      <c r="K110" s="16" t="s">
        <v>188</v>
      </c>
      <c r="L110" s="17" t="s">
        <v>1622</v>
      </c>
      <c r="M110" s="17" t="s">
        <v>190</v>
      </c>
      <c r="N110" s="17" t="s">
        <v>1623</v>
      </c>
      <c r="O110" s="6" t="s">
        <v>1624</v>
      </c>
      <c r="P110" s="10" t="s">
        <v>160</v>
      </c>
      <c r="Q110" s="1" t="s">
        <v>1069</v>
      </c>
      <c r="R110" s="1" t="s">
        <v>1069</v>
      </c>
      <c r="S110" s="1" t="s">
        <v>1069</v>
      </c>
      <c r="T110" s="1" t="s">
        <v>1069</v>
      </c>
      <c r="U110" s="1" t="s">
        <v>1069</v>
      </c>
      <c r="V110" s="86" t="s">
        <v>1069</v>
      </c>
    </row>
    <row r="111" spans="1:34" x14ac:dyDescent="0.25">
      <c r="A111" s="3">
        <v>6448</v>
      </c>
      <c r="B111" s="15" t="str">
        <f>Codes_Vogelarten_DOG2019!B111</f>
        <v>BIAVCHCHVALE</v>
      </c>
      <c r="C111" s="30" t="str">
        <f>Codes_Vogelarten_DOG2019!C111</f>
        <v>AVCHVALE</v>
      </c>
      <c r="D111" s="15" t="str">
        <f>Codes_Vogelarten_DOG2019!D111</f>
        <v>CHVALE</v>
      </c>
      <c r="E111" s="61" t="s">
        <v>3884</v>
      </c>
      <c r="F111" s="66" t="s">
        <v>1627</v>
      </c>
      <c r="G111" s="14" t="s">
        <v>3768</v>
      </c>
      <c r="H111" s="14" t="b">
        <f t="shared" si="1"/>
        <v>1</v>
      </c>
      <c r="I111" s="6" t="s">
        <v>1629</v>
      </c>
      <c r="J111" s="8" t="s">
        <v>194</v>
      </c>
      <c r="K111" s="16" t="s">
        <v>188</v>
      </c>
      <c r="L111" s="17" t="s">
        <v>1627</v>
      </c>
      <c r="M111" s="17" t="s">
        <v>190</v>
      </c>
      <c r="N111" s="17" t="s">
        <v>1628</v>
      </c>
      <c r="O111" s="6" t="s">
        <v>1629</v>
      </c>
      <c r="P111" s="4" t="s">
        <v>31</v>
      </c>
      <c r="Q111" s="1" t="s">
        <v>1069</v>
      </c>
      <c r="R111" s="1" t="s">
        <v>1069</v>
      </c>
      <c r="S111" s="1" t="s">
        <v>1069</v>
      </c>
      <c r="T111" s="1" t="s">
        <v>1069</v>
      </c>
      <c r="U111" s="1" t="s">
        <v>1069</v>
      </c>
      <c r="V111" s="86" t="s">
        <v>1069</v>
      </c>
    </row>
    <row r="112" spans="1:34" x14ac:dyDescent="0.25">
      <c r="A112" s="3">
        <v>6460</v>
      </c>
      <c r="B112" s="15" t="str">
        <f>Codes_Vogelarten_DOG2019!B112</f>
        <v>BIAVCHCHPLAP</v>
      </c>
      <c r="C112" s="30" t="str">
        <f>Codes_Vogelarten_DOG2019!C112</f>
        <v>AVCHPLAP</v>
      </c>
      <c r="D112" s="15" t="str">
        <f>Codes_Vogelarten_DOG2019!D112</f>
        <v>CHPLAP</v>
      </c>
      <c r="E112" s="61" t="s">
        <v>3885</v>
      </c>
      <c r="F112" s="66" t="s">
        <v>1632</v>
      </c>
      <c r="G112" s="14" t="s">
        <v>3768</v>
      </c>
      <c r="H112" s="14" t="b">
        <f t="shared" si="1"/>
        <v>1</v>
      </c>
      <c r="I112" s="6" t="s">
        <v>1635</v>
      </c>
      <c r="J112" s="8" t="s">
        <v>194</v>
      </c>
      <c r="K112" s="16" t="s">
        <v>188</v>
      </c>
      <c r="L112" s="17" t="s">
        <v>1632</v>
      </c>
      <c r="M112" s="17" t="s">
        <v>1633</v>
      </c>
      <c r="N112" s="17" t="s">
        <v>1634</v>
      </c>
      <c r="O112" s="6" t="s">
        <v>1636</v>
      </c>
      <c r="P112" s="4" t="s">
        <v>31</v>
      </c>
      <c r="Q112" s="1" t="s">
        <v>1069</v>
      </c>
      <c r="R112" s="1" t="s">
        <v>1069</v>
      </c>
      <c r="S112" s="1" t="s">
        <v>1069</v>
      </c>
      <c r="T112" s="1" t="s">
        <v>1069</v>
      </c>
      <c r="U112" s="1" t="s">
        <v>1069</v>
      </c>
      <c r="V112" s="86" t="s">
        <v>1069</v>
      </c>
    </row>
    <row r="113" spans="1:30" x14ac:dyDescent="0.25">
      <c r="A113" s="3">
        <v>6464</v>
      </c>
      <c r="B113" s="15" t="str">
        <f>Codes_Vogelarten_DOG2019!B113</f>
        <v>BIAVCHCHPLFU</v>
      </c>
      <c r="C113" s="30" t="str">
        <f>Codes_Vogelarten_DOG2019!C113</f>
        <v>AVCHPLFU</v>
      </c>
      <c r="D113" s="15" t="str">
        <f>Codes_Vogelarten_DOG2019!D113</f>
        <v>CHPLFU</v>
      </c>
      <c r="E113" s="61" t="s">
        <v>3886</v>
      </c>
      <c r="F113" s="66" t="s">
        <v>1639</v>
      </c>
      <c r="G113" s="14" t="s">
        <v>3768</v>
      </c>
      <c r="H113" s="14" t="b">
        <f t="shared" si="1"/>
        <v>1</v>
      </c>
      <c r="I113" s="6" t="s">
        <v>1641</v>
      </c>
      <c r="J113" s="8" t="s">
        <v>194</v>
      </c>
      <c r="K113" s="16" t="s">
        <v>188</v>
      </c>
      <c r="L113" s="17" t="s">
        <v>1639</v>
      </c>
      <c r="M113" s="17" t="s">
        <v>1633</v>
      </c>
      <c r="N113" s="17" t="s">
        <v>1640</v>
      </c>
      <c r="O113" s="6" t="s">
        <v>1641</v>
      </c>
      <c r="P113" s="4" t="s">
        <v>31</v>
      </c>
      <c r="Q113" s="1" t="s">
        <v>1069</v>
      </c>
      <c r="R113" s="1" t="s">
        <v>1069</v>
      </c>
      <c r="S113" s="1" t="s">
        <v>1069</v>
      </c>
      <c r="T113" s="1" t="s">
        <v>1069</v>
      </c>
      <c r="U113" s="1" t="s">
        <v>1069</v>
      </c>
      <c r="V113" s="86" t="s">
        <v>1069</v>
      </c>
    </row>
    <row r="114" spans="1:30" x14ac:dyDescent="0.25">
      <c r="A114" s="3">
        <v>6466</v>
      </c>
      <c r="B114" s="15" t="str">
        <f>Codes_Vogelarten_DOG2019!B114</f>
        <v>BIAVCHCHPLDO</v>
      </c>
      <c r="C114" s="30" t="str">
        <f>Codes_Vogelarten_DOG2019!C114</f>
        <v>AVCHPLDO</v>
      </c>
      <c r="D114" s="15" t="str">
        <f>Codes_Vogelarten_DOG2019!D114</f>
        <v>CHPLDO</v>
      </c>
      <c r="E114" s="61" t="s">
        <v>3887</v>
      </c>
      <c r="F114" s="66" t="s">
        <v>1644</v>
      </c>
      <c r="G114" s="14" t="s">
        <v>3768</v>
      </c>
      <c r="H114" s="14" t="b">
        <f t="shared" si="1"/>
        <v>1</v>
      </c>
      <c r="I114" s="6" t="s">
        <v>1646</v>
      </c>
      <c r="J114" s="8" t="s">
        <v>194</v>
      </c>
      <c r="K114" s="18" t="s">
        <v>188</v>
      </c>
      <c r="L114" s="19" t="s">
        <v>1644</v>
      </c>
      <c r="M114" s="19" t="s">
        <v>1633</v>
      </c>
      <c r="N114" s="19" t="s">
        <v>1645</v>
      </c>
      <c r="O114" s="6" t="s">
        <v>1646</v>
      </c>
      <c r="P114" s="4" t="s">
        <v>31</v>
      </c>
      <c r="Q114" s="1" t="s">
        <v>1069</v>
      </c>
      <c r="R114" s="1" t="s">
        <v>1069</v>
      </c>
      <c r="S114" s="1" t="s">
        <v>1069</v>
      </c>
      <c r="T114" s="1" t="s">
        <v>1069</v>
      </c>
      <c r="U114" s="1" t="s">
        <v>1069</v>
      </c>
      <c r="V114" s="86" t="s">
        <v>1069</v>
      </c>
    </row>
    <row r="115" spans="1:30" x14ac:dyDescent="0.25">
      <c r="A115" s="3">
        <v>6468</v>
      </c>
      <c r="B115" s="15" t="str">
        <f>Codes_Vogelarten_DOG2019!B115</f>
        <v>BIAVCHCHPLSQ</v>
      </c>
      <c r="C115" s="30" t="str">
        <f>Codes_Vogelarten_DOG2019!C115</f>
        <v>AVCHPLSQ</v>
      </c>
      <c r="D115" s="15" t="str">
        <f>Codes_Vogelarten_DOG2019!D115</f>
        <v>CHPLSQ</v>
      </c>
      <c r="E115" s="61" t="s">
        <v>3888</v>
      </c>
      <c r="F115" s="66" t="s">
        <v>1649</v>
      </c>
      <c r="G115" s="14" t="s">
        <v>3768</v>
      </c>
      <c r="H115" s="14" t="b">
        <f t="shared" si="1"/>
        <v>1</v>
      </c>
      <c r="I115" s="6" t="s">
        <v>1651</v>
      </c>
      <c r="J115" s="8" t="s">
        <v>194</v>
      </c>
      <c r="K115" s="16" t="s">
        <v>188</v>
      </c>
      <c r="L115" s="17" t="s">
        <v>1649</v>
      </c>
      <c r="M115" s="17" t="s">
        <v>1633</v>
      </c>
      <c r="N115" s="17" t="s">
        <v>1650</v>
      </c>
      <c r="O115" s="6" t="s">
        <v>1651</v>
      </c>
      <c r="P115" s="4" t="s">
        <v>31</v>
      </c>
      <c r="Q115" s="1" t="s">
        <v>1069</v>
      </c>
      <c r="R115" s="1" t="s">
        <v>1069</v>
      </c>
      <c r="S115" s="1" t="s">
        <v>1069</v>
      </c>
      <c r="T115" s="1" t="s">
        <v>1069</v>
      </c>
      <c r="U115" s="1" t="s">
        <v>1069</v>
      </c>
      <c r="V115" s="86" t="s">
        <v>1069</v>
      </c>
    </row>
    <row r="116" spans="1:30" x14ac:dyDescent="0.25">
      <c r="A116" s="3">
        <v>6476</v>
      </c>
      <c r="B116" s="15" t="str">
        <f>Codes_Vogelarten_DOG2019!B116</f>
        <v>BIAVCHCHCHHI</v>
      </c>
      <c r="C116" s="30" t="str">
        <f>Codes_Vogelarten_DOG2019!C116</f>
        <v>AVCHCHHI</v>
      </c>
      <c r="D116" s="15" t="str">
        <f>Codes_Vogelarten_DOG2019!D116</f>
        <v>CHCHHI</v>
      </c>
      <c r="E116" s="61" t="s">
        <v>3889</v>
      </c>
      <c r="F116" s="66" t="s">
        <v>1655</v>
      </c>
      <c r="G116" s="14" t="s">
        <v>3768</v>
      </c>
      <c r="H116" s="14" t="b">
        <f t="shared" si="1"/>
        <v>1</v>
      </c>
      <c r="I116" s="6" t="s">
        <v>1658</v>
      </c>
      <c r="J116" s="8" t="s">
        <v>194</v>
      </c>
      <c r="K116" s="16" t="s">
        <v>188</v>
      </c>
      <c r="L116" s="17" t="s">
        <v>1655</v>
      </c>
      <c r="M116" s="17" t="s">
        <v>1656</v>
      </c>
      <c r="N116" s="17" t="s">
        <v>1657</v>
      </c>
      <c r="O116" s="6" t="s">
        <v>1658</v>
      </c>
      <c r="P116" s="4" t="s">
        <v>31</v>
      </c>
      <c r="Q116" s="1">
        <v>3</v>
      </c>
      <c r="R116" s="35">
        <v>1</v>
      </c>
      <c r="S116" s="1" t="s">
        <v>1069</v>
      </c>
      <c r="T116" s="1">
        <v>6</v>
      </c>
      <c r="U116" s="37">
        <v>4</v>
      </c>
      <c r="V116" s="86" t="s">
        <v>1069</v>
      </c>
      <c r="W116" s="16" t="s">
        <v>4461</v>
      </c>
      <c r="X116" s="16" t="s">
        <v>4462</v>
      </c>
      <c r="Y116" s="16" t="s">
        <v>4463</v>
      </c>
      <c r="Z116" s="16" t="s">
        <v>4464</v>
      </c>
    </row>
    <row r="117" spans="1:30" x14ac:dyDescent="0.25">
      <c r="A117" s="3">
        <v>6483</v>
      </c>
      <c r="B117" s="15" t="str">
        <f>Codes_Vogelarten_DOG2019!B117</f>
        <v>BIAVCHCHCHDU</v>
      </c>
      <c r="C117" s="30" t="str">
        <f>Codes_Vogelarten_DOG2019!C117</f>
        <v>AVCHCHDU</v>
      </c>
      <c r="D117" s="15" t="str">
        <f>Codes_Vogelarten_DOG2019!D117</f>
        <v>CHCHDU</v>
      </c>
      <c r="E117" s="61" t="s">
        <v>3890</v>
      </c>
      <c r="F117" s="66" t="s">
        <v>1661</v>
      </c>
      <c r="G117" s="14" t="s">
        <v>3768</v>
      </c>
      <c r="H117" s="14" t="b">
        <f t="shared" si="1"/>
        <v>1</v>
      </c>
      <c r="I117" s="6" t="s">
        <v>1663</v>
      </c>
      <c r="J117" s="8" t="s">
        <v>194</v>
      </c>
      <c r="K117" s="16" t="s">
        <v>188</v>
      </c>
      <c r="L117" s="17" t="s">
        <v>1661</v>
      </c>
      <c r="M117" s="17" t="s">
        <v>1656</v>
      </c>
      <c r="N117" s="17" t="s">
        <v>1662</v>
      </c>
      <c r="O117" s="6" t="s">
        <v>1663</v>
      </c>
      <c r="P117" s="4" t="s">
        <v>31</v>
      </c>
      <c r="Q117" s="1">
        <v>3</v>
      </c>
      <c r="R117" s="1" t="s">
        <v>1069</v>
      </c>
      <c r="S117" s="1" t="s">
        <v>1069</v>
      </c>
      <c r="T117" s="1" t="s">
        <v>1069</v>
      </c>
      <c r="U117" s="37">
        <v>4</v>
      </c>
      <c r="V117" s="86" t="s">
        <v>1069</v>
      </c>
    </row>
    <row r="118" spans="1:30" x14ac:dyDescent="0.25">
      <c r="A118" s="3">
        <v>6519</v>
      </c>
      <c r="B118" s="15" t="str">
        <f>Codes_Vogelarten_DOG2019!B118</f>
        <v>BIAVCHCHCHAL</v>
      </c>
      <c r="C118" s="30" t="str">
        <f>Codes_Vogelarten_DOG2019!C118</f>
        <v>AVCHCHAL</v>
      </c>
      <c r="D118" s="15" t="str">
        <f>Codes_Vogelarten_DOG2019!D118</f>
        <v>CHCHAL</v>
      </c>
      <c r="E118" s="61" t="s">
        <v>3891</v>
      </c>
      <c r="F118" s="66" t="s">
        <v>1667</v>
      </c>
      <c r="G118" s="14" t="s">
        <v>3768</v>
      </c>
      <c r="H118" s="14" t="b">
        <f t="shared" si="1"/>
        <v>1</v>
      </c>
      <c r="I118" s="6" t="s">
        <v>1669</v>
      </c>
      <c r="J118" s="8" t="s">
        <v>194</v>
      </c>
      <c r="K118" s="16" t="s">
        <v>188</v>
      </c>
      <c r="L118" s="17" t="s">
        <v>1667</v>
      </c>
      <c r="M118" s="17" t="s">
        <v>1656</v>
      </c>
      <c r="N118" s="17" t="s">
        <v>1668</v>
      </c>
      <c r="O118" s="50" t="s">
        <v>1669</v>
      </c>
      <c r="P118" s="4" t="s">
        <v>31</v>
      </c>
      <c r="Q118" s="1">
        <v>3</v>
      </c>
      <c r="R118" s="37">
        <v>3</v>
      </c>
      <c r="S118" s="1" t="s">
        <v>1069</v>
      </c>
      <c r="T118" s="1">
        <v>6</v>
      </c>
      <c r="U118" s="37">
        <v>4</v>
      </c>
      <c r="V118" s="86" t="s">
        <v>1069</v>
      </c>
      <c r="W118" s="16" t="s">
        <v>4461</v>
      </c>
      <c r="X118" s="16" t="s">
        <v>4465</v>
      </c>
      <c r="Y118" s="16" t="s">
        <v>4466</v>
      </c>
      <c r="Z118" s="16" t="s">
        <v>4467</v>
      </c>
    </row>
    <row r="119" spans="1:30" x14ac:dyDescent="0.25">
      <c r="A119" s="3">
        <v>6549</v>
      </c>
      <c r="B119" s="15" t="str">
        <f>Codes_Vogelarten_DOG2019!B119</f>
        <v>BIAVCHCHCHLE</v>
      </c>
      <c r="C119" s="30" t="str">
        <f>Codes_Vogelarten_DOG2019!C119</f>
        <v>AVCHCHLE</v>
      </c>
      <c r="D119" s="15" t="str">
        <f>Codes_Vogelarten_DOG2019!D119</f>
        <v>CHCHLE</v>
      </c>
      <c r="E119" s="61" t="s">
        <v>3892</v>
      </c>
      <c r="F119" s="66" t="s">
        <v>1672</v>
      </c>
      <c r="G119" s="14" t="s">
        <v>3768</v>
      </c>
      <c r="H119" s="14" t="b">
        <f t="shared" si="1"/>
        <v>1</v>
      </c>
      <c r="I119" s="6" t="s">
        <v>1674</v>
      </c>
      <c r="J119" s="8" t="s">
        <v>194</v>
      </c>
      <c r="K119" s="18" t="s">
        <v>188</v>
      </c>
      <c r="L119" s="19" t="s">
        <v>1672</v>
      </c>
      <c r="M119" s="19" t="s">
        <v>1656</v>
      </c>
      <c r="N119" s="19" t="s">
        <v>1673</v>
      </c>
      <c r="O119" s="6" t="s">
        <v>1674</v>
      </c>
      <c r="P119" s="4" t="s">
        <v>31</v>
      </c>
      <c r="Q119" s="1" t="s">
        <v>1069</v>
      </c>
      <c r="R119" s="1" t="s">
        <v>1069</v>
      </c>
      <c r="S119" s="1" t="s">
        <v>1069</v>
      </c>
      <c r="T119" s="1" t="s">
        <v>1069</v>
      </c>
      <c r="U119" s="1" t="s">
        <v>1069</v>
      </c>
      <c r="V119" s="86" t="s">
        <v>1069</v>
      </c>
    </row>
    <row r="120" spans="1:30" x14ac:dyDescent="0.25">
      <c r="A120" s="3">
        <v>6553</v>
      </c>
      <c r="B120" s="15" t="str">
        <f>Codes_Vogelarten_DOG2019!B120</f>
        <v>BIAVCHCHCHAS</v>
      </c>
      <c r="C120" s="30" t="str">
        <f>Codes_Vogelarten_DOG2019!C120</f>
        <v>AVCHCHAS</v>
      </c>
      <c r="D120" s="15" t="str">
        <f>Codes_Vogelarten_DOG2019!D120</f>
        <v>CHCHAS</v>
      </c>
      <c r="E120" s="61" t="s">
        <v>3893</v>
      </c>
      <c r="F120" s="66" t="s">
        <v>1677</v>
      </c>
      <c r="G120" s="14" t="s">
        <v>3835</v>
      </c>
      <c r="H120" s="14" t="b">
        <f t="shared" si="1"/>
        <v>1</v>
      </c>
      <c r="I120" s="6" t="s">
        <v>1679</v>
      </c>
      <c r="J120" s="8" t="s">
        <v>194</v>
      </c>
      <c r="K120" s="16" t="s">
        <v>188</v>
      </c>
      <c r="L120" s="17" t="s">
        <v>1677</v>
      </c>
      <c r="M120" s="17" t="s">
        <v>1656</v>
      </c>
      <c r="N120" s="17" t="s">
        <v>1678</v>
      </c>
      <c r="O120" s="6" t="s">
        <v>1679</v>
      </c>
      <c r="P120" s="4" t="s">
        <v>31</v>
      </c>
      <c r="Q120" s="1" t="s">
        <v>1069</v>
      </c>
      <c r="R120" s="1" t="s">
        <v>1069</v>
      </c>
      <c r="S120" s="1" t="s">
        <v>1069</v>
      </c>
      <c r="T120" s="1" t="s">
        <v>1069</v>
      </c>
      <c r="U120" s="1" t="s">
        <v>1069</v>
      </c>
      <c r="V120" s="86" t="s">
        <v>1069</v>
      </c>
    </row>
    <row r="121" spans="1:30" x14ac:dyDescent="0.25">
      <c r="A121" s="3">
        <v>6555</v>
      </c>
      <c r="B121" s="15" t="str">
        <f>Codes_Vogelarten_DOG2019!B121</f>
        <v>BIAVCHCHCHMN</v>
      </c>
      <c r="C121" s="30" t="str">
        <f>Codes_Vogelarten_DOG2019!C121</f>
        <v>AVCHCHMN</v>
      </c>
      <c r="D121" s="15" t="str">
        <f>Codes_Vogelarten_DOG2019!D121</f>
        <v>CHCHMN</v>
      </c>
      <c r="E121" s="61" t="s">
        <v>3894</v>
      </c>
      <c r="F121" s="66" t="s">
        <v>1682</v>
      </c>
      <c r="G121" s="14" t="s">
        <v>3768</v>
      </c>
      <c r="H121" s="14" t="b">
        <f t="shared" si="1"/>
        <v>1</v>
      </c>
      <c r="I121" s="6" t="s">
        <v>1686</v>
      </c>
      <c r="J121" s="8" t="s">
        <v>194</v>
      </c>
      <c r="K121" s="16" t="s">
        <v>188</v>
      </c>
      <c r="L121" s="17" t="s">
        <v>1682</v>
      </c>
      <c r="M121" s="17" t="s">
        <v>1656</v>
      </c>
      <c r="N121" s="17" t="s">
        <v>1683</v>
      </c>
      <c r="O121" s="6" t="s">
        <v>1686</v>
      </c>
      <c r="P121" s="4" t="s">
        <v>31</v>
      </c>
      <c r="Q121" s="1" t="s">
        <v>1069</v>
      </c>
      <c r="R121" s="1" t="s">
        <v>1069</v>
      </c>
      <c r="S121" s="1" t="s">
        <v>1069</v>
      </c>
      <c r="T121" s="1" t="s">
        <v>1069</v>
      </c>
      <c r="U121" s="1" t="s">
        <v>1069</v>
      </c>
      <c r="V121" s="86" t="s">
        <v>1069</v>
      </c>
    </row>
    <row r="122" spans="1:30" x14ac:dyDescent="0.25">
      <c r="A122" s="3">
        <v>6611</v>
      </c>
      <c r="B122" s="15" t="str">
        <f>Codes_Vogelarten_DOG2019!B122</f>
        <v>BIAVCHSCBALO</v>
      </c>
      <c r="C122" s="30" t="str">
        <f>Codes_Vogelarten_DOG2019!C122</f>
        <v>AVSCBALO</v>
      </c>
      <c r="D122" s="15" t="str">
        <f>Codes_Vogelarten_DOG2019!D122</f>
        <v>SCBALO</v>
      </c>
      <c r="E122" s="61" t="s">
        <v>3895</v>
      </c>
      <c r="F122" s="66" t="s">
        <v>1689</v>
      </c>
      <c r="G122" s="14" t="s">
        <v>3835</v>
      </c>
      <c r="H122" s="14" t="b">
        <f t="shared" si="1"/>
        <v>1</v>
      </c>
      <c r="I122" s="6" t="s">
        <v>1692</v>
      </c>
      <c r="J122" s="8" t="s">
        <v>194</v>
      </c>
      <c r="K122" s="16" t="s">
        <v>198</v>
      </c>
      <c r="L122" s="17" t="s">
        <v>1689</v>
      </c>
      <c r="M122" s="17" t="s">
        <v>1690</v>
      </c>
      <c r="N122" s="17" t="s">
        <v>1691</v>
      </c>
      <c r="O122" s="6" t="s">
        <v>1692</v>
      </c>
      <c r="P122" s="4" t="s">
        <v>31</v>
      </c>
      <c r="Q122" s="1" t="s">
        <v>1069</v>
      </c>
      <c r="R122" s="1" t="s">
        <v>1069</v>
      </c>
      <c r="S122" s="1" t="s">
        <v>1069</v>
      </c>
      <c r="T122" s="1" t="s">
        <v>1069</v>
      </c>
      <c r="U122" s="1" t="s">
        <v>1069</v>
      </c>
      <c r="V122" s="86" t="s">
        <v>1069</v>
      </c>
    </row>
    <row r="123" spans="1:30" x14ac:dyDescent="0.25">
      <c r="A123" s="3">
        <v>6613</v>
      </c>
      <c r="B123" s="15" t="str">
        <f>Codes_Vogelarten_DOG2019!B123</f>
        <v>BIAVCHSCNUPH</v>
      </c>
      <c r="C123" s="30" t="str">
        <f>Codes_Vogelarten_DOG2019!C123</f>
        <v>AVSCNUPH</v>
      </c>
      <c r="D123" s="15" t="str">
        <f>Codes_Vogelarten_DOG2019!D123</f>
        <v>SCNUPH</v>
      </c>
      <c r="E123" s="61" t="s">
        <v>3896</v>
      </c>
      <c r="F123" s="66" t="s">
        <v>1696</v>
      </c>
      <c r="G123" s="14" t="s">
        <v>3768</v>
      </c>
      <c r="H123" s="14" t="b">
        <f t="shared" si="1"/>
        <v>1</v>
      </c>
      <c r="I123" s="6" t="s">
        <v>1699</v>
      </c>
      <c r="J123" s="8" t="s">
        <v>194</v>
      </c>
      <c r="K123" s="16" t="s">
        <v>198</v>
      </c>
      <c r="L123" s="17" t="s">
        <v>1696</v>
      </c>
      <c r="M123" s="17" t="s">
        <v>1697</v>
      </c>
      <c r="N123" s="17" t="s">
        <v>1698</v>
      </c>
      <c r="O123" s="6" t="s">
        <v>1699</v>
      </c>
      <c r="P123" s="4" t="s">
        <v>31</v>
      </c>
      <c r="Q123" s="1" t="s">
        <v>1069</v>
      </c>
      <c r="R123" s="1" t="s">
        <v>1069</v>
      </c>
      <c r="S123" s="1" t="s">
        <v>1069</v>
      </c>
      <c r="T123" s="1" t="s">
        <v>1069</v>
      </c>
      <c r="U123" s="1" t="s">
        <v>1069</v>
      </c>
      <c r="V123" s="86" t="s">
        <v>1069</v>
      </c>
    </row>
    <row r="124" spans="1:30" x14ac:dyDescent="0.25">
      <c r="A124" s="3">
        <v>6628</v>
      </c>
      <c r="B124" s="15" t="str">
        <f>Codes_Vogelarten_DOG2019!B124</f>
        <v>BIAVCHSCNUTE</v>
      </c>
      <c r="C124" s="30" t="str">
        <f>Codes_Vogelarten_DOG2019!C124</f>
        <v>AVSCNUTE</v>
      </c>
      <c r="D124" s="15" t="str">
        <f>Codes_Vogelarten_DOG2019!D124</f>
        <v>SCNUTE</v>
      </c>
      <c r="E124" s="61" t="s">
        <v>3897</v>
      </c>
      <c r="F124" s="66" t="s">
        <v>1703</v>
      </c>
      <c r="G124" s="14" t="s">
        <v>3835</v>
      </c>
      <c r="H124" s="14" t="b">
        <f t="shared" si="1"/>
        <v>1</v>
      </c>
      <c r="I124" s="6" t="s">
        <v>1705</v>
      </c>
      <c r="J124" s="8" t="s">
        <v>194</v>
      </c>
      <c r="K124" s="16" t="s">
        <v>198</v>
      </c>
      <c r="L124" s="17" t="s">
        <v>1703</v>
      </c>
      <c r="M124" s="17" t="s">
        <v>1697</v>
      </c>
      <c r="N124" s="17" t="s">
        <v>1704</v>
      </c>
      <c r="O124" s="6" t="s">
        <v>1705</v>
      </c>
      <c r="P124" s="10" t="s">
        <v>160</v>
      </c>
      <c r="Q124" s="1" t="s">
        <v>1069</v>
      </c>
      <c r="R124" s="1" t="s">
        <v>1069</v>
      </c>
      <c r="S124" s="1" t="s">
        <v>1069</v>
      </c>
      <c r="T124" s="1" t="s">
        <v>1069</v>
      </c>
      <c r="U124" s="1" t="s">
        <v>1069</v>
      </c>
      <c r="V124" s="86" t="s">
        <v>1069</v>
      </c>
    </row>
    <row r="125" spans="1:30" x14ac:dyDescent="0.25">
      <c r="A125" s="3">
        <v>6629</v>
      </c>
      <c r="B125" s="15" t="str">
        <f>Codes_Vogelarten_DOG2019!B125</f>
        <v>BIAVCHSCNUAR</v>
      </c>
      <c r="C125" s="30" t="str">
        <f>Codes_Vogelarten_DOG2019!C125</f>
        <v>AVSCNUAR</v>
      </c>
      <c r="D125" s="15" t="str">
        <f>Codes_Vogelarten_DOG2019!D125</f>
        <v>SCNUAR</v>
      </c>
      <c r="E125" s="61" t="s">
        <v>3898</v>
      </c>
      <c r="F125" s="66" t="s">
        <v>1708</v>
      </c>
      <c r="G125" s="14" t="s">
        <v>3768</v>
      </c>
      <c r="H125" s="14" t="b">
        <f t="shared" si="1"/>
        <v>1</v>
      </c>
      <c r="I125" s="6" t="s">
        <v>1710</v>
      </c>
      <c r="J125" s="8" t="s">
        <v>194</v>
      </c>
      <c r="K125" s="16" t="s">
        <v>198</v>
      </c>
      <c r="L125" s="17" t="s">
        <v>1708</v>
      </c>
      <c r="M125" s="17" t="s">
        <v>1697</v>
      </c>
      <c r="N125" s="17" t="s">
        <v>1709</v>
      </c>
      <c r="O125" s="6" t="s">
        <v>1710</v>
      </c>
      <c r="P125" s="12" t="s">
        <v>192</v>
      </c>
      <c r="Q125" s="1">
        <v>3</v>
      </c>
      <c r="R125" s="35">
        <v>1</v>
      </c>
      <c r="S125" s="1" t="s">
        <v>1069</v>
      </c>
      <c r="T125" s="1">
        <v>5</v>
      </c>
      <c r="U125" s="37">
        <v>4</v>
      </c>
      <c r="V125" s="86" t="s">
        <v>1069</v>
      </c>
      <c r="W125" s="16" t="s">
        <v>4599</v>
      </c>
      <c r="X125" s="16" t="s">
        <v>4514</v>
      </c>
      <c r="Y125" s="16" t="s">
        <v>3755</v>
      </c>
      <c r="Z125" s="16" t="s">
        <v>4600</v>
      </c>
      <c r="AA125" s="16" t="s">
        <v>4619</v>
      </c>
      <c r="AB125" s="16" t="s">
        <v>4620</v>
      </c>
      <c r="AC125" s="16" t="s">
        <v>4621</v>
      </c>
      <c r="AD125" s="16" t="s">
        <v>4600</v>
      </c>
    </row>
    <row r="126" spans="1:30" x14ac:dyDescent="0.25">
      <c r="A126" s="3">
        <v>6633</v>
      </c>
      <c r="B126" s="15" t="str">
        <f>Codes_Vogelarten_DOG2019!B126</f>
        <v>BIAVCHSCLILA</v>
      </c>
      <c r="C126" s="30" t="str">
        <f>Codes_Vogelarten_DOG2019!C126</f>
        <v>AVSCLILA</v>
      </c>
      <c r="D126" s="15" t="str">
        <f>Codes_Vogelarten_DOG2019!D126</f>
        <v>SCLILA</v>
      </c>
      <c r="E126" s="61" t="s">
        <v>3899</v>
      </c>
      <c r="F126" s="66" t="s">
        <v>1713</v>
      </c>
      <c r="G126" s="14" t="s">
        <v>3768</v>
      </c>
      <c r="H126" s="14" t="b">
        <f t="shared" si="1"/>
        <v>1</v>
      </c>
      <c r="I126" s="6" t="s">
        <v>1716</v>
      </c>
      <c r="J126" s="8" t="s">
        <v>194</v>
      </c>
      <c r="K126" s="16" t="s">
        <v>198</v>
      </c>
      <c r="L126" s="17" t="s">
        <v>1713</v>
      </c>
      <c r="M126" s="17" t="s">
        <v>1714</v>
      </c>
      <c r="N126" s="17" t="s">
        <v>1715</v>
      </c>
      <c r="O126" s="6" t="s">
        <v>1716</v>
      </c>
      <c r="P126" s="12" t="s">
        <v>192</v>
      </c>
      <c r="Q126" s="1" t="s">
        <v>1069</v>
      </c>
      <c r="R126" s="1" t="s">
        <v>1069</v>
      </c>
      <c r="S126" s="1" t="s">
        <v>1069</v>
      </c>
      <c r="T126" s="1" t="s">
        <v>1069</v>
      </c>
      <c r="U126" s="1" t="s">
        <v>1069</v>
      </c>
      <c r="V126" s="86" t="s">
        <v>1069</v>
      </c>
    </row>
    <row r="127" spans="1:30" x14ac:dyDescent="0.25">
      <c r="A127" s="3">
        <v>6639</v>
      </c>
      <c r="B127" s="15" t="str">
        <f>Codes_Vogelarten_DOG2019!B127</f>
        <v>BIAVCHSCLILI</v>
      </c>
      <c r="C127" s="30" t="str">
        <f>Codes_Vogelarten_DOG2019!C127</f>
        <v>AVSCLILI</v>
      </c>
      <c r="D127" s="15" t="str">
        <f>Codes_Vogelarten_DOG2019!D127</f>
        <v>SCLILI</v>
      </c>
      <c r="E127" s="61" t="s">
        <v>3900</v>
      </c>
      <c r="F127" s="66" t="s">
        <v>1719</v>
      </c>
      <c r="G127" s="14" t="s">
        <v>3768</v>
      </c>
      <c r="H127" s="14" t="b">
        <f t="shared" si="1"/>
        <v>1</v>
      </c>
      <c r="I127" s="6" t="s">
        <v>1721</v>
      </c>
      <c r="J127" s="8" t="s">
        <v>194</v>
      </c>
      <c r="K127" s="16" t="s">
        <v>198</v>
      </c>
      <c r="L127" s="17" t="s">
        <v>1719</v>
      </c>
      <c r="M127" s="17" t="s">
        <v>1714</v>
      </c>
      <c r="N127" s="17" t="s">
        <v>1720</v>
      </c>
      <c r="O127" s="6" t="s">
        <v>1721</v>
      </c>
      <c r="P127" s="12" t="s">
        <v>192</v>
      </c>
      <c r="Q127" s="1" t="s">
        <v>1069</v>
      </c>
      <c r="R127" s="1" t="s">
        <v>1069</v>
      </c>
      <c r="S127" s="1" t="s">
        <v>1069</v>
      </c>
      <c r="T127" s="1" t="s">
        <v>1069</v>
      </c>
      <c r="U127" s="1" t="s">
        <v>1069</v>
      </c>
      <c r="V127" s="86" t="s">
        <v>1069</v>
      </c>
    </row>
    <row r="128" spans="1:30" x14ac:dyDescent="0.25">
      <c r="A128" s="3">
        <v>6647</v>
      </c>
      <c r="B128" s="15" t="str">
        <f>Codes_Vogelarten_DOG2019!B128</f>
        <v>BIAVCHSCARIN</v>
      </c>
      <c r="C128" s="30" t="str">
        <f>Codes_Vogelarten_DOG2019!C128</f>
        <v>AVSCARIN</v>
      </c>
      <c r="D128" s="15" t="str">
        <f>Codes_Vogelarten_DOG2019!D128</f>
        <v>SCARIN</v>
      </c>
      <c r="E128" s="61" t="s">
        <v>3901</v>
      </c>
      <c r="F128" s="66" t="s">
        <v>1724</v>
      </c>
      <c r="G128" s="14" t="s">
        <v>3768</v>
      </c>
      <c r="H128" s="14" t="b">
        <f t="shared" si="1"/>
        <v>1</v>
      </c>
      <c r="I128" s="6" t="s">
        <v>1727</v>
      </c>
      <c r="J128" s="8" t="s">
        <v>194</v>
      </c>
      <c r="K128" s="16" t="s">
        <v>198</v>
      </c>
      <c r="L128" s="17" t="s">
        <v>1724</v>
      </c>
      <c r="M128" s="17" t="s">
        <v>1725</v>
      </c>
      <c r="N128" s="17" t="s">
        <v>1726</v>
      </c>
      <c r="O128" s="6" t="s">
        <v>1727</v>
      </c>
      <c r="P128" s="4" t="s">
        <v>31</v>
      </c>
      <c r="Q128" s="1" t="s">
        <v>1069</v>
      </c>
      <c r="R128" s="1" t="s">
        <v>1069</v>
      </c>
      <c r="S128" s="1" t="s">
        <v>1069</v>
      </c>
      <c r="T128" s="1" t="s">
        <v>1069</v>
      </c>
      <c r="U128" s="1" t="s">
        <v>1069</v>
      </c>
      <c r="V128" s="86" t="s">
        <v>1069</v>
      </c>
    </row>
    <row r="129" spans="1:22" x14ac:dyDescent="0.25">
      <c r="A129" s="3">
        <v>6655</v>
      </c>
      <c r="B129" s="15" t="str">
        <f>Codes_Vogelarten_DOG2019!B129</f>
        <v>BIAVCHSCCATR</v>
      </c>
      <c r="C129" s="30" t="str">
        <f>Codes_Vogelarten_DOG2019!C129</f>
        <v>AVSCCATR</v>
      </c>
      <c r="D129" s="15" t="str">
        <f>Codes_Vogelarten_DOG2019!D129</f>
        <v>SCCATR</v>
      </c>
      <c r="E129" s="61" t="s">
        <v>3902</v>
      </c>
      <c r="F129" s="66" t="s">
        <v>1730</v>
      </c>
      <c r="G129" s="14" t="s">
        <v>3903</v>
      </c>
      <c r="H129" s="14" t="b">
        <f t="shared" si="1"/>
        <v>1</v>
      </c>
      <c r="I129" s="6" t="s">
        <v>1732</v>
      </c>
      <c r="J129" s="8" t="s">
        <v>194</v>
      </c>
      <c r="K129" s="16" t="s">
        <v>198</v>
      </c>
      <c r="L129" s="17" t="s">
        <v>1730</v>
      </c>
      <c r="M129" s="17" t="s">
        <v>1731</v>
      </c>
      <c r="N129" s="17" t="s">
        <v>1704</v>
      </c>
      <c r="O129" s="6" t="s">
        <v>1732</v>
      </c>
      <c r="P129" s="10" t="s">
        <v>1413</v>
      </c>
      <c r="Q129" s="1" t="s">
        <v>1069</v>
      </c>
      <c r="R129" s="1" t="s">
        <v>1069</v>
      </c>
      <c r="S129" s="1" t="s">
        <v>1069</v>
      </c>
      <c r="T129" s="1" t="s">
        <v>1069</v>
      </c>
      <c r="U129" s="1" t="s">
        <v>1069</v>
      </c>
      <c r="V129" s="86" t="s">
        <v>1069</v>
      </c>
    </row>
    <row r="130" spans="1:22" x14ac:dyDescent="0.25">
      <c r="A130" s="3">
        <v>6656</v>
      </c>
      <c r="B130" s="15" t="str">
        <f>Codes_Vogelarten_DOG2019!B130</f>
        <v>BIAVCHSCCACA</v>
      </c>
      <c r="C130" s="30" t="str">
        <f>Codes_Vogelarten_DOG2019!C130</f>
        <v>AVSCCACA</v>
      </c>
      <c r="D130" s="15" t="str">
        <f>Codes_Vogelarten_DOG2019!D130</f>
        <v>SCCACA</v>
      </c>
      <c r="E130" s="61" t="s">
        <v>3904</v>
      </c>
      <c r="F130" s="66" t="s">
        <v>1735</v>
      </c>
      <c r="G130" s="14" t="s">
        <v>3768</v>
      </c>
      <c r="H130" s="14" t="b">
        <f t="shared" si="1"/>
        <v>1</v>
      </c>
      <c r="I130" s="6" t="s">
        <v>1737</v>
      </c>
      <c r="J130" s="8" t="s">
        <v>194</v>
      </c>
      <c r="K130" s="16" t="s">
        <v>198</v>
      </c>
      <c r="L130" s="17" t="s">
        <v>1735</v>
      </c>
      <c r="M130" s="17" t="s">
        <v>1731</v>
      </c>
      <c r="N130" s="17" t="s">
        <v>1736</v>
      </c>
      <c r="O130" s="6" t="s">
        <v>1737</v>
      </c>
      <c r="P130" s="12" t="s">
        <v>192</v>
      </c>
      <c r="Q130" s="1" t="s">
        <v>1069</v>
      </c>
      <c r="R130" s="1" t="s">
        <v>1069</v>
      </c>
      <c r="S130" s="1" t="s">
        <v>1069</v>
      </c>
      <c r="T130" s="1" t="s">
        <v>1069</v>
      </c>
      <c r="U130" s="1" t="s">
        <v>1069</v>
      </c>
      <c r="V130" s="86" t="s">
        <v>1069</v>
      </c>
    </row>
    <row r="131" spans="1:22" x14ac:dyDescent="0.25">
      <c r="A131" s="3">
        <v>6664</v>
      </c>
      <c r="B131" s="65" t="str">
        <f>Codes_Vogelarten_DOG2019!B131</f>
        <v>BIAVCHSCCAPX</v>
      </c>
      <c r="C131" s="64" t="str">
        <f>Codes_Vogelarten_DOG2019!C131</f>
        <v>AVSCCAPX</v>
      </c>
      <c r="D131" s="65" t="str">
        <f>Codes_Vogelarten_DOG2019!D131</f>
        <v>SCCAPX</v>
      </c>
      <c r="E131" s="61" t="s">
        <v>3905</v>
      </c>
      <c r="F131" s="66" t="s">
        <v>1740</v>
      </c>
      <c r="G131" s="14" t="s">
        <v>3768</v>
      </c>
      <c r="H131" s="14" t="b">
        <f t="shared" ref="H131:H194" si="2">EXACT(F131,L131)</f>
        <v>1</v>
      </c>
      <c r="I131" s="6" t="s">
        <v>1743</v>
      </c>
      <c r="J131" s="8" t="s">
        <v>194</v>
      </c>
      <c r="K131" s="16" t="s">
        <v>198</v>
      </c>
      <c r="L131" s="17" t="s">
        <v>1740</v>
      </c>
      <c r="M131" s="17" t="s">
        <v>1731</v>
      </c>
      <c r="N131" s="17" t="s">
        <v>1741</v>
      </c>
      <c r="O131" s="6" t="s">
        <v>1743</v>
      </c>
      <c r="P131" s="4" t="s">
        <v>31</v>
      </c>
      <c r="Q131" s="1" t="s">
        <v>1069</v>
      </c>
      <c r="R131" s="1" t="s">
        <v>1069</v>
      </c>
      <c r="S131" s="1" t="s">
        <v>1069</v>
      </c>
      <c r="T131" s="1" t="s">
        <v>1069</v>
      </c>
      <c r="U131" s="1" t="s">
        <v>1069</v>
      </c>
      <c r="V131" s="86" t="s">
        <v>1069</v>
      </c>
    </row>
    <row r="132" spans="1:22" x14ac:dyDescent="0.25">
      <c r="A132" s="3">
        <v>6665</v>
      </c>
      <c r="B132" s="65" t="str">
        <f>Codes_Vogelarten_DOG2019!B132</f>
        <v>BIAVCHSCCAFA</v>
      </c>
      <c r="C132" s="64" t="str">
        <f>Codes_Vogelarten_DOG2019!C132</f>
        <v>AVSCCAFA</v>
      </c>
      <c r="D132" s="65" t="str">
        <f>Codes_Vogelarten_DOG2019!D132</f>
        <v>SCCAFA</v>
      </c>
      <c r="E132" s="61" t="s">
        <v>3906</v>
      </c>
      <c r="F132" s="66" t="s">
        <v>1748</v>
      </c>
      <c r="G132" s="14" t="s">
        <v>3768</v>
      </c>
      <c r="H132" s="14" t="b">
        <f t="shared" si="2"/>
        <v>1</v>
      </c>
      <c r="I132" s="6" t="s">
        <v>1751</v>
      </c>
      <c r="J132" s="8" t="s">
        <v>194</v>
      </c>
      <c r="K132" s="16" t="s">
        <v>198</v>
      </c>
      <c r="L132" s="17" t="s">
        <v>1748</v>
      </c>
      <c r="M132" s="17" t="s">
        <v>1731</v>
      </c>
      <c r="N132" s="17" t="s">
        <v>1749</v>
      </c>
      <c r="O132" s="6" t="s">
        <v>1751</v>
      </c>
      <c r="P132" s="4" t="s">
        <v>31</v>
      </c>
      <c r="Q132" s="1" t="s">
        <v>1069</v>
      </c>
      <c r="R132" s="1" t="s">
        <v>1069</v>
      </c>
      <c r="S132" s="1" t="s">
        <v>1069</v>
      </c>
      <c r="T132" s="1" t="s">
        <v>1069</v>
      </c>
      <c r="U132" s="1" t="s">
        <v>1069</v>
      </c>
      <c r="V132" s="86" t="s">
        <v>1069</v>
      </c>
    </row>
    <row r="133" spans="1:22" x14ac:dyDescent="0.25">
      <c r="A133" s="3">
        <v>6668</v>
      </c>
      <c r="B133" s="15" t="str">
        <f>Codes_Vogelarten_DOG2019!B133</f>
        <v>BIAVCHSCCAAC</v>
      </c>
      <c r="C133" s="30" t="str">
        <f>Codes_Vogelarten_DOG2019!C133</f>
        <v>AVSCCAAC</v>
      </c>
      <c r="D133" s="15" t="str">
        <f>Codes_Vogelarten_DOG2019!D133</f>
        <v>SCCAAC</v>
      </c>
      <c r="E133" s="61" t="s">
        <v>3907</v>
      </c>
      <c r="F133" s="66" t="s">
        <v>1755</v>
      </c>
      <c r="G133" s="14" t="s">
        <v>3768</v>
      </c>
      <c r="H133" s="14" t="b">
        <f t="shared" si="2"/>
        <v>1</v>
      </c>
      <c r="I133" s="6" t="s">
        <v>1757</v>
      </c>
      <c r="J133" s="8" t="s">
        <v>194</v>
      </c>
      <c r="K133" s="16" t="s">
        <v>198</v>
      </c>
      <c r="L133" s="17" t="s">
        <v>1755</v>
      </c>
      <c r="M133" s="17" t="s">
        <v>1731</v>
      </c>
      <c r="N133" s="17" t="s">
        <v>1756</v>
      </c>
      <c r="O133" s="6" t="s">
        <v>1757</v>
      </c>
      <c r="P133" s="4" t="s">
        <v>31</v>
      </c>
      <c r="Q133" s="1" t="s">
        <v>1069</v>
      </c>
      <c r="R133" s="1" t="s">
        <v>1069</v>
      </c>
      <c r="S133" s="1" t="s">
        <v>1069</v>
      </c>
      <c r="T133" s="1" t="s">
        <v>1069</v>
      </c>
      <c r="U133" s="1" t="s">
        <v>1069</v>
      </c>
      <c r="V133" s="86" t="s">
        <v>1069</v>
      </c>
    </row>
    <row r="134" spans="1:22" x14ac:dyDescent="0.25">
      <c r="A134" s="3">
        <v>6669</v>
      </c>
      <c r="B134" s="15" t="str">
        <f>Codes_Vogelarten_DOG2019!B134</f>
        <v>BIAVCHSCCAHI</v>
      </c>
      <c r="C134" s="30" t="str">
        <f>Codes_Vogelarten_DOG2019!C134</f>
        <v>AVSCCAHI</v>
      </c>
      <c r="D134" s="15" t="str">
        <f>Codes_Vogelarten_DOG2019!D134</f>
        <v>SCCAHI</v>
      </c>
      <c r="E134" s="61" t="s">
        <v>3908</v>
      </c>
      <c r="F134" s="66" t="s">
        <v>1760</v>
      </c>
      <c r="G134" s="14" t="s">
        <v>3768</v>
      </c>
      <c r="H134" s="14" t="b">
        <f t="shared" si="2"/>
        <v>1</v>
      </c>
      <c r="I134" s="6" t="s">
        <v>1761</v>
      </c>
      <c r="J134" s="8" t="s">
        <v>194</v>
      </c>
      <c r="K134" s="16" t="s">
        <v>198</v>
      </c>
      <c r="L134" s="17" t="s">
        <v>1760</v>
      </c>
      <c r="M134" s="17" t="s">
        <v>1731</v>
      </c>
      <c r="N134" s="17" t="s">
        <v>1611</v>
      </c>
      <c r="O134" s="6" t="s">
        <v>1761</v>
      </c>
      <c r="P134" s="4" t="s">
        <v>31</v>
      </c>
      <c r="Q134" s="1" t="s">
        <v>1069</v>
      </c>
      <c r="R134" s="1" t="s">
        <v>1069</v>
      </c>
      <c r="S134" s="1" t="s">
        <v>1069</v>
      </c>
      <c r="T134" s="1" t="s">
        <v>1069</v>
      </c>
      <c r="U134" s="1" t="s">
        <v>1069</v>
      </c>
      <c r="V134" s="86" t="s">
        <v>1069</v>
      </c>
    </row>
    <row r="135" spans="1:22" x14ac:dyDescent="0.25">
      <c r="A135" s="3">
        <v>6670</v>
      </c>
      <c r="B135" s="15" t="str">
        <f>Codes_Vogelarten_DOG2019!B135</f>
        <v>BIAVCHSCCAFE</v>
      </c>
      <c r="C135" s="30" t="str">
        <f>Codes_Vogelarten_DOG2019!C135</f>
        <v>AVSCCAFE</v>
      </c>
      <c r="D135" s="15" t="str">
        <f>Codes_Vogelarten_DOG2019!D135</f>
        <v>SCCAFE</v>
      </c>
      <c r="E135" s="61" t="s">
        <v>3909</v>
      </c>
      <c r="F135" s="66" t="s">
        <v>1764</v>
      </c>
      <c r="G135" s="14" t="s">
        <v>3768</v>
      </c>
      <c r="H135" s="14" t="b">
        <f t="shared" si="2"/>
        <v>1</v>
      </c>
      <c r="I135" s="6" t="s">
        <v>1765</v>
      </c>
      <c r="J135" s="8" t="s">
        <v>194</v>
      </c>
      <c r="K135" s="16" t="s">
        <v>198</v>
      </c>
      <c r="L135" s="17" t="s">
        <v>1764</v>
      </c>
      <c r="M135" s="17" t="s">
        <v>1731</v>
      </c>
      <c r="N135" s="17" t="s">
        <v>1200</v>
      </c>
      <c r="O135" s="6" t="s">
        <v>1765</v>
      </c>
      <c r="P135" s="12" t="s">
        <v>192</v>
      </c>
      <c r="Q135" s="1" t="s">
        <v>1069</v>
      </c>
      <c r="R135" s="1" t="s">
        <v>1069</v>
      </c>
      <c r="S135" s="1" t="s">
        <v>1069</v>
      </c>
      <c r="T135" s="1" t="s">
        <v>1069</v>
      </c>
      <c r="U135" s="1" t="s">
        <v>1069</v>
      </c>
      <c r="V135" s="86" t="s">
        <v>1069</v>
      </c>
    </row>
    <row r="136" spans="1:22" x14ac:dyDescent="0.25">
      <c r="A136" s="3">
        <v>6671</v>
      </c>
      <c r="B136" s="15" t="str">
        <f>Codes_Vogelarten_DOG2019!B136</f>
        <v>BIAVCHSCCATE</v>
      </c>
      <c r="C136" s="30" t="str">
        <f>Codes_Vogelarten_DOG2019!C136</f>
        <v>AVSCCATE</v>
      </c>
      <c r="D136" s="15" t="str">
        <f>Codes_Vogelarten_DOG2019!D136</f>
        <v>SCCATE</v>
      </c>
      <c r="E136" s="61" t="s">
        <v>3910</v>
      </c>
      <c r="F136" s="66" t="s">
        <v>1768</v>
      </c>
      <c r="G136" s="14" t="s">
        <v>3768</v>
      </c>
      <c r="H136" s="14" t="b">
        <f t="shared" si="2"/>
        <v>1</v>
      </c>
      <c r="I136" s="6" t="s">
        <v>1770</v>
      </c>
      <c r="J136" s="8" t="s">
        <v>194</v>
      </c>
      <c r="K136" s="16" t="s">
        <v>198</v>
      </c>
      <c r="L136" s="17" t="s">
        <v>1768</v>
      </c>
      <c r="M136" s="17" t="s">
        <v>1731</v>
      </c>
      <c r="N136" s="17" t="s">
        <v>1769</v>
      </c>
      <c r="O136" s="6" t="s">
        <v>1770</v>
      </c>
      <c r="P136" s="4" t="s">
        <v>31</v>
      </c>
      <c r="Q136" s="1" t="s">
        <v>1069</v>
      </c>
      <c r="R136" s="1" t="s">
        <v>1069</v>
      </c>
      <c r="S136" s="1" t="s">
        <v>1069</v>
      </c>
      <c r="T136" s="1" t="s">
        <v>1069</v>
      </c>
      <c r="U136" s="1" t="s">
        <v>1069</v>
      </c>
      <c r="V136" s="86" t="s">
        <v>1069</v>
      </c>
    </row>
    <row r="137" spans="1:22" x14ac:dyDescent="0.25">
      <c r="A137" s="3">
        <v>6672</v>
      </c>
      <c r="B137" s="15" t="str">
        <f>Codes_Vogelarten_DOG2019!B137</f>
        <v>BIAVCHSCCASU</v>
      </c>
      <c r="C137" s="30" t="str">
        <f>Codes_Vogelarten_DOG2019!C137</f>
        <v>AVSCCASU</v>
      </c>
      <c r="D137" s="15" t="str">
        <f>Codes_Vogelarten_DOG2019!D137</f>
        <v>SCCASU</v>
      </c>
      <c r="E137" s="61" t="s">
        <v>3911</v>
      </c>
      <c r="F137" s="66" t="s">
        <v>1773</v>
      </c>
      <c r="G137" s="14" t="s">
        <v>3768</v>
      </c>
      <c r="H137" s="14" t="b">
        <f t="shared" si="2"/>
        <v>1</v>
      </c>
      <c r="I137" s="6" t="s">
        <v>1775</v>
      </c>
      <c r="J137" s="8" t="s">
        <v>194</v>
      </c>
      <c r="K137" s="16" t="s">
        <v>198</v>
      </c>
      <c r="L137" s="17" t="s">
        <v>1773</v>
      </c>
      <c r="M137" s="17" t="s">
        <v>1731</v>
      </c>
      <c r="N137" s="19" t="s">
        <v>1774</v>
      </c>
      <c r="O137" s="51" t="s">
        <v>1775</v>
      </c>
      <c r="P137" s="11" t="s">
        <v>31</v>
      </c>
      <c r="Q137" s="1" t="s">
        <v>1069</v>
      </c>
      <c r="R137" s="1" t="s">
        <v>1069</v>
      </c>
      <c r="S137" s="1" t="s">
        <v>1069</v>
      </c>
      <c r="T137" s="1" t="s">
        <v>1069</v>
      </c>
      <c r="U137" s="1" t="s">
        <v>1069</v>
      </c>
      <c r="V137" s="86" t="s">
        <v>1069</v>
      </c>
    </row>
    <row r="138" spans="1:22" x14ac:dyDescent="0.25">
      <c r="A138" s="3">
        <v>6674</v>
      </c>
      <c r="B138" s="15" t="str">
        <f>Codes_Vogelarten_DOG2019!B138</f>
        <v>BIAVCHSCCARU</v>
      </c>
      <c r="C138" s="30" t="str">
        <f>Codes_Vogelarten_DOG2019!C138</f>
        <v>AVSCCARU</v>
      </c>
      <c r="D138" s="15" t="str">
        <f>Codes_Vogelarten_DOG2019!D138</f>
        <v>SCCARU</v>
      </c>
      <c r="E138" s="61" t="s">
        <v>3912</v>
      </c>
      <c r="F138" s="66" t="s">
        <v>1778</v>
      </c>
      <c r="G138" s="14" t="s">
        <v>3903</v>
      </c>
      <c r="H138" s="14" t="b">
        <f t="shared" si="2"/>
        <v>1</v>
      </c>
      <c r="I138" s="6" t="s">
        <v>1779</v>
      </c>
      <c r="J138" s="8" t="s">
        <v>194</v>
      </c>
      <c r="K138" s="16" t="s">
        <v>198</v>
      </c>
      <c r="L138" s="17" t="s">
        <v>1778</v>
      </c>
      <c r="M138" s="17" t="s">
        <v>1731</v>
      </c>
      <c r="N138" s="17" t="s">
        <v>1122</v>
      </c>
      <c r="O138" s="6" t="s">
        <v>1779</v>
      </c>
      <c r="P138" s="12" t="s">
        <v>192</v>
      </c>
      <c r="Q138" s="1" t="s">
        <v>1069</v>
      </c>
      <c r="R138" s="1" t="s">
        <v>1069</v>
      </c>
      <c r="S138" s="1" t="s">
        <v>1069</v>
      </c>
      <c r="T138" s="1" t="s">
        <v>1069</v>
      </c>
      <c r="U138" s="1" t="s">
        <v>1069</v>
      </c>
      <c r="V138" s="86" t="s">
        <v>1069</v>
      </c>
    </row>
    <row r="139" spans="1:22" x14ac:dyDescent="0.25">
      <c r="A139" s="3">
        <v>6675</v>
      </c>
      <c r="B139" s="15" t="str">
        <f>Codes_Vogelarten_DOG2019!B139</f>
        <v>BIAVCHSCCAAL</v>
      </c>
      <c r="C139" s="30" t="str">
        <f>Codes_Vogelarten_DOG2019!C139</f>
        <v>AVSCCAAL</v>
      </c>
      <c r="D139" s="15" t="str">
        <f>Codes_Vogelarten_DOG2019!D139</f>
        <v>SCCAAL</v>
      </c>
      <c r="E139" s="61" t="s">
        <v>1783</v>
      </c>
      <c r="F139" s="66" t="s">
        <v>1782</v>
      </c>
      <c r="G139" s="14" t="s">
        <v>3768</v>
      </c>
      <c r="H139" s="14" t="b">
        <f t="shared" si="2"/>
        <v>1</v>
      </c>
      <c r="I139" s="6" t="s">
        <v>1783</v>
      </c>
      <c r="J139" s="8" t="s">
        <v>194</v>
      </c>
      <c r="K139" s="16" t="s">
        <v>198</v>
      </c>
      <c r="L139" s="17" t="s">
        <v>1782</v>
      </c>
      <c r="M139" s="17" t="s">
        <v>1731</v>
      </c>
      <c r="N139" s="17" t="s">
        <v>335</v>
      </c>
      <c r="O139" s="6" t="s">
        <v>1783</v>
      </c>
      <c r="P139" s="4" t="s">
        <v>31</v>
      </c>
      <c r="Q139" s="1" t="s">
        <v>1069</v>
      </c>
      <c r="R139" s="1" t="s">
        <v>1069</v>
      </c>
      <c r="S139" s="1" t="s">
        <v>1069</v>
      </c>
      <c r="T139" s="1" t="s">
        <v>1069</v>
      </c>
      <c r="U139" s="1" t="s">
        <v>1069</v>
      </c>
      <c r="V139" s="86" t="s">
        <v>1069</v>
      </c>
    </row>
    <row r="140" spans="1:22" x14ac:dyDescent="0.25">
      <c r="A140" s="3">
        <v>6678</v>
      </c>
      <c r="B140" s="15" t="str">
        <f>Codes_Vogelarten_DOG2019!B140</f>
        <v>BIAVCHSCCAAP</v>
      </c>
      <c r="C140" s="30" t="str">
        <f>Codes_Vogelarten_DOG2019!C140</f>
        <v>AVSCCAAP</v>
      </c>
      <c r="D140" s="15" t="str">
        <f>Codes_Vogelarten_DOG2019!D140</f>
        <v>SCCAAP</v>
      </c>
      <c r="E140" s="61" t="s">
        <v>3913</v>
      </c>
      <c r="F140" s="66" t="s">
        <v>1786</v>
      </c>
      <c r="G140" s="14" t="s">
        <v>3768</v>
      </c>
      <c r="H140" s="14" t="b">
        <f t="shared" si="2"/>
        <v>1</v>
      </c>
      <c r="I140" s="6" t="s">
        <v>1788</v>
      </c>
      <c r="J140" s="8" t="s">
        <v>194</v>
      </c>
      <c r="K140" s="16" t="s">
        <v>198</v>
      </c>
      <c r="L140" s="17" t="s">
        <v>1786</v>
      </c>
      <c r="M140" s="17" t="s">
        <v>1731</v>
      </c>
      <c r="N140" s="17" t="s">
        <v>1787</v>
      </c>
      <c r="O140" s="6" t="s">
        <v>1788</v>
      </c>
      <c r="P140" s="4" t="s">
        <v>31</v>
      </c>
      <c r="Q140" s="1">
        <v>3</v>
      </c>
      <c r="R140" s="1" t="s">
        <v>1069</v>
      </c>
      <c r="S140" s="1" t="s">
        <v>1069</v>
      </c>
      <c r="T140" s="1" t="s">
        <v>1069</v>
      </c>
      <c r="U140" s="37">
        <v>4</v>
      </c>
      <c r="V140" s="86" t="s">
        <v>1069</v>
      </c>
    </row>
    <row r="141" spans="1:22" x14ac:dyDescent="0.25">
      <c r="A141" s="3">
        <v>6695</v>
      </c>
      <c r="B141" s="15" t="str">
        <f>Codes_Vogelarten_DOG2019!B141</f>
        <v>BIAVCHSCCAMA</v>
      </c>
      <c r="C141" s="30" t="str">
        <f>Codes_Vogelarten_DOG2019!C141</f>
        <v>AVSCCAMA</v>
      </c>
      <c r="D141" s="15" t="str">
        <f>Codes_Vogelarten_DOG2019!D141</f>
        <v>SCCAMA</v>
      </c>
      <c r="E141" s="61" t="s">
        <v>3914</v>
      </c>
      <c r="F141" s="66" t="s">
        <v>1791</v>
      </c>
      <c r="G141" s="14" t="s">
        <v>3768</v>
      </c>
      <c r="H141" s="14" t="b">
        <f t="shared" si="2"/>
        <v>1</v>
      </c>
      <c r="I141" s="6" t="s">
        <v>1793</v>
      </c>
      <c r="J141" s="8" t="s">
        <v>194</v>
      </c>
      <c r="K141" s="16" t="s">
        <v>198</v>
      </c>
      <c r="L141" s="17" t="s">
        <v>1791</v>
      </c>
      <c r="M141" s="17" t="s">
        <v>1731</v>
      </c>
      <c r="N141" s="17" t="s">
        <v>1792</v>
      </c>
      <c r="O141" s="6" t="s">
        <v>1793</v>
      </c>
      <c r="P141" s="4" t="s">
        <v>31</v>
      </c>
      <c r="Q141" s="1" t="s">
        <v>1069</v>
      </c>
      <c r="R141" s="1" t="s">
        <v>1069</v>
      </c>
      <c r="S141" s="1" t="s">
        <v>1069</v>
      </c>
      <c r="T141" s="1" t="s">
        <v>1069</v>
      </c>
      <c r="U141" s="1" t="s">
        <v>1069</v>
      </c>
      <c r="V141" s="86" t="s">
        <v>1069</v>
      </c>
    </row>
    <row r="142" spans="1:22" x14ac:dyDescent="0.25">
      <c r="A142" s="3">
        <v>6696</v>
      </c>
      <c r="B142" s="15" t="str">
        <f>Codes_Vogelarten_DOG2019!B142</f>
        <v>BIAVCHSCCABA</v>
      </c>
      <c r="C142" s="30" t="str">
        <f>Codes_Vogelarten_DOG2019!C142</f>
        <v>AVSCCABA</v>
      </c>
      <c r="D142" s="15" t="str">
        <f>Codes_Vogelarten_DOG2019!D142</f>
        <v>SCCABA</v>
      </c>
      <c r="E142" s="61" t="s">
        <v>3915</v>
      </c>
      <c r="F142" s="66" t="s">
        <v>1796</v>
      </c>
      <c r="G142" s="14" t="s">
        <v>3768</v>
      </c>
      <c r="H142" s="14" t="b">
        <f t="shared" si="2"/>
        <v>1</v>
      </c>
      <c r="I142" s="6" t="s">
        <v>1798</v>
      </c>
      <c r="J142" s="8" t="s">
        <v>194</v>
      </c>
      <c r="K142" s="16" t="s">
        <v>198</v>
      </c>
      <c r="L142" s="17" t="s">
        <v>1796</v>
      </c>
      <c r="M142" s="17" t="s">
        <v>1731</v>
      </c>
      <c r="N142" s="17" t="s">
        <v>1797</v>
      </c>
      <c r="O142" s="6" t="s">
        <v>1798</v>
      </c>
      <c r="P142" s="4" t="s">
        <v>31</v>
      </c>
      <c r="Q142" s="1" t="s">
        <v>1069</v>
      </c>
      <c r="R142" s="1" t="s">
        <v>1069</v>
      </c>
      <c r="S142" s="1" t="s">
        <v>1069</v>
      </c>
      <c r="T142" s="1" t="s">
        <v>1069</v>
      </c>
      <c r="U142" s="1" t="s">
        <v>1069</v>
      </c>
      <c r="V142" s="86" t="s">
        <v>1069</v>
      </c>
    </row>
    <row r="143" spans="1:22" x14ac:dyDescent="0.25">
      <c r="A143" s="3">
        <v>6697</v>
      </c>
      <c r="B143" s="15" t="str">
        <f>Codes_Vogelarten_DOG2019!B143</f>
        <v>BIAVCHSCCAMN</v>
      </c>
      <c r="C143" s="30" t="str">
        <f>Codes_Vogelarten_DOG2019!C143</f>
        <v>AVSCCAMN</v>
      </c>
      <c r="D143" s="15" t="str">
        <f>Codes_Vogelarten_DOG2019!D143</f>
        <v>SCCAMN</v>
      </c>
      <c r="E143" s="61" t="s">
        <v>3916</v>
      </c>
      <c r="F143" s="66" t="s">
        <v>1801</v>
      </c>
      <c r="G143" s="14" t="s">
        <v>3768</v>
      </c>
      <c r="H143" s="14" t="b">
        <f t="shared" si="2"/>
        <v>1</v>
      </c>
      <c r="I143" s="6" t="s">
        <v>1803</v>
      </c>
      <c r="J143" s="8" t="s">
        <v>194</v>
      </c>
      <c r="K143" s="16" t="s">
        <v>198</v>
      </c>
      <c r="L143" s="17" t="s">
        <v>1801</v>
      </c>
      <c r="M143" s="17" t="s">
        <v>1731</v>
      </c>
      <c r="N143" s="17" t="s">
        <v>1802</v>
      </c>
      <c r="O143" s="6" t="s">
        <v>1803</v>
      </c>
      <c r="P143" s="4" t="s">
        <v>31</v>
      </c>
      <c r="Q143" s="1" t="s">
        <v>1069</v>
      </c>
      <c r="R143" s="1" t="s">
        <v>1069</v>
      </c>
      <c r="S143" s="1" t="s">
        <v>1069</v>
      </c>
      <c r="T143" s="1" t="s">
        <v>1069</v>
      </c>
      <c r="U143" s="1" t="s">
        <v>1069</v>
      </c>
      <c r="V143" s="86" t="s">
        <v>1069</v>
      </c>
    </row>
    <row r="144" spans="1:22" x14ac:dyDescent="0.25">
      <c r="A144" s="3">
        <v>6698</v>
      </c>
      <c r="B144" s="15" t="str">
        <f>Codes_Vogelarten_DOG2019!B144</f>
        <v>BIAVCHSCCAMI</v>
      </c>
      <c r="C144" s="30" t="str">
        <f>Codes_Vogelarten_DOG2019!C144</f>
        <v>AVSCCAMI</v>
      </c>
      <c r="D144" s="15" t="str">
        <f>Codes_Vogelarten_DOG2019!D144</f>
        <v>SCCAMI</v>
      </c>
      <c r="E144" s="61" t="s">
        <v>3917</v>
      </c>
      <c r="F144" s="66" t="s">
        <v>1806</v>
      </c>
      <c r="G144" s="14" t="s">
        <v>3768</v>
      </c>
      <c r="H144" s="14" t="b">
        <f t="shared" si="2"/>
        <v>1</v>
      </c>
      <c r="I144" s="6" t="s">
        <v>1808</v>
      </c>
      <c r="J144" s="8" t="s">
        <v>194</v>
      </c>
      <c r="K144" s="16" t="s">
        <v>198</v>
      </c>
      <c r="L144" s="17" t="s">
        <v>1806</v>
      </c>
      <c r="M144" s="17" t="s">
        <v>1731</v>
      </c>
      <c r="N144" s="17" t="s">
        <v>1807</v>
      </c>
      <c r="O144" s="6" t="s">
        <v>1808</v>
      </c>
      <c r="P144" s="4" t="s">
        <v>31</v>
      </c>
      <c r="Q144" s="1" t="s">
        <v>1069</v>
      </c>
      <c r="R144" s="1" t="s">
        <v>1069</v>
      </c>
      <c r="S144" s="1" t="s">
        <v>1069</v>
      </c>
      <c r="T144" s="1" t="s">
        <v>1069</v>
      </c>
      <c r="U144" s="1" t="s">
        <v>1069</v>
      </c>
      <c r="V144" s="86" t="s">
        <v>1069</v>
      </c>
    </row>
    <row r="145" spans="1:30" x14ac:dyDescent="0.25">
      <c r="A145" s="3">
        <v>6699</v>
      </c>
      <c r="B145" s="15" t="str">
        <f>Codes_Vogelarten_DOG2019!B145</f>
        <v>BIAVCHSCCAFU</v>
      </c>
      <c r="C145" s="30" t="str">
        <f>Codes_Vogelarten_DOG2019!C145</f>
        <v>AVSCCAFU</v>
      </c>
      <c r="D145" s="15" t="str">
        <f>Codes_Vogelarten_DOG2019!D145</f>
        <v>SCCAFU</v>
      </c>
      <c r="E145" s="61" t="s">
        <v>3918</v>
      </c>
      <c r="F145" s="66" t="s">
        <v>1811</v>
      </c>
      <c r="G145" s="14" t="s">
        <v>3768</v>
      </c>
      <c r="H145" s="14" t="b">
        <f t="shared" si="2"/>
        <v>1</v>
      </c>
      <c r="I145" s="6" t="s">
        <v>1813</v>
      </c>
      <c r="J145" s="8" t="s">
        <v>194</v>
      </c>
      <c r="K145" s="16" t="s">
        <v>198</v>
      </c>
      <c r="L145" s="17" t="s">
        <v>1811</v>
      </c>
      <c r="M145" s="17" t="s">
        <v>1731</v>
      </c>
      <c r="N145" s="17" t="s">
        <v>1812</v>
      </c>
      <c r="O145" s="6" t="s">
        <v>1813</v>
      </c>
      <c r="P145" s="4" t="s">
        <v>31</v>
      </c>
      <c r="Q145" s="1" t="s">
        <v>1069</v>
      </c>
      <c r="R145" s="1" t="s">
        <v>1069</v>
      </c>
      <c r="S145" s="1" t="s">
        <v>1069</v>
      </c>
      <c r="T145" s="1" t="s">
        <v>1069</v>
      </c>
      <c r="U145" s="1" t="s">
        <v>1069</v>
      </c>
      <c r="V145" s="86" t="s">
        <v>1069</v>
      </c>
    </row>
    <row r="146" spans="1:30" x14ac:dyDescent="0.25">
      <c r="A146" s="3">
        <v>6700</v>
      </c>
      <c r="B146" s="65" t="str">
        <f>Codes_Vogelarten_DOG2019!B146</f>
        <v>BIAVCHSCCASF</v>
      </c>
      <c r="C146" s="64" t="str">
        <f>Codes_Vogelarten_DOG2019!C146</f>
        <v>AVSCCASF</v>
      </c>
      <c r="D146" s="65" t="str">
        <f>Codes_Vogelarten_DOG2019!D146</f>
        <v>SCCASF</v>
      </c>
      <c r="E146" s="61" t="s">
        <v>3919</v>
      </c>
      <c r="F146" s="66" t="s">
        <v>1816</v>
      </c>
      <c r="G146" s="14" t="s">
        <v>3768</v>
      </c>
      <c r="H146" s="14" t="b">
        <f t="shared" si="2"/>
        <v>1</v>
      </c>
      <c r="I146" s="6" t="s">
        <v>1819</v>
      </c>
      <c r="J146" s="8" t="s">
        <v>194</v>
      </c>
      <c r="K146" s="16" t="s">
        <v>198</v>
      </c>
      <c r="L146" s="17" t="s">
        <v>1816</v>
      </c>
      <c r="M146" s="17" t="s">
        <v>1731</v>
      </c>
      <c r="N146" s="17" t="s">
        <v>1817</v>
      </c>
      <c r="O146" s="6" t="s">
        <v>1819</v>
      </c>
      <c r="P146" s="12" t="s">
        <v>192</v>
      </c>
      <c r="Q146" s="1" t="s">
        <v>1069</v>
      </c>
      <c r="R146" s="1" t="s">
        <v>1069</v>
      </c>
      <c r="S146" s="1" t="s">
        <v>1069</v>
      </c>
      <c r="T146" s="1" t="s">
        <v>1069</v>
      </c>
      <c r="U146" s="1" t="s">
        <v>1069</v>
      </c>
      <c r="V146" s="86" t="s">
        <v>1069</v>
      </c>
    </row>
    <row r="147" spans="1:30" x14ac:dyDescent="0.25">
      <c r="A147" s="3">
        <v>6701</v>
      </c>
      <c r="B147" s="15" t="str">
        <f>Codes_Vogelarten_DOG2019!B147</f>
        <v>BIAVCHSCCAME</v>
      </c>
      <c r="C147" s="30" t="str">
        <f>Codes_Vogelarten_DOG2019!C147</f>
        <v>AVSCCAME</v>
      </c>
      <c r="D147" s="15" t="str">
        <f>Codes_Vogelarten_DOG2019!D147</f>
        <v>SCCAME</v>
      </c>
      <c r="E147" s="61" t="s">
        <v>3920</v>
      </c>
      <c r="F147" s="66" t="s">
        <v>1823</v>
      </c>
      <c r="G147" s="14" t="s">
        <v>3768</v>
      </c>
      <c r="H147" s="14" t="b">
        <f t="shared" si="2"/>
        <v>1</v>
      </c>
      <c r="I147" s="6" t="s">
        <v>1825</v>
      </c>
      <c r="J147" s="8" t="s">
        <v>194</v>
      </c>
      <c r="K147" s="16" t="s">
        <v>198</v>
      </c>
      <c r="L147" s="17" t="s">
        <v>1823</v>
      </c>
      <c r="M147" s="17" t="s">
        <v>1731</v>
      </c>
      <c r="N147" s="17" t="s">
        <v>1824</v>
      </c>
      <c r="O147" s="6" t="s">
        <v>1825</v>
      </c>
      <c r="P147" s="4" t="s">
        <v>31</v>
      </c>
      <c r="Q147" s="1" t="s">
        <v>1069</v>
      </c>
      <c r="R147" s="1" t="s">
        <v>1069</v>
      </c>
      <c r="S147" s="1" t="s">
        <v>1069</v>
      </c>
      <c r="T147" s="1" t="s">
        <v>1069</v>
      </c>
      <c r="U147" s="1" t="s">
        <v>1069</v>
      </c>
      <c r="V147" s="86" t="s">
        <v>1069</v>
      </c>
    </row>
    <row r="148" spans="1:30" x14ac:dyDescent="0.25">
      <c r="A148" s="3">
        <v>6702</v>
      </c>
      <c r="B148" s="15" t="str">
        <f>Codes_Vogelarten_DOG2019!B148</f>
        <v>BIAVCHSCCAPU</v>
      </c>
      <c r="C148" s="30" t="str">
        <f>Codes_Vogelarten_DOG2019!C148</f>
        <v>AVSCCAPU</v>
      </c>
      <c r="D148" s="15" t="str">
        <f>Codes_Vogelarten_DOG2019!D148</f>
        <v>SCCAPU</v>
      </c>
      <c r="E148" s="61" t="s">
        <v>3921</v>
      </c>
      <c r="F148" s="66" t="s">
        <v>1828</v>
      </c>
      <c r="G148" s="14" t="s">
        <v>3768</v>
      </c>
      <c r="H148" s="14" t="b">
        <f t="shared" si="2"/>
        <v>1</v>
      </c>
      <c r="I148" s="6" t="s">
        <v>1829</v>
      </c>
      <c r="J148" s="8" t="s">
        <v>194</v>
      </c>
      <c r="K148" s="16" t="s">
        <v>198</v>
      </c>
      <c r="L148" s="17" t="s">
        <v>1828</v>
      </c>
      <c r="M148" s="17" t="s">
        <v>1731</v>
      </c>
      <c r="N148" s="17" t="s">
        <v>1510</v>
      </c>
      <c r="O148" s="6" t="s">
        <v>1829</v>
      </c>
      <c r="P148" s="12" t="s">
        <v>192</v>
      </c>
      <c r="Q148" s="1" t="s">
        <v>1069</v>
      </c>
      <c r="R148" s="1" t="s">
        <v>1069</v>
      </c>
      <c r="S148" s="1" t="s">
        <v>1069</v>
      </c>
      <c r="T148" s="1" t="s">
        <v>1069</v>
      </c>
      <c r="U148" s="1" t="s">
        <v>1069</v>
      </c>
      <c r="V148" s="86" t="s">
        <v>1069</v>
      </c>
    </row>
    <row r="149" spans="1:30" x14ac:dyDescent="0.25">
      <c r="A149" s="3">
        <v>6705</v>
      </c>
      <c r="B149" s="15" t="str">
        <f>Codes_Vogelarten_DOG2019!B149</f>
        <v>BIAVCHSCLDSC</v>
      </c>
      <c r="C149" s="30" t="str">
        <f>Codes_Vogelarten_DOG2019!C149</f>
        <v>AVSCLDSC</v>
      </c>
      <c r="D149" s="15" t="str">
        <f>Codes_Vogelarten_DOG2019!D149</f>
        <v>SCLDSC</v>
      </c>
      <c r="E149" s="61" t="s">
        <v>3922</v>
      </c>
      <c r="F149" s="66" t="s">
        <v>1832</v>
      </c>
      <c r="G149" s="14" t="s">
        <v>3768</v>
      </c>
      <c r="H149" s="14" t="b">
        <f t="shared" si="2"/>
        <v>1</v>
      </c>
      <c r="I149" s="6" t="s">
        <v>1835</v>
      </c>
      <c r="J149" s="8" t="s">
        <v>194</v>
      </c>
      <c r="K149" s="16" t="s">
        <v>198</v>
      </c>
      <c r="L149" s="17" t="s">
        <v>1832</v>
      </c>
      <c r="M149" s="17" t="s">
        <v>1833</v>
      </c>
      <c r="N149" s="17" t="s">
        <v>1834</v>
      </c>
      <c r="O149" s="6" t="s">
        <v>1835</v>
      </c>
      <c r="P149" s="4" t="s">
        <v>31</v>
      </c>
      <c r="Q149" s="1" t="s">
        <v>1069</v>
      </c>
      <c r="R149" s="1" t="s">
        <v>1069</v>
      </c>
      <c r="S149" s="1" t="s">
        <v>1069</v>
      </c>
      <c r="T149" s="1" t="s">
        <v>1069</v>
      </c>
      <c r="U149" s="1" t="s">
        <v>1069</v>
      </c>
      <c r="V149" s="86" t="s">
        <v>1069</v>
      </c>
    </row>
    <row r="150" spans="1:30" x14ac:dyDescent="0.25">
      <c r="A150" s="3">
        <v>6707</v>
      </c>
      <c r="B150" s="15" t="str">
        <f>Codes_Vogelarten_DOG2019!B150</f>
        <v>BIAVCHSCLDGR</v>
      </c>
      <c r="C150" s="30" t="str">
        <f>Codes_Vogelarten_DOG2019!C150</f>
        <v>AVSCLDGR</v>
      </c>
      <c r="D150" s="15" t="str">
        <f>Codes_Vogelarten_DOG2019!D150</f>
        <v>SCLDGR</v>
      </c>
      <c r="E150" s="61" t="s">
        <v>3923</v>
      </c>
      <c r="F150" s="66" t="s">
        <v>1839</v>
      </c>
      <c r="G150" s="14" t="s">
        <v>3903</v>
      </c>
      <c r="H150" s="14" t="b">
        <f t="shared" si="2"/>
        <v>1</v>
      </c>
      <c r="I150" s="6" t="s">
        <v>1841</v>
      </c>
      <c r="J150" s="8" t="s">
        <v>194</v>
      </c>
      <c r="K150" s="16" t="s">
        <v>198</v>
      </c>
      <c r="L150" s="17" t="s">
        <v>1839</v>
      </c>
      <c r="M150" s="17" t="s">
        <v>1833</v>
      </c>
      <c r="N150" s="17" t="s">
        <v>1840</v>
      </c>
      <c r="O150" s="6" t="s">
        <v>1841</v>
      </c>
      <c r="P150" s="4" t="s">
        <v>31</v>
      </c>
      <c r="Q150" s="1" t="s">
        <v>1069</v>
      </c>
      <c r="R150" s="1" t="s">
        <v>1069</v>
      </c>
      <c r="S150" s="1" t="s">
        <v>1069</v>
      </c>
      <c r="T150" s="1" t="s">
        <v>1069</v>
      </c>
      <c r="U150" s="1" t="s">
        <v>1069</v>
      </c>
      <c r="V150" s="86" t="s">
        <v>1069</v>
      </c>
    </row>
    <row r="151" spans="1:30" x14ac:dyDescent="0.25">
      <c r="A151" s="3">
        <v>6711</v>
      </c>
      <c r="B151" s="15" t="str">
        <f>Codes_Vogelarten_DOG2019!B151</f>
        <v>BIAVCHSCSCRU</v>
      </c>
      <c r="C151" s="30" t="str">
        <f>Codes_Vogelarten_DOG2019!C151</f>
        <v>AVSCSCRU</v>
      </c>
      <c r="D151" s="15" t="str">
        <f>Codes_Vogelarten_DOG2019!D151</f>
        <v>SCSCRU</v>
      </c>
      <c r="E151" s="61" t="s">
        <v>3924</v>
      </c>
      <c r="F151" s="66" t="s">
        <v>199</v>
      </c>
      <c r="G151" s="14" t="s">
        <v>3768</v>
      </c>
      <c r="H151" s="14" t="b">
        <f t="shared" si="2"/>
        <v>1</v>
      </c>
      <c r="I151" s="6" t="s">
        <v>202</v>
      </c>
      <c r="J151" s="8" t="s">
        <v>194</v>
      </c>
      <c r="K151" s="16" t="s">
        <v>198</v>
      </c>
      <c r="L151" s="17" t="s">
        <v>199</v>
      </c>
      <c r="M151" s="17" t="s">
        <v>200</v>
      </c>
      <c r="N151" s="17" t="s">
        <v>201</v>
      </c>
      <c r="O151" s="6" t="s">
        <v>202</v>
      </c>
      <c r="P151" s="4" t="s">
        <v>31</v>
      </c>
      <c r="Q151" s="1">
        <v>1</v>
      </c>
      <c r="R151" s="35">
        <v>1</v>
      </c>
      <c r="S151" s="1" t="s">
        <v>1069</v>
      </c>
      <c r="T151" s="1">
        <v>5</v>
      </c>
      <c r="U151" s="58">
        <v>2</v>
      </c>
      <c r="V151" s="94" t="s">
        <v>4673</v>
      </c>
      <c r="W151" s="16" t="s">
        <v>4721</v>
      </c>
      <c r="X151" s="16" t="s">
        <v>4722</v>
      </c>
      <c r="Y151" s="16" t="s">
        <v>4410</v>
      </c>
      <c r="Z151" s="16" t="s">
        <v>3412</v>
      </c>
      <c r="AA151" s="16" t="s">
        <v>4357</v>
      </c>
      <c r="AB151" s="16" t="s">
        <v>4358</v>
      </c>
      <c r="AC151" s="16" t="s">
        <v>4359</v>
      </c>
      <c r="AD151" s="16" t="s">
        <v>3412</v>
      </c>
    </row>
    <row r="152" spans="1:30" x14ac:dyDescent="0.25">
      <c r="A152" s="3">
        <v>6737</v>
      </c>
      <c r="B152" s="15" t="str">
        <f>Codes_Vogelarten_DOG2019!B152</f>
        <v>BIAVCHSCLYMI</v>
      </c>
      <c r="C152" s="30" t="str">
        <f>Codes_Vogelarten_DOG2019!C152</f>
        <v>AVSCLYMI</v>
      </c>
      <c r="D152" s="15" t="str">
        <f>Codes_Vogelarten_DOG2019!D152</f>
        <v>SCLYMI</v>
      </c>
      <c r="E152" s="61" t="s">
        <v>3925</v>
      </c>
      <c r="F152" s="66" t="s">
        <v>1844</v>
      </c>
      <c r="G152" s="14" t="s">
        <v>3768</v>
      </c>
      <c r="H152" s="14" t="b">
        <f t="shared" si="2"/>
        <v>1</v>
      </c>
      <c r="I152" s="6" t="s">
        <v>1847</v>
      </c>
      <c r="J152" s="8" t="s">
        <v>194</v>
      </c>
      <c r="K152" s="16" t="s">
        <v>198</v>
      </c>
      <c r="L152" s="17" t="s">
        <v>1844</v>
      </c>
      <c r="M152" s="17" t="s">
        <v>1845</v>
      </c>
      <c r="N152" s="17" t="s">
        <v>1846</v>
      </c>
      <c r="O152" s="6" t="s">
        <v>1847</v>
      </c>
      <c r="P152" s="4" t="s">
        <v>31</v>
      </c>
      <c r="Q152" s="1" t="s">
        <v>1069</v>
      </c>
      <c r="R152" s="1" t="s">
        <v>1069</v>
      </c>
      <c r="S152" s="1" t="s">
        <v>1069</v>
      </c>
      <c r="T152" s="1" t="s">
        <v>1069</v>
      </c>
      <c r="U152" s="1" t="s">
        <v>1069</v>
      </c>
      <c r="V152" s="86" t="s">
        <v>1069</v>
      </c>
    </row>
    <row r="153" spans="1:30" x14ac:dyDescent="0.25">
      <c r="A153" s="3">
        <v>6750</v>
      </c>
      <c r="B153" s="15" t="str">
        <f>Codes_Vogelarten_DOG2019!B153</f>
        <v>BIAVCHSCGAME</v>
      </c>
      <c r="C153" s="30" t="str">
        <f>Codes_Vogelarten_DOG2019!C153</f>
        <v>AVSCGAME</v>
      </c>
      <c r="D153" s="15" t="str">
        <f>Codes_Vogelarten_DOG2019!D153</f>
        <v>SCGAME</v>
      </c>
      <c r="E153" s="61" t="s">
        <v>3926</v>
      </c>
      <c r="F153" s="66" t="s">
        <v>1850</v>
      </c>
      <c r="G153" s="14" t="s">
        <v>3768</v>
      </c>
      <c r="H153" s="14" t="b">
        <f t="shared" si="2"/>
        <v>1</v>
      </c>
      <c r="I153" s="6" t="s">
        <v>1852</v>
      </c>
      <c r="J153" s="8" t="s">
        <v>194</v>
      </c>
      <c r="K153" s="16" t="s">
        <v>198</v>
      </c>
      <c r="L153" s="17" t="s">
        <v>1850</v>
      </c>
      <c r="M153" s="17" t="s">
        <v>208</v>
      </c>
      <c r="N153" s="19" t="s">
        <v>1851</v>
      </c>
      <c r="O153" s="6" t="s">
        <v>1852</v>
      </c>
      <c r="P153" s="42" t="s">
        <v>192</v>
      </c>
      <c r="Q153" s="1" t="s">
        <v>1069</v>
      </c>
      <c r="R153" s="1" t="s">
        <v>1069</v>
      </c>
      <c r="S153" s="1" t="s">
        <v>1069</v>
      </c>
      <c r="T153" s="1" t="s">
        <v>1069</v>
      </c>
      <c r="U153" s="1" t="s">
        <v>1069</v>
      </c>
      <c r="V153" s="86" t="s">
        <v>1069</v>
      </c>
    </row>
    <row r="154" spans="1:30" x14ac:dyDescent="0.25">
      <c r="A154" s="3">
        <v>6751</v>
      </c>
      <c r="B154" s="15" t="str">
        <f>Codes_Vogelarten_DOG2019!B154</f>
        <v>BIAVCHSCGAGA</v>
      </c>
      <c r="C154" s="30" t="str">
        <f>Codes_Vogelarten_DOG2019!C154</f>
        <v>AVSCGAGA</v>
      </c>
      <c r="D154" s="15" t="str">
        <f>Codes_Vogelarten_DOG2019!D154</f>
        <v>SCGAGA</v>
      </c>
      <c r="E154" s="61" t="s">
        <v>3927</v>
      </c>
      <c r="F154" s="66" t="s">
        <v>207</v>
      </c>
      <c r="G154" s="14" t="s">
        <v>3768</v>
      </c>
      <c r="H154" s="14" t="b">
        <f t="shared" si="2"/>
        <v>1</v>
      </c>
      <c r="I154" s="6" t="s">
        <v>210</v>
      </c>
      <c r="J154" s="8" t="s">
        <v>194</v>
      </c>
      <c r="K154" s="16" t="s">
        <v>198</v>
      </c>
      <c r="L154" s="17" t="s">
        <v>207</v>
      </c>
      <c r="M154" s="17" t="s">
        <v>208</v>
      </c>
      <c r="N154" s="17" t="s">
        <v>209</v>
      </c>
      <c r="O154" s="6" t="s">
        <v>210</v>
      </c>
      <c r="P154" s="4" t="s">
        <v>31</v>
      </c>
      <c r="Q154" s="1">
        <v>3</v>
      </c>
      <c r="R154" s="1" t="s">
        <v>1069</v>
      </c>
      <c r="S154" s="1" t="s">
        <v>1069</v>
      </c>
      <c r="T154" s="1" t="s">
        <v>1069</v>
      </c>
      <c r="U154" s="37">
        <v>4</v>
      </c>
      <c r="V154" s="86" t="s">
        <v>1069</v>
      </c>
    </row>
    <row r="155" spans="1:30" x14ac:dyDescent="0.25">
      <c r="A155" s="3">
        <v>6769</v>
      </c>
      <c r="B155" s="15" t="str">
        <f>Codes_Vogelarten_DOG2019!B155</f>
        <v>BIAVCHSCXECI</v>
      </c>
      <c r="C155" s="30" t="str">
        <f>Codes_Vogelarten_DOG2019!C155</f>
        <v>AVSCXECI</v>
      </c>
      <c r="D155" s="15" t="str">
        <f>Codes_Vogelarten_DOG2019!D155</f>
        <v>SCXECI</v>
      </c>
      <c r="E155" s="61" t="s">
        <v>3928</v>
      </c>
      <c r="F155" s="66" t="s">
        <v>1855</v>
      </c>
      <c r="G155" s="14" t="s">
        <v>3768</v>
      </c>
      <c r="H155" s="14" t="b">
        <f t="shared" si="2"/>
        <v>1</v>
      </c>
      <c r="I155" s="6" t="s">
        <v>1858</v>
      </c>
      <c r="J155" s="8" t="s">
        <v>194</v>
      </c>
      <c r="K155" s="16" t="s">
        <v>198</v>
      </c>
      <c r="L155" s="17" t="s">
        <v>1855</v>
      </c>
      <c r="M155" s="17" t="s">
        <v>1856</v>
      </c>
      <c r="N155" s="17" t="s">
        <v>1857</v>
      </c>
      <c r="O155" s="6" t="s">
        <v>1858</v>
      </c>
      <c r="P155" s="4" t="s">
        <v>31</v>
      </c>
      <c r="Q155" s="1" t="s">
        <v>1069</v>
      </c>
      <c r="R155" s="1" t="s">
        <v>1069</v>
      </c>
      <c r="S155" s="1" t="s">
        <v>1069</v>
      </c>
      <c r="T155" s="1" t="s">
        <v>1069</v>
      </c>
      <c r="U155" s="1" t="s">
        <v>1069</v>
      </c>
      <c r="V155" s="86" t="s">
        <v>1069</v>
      </c>
    </row>
    <row r="156" spans="1:30" x14ac:dyDescent="0.25">
      <c r="A156" s="3">
        <v>6770</v>
      </c>
      <c r="B156" s="15" t="str">
        <f>Codes_Vogelarten_DOG2019!B156</f>
        <v>BIAVCHSCPHTR</v>
      </c>
      <c r="C156" s="30" t="str">
        <f>Codes_Vogelarten_DOG2019!C156</f>
        <v>AVSCPHTR</v>
      </c>
      <c r="D156" s="15" t="str">
        <f>Codes_Vogelarten_DOG2019!D156</f>
        <v>SCPHTR</v>
      </c>
      <c r="E156" s="61" t="s">
        <v>3929</v>
      </c>
      <c r="F156" s="66" t="s">
        <v>1862</v>
      </c>
      <c r="G156" s="14" t="s">
        <v>3768</v>
      </c>
      <c r="H156" s="14" t="b">
        <f t="shared" si="2"/>
        <v>1</v>
      </c>
      <c r="I156" s="6" t="s">
        <v>1867</v>
      </c>
      <c r="J156" s="8" t="s">
        <v>194</v>
      </c>
      <c r="K156" s="16" t="s">
        <v>198</v>
      </c>
      <c r="L156" s="17" t="s">
        <v>1862</v>
      </c>
      <c r="M156" s="17" t="s">
        <v>1863</v>
      </c>
      <c r="N156" s="17" t="s">
        <v>1864</v>
      </c>
      <c r="O156" s="6" t="s">
        <v>1867</v>
      </c>
      <c r="P156" s="4" t="s">
        <v>31</v>
      </c>
      <c r="Q156" s="1" t="s">
        <v>1069</v>
      </c>
      <c r="R156" s="1" t="s">
        <v>1069</v>
      </c>
      <c r="S156" s="1" t="s">
        <v>1069</v>
      </c>
      <c r="T156" s="1" t="s">
        <v>1069</v>
      </c>
      <c r="U156" s="1" t="s">
        <v>1069</v>
      </c>
      <c r="V156" s="86" t="s">
        <v>1069</v>
      </c>
    </row>
    <row r="157" spans="1:30" x14ac:dyDescent="0.25">
      <c r="A157" s="3">
        <v>6771</v>
      </c>
      <c r="B157" s="15" t="str">
        <f>Codes_Vogelarten_DOG2019!B157</f>
        <v>BIAVCHSCPHLO</v>
      </c>
      <c r="C157" s="30" t="str">
        <f>Codes_Vogelarten_DOG2019!C157</f>
        <v>AVSCPHLO</v>
      </c>
      <c r="D157" s="15" t="str">
        <f>Codes_Vogelarten_DOG2019!D157</f>
        <v>SCPHLO</v>
      </c>
      <c r="E157" s="61" t="s">
        <v>3930</v>
      </c>
      <c r="F157" s="66" t="s">
        <v>1870</v>
      </c>
      <c r="G157" s="14" t="s">
        <v>3768</v>
      </c>
      <c r="H157" s="14" t="b">
        <f t="shared" si="2"/>
        <v>1</v>
      </c>
      <c r="I157" s="6" t="s">
        <v>1872</v>
      </c>
      <c r="J157" s="8" t="s">
        <v>194</v>
      </c>
      <c r="K157" s="16" t="s">
        <v>198</v>
      </c>
      <c r="L157" s="17" t="s">
        <v>1870</v>
      </c>
      <c r="M157" s="17" t="s">
        <v>1863</v>
      </c>
      <c r="N157" s="17" t="s">
        <v>1871</v>
      </c>
      <c r="O157" s="6" t="s">
        <v>1872</v>
      </c>
      <c r="P157" s="4" t="s">
        <v>31</v>
      </c>
      <c r="Q157" s="1" t="s">
        <v>1069</v>
      </c>
      <c r="R157" s="1" t="s">
        <v>1069</v>
      </c>
      <c r="S157" s="1" t="s">
        <v>1069</v>
      </c>
      <c r="T157" s="1" t="s">
        <v>1069</v>
      </c>
      <c r="U157" s="1" t="s">
        <v>1069</v>
      </c>
      <c r="V157" s="86" t="s">
        <v>1069</v>
      </c>
    </row>
    <row r="158" spans="1:30" x14ac:dyDescent="0.25">
      <c r="A158" s="3">
        <v>6772</v>
      </c>
      <c r="B158" s="15" t="str">
        <f>Codes_Vogelarten_DOG2019!B158</f>
        <v>BIAVCHSCPHFU</v>
      </c>
      <c r="C158" s="30" t="str">
        <f>Codes_Vogelarten_DOG2019!C158</f>
        <v>AVSCPHFU</v>
      </c>
      <c r="D158" s="15" t="str">
        <f>Codes_Vogelarten_DOG2019!D158</f>
        <v>SCPHFU</v>
      </c>
      <c r="E158" s="61" t="s">
        <v>3931</v>
      </c>
      <c r="F158" s="66" t="s">
        <v>1875</v>
      </c>
      <c r="G158" s="14" t="s">
        <v>3768</v>
      </c>
      <c r="H158" s="14" t="b">
        <f t="shared" si="2"/>
        <v>1</v>
      </c>
      <c r="I158" s="6" t="s">
        <v>1877</v>
      </c>
      <c r="J158" s="8" t="s">
        <v>194</v>
      </c>
      <c r="K158" s="16" t="s">
        <v>198</v>
      </c>
      <c r="L158" s="17" t="s">
        <v>1875</v>
      </c>
      <c r="M158" s="17" t="s">
        <v>1863</v>
      </c>
      <c r="N158" s="17" t="s">
        <v>1876</v>
      </c>
      <c r="O158" s="50" t="s">
        <v>1877</v>
      </c>
      <c r="P158" s="4" t="s">
        <v>31</v>
      </c>
      <c r="Q158" s="1" t="s">
        <v>1069</v>
      </c>
      <c r="R158" s="1" t="s">
        <v>1069</v>
      </c>
      <c r="S158" s="1" t="s">
        <v>1069</v>
      </c>
      <c r="T158" s="1" t="s">
        <v>1069</v>
      </c>
      <c r="U158" s="1" t="s">
        <v>1069</v>
      </c>
      <c r="V158" s="86" t="s">
        <v>1069</v>
      </c>
    </row>
    <row r="159" spans="1:30" x14ac:dyDescent="0.25">
      <c r="A159" s="3">
        <v>6773</v>
      </c>
      <c r="B159" s="15" t="str">
        <f>Codes_Vogelarten_DOG2019!B159</f>
        <v>BIAVCHSCACHY</v>
      </c>
      <c r="C159" s="30" t="str">
        <f>Codes_Vogelarten_DOG2019!C159</f>
        <v>AVSCACHY</v>
      </c>
      <c r="D159" s="15" t="str">
        <f>Codes_Vogelarten_DOG2019!D159</f>
        <v>SCACHY</v>
      </c>
      <c r="E159" s="61" t="s">
        <v>3932</v>
      </c>
      <c r="F159" s="66" t="s">
        <v>1880</v>
      </c>
      <c r="G159" s="14" t="s">
        <v>3768</v>
      </c>
      <c r="H159" s="14" t="b">
        <f t="shared" si="2"/>
        <v>1</v>
      </c>
      <c r="I159" s="6" t="s">
        <v>1883</v>
      </c>
      <c r="J159" s="8" t="s">
        <v>194</v>
      </c>
      <c r="K159" s="16" t="s">
        <v>198</v>
      </c>
      <c r="L159" s="17" t="s">
        <v>1880</v>
      </c>
      <c r="M159" s="17" t="s">
        <v>1881</v>
      </c>
      <c r="N159" s="17" t="s">
        <v>1882</v>
      </c>
      <c r="O159" s="6" t="s">
        <v>1883</v>
      </c>
      <c r="P159" s="4" t="s">
        <v>31</v>
      </c>
      <c r="Q159" s="1" t="s">
        <v>1069</v>
      </c>
      <c r="R159" s="1" t="s">
        <v>1069</v>
      </c>
      <c r="S159" s="1" t="s">
        <v>1069</v>
      </c>
      <c r="T159" s="1" t="s">
        <v>1069</v>
      </c>
      <c r="U159" s="1" t="s">
        <v>1069</v>
      </c>
      <c r="V159" s="86" t="s">
        <v>1069</v>
      </c>
    </row>
    <row r="160" spans="1:30" x14ac:dyDescent="0.25">
      <c r="A160" s="3">
        <v>6774</v>
      </c>
      <c r="B160" s="15" t="str">
        <f>Codes_Vogelarten_DOG2019!B160</f>
        <v>BIAVCHSCACMA</v>
      </c>
      <c r="C160" s="30" t="str">
        <f>Codes_Vogelarten_DOG2019!C160</f>
        <v>AVSCACMA</v>
      </c>
      <c r="D160" s="15" t="str">
        <f>Codes_Vogelarten_DOG2019!D160</f>
        <v>SCACMA</v>
      </c>
      <c r="E160" s="61" t="s">
        <v>3933</v>
      </c>
      <c r="F160" s="66" t="s">
        <v>1886</v>
      </c>
      <c r="G160" s="14" t="s">
        <v>3768</v>
      </c>
      <c r="H160" s="14" t="b">
        <f t="shared" si="2"/>
        <v>1</v>
      </c>
      <c r="I160" s="6" t="s">
        <v>1888</v>
      </c>
      <c r="J160" s="8" t="s">
        <v>194</v>
      </c>
      <c r="K160" s="16" t="s">
        <v>198</v>
      </c>
      <c r="L160" s="17" t="s">
        <v>1886</v>
      </c>
      <c r="M160" s="17" t="s">
        <v>1881</v>
      </c>
      <c r="N160" s="17" t="s">
        <v>1887</v>
      </c>
      <c r="O160" s="6" t="s">
        <v>1888</v>
      </c>
      <c r="P160" s="4" t="s">
        <v>31</v>
      </c>
      <c r="Q160" s="1" t="s">
        <v>1069</v>
      </c>
      <c r="R160" s="1" t="s">
        <v>1069</v>
      </c>
      <c r="S160" s="1" t="s">
        <v>1069</v>
      </c>
      <c r="T160" s="1" t="s">
        <v>1069</v>
      </c>
      <c r="U160" s="1" t="s">
        <v>1069</v>
      </c>
      <c r="V160" s="86" t="s">
        <v>1069</v>
      </c>
    </row>
    <row r="161" spans="1:30" x14ac:dyDescent="0.25">
      <c r="A161" s="3">
        <v>6775</v>
      </c>
      <c r="B161" s="15" t="str">
        <f>Codes_Vogelarten_DOG2019!B161</f>
        <v>BIAVCHSCTROC</v>
      </c>
      <c r="C161" s="30" t="str">
        <f>Codes_Vogelarten_DOG2019!C161</f>
        <v>AVSCTROC</v>
      </c>
      <c r="D161" s="15" t="str">
        <f>Codes_Vogelarten_DOG2019!D161</f>
        <v>SCTROC</v>
      </c>
      <c r="E161" s="61" t="s">
        <v>3934</v>
      </c>
      <c r="F161" s="66" t="s">
        <v>213</v>
      </c>
      <c r="G161" s="14" t="s">
        <v>3768</v>
      </c>
      <c r="H161" s="14" t="b">
        <f t="shared" si="2"/>
        <v>1</v>
      </c>
      <c r="I161" s="6" t="s">
        <v>216</v>
      </c>
      <c r="J161" s="8" t="s">
        <v>194</v>
      </c>
      <c r="K161" s="16" t="s">
        <v>198</v>
      </c>
      <c r="L161" s="17" t="s">
        <v>213</v>
      </c>
      <c r="M161" s="17" t="s">
        <v>214</v>
      </c>
      <c r="N161" s="17" t="s">
        <v>215</v>
      </c>
      <c r="O161" s="6" t="s">
        <v>216</v>
      </c>
      <c r="P161" s="4" t="s">
        <v>31</v>
      </c>
      <c r="Q161" s="1">
        <v>2</v>
      </c>
      <c r="R161" s="35">
        <v>1</v>
      </c>
      <c r="S161" s="1" t="s">
        <v>1069</v>
      </c>
      <c r="T161" s="1">
        <v>5</v>
      </c>
      <c r="U161" s="36">
        <v>3</v>
      </c>
      <c r="V161" s="86" t="s">
        <v>1069</v>
      </c>
      <c r="W161" s="16" t="s">
        <v>3724</v>
      </c>
      <c r="X161" s="16" t="s">
        <v>3725</v>
      </c>
      <c r="Y161" s="16" t="s">
        <v>3726</v>
      </c>
      <c r="Z161" s="16" t="s">
        <v>3412</v>
      </c>
      <c r="AA161" s="16" t="s">
        <v>3376</v>
      </c>
      <c r="AB161" s="16" t="s">
        <v>3377</v>
      </c>
      <c r="AC161" s="16" t="s">
        <v>3378</v>
      </c>
      <c r="AD161" s="16" t="s">
        <v>3412</v>
      </c>
    </row>
    <row r="162" spans="1:30" x14ac:dyDescent="0.25">
      <c r="A162" s="3">
        <v>6781</v>
      </c>
      <c r="B162" s="15" t="str">
        <f>Codes_Vogelarten_DOG2019!B162</f>
        <v>BIAVCHSCTRFL</v>
      </c>
      <c r="C162" s="30" t="str">
        <f>Codes_Vogelarten_DOG2019!C162</f>
        <v>AVSCTRFL</v>
      </c>
      <c r="D162" s="15" t="str">
        <f>Codes_Vogelarten_DOG2019!D162</f>
        <v>SCTRFL</v>
      </c>
      <c r="E162" s="61" t="s">
        <v>3935</v>
      </c>
      <c r="F162" s="66" t="s">
        <v>1891</v>
      </c>
      <c r="G162" s="14" t="s">
        <v>3768</v>
      </c>
      <c r="H162" s="14" t="b">
        <f t="shared" si="2"/>
        <v>1</v>
      </c>
      <c r="I162" s="6" t="s">
        <v>1893</v>
      </c>
      <c r="J162" s="8" t="s">
        <v>194</v>
      </c>
      <c r="K162" s="16" t="s">
        <v>198</v>
      </c>
      <c r="L162" s="17" t="s">
        <v>1891</v>
      </c>
      <c r="M162" s="17" t="s">
        <v>214</v>
      </c>
      <c r="N162" s="17" t="s">
        <v>1892</v>
      </c>
      <c r="O162" s="6" t="s">
        <v>1893</v>
      </c>
      <c r="P162" s="4" t="s">
        <v>31</v>
      </c>
      <c r="Q162" s="1" t="s">
        <v>1069</v>
      </c>
      <c r="R162" s="1" t="s">
        <v>1069</v>
      </c>
      <c r="S162" s="1" t="s">
        <v>1069</v>
      </c>
      <c r="T162" s="1" t="s">
        <v>1069</v>
      </c>
      <c r="U162" s="1" t="s">
        <v>1069</v>
      </c>
      <c r="V162" s="86" t="s">
        <v>1069</v>
      </c>
    </row>
    <row r="163" spans="1:30" x14ac:dyDescent="0.25">
      <c r="A163" s="3">
        <v>6786</v>
      </c>
      <c r="B163" s="15" t="str">
        <f>Codes_Vogelarten_DOG2019!B163</f>
        <v>BIAVCHSCTRTO</v>
      </c>
      <c r="C163" s="30" t="str">
        <f>Codes_Vogelarten_DOG2019!C163</f>
        <v>AVSCTRTO</v>
      </c>
      <c r="D163" s="15" t="str">
        <f>Codes_Vogelarten_DOG2019!D163</f>
        <v>SCTRTO</v>
      </c>
      <c r="E163" s="61" t="s">
        <v>3936</v>
      </c>
      <c r="F163" s="66" t="s">
        <v>1896</v>
      </c>
      <c r="G163" s="14" t="s">
        <v>3768</v>
      </c>
      <c r="H163" s="14" t="b">
        <f t="shared" si="2"/>
        <v>1</v>
      </c>
      <c r="I163" s="6" t="s">
        <v>1898</v>
      </c>
      <c r="J163" s="8" t="s">
        <v>194</v>
      </c>
      <c r="K163" s="16" t="s">
        <v>198</v>
      </c>
      <c r="L163" s="17" t="s">
        <v>1896</v>
      </c>
      <c r="M163" s="17" t="s">
        <v>214</v>
      </c>
      <c r="N163" s="17" t="s">
        <v>1897</v>
      </c>
      <c r="O163" s="6" t="s">
        <v>1898</v>
      </c>
      <c r="P163" s="4" t="s">
        <v>31</v>
      </c>
      <c r="Q163" s="1">
        <v>3</v>
      </c>
      <c r="R163" s="35">
        <v>1</v>
      </c>
      <c r="S163" s="1" t="s">
        <v>1069</v>
      </c>
      <c r="T163" s="1">
        <v>6</v>
      </c>
      <c r="U163" s="36">
        <v>3</v>
      </c>
      <c r="V163" s="86" t="s">
        <v>1069</v>
      </c>
      <c r="W163" s="16" t="s">
        <v>4446</v>
      </c>
      <c r="X163" s="16" t="s">
        <v>4447</v>
      </c>
      <c r="Y163" s="16" t="s">
        <v>4448</v>
      </c>
      <c r="Z163" s="16" t="s">
        <v>4449</v>
      </c>
    </row>
    <row r="164" spans="1:30" x14ac:dyDescent="0.25">
      <c r="A164" s="3">
        <v>6794</v>
      </c>
      <c r="B164" s="15" t="str">
        <f>Codes_Vogelarten_DOG2019!B164</f>
        <v>BIAVCHSCTRST</v>
      </c>
      <c r="C164" s="30" t="str">
        <f>Codes_Vogelarten_DOG2019!C164</f>
        <v>AVSCTRST</v>
      </c>
      <c r="D164" s="15" t="str">
        <f>Codes_Vogelarten_DOG2019!D164</f>
        <v>SCTRST</v>
      </c>
      <c r="E164" s="61" t="s">
        <v>3937</v>
      </c>
      <c r="F164" s="66" t="s">
        <v>1901</v>
      </c>
      <c r="G164" s="14" t="s">
        <v>3768</v>
      </c>
      <c r="H164" s="14" t="b">
        <f t="shared" si="2"/>
        <v>1</v>
      </c>
      <c r="I164" s="6" t="s">
        <v>1903</v>
      </c>
      <c r="J164" s="8" t="s">
        <v>194</v>
      </c>
      <c r="K164" s="16" t="s">
        <v>198</v>
      </c>
      <c r="L164" s="17" t="s">
        <v>1901</v>
      </c>
      <c r="M164" s="17" t="s">
        <v>214</v>
      </c>
      <c r="N164" s="17" t="s">
        <v>1902</v>
      </c>
      <c r="O164" s="6" t="s">
        <v>1903</v>
      </c>
      <c r="P164" s="4" t="s">
        <v>31</v>
      </c>
      <c r="Q164" s="1" t="s">
        <v>1069</v>
      </c>
      <c r="R164" s="1" t="s">
        <v>1069</v>
      </c>
      <c r="S164" s="1" t="s">
        <v>1069</v>
      </c>
      <c r="T164" s="1" t="s">
        <v>1069</v>
      </c>
      <c r="U164" s="1" t="s">
        <v>1069</v>
      </c>
      <c r="V164" s="86" t="s">
        <v>1069</v>
      </c>
    </row>
    <row r="165" spans="1:30" x14ac:dyDescent="0.25">
      <c r="A165" s="3">
        <v>6795</v>
      </c>
      <c r="B165" s="15" t="str">
        <f>Codes_Vogelarten_DOG2019!B165</f>
        <v>BIAVCHSCTRGL</v>
      </c>
      <c r="C165" s="30" t="str">
        <f>Codes_Vogelarten_DOG2019!C165</f>
        <v>AVSCTRGL</v>
      </c>
      <c r="D165" s="15" t="str">
        <f>Codes_Vogelarten_DOG2019!D165</f>
        <v>SCTRGL</v>
      </c>
      <c r="E165" s="61" t="s">
        <v>3938</v>
      </c>
      <c r="F165" s="66" t="s">
        <v>1906</v>
      </c>
      <c r="G165" s="14" t="s">
        <v>3768</v>
      </c>
      <c r="H165" s="14" t="b">
        <f t="shared" si="2"/>
        <v>1</v>
      </c>
      <c r="I165" s="6" t="s">
        <v>1908</v>
      </c>
      <c r="J165" s="8" t="s">
        <v>194</v>
      </c>
      <c r="K165" s="16" t="s">
        <v>198</v>
      </c>
      <c r="L165" s="17" t="s">
        <v>1906</v>
      </c>
      <c r="M165" s="17" t="s">
        <v>214</v>
      </c>
      <c r="N165" s="17" t="s">
        <v>1907</v>
      </c>
      <c r="O165" s="6" t="s">
        <v>1908</v>
      </c>
      <c r="P165" s="4" t="s">
        <v>31</v>
      </c>
      <c r="Q165" s="1">
        <v>3</v>
      </c>
      <c r="R165" s="35">
        <v>1</v>
      </c>
      <c r="S165" s="1" t="s">
        <v>1069</v>
      </c>
      <c r="T165" s="1">
        <v>6</v>
      </c>
      <c r="U165" s="36">
        <v>3</v>
      </c>
      <c r="V165" s="86" t="s">
        <v>1069</v>
      </c>
      <c r="W165" s="16" t="s">
        <v>4719</v>
      </c>
      <c r="X165" s="16" t="s">
        <v>4720</v>
      </c>
      <c r="Y165" s="16" t="s">
        <v>4645</v>
      </c>
      <c r="Z165" s="16" t="s">
        <v>4449</v>
      </c>
    </row>
    <row r="166" spans="1:30" x14ac:dyDescent="0.25">
      <c r="A166" s="3">
        <v>6796</v>
      </c>
      <c r="B166" s="15" t="str">
        <f>Codes_Vogelarten_DOG2019!B166</f>
        <v>BIAVCHSCTRER</v>
      </c>
      <c r="C166" s="30" t="str">
        <f>Codes_Vogelarten_DOG2019!C166</f>
        <v>AVSCTRER</v>
      </c>
      <c r="D166" s="15" t="str">
        <f>Codes_Vogelarten_DOG2019!D166</f>
        <v>SCTRER</v>
      </c>
      <c r="E166" s="61" t="s">
        <v>3939</v>
      </c>
      <c r="F166" s="66" t="s">
        <v>1911</v>
      </c>
      <c r="G166" s="14" t="s">
        <v>3768</v>
      </c>
      <c r="H166" s="14" t="b">
        <f t="shared" si="2"/>
        <v>1</v>
      </c>
      <c r="I166" s="6" t="s">
        <v>1912</v>
      </c>
      <c r="J166" s="8" t="s">
        <v>194</v>
      </c>
      <c r="K166" s="16" t="s">
        <v>198</v>
      </c>
      <c r="L166" s="17" t="s">
        <v>1911</v>
      </c>
      <c r="M166" s="17" t="s">
        <v>214</v>
      </c>
      <c r="N166" s="17" t="s">
        <v>1165</v>
      </c>
      <c r="O166" s="6" t="s">
        <v>1912</v>
      </c>
      <c r="P166" s="4" t="s">
        <v>31</v>
      </c>
      <c r="Q166" s="1" t="s">
        <v>1069</v>
      </c>
      <c r="R166" s="1" t="s">
        <v>1069</v>
      </c>
      <c r="S166" s="1" t="s">
        <v>1069</v>
      </c>
      <c r="T166" s="1" t="s">
        <v>1069</v>
      </c>
      <c r="U166" s="1" t="s">
        <v>1069</v>
      </c>
      <c r="V166" s="86" t="s">
        <v>1069</v>
      </c>
    </row>
    <row r="167" spans="1:30" x14ac:dyDescent="0.25">
      <c r="A167" s="3">
        <v>6797</v>
      </c>
      <c r="B167" s="15" t="str">
        <f>Codes_Vogelarten_DOG2019!B167</f>
        <v>BIAVCHSCTRNE</v>
      </c>
      <c r="C167" s="30" t="str">
        <f>Codes_Vogelarten_DOG2019!C167</f>
        <v>AVSCTRNE</v>
      </c>
      <c r="D167" s="15" t="str">
        <f>Codes_Vogelarten_DOG2019!D167</f>
        <v>SCTRNE</v>
      </c>
      <c r="E167" s="61" t="s">
        <v>3940</v>
      </c>
      <c r="F167" s="66" t="s">
        <v>1915</v>
      </c>
      <c r="G167" s="14" t="s">
        <v>3768</v>
      </c>
      <c r="H167" s="14" t="b">
        <f t="shared" si="2"/>
        <v>1</v>
      </c>
      <c r="I167" s="6" t="s">
        <v>1917</v>
      </c>
      <c r="J167" s="8" t="s">
        <v>194</v>
      </c>
      <c r="K167" s="16" t="s">
        <v>198</v>
      </c>
      <c r="L167" s="17" t="s">
        <v>1915</v>
      </c>
      <c r="M167" s="17" t="s">
        <v>214</v>
      </c>
      <c r="N167" s="17" t="s">
        <v>1916</v>
      </c>
      <c r="O167" s="6" t="s">
        <v>1917</v>
      </c>
      <c r="P167" s="4" t="s">
        <v>31</v>
      </c>
      <c r="Q167" s="1" t="s">
        <v>1069</v>
      </c>
      <c r="R167" s="1" t="s">
        <v>1069</v>
      </c>
      <c r="S167" s="1" t="s">
        <v>1069</v>
      </c>
      <c r="T167" s="1" t="s">
        <v>1069</v>
      </c>
      <c r="U167" s="1" t="s">
        <v>1069</v>
      </c>
      <c r="V167" s="86" t="s">
        <v>1069</v>
      </c>
    </row>
    <row r="168" spans="1:30" x14ac:dyDescent="0.25">
      <c r="A168" s="3">
        <v>6801</v>
      </c>
      <c r="B168" s="15" t="str">
        <f>Codes_Vogelarten_DOG2019!B168</f>
        <v>BIAVCHGLCUCU</v>
      </c>
      <c r="C168" s="30" t="str">
        <f>Codes_Vogelarten_DOG2019!C168</f>
        <v>AVGLCUCU</v>
      </c>
      <c r="D168" s="15" t="str">
        <f>Codes_Vogelarten_DOG2019!D168</f>
        <v>GLCUCU</v>
      </c>
      <c r="E168" s="61" t="s">
        <v>3941</v>
      </c>
      <c r="F168" s="66" t="s">
        <v>1921</v>
      </c>
      <c r="G168" s="14" t="s">
        <v>3768</v>
      </c>
      <c r="H168" s="14" t="b">
        <f t="shared" si="2"/>
        <v>1</v>
      </c>
      <c r="I168" s="6" t="s">
        <v>1924</v>
      </c>
      <c r="J168" s="8" t="s">
        <v>194</v>
      </c>
      <c r="K168" s="16" t="s">
        <v>1920</v>
      </c>
      <c r="L168" s="17" t="s">
        <v>1921</v>
      </c>
      <c r="M168" s="17" t="s">
        <v>1922</v>
      </c>
      <c r="N168" s="17" t="s">
        <v>1923</v>
      </c>
      <c r="O168" s="6" t="s">
        <v>1925</v>
      </c>
      <c r="P168" s="4" t="s">
        <v>31</v>
      </c>
      <c r="Q168" s="1" t="s">
        <v>1069</v>
      </c>
      <c r="R168" s="1" t="s">
        <v>1069</v>
      </c>
      <c r="S168" s="1" t="s">
        <v>1069</v>
      </c>
      <c r="T168" s="1" t="s">
        <v>1069</v>
      </c>
      <c r="U168" s="1" t="s">
        <v>1069</v>
      </c>
      <c r="V168" s="86" t="s">
        <v>1069</v>
      </c>
    </row>
    <row r="169" spans="1:30" x14ac:dyDescent="0.25">
      <c r="A169" s="3">
        <v>6841</v>
      </c>
      <c r="B169" s="15" t="str">
        <f>Codes_Vogelarten_DOG2019!B169</f>
        <v>BIAVCHGLGLPR</v>
      </c>
      <c r="C169" s="30" t="str">
        <f>Codes_Vogelarten_DOG2019!C169</f>
        <v>AVGLGLPR</v>
      </c>
      <c r="D169" s="15" t="str">
        <f>Codes_Vogelarten_DOG2019!D169</f>
        <v>GLGLPR</v>
      </c>
      <c r="E169" s="61" t="s">
        <v>3942</v>
      </c>
      <c r="F169" s="66" t="s">
        <v>1928</v>
      </c>
      <c r="G169" s="14" t="s">
        <v>3768</v>
      </c>
      <c r="H169" s="14" t="b">
        <f t="shared" si="2"/>
        <v>1</v>
      </c>
      <c r="I169" s="6" t="s">
        <v>1931</v>
      </c>
      <c r="J169" s="8" t="s">
        <v>194</v>
      </c>
      <c r="K169" s="16" t="s">
        <v>1920</v>
      </c>
      <c r="L169" s="17" t="s">
        <v>1928</v>
      </c>
      <c r="M169" s="17" t="s">
        <v>1929</v>
      </c>
      <c r="N169" s="17" t="s">
        <v>1930</v>
      </c>
      <c r="O169" s="6" t="s">
        <v>1931</v>
      </c>
      <c r="P169" s="4" t="s">
        <v>31</v>
      </c>
      <c r="Q169" s="1" t="s">
        <v>1069</v>
      </c>
      <c r="R169" s="1" t="s">
        <v>1069</v>
      </c>
      <c r="S169" s="1" t="s">
        <v>1069</v>
      </c>
      <c r="T169" s="1" t="s">
        <v>1069</v>
      </c>
      <c r="U169" s="1" t="s">
        <v>1069</v>
      </c>
      <c r="V169" s="86" t="s">
        <v>1069</v>
      </c>
    </row>
    <row r="170" spans="1:30" x14ac:dyDescent="0.25">
      <c r="A170" s="3">
        <v>6848</v>
      </c>
      <c r="B170" s="15" t="str">
        <f>Codes_Vogelarten_DOG2019!B170</f>
        <v>BIAVCHGLGLNO</v>
      </c>
      <c r="C170" s="30" t="str">
        <f>Codes_Vogelarten_DOG2019!C170</f>
        <v>AVGLGLNO</v>
      </c>
      <c r="D170" s="15" t="str">
        <f>Codes_Vogelarten_DOG2019!D170</f>
        <v>GLGLNO</v>
      </c>
      <c r="E170" s="61" t="s">
        <v>3943</v>
      </c>
      <c r="F170" s="66" t="s">
        <v>1934</v>
      </c>
      <c r="G170" s="14" t="s">
        <v>3768</v>
      </c>
      <c r="H170" s="14" t="b">
        <f t="shared" si="2"/>
        <v>1</v>
      </c>
      <c r="I170" s="6" t="s">
        <v>1936</v>
      </c>
      <c r="J170" s="8" t="s">
        <v>194</v>
      </c>
      <c r="K170" s="16" t="s">
        <v>1920</v>
      </c>
      <c r="L170" s="17" t="s">
        <v>1934</v>
      </c>
      <c r="M170" s="17" t="s">
        <v>1929</v>
      </c>
      <c r="N170" s="17" t="s">
        <v>1935</v>
      </c>
      <c r="O170" s="6" t="s">
        <v>1936</v>
      </c>
      <c r="P170" s="12" t="s">
        <v>192</v>
      </c>
      <c r="Q170" s="1" t="s">
        <v>1069</v>
      </c>
      <c r="R170" s="1" t="s">
        <v>1069</v>
      </c>
      <c r="S170" s="1" t="s">
        <v>1069</v>
      </c>
      <c r="T170" s="1" t="s">
        <v>1069</v>
      </c>
      <c r="U170" s="1" t="s">
        <v>1069</v>
      </c>
      <c r="V170" s="86" t="s">
        <v>1069</v>
      </c>
    </row>
    <row r="171" spans="1:30" x14ac:dyDescent="0.25">
      <c r="A171" s="3">
        <v>6857</v>
      </c>
      <c r="B171" s="15" t="str">
        <f>Codes_Vogelarten_DOG2019!B171</f>
        <v>BIAVCHLAANST</v>
      </c>
      <c r="C171" s="30" t="str">
        <f>Codes_Vogelarten_DOG2019!C171</f>
        <v>AVLAANST</v>
      </c>
      <c r="D171" s="15" t="str">
        <f>Codes_Vogelarten_DOG2019!D171</f>
        <v>LAANST</v>
      </c>
      <c r="E171" s="61" t="s">
        <v>3944</v>
      </c>
      <c r="F171" s="66" t="s">
        <v>1940</v>
      </c>
      <c r="G171" s="14" t="s">
        <v>3835</v>
      </c>
      <c r="H171" s="14" t="b">
        <f t="shared" si="2"/>
        <v>1</v>
      </c>
      <c r="I171" s="6" t="s">
        <v>1943</v>
      </c>
      <c r="J171" s="8" t="s">
        <v>194</v>
      </c>
      <c r="K171" s="16" t="s">
        <v>221</v>
      </c>
      <c r="L171" s="17" t="s">
        <v>1940</v>
      </c>
      <c r="M171" s="17" t="s">
        <v>1941</v>
      </c>
      <c r="N171" s="19" t="s">
        <v>1942</v>
      </c>
      <c r="O171" s="6" t="s">
        <v>1943</v>
      </c>
      <c r="P171" s="11" t="s">
        <v>31</v>
      </c>
      <c r="Q171" s="1" t="s">
        <v>1069</v>
      </c>
      <c r="R171" s="1" t="s">
        <v>1069</v>
      </c>
      <c r="S171" s="1" t="s">
        <v>1069</v>
      </c>
      <c r="T171" s="1" t="s">
        <v>1069</v>
      </c>
      <c r="U171" s="1" t="s">
        <v>1069</v>
      </c>
      <c r="V171" s="86" t="s">
        <v>1069</v>
      </c>
    </row>
    <row r="172" spans="1:30" x14ac:dyDescent="0.25">
      <c r="A172" s="3">
        <v>6901</v>
      </c>
      <c r="B172" s="15" t="str">
        <f>Codes_Vogelarten_DOG2019!B172</f>
        <v>BIAVCHLARITR</v>
      </c>
      <c r="C172" s="30" t="str">
        <f>Codes_Vogelarten_DOG2019!C172</f>
        <v>AVLARITR</v>
      </c>
      <c r="D172" s="15" t="str">
        <f>Codes_Vogelarten_DOG2019!D172</f>
        <v>LARITR</v>
      </c>
      <c r="E172" s="61" t="s">
        <v>3945</v>
      </c>
      <c r="F172" s="66" t="s">
        <v>1946</v>
      </c>
      <c r="G172" s="14" t="s">
        <v>3768</v>
      </c>
      <c r="H172" s="14" t="b">
        <f t="shared" si="2"/>
        <v>1</v>
      </c>
      <c r="I172" s="6" t="s">
        <v>1949</v>
      </c>
      <c r="J172" s="8" t="s">
        <v>194</v>
      </c>
      <c r="K172" s="16" t="s">
        <v>221</v>
      </c>
      <c r="L172" s="17" t="s">
        <v>1946</v>
      </c>
      <c r="M172" s="17" t="s">
        <v>1947</v>
      </c>
      <c r="N172" s="17" t="s">
        <v>1948</v>
      </c>
      <c r="O172" s="6" t="s">
        <v>1949</v>
      </c>
      <c r="P172" s="10" t="s">
        <v>130</v>
      </c>
      <c r="Q172" s="1" t="s">
        <v>1069</v>
      </c>
      <c r="R172" s="1" t="s">
        <v>1069</v>
      </c>
      <c r="S172" s="1" t="s">
        <v>1069</v>
      </c>
      <c r="T172" s="1" t="s">
        <v>1069</v>
      </c>
      <c r="U172" s="1" t="s">
        <v>1069</v>
      </c>
      <c r="V172" s="86" t="s">
        <v>1069</v>
      </c>
    </row>
    <row r="173" spans="1:30" x14ac:dyDescent="0.25">
      <c r="A173" s="3">
        <v>6905</v>
      </c>
      <c r="B173" s="15" t="str">
        <f>Codes_Vogelarten_DOG2019!B173</f>
        <v>BIAVCHLAPAEB</v>
      </c>
      <c r="C173" s="30" t="str">
        <f>Codes_Vogelarten_DOG2019!C173</f>
        <v>AVLAPAEB</v>
      </c>
      <c r="D173" s="15" t="str">
        <f>Codes_Vogelarten_DOG2019!D173</f>
        <v>LAPAEB</v>
      </c>
      <c r="E173" s="61" t="s">
        <v>3946</v>
      </c>
      <c r="F173" s="66" t="s">
        <v>1952</v>
      </c>
      <c r="G173" s="14" t="s">
        <v>3768</v>
      </c>
      <c r="H173" s="14" t="b">
        <f t="shared" si="2"/>
        <v>1</v>
      </c>
      <c r="I173" s="6" t="s">
        <v>1955</v>
      </c>
      <c r="J173" s="8" t="s">
        <v>194</v>
      </c>
      <c r="K173" s="16" t="s">
        <v>221</v>
      </c>
      <c r="L173" s="17" t="s">
        <v>1952</v>
      </c>
      <c r="M173" s="17" t="s">
        <v>1953</v>
      </c>
      <c r="N173" s="17" t="s">
        <v>1954</v>
      </c>
      <c r="O173" s="6" t="s">
        <v>1955</v>
      </c>
      <c r="P173" s="12" t="s">
        <v>192</v>
      </c>
      <c r="Q173" s="1" t="s">
        <v>1069</v>
      </c>
      <c r="R173" s="1" t="s">
        <v>1069</v>
      </c>
      <c r="S173" s="1" t="s">
        <v>1069</v>
      </c>
      <c r="T173" s="1" t="s">
        <v>1069</v>
      </c>
      <c r="U173" s="1" t="s">
        <v>1069</v>
      </c>
      <c r="V173" s="86" t="s">
        <v>1069</v>
      </c>
    </row>
    <row r="174" spans="1:30" x14ac:dyDescent="0.25">
      <c r="A174" s="3">
        <v>6906</v>
      </c>
      <c r="B174" s="15" t="str">
        <f>Codes_Vogelarten_DOG2019!B174</f>
        <v>BIAVCHLAXESA</v>
      </c>
      <c r="C174" s="30" t="str">
        <f>Codes_Vogelarten_DOG2019!C174</f>
        <v>AVLAXESA</v>
      </c>
      <c r="D174" s="15" t="str">
        <f>Codes_Vogelarten_DOG2019!D174</f>
        <v>LAXESA</v>
      </c>
      <c r="E174" s="61" t="s">
        <v>3947</v>
      </c>
      <c r="F174" s="66" t="s">
        <v>1959</v>
      </c>
      <c r="G174" s="14" t="s">
        <v>3768</v>
      </c>
      <c r="H174" s="14" t="b">
        <f t="shared" si="2"/>
        <v>1</v>
      </c>
      <c r="I174" s="6" t="s">
        <v>1962</v>
      </c>
      <c r="J174" s="8" t="s">
        <v>194</v>
      </c>
      <c r="K174" s="16" t="s">
        <v>221</v>
      </c>
      <c r="L174" s="17" t="s">
        <v>1959</v>
      </c>
      <c r="M174" s="17" t="s">
        <v>1960</v>
      </c>
      <c r="N174" s="17" t="s">
        <v>1961</v>
      </c>
      <c r="O174" s="6" t="s">
        <v>1962</v>
      </c>
      <c r="P174" s="4" t="s">
        <v>31</v>
      </c>
      <c r="Q174" s="1" t="s">
        <v>1069</v>
      </c>
      <c r="R174" s="1" t="s">
        <v>1069</v>
      </c>
      <c r="S174" s="1" t="s">
        <v>1069</v>
      </c>
      <c r="T174" s="1" t="s">
        <v>1069</v>
      </c>
      <c r="U174" s="1" t="s">
        <v>1069</v>
      </c>
      <c r="V174" s="86" t="s">
        <v>1069</v>
      </c>
    </row>
    <row r="175" spans="1:30" x14ac:dyDescent="0.25">
      <c r="A175" s="3">
        <v>6911</v>
      </c>
      <c r="B175" s="15" t="str">
        <f>Codes_Vogelarten_DOG2019!B175</f>
        <v>BIAVCHLACHGE</v>
      </c>
      <c r="C175" s="30" t="str">
        <f>Codes_Vogelarten_DOG2019!C175</f>
        <v>AVLACHGE</v>
      </c>
      <c r="D175" s="15" t="str">
        <f>Codes_Vogelarten_DOG2019!D175</f>
        <v>LACHGE</v>
      </c>
      <c r="E175" s="61" t="s">
        <v>3948</v>
      </c>
      <c r="F175" s="66" t="s">
        <v>1965</v>
      </c>
      <c r="G175" s="14" t="s">
        <v>3768</v>
      </c>
      <c r="H175" s="14" t="b">
        <f t="shared" si="2"/>
        <v>1</v>
      </c>
      <c r="I175" s="6" t="s">
        <v>1968</v>
      </c>
      <c r="J175" s="8" t="s">
        <v>194</v>
      </c>
      <c r="K175" s="16" t="s">
        <v>221</v>
      </c>
      <c r="L175" s="17" t="s">
        <v>1965</v>
      </c>
      <c r="M175" s="17" t="s">
        <v>223</v>
      </c>
      <c r="N175" s="17" t="s">
        <v>1966</v>
      </c>
      <c r="O175" s="6" t="s">
        <v>1968</v>
      </c>
      <c r="P175" s="4" t="s">
        <v>31</v>
      </c>
      <c r="Q175" s="1" t="s">
        <v>1069</v>
      </c>
      <c r="R175" s="1" t="s">
        <v>1069</v>
      </c>
      <c r="S175" s="1" t="s">
        <v>1069</v>
      </c>
      <c r="T175" s="1" t="s">
        <v>1069</v>
      </c>
      <c r="U175" s="1" t="s">
        <v>1069</v>
      </c>
      <c r="V175" s="86" t="s">
        <v>1069</v>
      </c>
    </row>
    <row r="176" spans="1:30" x14ac:dyDescent="0.25">
      <c r="A176" s="3">
        <v>6912</v>
      </c>
      <c r="B176" s="15" t="str">
        <f>Codes_Vogelarten_DOG2019!B176</f>
        <v>BIAVCHLACHPH</v>
      </c>
      <c r="C176" s="30" t="str">
        <f>Codes_Vogelarten_DOG2019!C176</f>
        <v>AVLACHPH</v>
      </c>
      <c r="D176" s="15" t="str">
        <f>Codes_Vogelarten_DOG2019!D176</f>
        <v>LACHPH</v>
      </c>
      <c r="E176" s="61" t="s">
        <v>3949</v>
      </c>
      <c r="F176" s="66" t="s">
        <v>1971</v>
      </c>
      <c r="G176" s="14" t="s">
        <v>3768</v>
      </c>
      <c r="H176" s="14" t="b">
        <f t="shared" si="2"/>
        <v>1</v>
      </c>
      <c r="I176" s="6" t="s">
        <v>1974</v>
      </c>
      <c r="J176" s="8" t="s">
        <v>194</v>
      </c>
      <c r="K176" s="16" t="s">
        <v>221</v>
      </c>
      <c r="L176" s="17" t="s">
        <v>1971</v>
      </c>
      <c r="M176" s="17" t="s">
        <v>223</v>
      </c>
      <c r="N176" s="17" t="s">
        <v>1972</v>
      </c>
      <c r="O176" s="50" t="s">
        <v>1974</v>
      </c>
      <c r="P176" s="4" t="s">
        <v>31</v>
      </c>
      <c r="Q176" s="1" t="s">
        <v>1069</v>
      </c>
      <c r="R176" s="1" t="s">
        <v>1069</v>
      </c>
      <c r="S176" s="1" t="s">
        <v>1069</v>
      </c>
      <c r="T176" s="1" t="s">
        <v>1069</v>
      </c>
      <c r="U176" s="1" t="s">
        <v>1069</v>
      </c>
      <c r="V176" s="86" t="s">
        <v>1069</v>
      </c>
    </row>
    <row r="177" spans="1:30" x14ac:dyDescent="0.25">
      <c r="A177" s="3">
        <v>6923</v>
      </c>
      <c r="B177" s="15" t="str">
        <f>Codes_Vogelarten_DOG2019!B177</f>
        <v>BIAVCHLACHRI</v>
      </c>
      <c r="C177" s="30" t="str">
        <f>Codes_Vogelarten_DOG2019!C177</f>
        <v>AVLACHRI</v>
      </c>
      <c r="D177" s="15" t="str">
        <f>Codes_Vogelarten_DOG2019!D177</f>
        <v>LACHRI</v>
      </c>
      <c r="E177" s="61" t="s">
        <v>3950</v>
      </c>
      <c r="F177" s="66" t="s">
        <v>222</v>
      </c>
      <c r="G177" s="14" t="s">
        <v>3768</v>
      </c>
      <c r="H177" s="14" t="b">
        <f t="shared" si="2"/>
        <v>1</v>
      </c>
      <c r="I177" s="6" t="s">
        <v>227</v>
      </c>
      <c r="J177" s="8" t="s">
        <v>194</v>
      </c>
      <c r="K177" s="16" t="s">
        <v>221</v>
      </c>
      <c r="L177" s="17" t="s">
        <v>222</v>
      </c>
      <c r="M177" s="17" t="s">
        <v>223</v>
      </c>
      <c r="N177" s="17" t="s">
        <v>224</v>
      </c>
      <c r="O177" s="6" t="s">
        <v>227</v>
      </c>
      <c r="P177" s="4" t="s">
        <v>31</v>
      </c>
      <c r="Q177" s="1">
        <v>2</v>
      </c>
      <c r="R177" s="35">
        <v>1</v>
      </c>
      <c r="S177" s="1" t="s">
        <v>1069</v>
      </c>
      <c r="T177" s="1">
        <v>5</v>
      </c>
      <c r="U177" s="36">
        <v>3</v>
      </c>
      <c r="V177" s="86" t="s">
        <v>1069</v>
      </c>
      <c r="W177" s="16" t="s">
        <v>4708</v>
      </c>
      <c r="X177" s="16" t="s">
        <v>4709</v>
      </c>
      <c r="Y177" s="16" t="s">
        <v>4710</v>
      </c>
      <c r="Z177" s="16" t="s">
        <v>4567</v>
      </c>
      <c r="AA177" s="16" t="s">
        <v>3379</v>
      </c>
      <c r="AB177" s="16" t="s">
        <v>3380</v>
      </c>
      <c r="AC177" s="16" t="s">
        <v>3381</v>
      </c>
      <c r="AD177" s="16" t="s">
        <v>3409</v>
      </c>
    </row>
    <row r="178" spans="1:30" x14ac:dyDescent="0.25">
      <c r="A178" s="3">
        <v>6931</v>
      </c>
      <c r="B178" s="15" t="str">
        <f>Codes_Vogelarten_DOG2019!B178</f>
        <v>BIAVCHLAHCMI</v>
      </c>
      <c r="C178" s="30" t="str">
        <f>Codes_Vogelarten_DOG2019!C178</f>
        <v>AVLAHCMI</v>
      </c>
      <c r="D178" s="15" t="str">
        <f>Codes_Vogelarten_DOG2019!D178</f>
        <v>LAHCMI</v>
      </c>
      <c r="E178" s="61" t="s">
        <v>3951</v>
      </c>
      <c r="F178" s="66" t="s">
        <v>1977</v>
      </c>
      <c r="G178" s="14" t="s">
        <v>3768</v>
      </c>
      <c r="H178" s="14" t="b">
        <f t="shared" si="2"/>
        <v>1</v>
      </c>
      <c r="I178" s="6" t="s">
        <v>1980</v>
      </c>
      <c r="J178" s="8" t="s">
        <v>194</v>
      </c>
      <c r="K178" s="16" t="s">
        <v>221</v>
      </c>
      <c r="L178" s="17" t="s">
        <v>1977</v>
      </c>
      <c r="M178" s="17" t="s">
        <v>1978</v>
      </c>
      <c r="N178" s="17" t="s">
        <v>1979</v>
      </c>
      <c r="O178" s="6" t="s">
        <v>1980</v>
      </c>
      <c r="P178" s="4" t="s">
        <v>31</v>
      </c>
      <c r="Q178" s="1" t="s">
        <v>1069</v>
      </c>
      <c r="R178" s="1" t="s">
        <v>1069</v>
      </c>
      <c r="S178" s="1" t="s">
        <v>1069</v>
      </c>
      <c r="T178" s="1" t="s">
        <v>1069</v>
      </c>
      <c r="U178" s="1" t="s">
        <v>1069</v>
      </c>
      <c r="V178" s="86" t="s">
        <v>1069</v>
      </c>
    </row>
    <row r="179" spans="1:30" x14ac:dyDescent="0.25">
      <c r="A179" s="3">
        <v>6932</v>
      </c>
      <c r="B179" s="15" t="str">
        <f>Codes_Vogelarten_DOG2019!B179</f>
        <v>BIAVCHLARHRO</v>
      </c>
      <c r="C179" s="30" t="str">
        <f>Codes_Vogelarten_DOG2019!C179</f>
        <v>AVLARHRO</v>
      </c>
      <c r="D179" s="15" t="str">
        <f>Codes_Vogelarten_DOG2019!D179</f>
        <v>LARHRO</v>
      </c>
      <c r="E179" s="61" t="s">
        <v>3952</v>
      </c>
      <c r="F179" s="66" t="s">
        <v>1984</v>
      </c>
      <c r="G179" s="14" t="s">
        <v>3768</v>
      </c>
      <c r="H179" s="14" t="b">
        <f t="shared" si="2"/>
        <v>1</v>
      </c>
      <c r="I179" s="6" t="s">
        <v>1987</v>
      </c>
      <c r="J179" s="8" t="s">
        <v>194</v>
      </c>
      <c r="K179" s="16" t="s">
        <v>221</v>
      </c>
      <c r="L179" s="17" t="s">
        <v>1984</v>
      </c>
      <c r="M179" s="17" t="s">
        <v>1985</v>
      </c>
      <c r="N179" s="17" t="s">
        <v>1986</v>
      </c>
      <c r="O179" s="6" t="s">
        <v>1987</v>
      </c>
      <c r="P179" s="4" t="s">
        <v>31</v>
      </c>
      <c r="Q179" s="1" t="s">
        <v>1069</v>
      </c>
      <c r="R179" s="1" t="s">
        <v>1069</v>
      </c>
      <c r="S179" s="1" t="s">
        <v>1069</v>
      </c>
      <c r="T179" s="1" t="s">
        <v>1069</v>
      </c>
      <c r="U179" s="1" t="s">
        <v>1069</v>
      </c>
      <c r="V179" s="86" t="s">
        <v>1069</v>
      </c>
    </row>
    <row r="180" spans="1:30" x14ac:dyDescent="0.25">
      <c r="A180" s="3">
        <v>6935</v>
      </c>
      <c r="B180" s="15" t="str">
        <f>Codes_Vogelarten_DOG2019!B180</f>
        <v>BIAVCHLALEAT</v>
      </c>
      <c r="C180" s="30" t="str">
        <f>Codes_Vogelarten_DOG2019!C180</f>
        <v>AVLALEAT</v>
      </c>
      <c r="D180" s="15" t="str">
        <f>Codes_Vogelarten_DOG2019!D180</f>
        <v>LALEAT</v>
      </c>
      <c r="E180" s="61" t="s">
        <v>3953</v>
      </c>
      <c r="F180" s="66" t="s">
        <v>1991</v>
      </c>
      <c r="G180" s="14" t="s">
        <v>3768</v>
      </c>
      <c r="H180" s="14" t="b">
        <f t="shared" si="2"/>
        <v>1</v>
      </c>
      <c r="I180" s="6" t="s">
        <v>1995</v>
      </c>
      <c r="J180" s="8" t="s">
        <v>194</v>
      </c>
      <c r="K180" s="16" t="s">
        <v>221</v>
      </c>
      <c r="L180" s="17" t="s">
        <v>1991</v>
      </c>
      <c r="M180" s="17" t="s">
        <v>1992</v>
      </c>
      <c r="N180" s="17" t="s">
        <v>1993</v>
      </c>
      <c r="O180" s="6" t="s">
        <v>1995</v>
      </c>
      <c r="P180" s="4" t="s">
        <v>31</v>
      </c>
      <c r="Q180" s="1" t="s">
        <v>1069</v>
      </c>
      <c r="R180" s="1" t="s">
        <v>1069</v>
      </c>
      <c r="S180" s="1" t="s">
        <v>1069</v>
      </c>
      <c r="T180" s="1" t="s">
        <v>1069</v>
      </c>
      <c r="U180" s="1" t="s">
        <v>1069</v>
      </c>
      <c r="V180" s="86" t="s">
        <v>1069</v>
      </c>
    </row>
    <row r="181" spans="1:30" x14ac:dyDescent="0.25">
      <c r="A181" s="3">
        <v>6938</v>
      </c>
      <c r="B181" s="15" t="str">
        <f>Codes_Vogelarten_DOG2019!B181</f>
        <v>BIAVCHLALEPI</v>
      </c>
      <c r="C181" s="30" t="str">
        <f>Codes_Vogelarten_DOG2019!C181</f>
        <v>AVLALEPI</v>
      </c>
      <c r="D181" s="15" t="str">
        <f>Codes_Vogelarten_DOG2019!D181</f>
        <v>LALEPI</v>
      </c>
      <c r="E181" s="61" t="s">
        <v>3954</v>
      </c>
      <c r="F181" s="66" t="s">
        <v>1998</v>
      </c>
      <c r="G181" s="14" t="s">
        <v>3768</v>
      </c>
      <c r="H181" s="14" t="b">
        <f t="shared" si="2"/>
        <v>1</v>
      </c>
      <c r="I181" s="6" t="s">
        <v>2001</v>
      </c>
      <c r="J181" s="8" t="s">
        <v>194</v>
      </c>
      <c r="K181" s="16" t="s">
        <v>221</v>
      </c>
      <c r="L181" s="17" t="s">
        <v>1998</v>
      </c>
      <c r="M181" s="17" t="s">
        <v>1992</v>
      </c>
      <c r="N181" s="17" t="s">
        <v>1999</v>
      </c>
      <c r="O181" s="6" t="s">
        <v>2001</v>
      </c>
      <c r="P181" s="4" t="s">
        <v>31</v>
      </c>
      <c r="Q181" s="1" t="s">
        <v>1069</v>
      </c>
      <c r="R181" s="1" t="s">
        <v>1069</v>
      </c>
      <c r="S181" s="1" t="s">
        <v>1069</v>
      </c>
      <c r="T181" s="1" t="s">
        <v>1069</v>
      </c>
      <c r="U181" s="1" t="s">
        <v>1069</v>
      </c>
      <c r="V181" s="86" t="s">
        <v>1069</v>
      </c>
    </row>
    <row r="182" spans="1:30" x14ac:dyDescent="0.25">
      <c r="A182" s="3">
        <v>6942</v>
      </c>
      <c r="B182" s="15" t="str">
        <f>Codes_Vogelarten_DOG2019!B182</f>
        <v>BIAVCHLAICAU</v>
      </c>
      <c r="C182" s="30" t="str">
        <f>Codes_Vogelarten_DOG2019!C182</f>
        <v>AVLAICAU</v>
      </c>
      <c r="D182" s="15" t="str">
        <f>Codes_Vogelarten_DOG2019!D182</f>
        <v>LAICAU</v>
      </c>
      <c r="E182" s="61" t="s">
        <v>3955</v>
      </c>
      <c r="F182" s="66" t="s">
        <v>2004</v>
      </c>
      <c r="G182" s="14" t="s">
        <v>3768</v>
      </c>
      <c r="H182" s="14" t="b">
        <f t="shared" si="2"/>
        <v>1</v>
      </c>
      <c r="I182" s="6" t="s">
        <v>2008</v>
      </c>
      <c r="J182" s="8" t="s">
        <v>194</v>
      </c>
      <c r="K182" s="16" t="s">
        <v>221</v>
      </c>
      <c r="L182" s="17" t="s">
        <v>2004</v>
      </c>
      <c r="M182" s="17" t="s">
        <v>2005</v>
      </c>
      <c r="N182" s="17" t="s">
        <v>2006</v>
      </c>
      <c r="O182" s="6" t="s">
        <v>2008</v>
      </c>
      <c r="P182" s="4" t="s">
        <v>31</v>
      </c>
      <c r="Q182" s="1" t="s">
        <v>1069</v>
      </c>
      <c r="R182" s="1" t="s">
        <v>1069</v>
      </c>
      <c r="S182" s="1" t="s">
        <v>1069</v>
      </c>
      <c r="T182" s="1" t="s">
        <v>1069</v>
      </c>
      <c r="U182" s="1" t="s">
        <v>1069</v>
      </c>
      <c r="V182" s="86" t="s">
        <v>1069</v>
      </c>
    </row>
    <row r="183" spans="1:30" x14ac:dyDescent="0.25">
      <c r="A183" s="3">
        <v>6943</v>
      </c>
      <c r="B183" s="15" t="str">
        <f>Codes_Vogelarten_DOG2019!B183</f>
        <v>BIAVCHLAICME</v>
      </c>
      <c r="C183" s="30" t="str">
        <f>Codes_Vogelarten_DOG2019!C183</f>
        <v>AVLAICME</v>
      </c>
      <c r="D183" s="15" t="str">
        <f>Codes_Vogelarten_DOG2019!D183</f>
        <v>LAICME</v>
      </c>
      <c r="E183" s="61" t="s">
        <v>3956</v>
      </c>
      <c r="F183" s="66" t="s">
        <v>2011</v>
      </c>
      <c r="G183" s="14" t="s">
        <v>3768</v>
      </c>
      <c r="H183" s="14" t="b">
        <f t="shared" si="2"/>
        <v>1</v>
      </c>
      <c r="I183" s="6" t="s">
        <v>2014</v>
      </c>
      <c r="J183" s="8" t="s">
        <v>194</v>
      </c>
      <c r="K183" s="16" t="s">
        <v>221</v>
      </c>
      <c r="L183" s="17" t="s">
        <v>2011</v>
      </c>
      <c r="M183" s="17" t="s">
        <v>2005</v>
      </c>
      <c r="N183" s="17" t="s">
        <v>2012</v>
      </c>
      <c r="O183" s="6" t="s">
        <v>2014</v>
      </c>
      <c r="P183" s="4" t="s">
        <v>31</v>
      </c>
      <c r="Q183" s="1" t="s">
        <v>1069</v>
      </c>
      <c r="R183" s="1" t="s">
        <v>1069</v>
      </c>
      <c r="S183" s="1" t="s">
        <v>1069</v>
      </c>
      <c r="T183" s="1" t="s">
        <v>1069</v>
      </c>
      <c r="U183" s="1" t="s">
        <v>1069</v>
      </c>
      <c r="V183" s="86" t="s">
        <v>1069</v>
      </c>
    </row>
    <row r="184" spans="1:30" x14ac:dyDescent="0.25">
      <c r="A184" s="3">
        <v>6945</v>
      </c>
      <c r="B184" s="15" t="str">
        <f>Codes_Vogelarten_DOG2019!B184</f>
        <v>BIAVCHLAICIC</v>
      </c>
      <c r="C184" s="30" t="str">
        <f>Codes_Vogelarten_DOG2019!C184</f>
        <v>AVLAICIC</v>
      </c>
      <c r="D184" s="15" t="str">
        <f>Codes_Vogelarten_DOG2019!D184</f>
        <v>LAICIC</v>
      </c>
      <c r="E184" s="61" t="s">
        <v>3957</v>
      </c>
      <c r="F184" s="66" t="s">
        <v>2017</v>
      </c>
      <c r="G184" s="14" t="s">
        <v>3768</v>
      </c>
      <c r="H184" s="14" t="b">
        <f t="shared" si="2"/>
        <v>1</v>
      </c>
      <c r="I184" s="6" t="s">
        <v>2020</v>
      </c>
      <c r="J184" s="8" t="s">
        <v>194</v>
      </c>
      <c r="K184" s="16" t="s">
        <v>221</v>
      </c>
      <c r="L184" s="17" t="s">
        <v>2017</v>
      </c>
      <c r="M184" s="17" t="s">
        <v>2005</v>
      </c>
      <c r="N184" s="17" t="s">
        <v>2018</v>
      </c>
      <c r="O184" s="6" t="s">
        <v>2020</v>
      </c>
      <c r="P184" s="4" t="s">
        <v>31</v>
      </c>
      <c r="Q184" s="1" t="s">
        <v>1069</v>
      </c>
      <c r="R184" s="1" t="s">
        <v>1069</v>
      </c>
      <c r="S184" s="1" t="s">
        <v>1069</v>
      </c>
      <c r="T184" s="1" t="s">
        <v>1069</v>
      </c>
      <c r="U184" s="1" t="s">
        <v>1069</v>
      </c>
      <c r="V184" s="86" t="s">
        <v>1069</v>
      </c>
    </row>
    <row r="185" spans="1:30" x14ac:dyDescent="0.25">
      <c r="A185" s="3">
        <v>6955</v>
      </c>
      <c r="B185" s="15" t="str">
        <f>Codes_Vogelarten_DOG2019!B185</f>
        <v>BIAVCHLALACA</v>
      </c>
      <c r="C185" s="30" t="str">
        <f>Codes_Vogelarten_DOG2019!C185</f>
        <v>AVLALACA</v>
      </c>
      <c r="D185" s="15" t="str">
        <f>Codes_Vogelarten_DOG2019!D185</f>
        <v>LALACA</v>
      </c>
      <c r="E185" s="61" t="s">
        <v>3958</v>
      </c>
      <c r="F185" s="66" t="s">
        <v>2023</v>
      </c>
      <c r="G185" s="14" t="s">
        <v>3768</v>
      </c>
      <c r="H185" s="14" t="b">
        <f t="shared" si="2"/>
        <v>1</v>
      </c>
      <c r="I185" s="6" t="s">
        <v>2025</v>
      </c>
      <c r="J185" s="8" t="s">
        <v>194</v>
      </c>
      <c r="K185" s="16" t="s">
        <v>221</v>
      </c>
      <c r="L185" s="17" t="s">
        <v>2023</v>
      </c>
      <c r="M185" s="17" t="s">
        <v>226</v>
      </c>
      <c r="N185" s="17" t="s">
        <v>2024</v>
      </c>
      <c r="O185" s="6" t="s">
        <v>2025</v>
      </c>
      <c r="P185" s="4" t="s">
        <v>31</v>
      </c>
      <c r="Q185" s="1" t="s">
        <v>1069</v>
      </c>
      <c r="R185" s="1" t="s">
        <v>1069</v>
      </c>
      <c r="S185" s="1" t="s">
        <v>1069</v>
      </c>
      <c r="T185" s="1" t="s">
        <v>1069</v>
      </c>
      <c r="U185" s="1" t="s">
        <v>1069</v>
      </c>
      <c r="V185" s="86" t="s">
        <v>1069</v>
      </c>
    </row>
    <row r="186" spans="1:30" x14ac:dyDescent="0.25">
      <c r="A186" s="3">
        <v>6960</v>
      </c>
      <c r="B186" s="15" t="str">
        <f>Codes_Vogelarten_DOG2019!B186</f>
        <v>BIAVCHLALADE</v>
      </c>
      <c r="C186" s="30" t="str">
        <f>Codes_Vogelarten_DOG2019!C186</f>
        <v>AVLALADE</v>
      </c>
      <c r="D186" s="15" t="str">
        <f>Codes_Vogelarten_DOG2019!D186</f>
        <v>LALADE</v>
      </c>
      <c r="E186" s="61" t="s">
        <v>3959</v>
      </c>
      <c r="F186" s="66" t="s">
        <v>2030</v>
      </c>
      <c r="G186" s="14" t="s">
        <v>3768</v>
      </c>
      <c r="H186" s="14" t="b">
        <f t="shared" si="2"/>
        <v>1</v>
      </c>
      <c r="I186" s="6" t="s">
        <v>2032</v>
      </c>
      <c r="J186" s="8" t="s">
        <v>194</v>
      </c>
      <c r="K186" s="16" t="s">
        <v>221</v>
      </c>
      <c r="L186" s="17" t="s">
        <v>2030</v>
      </c>
      <c r="M186" s="17" t="s">
        <v>226</v>
      </c>
      <c r="N186" s="17" t="s">
        <v>2031</v>
      </c>
      <c r="O186" s="6" t="s">
        <v>2032</v>
      </c>
      <c r="P186" s="4" t="s">
        <v>31</v>
      </c>
      <c r="Q186" s="1" t="s">
        <v>1069</v>
      </c>
      <c r="R186" s="1" t="s">
        <v>1069</v>
      </c>
      <c r="S186" s="1" t="s">
        <v>1069</v>
      </c>
      <c r="T186" s="1" t="s">
        <v>1069</v>
      </c>
      <c r="U186" s="1" t="s">
        <v>1069</v>
      </c>
      <c r="V186" s="86" t="s">
        <v>1069</v>
      </c>
    </row>
    <row r="187" spans="1:30" x14ac:dyDescent="0.25">
      <c r="A187" s="3">
        <v>6964</v>
      </c>
      <c r="B187" s="15" t="str">
        <f>Codes_Vogelarten_DOG2019!B187</f>
        <v>BIAVCHLALAMA</v>
      </c>
      <c r="C187" s="30" t="str">
        <f>Codes_Vogelarten_DOG2019!C187</f>
        <v>AVLALAMA</v>
      </c>
      <c r="D187" s="15" t="str">
        <f>Codes_Vogelarten_DOG2019!D187</f>
        <v>LALAMA</v>
      </c>
      <c r="E187" s="61" t="s">
        <v>3960</v>
      </c>
      <c r="F187" s="66" t="s">
        <v>2035</v>
      </c>
      <c r="G187" s="14" t="s">
        <v>3768</v>
      </c>
      <c r="H187" s="14" t="b">
        <f t="shared" si="2"/>
        <v>1</v>
      </c>
      <c r="I187" s="6" t="s">
        <v>2037</v>
      </c>
      <c r="J187" s="8" t="s">
        <v>194</v>
      </c>
      <c r="K187" s="16" t="s">
        <v>221</v>
      </c>
      <c r="L187" s="17" t="s">
        <v>2035</v>
      </c>
      <c r="M187" s="17" t="s">
        <v>226</v>
      </c>
      <c r="N187" s="17" t="s">
        <v>2036</v>
      </c>
      <c r="O187" s="6" t="s">
        <v>2037</v>
      </c>
      <c r="P187" s="4" t="s">
        <v>31</v>
      </c>
      <c r="Q187" s="1" t="s">
        <v>1069</v>
      </c>
      <c r="R187" s="1" t="s">
        <v>1069</v>
      </c>
      <c r="S187" s="1" t="s">
        <v>1069</v>
      </c>
      <c r="T187" s="1" t="s">
        <v>1069</v>
      </c>
      <c r="U187" s="1" t="s">
        <v>1069</v>
      </c>
      <c r="V187" s="86" t="s">
        <v>1069</v>
      </c>
    </row>
    <row r="188" spans="1:30" x14ac:dyDescent="0.25">
      <c r="A188" s="3">
        <v>6978</v>
      </c>
      <c r="B188" s="15" t="str">
        <f>Codes_Vogelarten_DOG2019!B188</f>
        <v>BIAVCHLALAHY</v>
      </c>
      <c r="C188" s="30" t="str">
        <f>Codes_Vogelarten_DOG2019!C188</f>
        <v>AVLALAHY</v>
      </c>
      <c r="D188" s="15" t="str">
        <f>Codes_Vogelarten_DOG2019!D188</f>
        <v>LALAHY</v>
      </c>
      <c r="E188" s="61" t="s">
        <v>3961</v>
      </c>
      <c r="F188" s="66" t="s">
        <v>2040</v>
      </c>
      <c r="G188" s="14" t="s">
        <v>3768</v>
      </c>
      <c r="H188" s="14" t="b">
        <f t="shared" si="2"/>
        <v>1</v>
      </c>
      <c r="I188" s="6" t="s">
        <v>2042</v>
      </c>
      <c r="J188" s="8" t="s">
        <v>194</v>
      </c>
      <c r="K188" s="16" t="s">
        <v>221</v>
      </c>
      <c r="L188" s="17" t="s">
        <v>2040</v>
      </c>
      <c r="M188" s="17" t="s">
        <v>226</v>
      </c>
      <c r="N188" s="17" t="s">
        <v>2041</v>
      </c>
      <c r="O188" s="6" t="s">
        <v>2042</v>
      </c>
      <c r="P188" s="4" t="s">
        <v>31</v>
      </c>
      <c r="Q188" s="1" t="s">
        <v>1069</v>
      </c>
      <c r="R188" s="1" t="s">
        <v>1069</v>
      </c>
      <c r="S188" s="1" t="s">
        <v>1069</v>
      </c>
      <c r="T188" s="1" t="s">
        <v>1069</v>
      </c>
      <c r="U188" s="1" t="s">
        <v>1069</v>
      </c>
      <c r="V188" s="86" t="s">
        <v>1069</v>
      </c>
    </row>
    <row r="189" spans="1:30" x14ac:dyDescent="0.25">
      <c r="A189" s="3">
        <v>6983</v>
      </c>
      <c r="B189" s="15" t="str">
        <f>Codes_Vogelarten_DOG2019!B189</f>
        <v>BIAVCHLALAGD</v>
      </c>
      <c r="C189" s="30" t="str">
        <f>Codes_Vogelarten_DOG2019!C189</f>
        <v>AVLALAGD</v>
      </c>
      <c r="D189" s="15" t="str">
        <f>Codes_Vogelarten_DOG2019!D189</f>
        <v>LALAGD</v>
      </c>
      <c r="E189" s="61" t="s">
        <v>3962</v>
      </c>
      <c r="F189" s="66" t="s">
        <v>2045</v>
      </c>
      <c r="G189" s="14" t="s">
        <v>3768</v>
      </c>
      <c r="H189" s="14" t="b">
        <f t="shared" si="2"/>
        <v>1</v>
      </c>
      <c r="I189" s="6" t="s">
        <v>2047</v>
      </c>
      <c r="J189" s="8" t="s">
        <v>194</v>
      </c>
      <c r="K189" s="16" t="s">
        <v>221</v>
      </c>
      <c r="L189" s="17" t="s">
        <v>2045</v>
      </c>
      <c r="M189" s="17" t="s">
        <v>226</v>
      </c>
      <c r="N189" s="17" t="s">
        <v>2046</v>
      </c>
      <c r="O189" s="6" t="s">
        <v>2047</v>
      </c>
      <c r="P189" s="4" t="s">
        <v>31</v>
      </c>
      <c r="Q189" s="1" t="s">
        <v>1069</v>
      </c>
      <c r="R189" s="1" t="s">
        <v>1069</v>
      </c>
      <c r="S189" s="1" t="s">
        <v>1069</v>
      </c>
      <c r="T189" s="1" t="s">
        <v>1069</v>
      </c>
      <c r="U189" s="1" t="s">
        <v>1069</v>
      </c>
      <c r="V189" s="86" t="s">
        <v>1069</v>
      </c>
    </row>
    <row r="190" spans="1:30" x14ac:dyDescent="0.25">
      <c r="A190" s="3">
        <v>6988</v>
      </c>
      <c r="B190" s="15" t="str">
        <f>Codes_Vogelarten_DOG2019!B190</f>
        <v>BIAVCHLALAAR</v>
      </c>
      <c r="C190" s="30" t="str">
        <f>Codes_Vogelarten_DOG2019!C190</f>
        <v>AVLALAAR</v>
      </c>
      <c r="D190" s="15" t="str">
        <f>Codes_Vogelarten_DOG2019!D190</f>
        <v>LALAAR</v>
      </c>
      <c r="E190" s="61" t="s">
        <v>3963</v>
      </c>
      <c r="F190" s="66" t="s">
        <v>2051</v>
      </c>
      <c r="G190" s="14" t="s">
        <v>3768</v>
      </c>
      <c r="H190" s="14" t="b">
        <f t="shared" si="2"/>
        <v>1</v>
      </c>
      <c r="I190" s="6" t="s">
        <v>2053</v>
      </c>
      <c r="J190" s="8" t="s">
        <v>194</v>
      </c>
      <c r="K190" s="16" t="s">
        <v>221</v>
      </c>
      <c r="L190" s="17" t="s">
        <v>2051</v>
      </c>
      <c r="M190" s="17" t="s">
        <v>226</v>
      </c>
      <c r="N190" s="17" t="s">
        <v>2052</v>
      </c>
      <c r="O190" s="6" t="s">
        <v>2054</v>
      </c>
      <c r="P190" s="4" t="s">
        <v>31</v>
      </c>
      <c r="Q190" s="1">
        <v>3</v>
      </c>
      <c r="R190" s="1" t="s">
        <v>1069</v>
      </c>
      <c r="S190" s="1" t="s">
        <v>1069</v>
      </c>
      <c r="T190" s="1" t="s">
        <v>1069</v>
      </c>
      <c r="U190" s="37">
        <v>4</v>
      </c>
      <c r="V190" s="86" t="s">
        <v>1069</v>
      </c>
    </row>
    <row r="191" spans="1:30" x14ac:dyDescent="0.25">
      <c r="A191" s="3">
        <v>6992</v>
      </c>
      <c r="B191" s="15" t="str">
        <f>Codes_Vogelarten_DOG2019!B191</f>
        <v>BIAVCHLALASM</v>
      </c>
      <c r="C191" s="30" t="str">
        <f>Codes_Vogelarten_DOG2019!C191</f>
        <v>AVLALASM</v>
      </c>
      <c r="D191" s="15" t="str">
        <f>Codes_Vogelarten_DOG2019!D191</f>
        <v>LALASM</v>
      </c>
      <c r="E191" s="61" t="s">
        <v>3964</v>
      </c>
      <c r="F191" s="66" t="s">
        <v>2057</v>
      </c>
      <c r="G191" s="14" t="s">
        <v>3768</v>
      </c>
      <c r="H191" s="14" t="b">
        <f t="shared" si="2"/>
        <v>1</v>
      </c>
      <c r="I191" s="6" t="s">
        <v>2059</v>
      </c>
      <c r="J191" s="8" t="s">
        <v>194</v>
      </c>
      <c r="K191" s="16" t="s">
        <v>221</v>
      </c>
      <c r="L191" s="17" t="s">
        <v>2057</v>
      </c>
      <c r="M191" s="17" t="s">
        <v>226</v>
      </c>
      <c r="N191" s="17" t="s">
        <v>2058</v>
      </c>
      <c r="O191" s="6" t="s">
        <v>3354</v>
      </c>
      <c r="P191" s="4" t="s">
        <v>31</v>
      </c>
      <c r="Q191" s="1" t="s">
        <v>1069</v>
      </c>
      <c r="R191" s="1" t="s">
        <v>1069</v>
      </c>
      <c r="S191" s="1" t="s">
        <v>1069</v>
      </c>
      <c r="T191" s="1" t="s">
        <v>1069</v>
      </c>
      <c r="U191" s="1" t="s">
        <v>1069</v>
      </c>
      <c r="V191" s="86" t="s">
        <v>1069</v>
      </c>
    </row>
    <row r="192" spans="1:30" x14ac:dyDescent="0.25">
      <c r="A192" s="3">
        <v>6999</v>
      </c>
      <c r="B192" s="15" t="str">
        <f>Codes_Vogelarten_DOG2019!B192</f>
        <v>BIAVCHLALACN</v>
      </c>
      <c r="C192" s="30" t="str">
        <f>Codes_Vogelarten_DOG2019!C192</f>
        <v>AVLALACN</v>
      </c>
      <c r="D192" s="15" t="str">
        <f>Codes_Vogelarten_DOG2019!D192</f>
        <v>LALACN</v>
      </c>
      <c r="E192" s="61" t="s">
        <v>3965</v>
      </c>
      <c r="F192" s="66" t="s">
        <v>2063</v>
      </c>
      <c r="G192" s="14" t="s">
        <v>3768</v>
      </c>
      <c r="H192" s="14" t="b">
        <f t="shared" si="2"/>
        <v>1</v>
      </c>
      <c r="I192" s="6" t="s">
        <v>2065</v>
      </c>
      <c r="J192" s="8" t="s">
        <v>194</v>
      </c>
      <c r="K192" s="16" t="s">
        <v>221</v>
      </c>
      <c r="L192" s="17" t="s">
        <v>2063</v>
      </c>
      <c r="M192" s="17" t="s">
        <v>226</v>
      </c>
      <c r="N192" s="17" t="s">
        <v>2064</v>
      </c>
      <c r="O192" s="6" t="s">
        <v>2065</v>
      </c>
      <c r="P192" s="4" t="s">
        <v>31</v>
      </c>
      <c r="Q192" s="1">
        <v>3</v>
      </c>
      <c r="R192" s="1" t="s">
        <v>1069</v>
      </c>
      <c r="S192" s="1" t="s">
        <v>1069</v>
      </c>
      <c r="T192" s="1" t="s">
        <v>1069</v>
      </c>
      <c r="U192" s="37">
        <v>4</v>
      </c>
      <c r="V192" s="86" t="s">
        <v>1069</v>
      </c>
    </row>
    <row r="193" spans="1:22" x14ac:dyDescent="0.25">
      <c r="A193" s="3">
        <v>7001</v>
      </c>
      <c r="B193" s="15" t="str">
        <f>Codes_Vogelarten_DOG2019!B193</f>
        <v>BIAVCHLALAMH</v>
      </c>
      <c r="C193" s="30" t="str">
        <f>Codes_Vogelarten_DOG2019!C193</f>
        <v>AVLALAMH</v>
      </c>
      <c r="D193" s="15" t="str">
        <f>Codes_Vogelarten_DOG2019!D193</f>
        <v>LALAMH</v>
      </c>
      <c r="E193" s="61" t="s">
        <v>3966</v>
      </c>
      <c r="F193" s="66" t="s">
        <v>2067</v>
      </c>
      <c r="G193" s="14" t="s">
        <v>3768</v>
      </c>
      <c r="H193" s="14" t="b">
        <f t="shared" si="2"/>
        <v>1</v>
      </c>
      <c r="I193" s="6" t="s">
        <v>2069</v>
      </c>
      <c r="J193" s="8" t="s">
        <v>194</v>
      </c>
      <c r="K193" s="16" t="s">
        <v>221</v>
      </c>
      <c r="L193" s="17" t="s">
        <v>2067</v>
      </c>
      <c r="M193" s="17" t="s">
        <v>226</v>
      </c>
      <c r="N193" s="17" t="s">
        <v>2068</v>
      </c>
      <c r="O193" s="6" t="s">
        <v>2069</v>
      </c>
      <c r="P193" s="4" t="s">
        <v>31</v>
      </c>
      <c r="Q193" s="1">
        <v>3</v>
      </c>
      <c r="R193" s="1" t="s">
        <v>1069</v>
      </c>
      <c r="S193" s="1" t="s">
        <v>1069</v>
      </c>
      <c r="T193" s="1" t="s">
        <v>1069</v>
      </c>
      <c r="U193" s="37">
        <v>4</v>
      </c>
      <c r="V193" s="86" t="s">
        <v>1069</v>
      </c>
    </row>
    <row r="194" spans="1:22" x14ac:dyDescent="0.25">
      <c r="A194" s="3">
        <v>7006</v>
      </c>
      <c r="B194" s="15" t="str">
        <f>Codes_Vogelarten_DOG2019!B194</f>
        <v>BIAVCHLALAFU</v>
      </c>
      <c r="C194" s="30" t="str">
        <f>Codes_Vogelarten_DOG2019!C194</f>
        <v>AVLALAFU</v>
      </c>
      <c r="D194" s="15" t="str">
        <f>Codes_Vogelarten_DOG2019!D194</f>
        <v>LALAFU</v>
      </c>
      <c r="E194" s="61" t="s">
        <v>3967</v>
      </c>
      <c r="F194" s="66" t="s">
        <v>2073</v>
      </c>
      <c r="G194" s="14" t="s">
        <v>3768</v>
      </c>
      <c r="H194" s="14" t="b">
        <f t="shared" si="2"/>
        <v>1</v>
      </c>
      <c r="I194" s="6" t="s">
        <v>2075</v>
      </c>
      <c r="J194" s="8" t="s">
        <v>194</v>
      </c>
      <c r="K194" s="16" t="s">
        <v>221</v>
      </c>
      <c r="L194" s="17" t="s">
        <v>2073</v>
      </c>
      <c r="M194" s="17" t="s">
        <v>226</v>
      </c>
      <c r="N194" s="17" t="s">
        <v>2074</v>
      </c>
      <c r="O194" s="6" t="s">
        <v>2075</v>
      </c>
      <c r="P194" s="4" t="s">
        <v>31</v>
      </c>
      <c r="Q194" s="1" t="s">
        <v>1069</v>
      </c>
      <c r="R194" s="1" t="s">
        <v>1069</v>
      </c>
      <c r="S194" s="1" t="s">
        <v>1069</v>
      </c>
      <c r="T194" s="1" t="s">
        <v>1069</v>
      </c>
      <c r="U194" s="1" t="s">
        <v>1069</v>
      </c>
      <c r="V194" s="86" t="s">
        <v>1069</v>
      </c>
    </row>
    <row r="195" spans="1:22" x14ac:dyDescent="0.25">
      <c r="A195" s="3">
        <v>7014</v>
      </c>
      <c r="B195" s="15" t="str">
        <f>Codes_Vogelarten_DOG2019!B195</f>
        <v>BIAVCHLAGENI</v>
      </c>
      <c r="C195" s="30" t="str">
        <f>Codes_Vogelarten_DOG2019!C195</f>
        <v>AVLAGENI</v>
      </c>
      <c r="D195" s="15" t="str">
        <f>Codes_Vogelarten_DOG2019!D195</f>
        <v>LAGENI</v>
      </c>
      <c r="E195" s="61" t="s">
        <v>3968</v>
      </c>
      <c r="F195" s="66" t="s">
        <v>2078</v>
      </c>
      <c r="G195" s="14" t="s">
        <v>3768</v>
      </c>
      <c r="H195" s="14" t="b">
        <f t="shared" ref="H195:H258" si="3">EXACT(F195,L195)</f>
        <v>1</v>
      </c>
      <c r="I195" s="6" t="s">
        <v>2081</v>
      </c>
      <c r="J195" s="8" t="s">
        <v>194</v>
      </c>
      <c r="K195" s="16" t="s">
        <v>221</v>
      </c>
      <c r="L195" s="17" t="s">
        <v>2078</v>
      </c>
      <c r="M195" s="17" t="s">
        <v>2079</v>
      </c>
      <c r="N195" s="17" t="s">
        <v>2080</v>
      </c>
      <c r="O195" s="6" t="s">
        <v>2081</v>
      </c>
      <c r="P195" s="4" t="s">
        <v>31</v>
      </c>
      <c r="Q195" s="1" t="s">
        <v>1069</v>
      </c>
      <c r="R195" s="1" t="s">
        <v>1069</v>
      </c>
      <c r="S195" s="1" t="s">
        <v>1069</v>
      </c>
      <c r="T195" s="1" t="s">
        <v>1069</v>
      </c>
      <c r="U195" s="1" t="s">
        <v>1069</v>
      </c>
      <c r="V195" s="86" t="s">
        <v>1069</v>
      </c>
    </row>
    <row r="196" spans="1:22" x14ac:dyDescent="0.25">
      <c r="A196" s="3">
        <v>7023</v>
      </c>
      <c r="B196" s="15" t="str">
        <f>Codes_Vogelarten_DOG2019!B196</f>
        <v>BIAVCHLAHYCA</v>
      </c>
      <c r="C196" s="30" t="str">
        <f>Codes_Vogelarten_DOG2019!C196</f>
        <v>AVLAHYCA</v>
      </c>
      <c r="D196" s="15" t="str">
        <f>Codes_Vogelarten_DOG2019!D196</f>
        <v>LAHYCA</v>
      </c>
      <c r="E196" s="61" t="s">
        <v>3969</v>
      </c>
      <c r="F196" s="66" t="s">
        <v>2084</v>
      </c>
      <c r="G196" s="14" t="s">
        <v>3768</v>
      </c>
      <c r="H196" s="14" t="b">
        <f t="shared" si="3"/>
        <v>1</v>
      </c>
      <c r="I196" s="6" t="s">
        <v>2087</v>
      </c>
      <c r="J196" s="8" t="s">
        <v>194</v>
      </c>
      <c r="K196" s="16" t="s">
        <v>221</v>
      </c>
      <c r="L196" s="17" t="s">
        <v>2084</v>
      </c>
      <c r="M196" s="17" t="s">
        <v>2085</v>
      </c>
      <c r="N196" s="17" t="s">
        <v>2086</v>
      </c>
      <c r="O196" s="6" t="s">
        <v>2087</v>
      </c>
      <c r="P196" s="4" t="s">
        <v>31</v>
      </c>
      <c r="Q196" s="1" t="s">
        <v>1069</v>
      </c>
      <c r="R196" s="1" t="s">
        <v>1069</v>
      </c>
      <c r="S196" s="1" t="s">
        <v>1069</v>
      </c>
      <c r="T196" s="1" t="s">
        <v>1069</v>
      </c>
      <c r="U196" s="1" t="s">
        <v>1069</v>
      </c>
      <c r="V196" s="86" t="s">
        <v>1069</v>
      </c>
    </row>
    <row r="197" spans="1:22" x14ac:dyDescent="0.25">
      <c r="A197" s="3">
        <v>7035</v>
      </c>
      <c r="B197" s="15" t="str">
        <f>Codes_Vogelarten_DOG2019!B197</f>
        <v>BIAVCHLATHBL</v>
      </c>
      <c r="C197" s="30" t="str">
        <f>Codes_Vogelarten_DOG2019!C197</f>
        <v>AVLATHBL</v>
      </c>
      <c r="D197" s="15" t="str">
        <f>Codes_Vogelarten_DOG2019!D197</f>
        <v>LATHBL</v>
      </c>
      <c r="E197" s="61" t="s">
        <v>3970</v>
      </c>
      <c r="F197" s="66" t="s">
        <v>2090</v>
      </c>
      <c r="G197" s="14" t="s">
        <v>3768</v>
      </c>
      <c r="H197" s="14" t="b">
        <f t="shared" si="3"/>
        <v>1</v>
      </c>
      <c r="I197" s="6" t="s">
        <v>2093</v>
      </c>
      <c r="J197" s="8" t="s">
        <v>194</v>
      </c>
      <c r="K197" s="16" t="s">
        <v>221</v>
      </c>
      <c r="L197" s="17" t="s">
        <v>2090</v>
      </c>
      <c r="M197" s="17" t="s">
        <v>2091</v>
      </c>
      <c r="N197" s="17" t="s">
        <v>2092</v>
      </c>
      <c r="O197" s="6" t="s">
        <v>2093</v>
      </c>
      <c r="P197" s="4" t="s">
        <v>31</v>
      </c>
      <c r="Q197" s="1" t="s">
        <v>1069</v>
      </c>
      <c r="R197" s="1" t="s">
        <v>1069</v>
      </c>
      <c r="S197" s="1" t="s">
        <v>1069</v>
      </c>
      <c r="T197" s="1" t="s">
        <v>1069</v>
      </c>
      <c r="U197" s="1" t="s">
        <v>1069</v>
      </c>
      <c r="V197" s="86" t="s">
        <v>1069</v>
      </c>
    </row>
    <row r="198" spans="1:22" x14ac:dyDescent="0.25">
      <c r="A198" s="3">
        <v>7043</v>
      </c>
      <c r="B198" s="15" t="str">
        <f>Codes_Vogelarten_DOG2019!B198</f>
        <v>BIAVCHLATHSA</v>
      </c>
      <c r="C198" s="30" t="str">
        <f>Codes_Vogelarten_DOG2019!C198</f>
        <v>AVLATHSA</v>
      </c>
      <c r="D198" s="15" t="str">
        <f>Codes_Vogelarten_DOG2019!D198</f>
        <v>LATHSA</v>
      </c>
      <c r="E198" s="61" t="s">
        <v>3971</v>
      </c>
      <c r="F198" s="66" t="s">
        <v>2098</v>
      </c>
      <c r="G198" s="14" t="s">
        <v>3768</v>
      </c>
      <c r="H198" s="14" t="b">
        <f t="shared" si="3"/>
        <v>1</v>
      </c>
      <c r="I198" s="6" t="s">
        <v>2100</v>
      </c>
      <c r="J198" s="8" t="s">
        <v>194</v>
      </c>
      <c r="K198" s="16" t="s">
        <v>221</v>
      </c>
      <c r="L198" s="17" t="s">
        <v>2098</v>
      </c>
      <c r="M198" s="17" t="s">
        <v>2091</v>
      </c>
      <c r="N198" s="17" t="s">
        <v>2099</v>
      </c>
      <c r="O198" s="6" t="s">
        <v>2100</v>
      </c>
      <c r="P198" s="4" t="s">
        <v>31</v>
      </c>
      <c r="Q198" s="1" t="s">
        <v>1069</v>
      </c>
      <c r="R198" s="1" t="s">
        <v>1069</v>
      </c>
      <c r="S198" s="1" t="s">
        <v>1069</v>
      </c>
      <c r="T198" s="1" t="s">
        <v>1069</v>
      </c>
      <c r="U198" s="1" t="s">
        <v>1069</v>
      </c>
      <c r="V198" s="86" t="s">
        <v>1069</v>
      </c>
    </row>
    <row r="199" spans="1:22" x14ac:dyDescent="0.25">
      <c r="A199" s="3">
        <v>7049</v>
      </c>
      <c r="B199" s="15" t="str">
        <f>Codes_Vogelarten_DOG2019!B199</f>
        <v>BIAVCHLATHEL</v>
      </c>
      <c r="C199" s="30" t="str">
        <f>Codes_Vogelarten_DOG2019!C199</f>
        <v>AVLATHEL</v>
      </c>
      <c r="D199" s="15" t="str">
        <f>Codes_Vogelarten_DOG2019!D199</f>
        <v>LATHEL</v>
      </c>
      <c r="E199" s="61" t="s">
        <v>3972</v>
      </c>
      <c r="F199" s="66" t="s">
        <v>2103</v>
      </c>
      <c r="G199" s="14" t="s">
        <v>3768</v>
      </c>
      <c r="H199" s="14" t="b">
        <f t="shared" si="3"/>
        <v>1</v>
      </c>
      <c r="I199" s="6" t="s">
        <v>2105</v>
      </c>
      <c r="J199" s="8" t="s">
        <v>194</v>
      </c>
      <c r="K199" s="16" t="s">
        <v>221</v>
      </c>
      <c r="L199" s="17" t="s">
        <v>2103</v>
      </c>
      <c r="M199" s="17" t="s">
        <v>2091</v>
      </c>
      <c r="N199" s="17" t="s">
        <v>2104</v>
      </c>
      <c r="O199" s="6" t="s">
        <v>2105</v>
      </c>
      <c r="P199" s="12" t="s">
        <v>192</v>
      </c>
      <c r="Q199" s="1" t="s">
        <v>1069</v>
      </c>
      <c r="R199" s="1" t="s">
        <v>1069</v>
      </c>
      <c r="S199" s="1" t="s">
        <v>1069</v>
      </c>
      <c r="T199" s="1" t="s">
        <v>1069</v>
      </c>
      <c r="U199" s="1" t="s">
        <v>1069</v>
      </c>
      <c r="V199" s="86" t="s">
        <v>1069</v>
      </c>
    </row>
    <row r="200" spans="1:22" x14ac:dyDescent="0.25">
      <c r="A200" s="3">
        <v>7050</v>
      </c>
      <c r="B200" s="15" t="str">
        <f>Codes_Vogelarten_DOG2019!B200</f>
        <v>BIAVCHLASLAL</v>
      </c>
      <c r="C200" s="30" t="str">
        <f>Codes_Vogelarten_DOG2019!C200</f>
        <v>AVLASLAL</v>
      </c>
      <c r="D200" s="15" t="str">
        <f>Codes_Vogelarten_DOG2019!D200</f>
        <v>LASLAL</v>
      </c>
      <c r="E200" s="61" t="s">
        <v>3973</v>
      </c>
      <c r="F200" s="66" t="s">
        <v>2109</v>
      </c>
      <c r="G200" s="14" t="s">
        <v>3768</v>
      </c>
      <c r="H200" s="14" t="b">
        <f t="shared" si="3"/>
        <v>1</v>
      </c>
      <c r="I200" s="6" t="s">
        <v>2111</v>
      </c>
      <c r="J200" s="8" t="s">
        <v>194</v>
      </c>
      <c r="K200" s="16" t="s">
        <v>221</v>
      </c>
      <c r="L200" s="17" t="s">
        <v>2109</v>
      </c>
      <c r="M200" s="17" t="s">
        <v>2110</v>
      </c>
      <c r="N200" s="17" t="s">
        <v>1160</v>
      </c>
      <c r="O200" s="6" t="s">
        <v>2111</v>
      </c>
      <c r="P200" s="4" t="s">
        <v>31</v>
      </c>
      <c r="Q200" s="1" t="s">
        <v>1069</v>
      </c>
      <c r="R200" s="1" t="s">
        <v>1069</v>
      </c>
      <c r="S200" s="1" t="s">
        <v>1069</v>
      </c>
      <c r="T200" s="1" t="s">
        <v>1069</v>
      </c>
      <c r="U200" s="1" t="s">
        <v>1069</v>
      </c>
      <c r="V200" s="86" t="s">
        <v>1069</v>
      </c>
    </row>
    <row r="201" spans="1:22" x14ac:dyDescent="0.25">
      <c r="A201" s="3">
        <v>7073</v>
      </c>
      <c r="B201" s="15" t="str">
        <f>Codes_Vogelarten_DOG2019!B201</f>
        <v>BIAVCHLAONAN</v>
      </c>
      <c r="C201" s="30" t="str">
        <f>Codes_Vogelarten_DOG2019!C201</f>
        <v>AVLAONAN</v>
      </c>
      <c r="D201" s="15" t="str">
        <f>Codes_Vogelarten_DOG2019!D201</f>
        <v>LAONAN</v>
      </c>
      <c r="E201" s="61" t="s">
        <v>3974</v>
      </c>
      <c r="F201" s="66" t="s">
        <v>2115</v>
      </c>
      <c r="G201" s="14" t="s">
        <v>3768</v>
      </c>
      <c r="H201" s="14" t="b">
        <f t="shared" si="3"/>
        <v>1</v>
      </c>
      <c r="I201" s="6" t="s">
        <v>2118</v>
      </c>
      <c r="J201" s="8" t="s">
        <v>194</v>
      </c>
      <c r="K201" s="16" t="s">
        <v>221</v>
      </c>
      <c r="L201" s="17" t="s">
        <v>2115</v>
      </c>
      <c r="M201" s="17" t="s">
        <v>2116</v>
      </c>
      <c r="N201" s="17" t="s">
        <v>2117</v>
      </c>
      <c r="O201" s="6" t="s">
        <v>2118</v>
      </c>
      <c r="P201" s="4" t="s">
        <v>31</v>
      </c>
      <c r="Q201" s="1" t="s">
        <v>1069</v>
      </c>
      <c r="R201" s="1" t="s">
        <v>1069</v>
      </c>
      <c r="S201" s="1" t="s">
        <v>1069</v>
      </c>
      <c r="T201" s="1" t="s">
        <v>1069</v>
      </c>
      <c r="U201" s="1" t="s">
        <v>1069</v>
      </c>
      <c r="V201" s="86" t="s">
        <v>1069</v>
      </c>
    </row>
    <row r="202" spans="1:22" x14ac:dyDescent="0.25">
      <c r="A202" s="3">
        <v>7080</v>
      </c>
      <c r="B202" s="15" t="str">
        <f>Codes_Vogelarten_DOG2019!B202</f>
        <v>BIAVCHLAONFU</v>
      </c>
      <c r="C202" s="30" t="str">
        <f>Codes_Vogelarten_DOG2019!C202</f>
        <v>AVLAONFU</v>
      </c>
      <c r="D202" s="15" t="str">
        <f>Codes_Vogelarten_DOG2019!D202</f>
        <v>LAONFU</v>
      </c>
      <c r="E202" s="61" t="s">
        <v>3975</v>
      </c>
      <c r="F202" s="66" t="s">
        <v>2122</v>
      </c>
      <c r="G202" s="14" t="s">
        <v>3768</v>
      </c>
      <c r="H202" s="14" t="b">
        <f t="shared" si="3"/>
        <v>1</v>
      </c>
      <c r="I202" s="6" t="s">
        <v>2124</v>
      </c>
      <c r="J202" s="8" t="s">
        <v>194</v>
      </c>
      <c r="K202" s="16" t="s">
        <v>221</v>
      </c>
      <c r="L202" s="17" t="s">
        <v>2122</v>
      </c>
      <c r="M202" s="17" t="s">
        <v>2116</v>
      </c>
      <c r="N202" s="17" t="s">
        <v>2123</v>
      </c>
      <c r="O202" s="6" t="s">
        <v>2124</v>
      </c>
      <c r="P202" s="4" t="s">
        <v>31</v>
      </c>
      <c r="Q202" s="1" t="s">
        <v>1069</v>
      </c>
      <c r="R202" s="1" t="s">
        <v>1069</v>
      </c>
      <c r="S202" s="1" t="s">
        <v>1069</v>
      </c>
      <c r="T202" s="1" t="s">
        <v>1069</v>
      </c>
      <c r="U202" s="1" t="s">
        <v>1069</v>
      </c>
      <c r="V202" s="86" t="s">
        <v>1069</v>
      </c>
    </row>
    <row r="203" spans="1:22" x14ac:dyDescent="0.25">
      <c r="A203" s="3">
        <v>7090</v>
      </c>
      <c r="B203" s="15" t="str">
        <f>Codes_Vogelarten_DOG2019!B203</f>
        <v>BIAVCHLASTDO</v>
      </c>
      <c r="C203" s="30" t="str">
        <f>Codes_Vogelarten_DOG2019!C203</f>
        <v>AVLASTDO</v>
      </c>
      <c r="D203" s="15" t="str">
        <f>Codes_Vogelarten_DOG2019!D203</f>
        <v>LASTDO</v>
      </c>
      <c r="E203" s="61" t="s">
        <v>3976</v>
      </c>
      <c r="F203" s="66" t="s">
        <v>2127</v>
      </c>
      <c r="G203" s="14" t="s">
        <v>3768</v>
      </c>
      <c r="H203" s="14" t="b">
        <f t="shared" si="3"/>
        <v>1</v>
      </c>
      <c r="I203" s="6" t="s">
        <v>2129</v>
      </c>
      <c r="J203" s="8" t="s">
        <v>194</v>
      </c>
      <c r="K203" s="16" t="s">
        <v>221</v>
      </c>
      <c r="L203" s="17" t="s">
        <v>2127</v>
      </c>
      <c r="M203" s="17" t="s">
        <v>233</v>
      </c>
      <c r="N203" s="17" t="s">
        <v>2128</v>
      </c>
      <c r="O203" s="6" t="s">
        <v>2129</v>
      </c>
      <c r="P203" s="4" t="s">
        <v>31</v>
      </c>
      <c r="Q203" s="1" t="s">
        <v>1069</v>
      </c>
      <c r="R203" s="1" t="s">
        <v>1069</v>
      </c>
      <c r="S203" s="1" t="s">
        <v>1069</v>
      </c>
      <c r="T203" s="1" t="s">
        <v>1069</v>
      </c>
      <c r="U203" s="1" t="s">
        <v>1069</v>
      </c>
      <c r="V203" s="86" t="s">
        <v>1069</v>
      </c>
    </row>
    <row r="204" spans="1:22" x14ac:dyDescent="0.25">
      <c r="A204" s="3">
        <v>7104</v>
      </c>
      <c r="B204" s="15" t="str">
        <f>Codes_Vogelarten_DOG2019!B204</f>
        <v>BIAVCHLASTHI</v>
      </c>
      <c r="C204" s="30" t="str">
        <f>Codes_Vogelarten_DOG2019!C204</f>
        <v>AVLASTHI</v>
      </c>
      <c r="D204" s="15" t="str">
        <f>Codes_Vogelarten_DOG2019!D204</f>
        <v>LASTHI</v>
      </c>
      <c r="E204" s="61" t="s">
        <v>3977</v>
      </c>
      <c r="F204" s="66" t="s">
        <v>232</v>
      </c>
      <c r="G204" s="14" t="s">
        <v>3768</v>
      </c>
      <c r="H204" s="14" t="b">
        <f t="shared" si="3"/>
        <v>1</v>
      </c>
      <c r="I204" s="6" t="s">
        <v>235</v>
      </c>
      <c r="J204" s="8" t="s">
        <v>194</v>
      </c>
      <c r="K204" s="16" t="s">
        <v>221</v>
      </c>
      <c r="L204" s="17" t="s">
        <v>232</v>
      </c>
      <c r="M204" s="17" t="s">
        <v>233</v>
      </c>
      <c r="N204" s="17" t="s">
        <v>234</v>
      </c>
      <c r="O204" s="6" t="s">
        <v>235</v>
      </c>
      <c r="P204" s="4" t="s">
        <v>31</v>
      </c>
      <c r="Q204" s="1">
        <v>3</v>
      </c>
      <c r="R204" s="1" t="s">
        <v>1069</v>
      </c>
      <c r="S204" s="1" t="s">
        <v>1069</v>
      </c>
      <c r="T204" s="1" t="s">
        <v>1069</v>
      </c>
      <c r="U204" s="37">
        <v>4</v>
      </c>
      <c r="V204" s="86" t="s">
        <v>1069</v>
      </c>
    </row>
    <row r="205" spans="1:22" x14ac:dyDescent="0.25">
      <c r="A205" s="3">
        <v>7110</v>
      </c>
      <c r="B205" s="15" t="str">
        <f>Codes_Vogelarten_DOG2019!B205</f>
        <v>BIAVCHLASTPA</v>
      </c>
      <c r="C205" s="30" t="str">
        <f>Codes_Vogelarten_DOG2019!C205</f>
        <v>AVLASTPA</v>
      </c>
      <c r="D205" s="15" t="str">
        <f>Codes_Vogelarten_DOG2019!D205</f>
        <v>LASTPA</v>
      </c>
      <c r="E205" s="61" t="s">
        <v>3978</v>
      </c>
      <c r="F205" s="66" t="s">
        <v>2132</v>
      </c>
      <c r="G205" s="14" t="s">
        <v>3768</v>
      </c>
      <c r="H205" s="14" t="b">
        <f t="shared" si="3"/>
        <v>1</v>
      </c>
      <c r="I205" s="6" t="s">
        <v>2134</v>
      </c>
      <c r="J205" s="8" t="s">
        <v>194</v>
      </c>
      <c r="K205" s="16" t="s">
        <v>221</v>
      </c>
      <c r="L205" s="17" t="s">
        <v>2132</v>
      </c>
      <c r="M205" s="17" t="s">
        <v>233</v>
      </c>
      <c r="N205" s="17" t="s">
        <v>2133</v>
      </c>
      <c r="O205" s="6" t="s">
        <v>2134</v>
      </c>
      <c r="P205" s="4" t="s">
        <v>31</v>
      </c>
      <c r="Q205" s="1" t="s">
        <v>1069</v>
      </c>
      <c r="R205" s="1" t="s">
        <v>1069</v>
      </c>
      <c r="S205" s="1" t="s">
        <v>1069</v>
      </c>
      <c r="T205" s="1" t="s">
        <v>1069</v>
      </c>
      <c r="U205" s="1" t="s">
        <v>1069</v>
      </c>
      <c r="V205" s="86" t="s">
        <v>1069</v>
      </c>
    </row>
    <row r="206" spans="1:22" x14ac:dyDescent="0.25">
      <c r="A206" s="3">
        <v>7126</v>
      </c>
      <c r="B206" s="15" t="str">
        <f>Codes_Vogelarten_DOG2019!B206</f>
        <v>BIAVCHLACLHY</v>
      </c>
      <c r="C206" s="30" t="str">
        <f>Codes_Vogelarten_DOG2019!C206</f>
        <v>AVLACLHY</v>
      </c>
      <c r="D206" s="15" t="str">
        <f>Codes_Vogelarten_DOG2019!D206</f>
        <v>LACLHY</v>
      </c>
      <c r="E206" s="61" t="s">
        <v>3979</v>
      </c>
      <c r="F206" s="66" t="s">
        <v>2137</v>
      </c>
      <c r="G206" s="14" t="s">
        <v>3768</v>
      </c>
      <c r="H206" s="14" t="b">
        <f t="shared" si="3"/>
        <v>1</v>
      </c>
      <c r="I206" s="6" t="s">
        <v>2140</v>
      </c>
      <c r="J206" s="8" t="s">
        <v>194</v>
      </c>
      <c r="K206" s="16" t="s">
        <v>221</v>
      </c>
      <c r="L206" s="17" t="s">
        <v>2137</v>
      </c>
      <c r="M206" s="17" t="s">
        <v>2138</v>
      </c>
      <c r="N206" s="17" t="s">
        <v>2139</v>
      </c>
      <c r="O206" s="6" t="s">
        <v>2140</v>
      </c>
      <c r="P206" s="4" t="s">
        <v>31</v>
      </c>
      <c r="Q206" s="1" t="s">
        <v>1069</v>
      </c>
      <c r="R206" s="1" t="s">
        <v>1069</v>
      </c>
      <c r="S206" s="1" t="s">
        <v>1069</v>
      </c>
      <c r="T206" s="1" t="s">
        <v>1069</v>
      </c>
      <c r="U206" s="1" t="s">
        <v>1069</v>
      </c>
      <c r="V206" s="86" t="s">
        <v>1069</v>
      </c>
    </row>
    <row r="207" spans="1:22" x14ac:dyDescent="0.25">
      <c r="A207" s="3">
        <v>7135</v>
      </c>
      <c r="B207" s="15" t="str">
        <f>Codes_Vogelarten_DOG2019!B207</f>
        <v>BIAVCHLACLLE</v>
      </c>
      <c r="C207" s="30" t="str">
        <f>Codes_Vogelarten_DOG2019!C207</f>
        <v>AVLACLLE</v>
      </c>
      <c r="D207" s="15" t="str">
        <f>Codes_Vogelarten_DOG2019!D207</f>
        <v>LACLLE</v>
      </c>
      <c r="E207" s="61" t="s">
        <v>3980</v>
      </c>
      <c r="F207" s="66" t="s">
        <v>2143</v>
      </c>
      <c r="G207" s="14" t="s">
        <v>3768</v>
      </c>
      <c r="H207" s="14" t="b">
        <f t="shared" si="3"/>
        <v>1</v>
      </c>
      <c r="I207" s="6" t="s">
        <v>2145</v>
      </c>
      <c r="J207" s="8" t="s">
        <v>194</v>
      </c>
      <c r="K207" s="16" t="s">
        <v>221</v>
      </c>
      <c r="L207" s="17" t="s">
        <v>2143</v>
      </c>
      <c r="M207" s="17" t="s">
        <v>2138</v>
      </c>
      <c r="N207" s="17" t="s">
        <v>2144</v>
      </c>
      <c r="O207" s="6" t="s">
        <v>2145</v>
      </c>
      <c r="P207" s="4" t="s">
        <v>31</v>
      </c>
      <c r="Q207" s="1" t="s">
        <v>1069</v>
      </c>
      <c r="R207" s="1" t="s">
        <v>1069</v>
      </c>
      <c r="S207" s="1" t="s">
        <v>1069</v>
      </c>
      <c r="T207" s="1" t="s">
        <v>1069</v>
      </c>
      <c r="U207" s="1" t="s">
        <v>1069</v>
      </c>
      <c r="V207" s="86" t="s">
        <v>1069</v>
      </c>
    </row>
    <row r="208" spans="1:22" x14ac:dyDescent="0.25">
      <c r="A208" s="3">
        <v>7136</v>
      </c>
      <c r="B208" s="15" t="str">
        <f>Codes_Vogelarten_DOG2019!B208</f>
        <v>BIAVCHLACLNI</v>
      </c>
      <c r="C208" s="30" t="str">
        <f>Codes_Vogelarten_DOG2019!C208</f>
        <v>AVLACLNI</v>
      </c>
      <c r="D208" s="15" t="str">
        <f>Codes_Vogelarten_DOG2019!D208</f>
        <v>LACLNI</v>
      </c>
      <c r="E208" s="61" t="s">
        <v>3981</v>
      </c>
      <c r="F208" s="66" t="s">
        <v>2148</v>
      </c>
      <c r="G208" s="14" t="s">
        <v>3768</v>
      </c>
      <c r="H208" s="14" t="b">
        <f t="shared" si="3"/>
        <v>1</v>
      </c>
      <c r="I208" s="6" t="s">
        <v>2150</v>
      </c>
      <c r="J208" s="8" t="s">
        <v>194</v>
      </c>
      <c r="K208" s="16" t="s">
        <v>221</v>
      </c>
      <c r="L208" s="17" t="s">
        <v>2148</v>
      </c>
      <c r="M208" s="17" t="s">
        <v>2138</v>
      </c>
      <c r="N208" s="17" t="s">
        <v>2149</v>
      </c>
      <c r="O208" s="6" t="s">
        <v>2150</v>
      </c>
      <c r="P208" s="4" t="s">
        <v>31</v>
      </c>
      <c r="Q208" s="1" t="s">
        <v>1069</v>
      </c>
      <c r="R208" s="1" t="s">
        <v>1069</v>
      </c>
      <c r="S208" s="1" t="s">
        <v>1069</v>
      </c>
      <c r="T208" s="1" t="s">
        <v>1069</v>
      </c>
      <c r="U208" s="1" t="s">
        <v>1069</v>
      </c>
      <c r="V208" s="86" t="s">
        <v>1069</v>
      </c>
    </row>
    <row r="209" spans="1:22" x14ac:dyDescent="0.25">
      <c r="A209" s="3">
        <v>7154</v>
      </c>
      <c r="B209" s="15" t="str">
        <f>Codes_Vogelarten_DOG2019!B209</f>
        <v>BIAVCHSESTSK</v>
      </c>
      <c r="C209" s="30" t="str">
        <f>Codes_Vogelarten_DOG2019!C209</f>
        <v>AVSESTSK</v>
      </c>
      <c r="D209" s="15" t="str">
        <f>Codes_Vogelarten_DOG2019!D209</f>
        <v>SESTSK</v>
      </c>
      <c r="E209" s="61" t="s">
        <v>3982</v>
      </c>
      <c r="F209" s="66" t="s">
        <v>2154</v>
      </c>
      <c r="G209" s="14" t="s">
        <v>3768</v>
      </c>
      <c r="H209" s="14" t="b">
        <f t="shared" si="3"/>
        <v>1</v>
      </c>
      <c r="I209" s="6" t="s">
        <v>2159</v>
      </c>
      <c r="J209" s="8" t="s">
        <v>194</v>
      </c>
      <c r="K209" s="16" t="s">
        <v>2153</v>
      </c>
      <c r="L209" s="17" t="s">
        <v>2154</v>
      </c>
      <c r="M209" s="17" t="s">
        <v>2155</v>
      </c>
      <c r="N209" s="17" t="s">
        <v>2156</v>
      </c>
      <c r="O209" s="6" t="s">
        <v>2159</v>
      </c>
      <c r="P209" s="4" t="s">
        <v>31</v>
      </c>
      <c r="Q209" s="1" t="s">
        <v>1069</v>
      </c>
      <c r="R209" s="1" t="s">
        <v>1069</v>
      </c>
      <c r="S209" s="1" t="s">
        <v>1069</v>
      </c>
      <c r="T209" s="1" t="s">
        <v>1069</v>
      </c>
      <c r="U209" s="1" t="s">
        <v>1069</v>
      </c>
      <c r="V209" s="86" t="s">
        <v>1069</v>
      </c>
    </row>
    <row r="210" spans="1:22" x14ac:dyDescent="0.25">
      <c r="A210" s="3">
        <v>7156</v>
      </c>
      <c r="B210" s="15" t="str">
        <f>Codes_Vogelarten_DOG2019!B210</f>
        <v>BIAVCHSESTPO</v>
      </c>
      <c r="C210" s="30" t="str">
        <f>Codes_Vogelarten_DOG2019!C210</f>
        <v>AVSESTPO</v>
      </c>
      <c r="D210" s="15" t="str">
        <f>Codes_Vogelarten_DOG2019!D210</f>
        <v>SESTPO</v>
      </c>
      <c r="E210" s="61" t="s">
        <v>3983</v>
      </c>
      <c r="F210" s="66" t="s">
        <v>2163</v>
      </c>
      <c r="G210" s="14" t="s">
        <v>3768</v>
      </c>
      <c r="H210" s="14" t="b">
        <f t="shared" si="3"/>
        <v>1</v>
      </c>
      <c r="I210" s="6" t="s">
        <v>2165</v>
      </c>
      <c r="J210" s="8" t="s">
        <v>194</v>
      </c>
      <c r="K210" s="16" t="s">
        <v>2153</v>
      </c>
      <c r="L210" s="17" t="s">
        <v>2163</v>
      </c>
      <c r="M210" s="17" t="s">
        <v>2155</v>
      </c>
      <c r="N210" s="17" t="s">
        <v>2164</v>
      </c>
      <c r="O210" s="6" t="s">
        <v>2166</v>
      </c>
      <c r="P210" s="4" t="s">
        <v>31</v>
      </c>
      <c r="Q210" s="1" t="s">
        <v>1069</v>
      </c>
      <c r="R210" s="1" t="s">
        <v>1069</v>
      </c>
      <c r="S210" s="1" t="s">
        <v>1069</v>
      </c>
      <c r="T210" s="1" t="s">
        <v>1069</v>
      </c>
      <c r="U210" s="1" t="s">
        <v>1069</v>
      </c>
      <c r="V210" s="86" t="s">
        <v>1069</v>
      </c>
    </row>
    <row r="211" spans="1:22" x14ac:dyDescent="0.25">
      <c r="A211" s="3">
        <v>7157</v>
      </c>
      <c r="B211" s="15" t="str">
        <f>Codes_Vogelarten_DOG2019!B211</f>
        <v>BIAVCHSESTPA</v>
      </c>
      <c r="C211" s="30" t="str">
        <f>Codes_Vogelarten_DOG2019!C211</f>
        <v>AVSESTPA</v>
      </c>
      <c r="D211" s="15" t="str">
        <f>Codes_Vogelarten_DOG2019!D211</f>
        <v>SESTPA</v>
      </c>
      <c r="E211" s="61" t="s">
        <v>3984</v>
      </c>
      <c r="F211" s="66" t="s">
        <v>2169</v>
      </c>
      <c r="G211" s="14" t="s">
        <v>3768</v>
      </c>
      <c r="H211" s="14" t="b">
        <f t="shared" si="3"/>
        <v>1</v>
      </c>
      <c r="I211" s="6" t="s">
        <v>2171</v>
      </c>
      <c r="J211" s="8" t="s">
        <v>194</v>
      </c>
      <c r="K211" s="18" t="s">
        <v>2153</v>
      </c>
      <c r="L211" s="19" t="s">
        <v>2169</v>
      </c>
      <c r="M211" s="19" t="s">
        <v>2155</v>
      </c>
      <c r="N211" s="19" t="s">
        <v>2170</v>
      </c>
      <c r="O211" s="6" t="s">
        <v>2171</v>
      </c>
      <c r="P211" s="4" t="s">
        <v>31</v>
      </c>
      <c r="Q211" s="1" t="s">
        <v>1069</v>
      </c>
      <c r="R211" s="1" t="s">
        <v>1069</v>
      </c>
      <c r="S211" s="1" t="s">
        <v>1069</v>
      </c>
      <c r="T211" s="1" t="s">
        <v>1069</v>
      </c>
      <c r="U211" s="1" t="s">
        <v>1069</v>
      </c>
      <c r="V211" s="86" t="s">
        <v>1069</v>
      </c>
    </row>
    <row r="212" spans="1:22" x14ac:dyDescent="0.25">
      <c r="A212" s="3">
        <v>7158</v>
      </c>
      <c r="B212" s="15" t="str">
        <f>Codes_Vogelarten_DOG2019!B212</f>
        <v>BIAVCHSESTLO</v>
      </c>
      <c r="C212" s="30" t="str">
        <f>Codes_Vogelarten_DOG2019!C212</f>
        <v>AVSESTLO</v>
      </c>
      <c r="D212" s="15" t="str">
        <f>Codes_Vogelarten_DOG2019!D212</f>
        <v>SESTLO</v>
      </c>
      <c r="E212" s="61" t="s">
        <v>3985</v>
      </c>
      <c r="F212" s="66" t="s">
        <v>2174</v>
      </c>
      <c r="G212" s="14" t="s">
        <v>3768</v>
      </c>
      <c r="H212" s="14" t="b">
        <f t="shared" si="3"/>
        <v>1</v>
      </c>
      <c r="I212" s="6" t="s">
        <v>2176</v>
      </c>
      <c r="J212" s="8" t="s">
        <v>194</v>
      </c>
      <c r="K212" s="16" t="s">
        <v>2153</v>
      </c>
      <c r="L212" s="17" t="s">
        <v>2174</v>
      </c>
      <c r="M212" s="17" t="s">
        <v>2155</v>
      </c>
      <c r="N212" s="17" t="s">
        <v>2175</v>
      </c>
      <c r="O212" s="6" t="s">
        <v>2176</v>
      </c>
      <c r="P212" s="4" t="s">
        <v>31</v>
      </c>
      <c r="Q212" s="1" t="s">
        <v>1069</v>
      </c>
      <c r="R212" s="1" t="s">
        <v>1069</v>
      </c>
      <c r="S212" s="1" t="s">
        <v>1069</v>
      </c>
      <c r="T212" s="1" t="s">
        <v>1069</v>
      </c>
      <c r="U212" s="1" t="s">
        <v>1069</v>
      </c>
      <c r="V212" s="86" t="s">
        <v>1069</v>
      </c>
    </row>
    <row r="213" spans="1:22" x14ac:dyDescent="0.25">
      <c r="A213" s="3">
        <v>7161</v>
      </c>
      <c r="B213" s="15" t="str">
        <f>Codes_Vogelarten_DOG2019!B213</f>
        <v>BIAVCHADALAL</v>
      </c>
      <c r="C213" s="30" t="str">
        <f>Codes_Vogelarten_DOG2019!C213</f>
        <v>AVADALAL</v>
      </c>
      <c r="D213" s="15" t="str">
        <f>Codes_Vogelarten_DOG2019!D213</f>
        <v>ADALAL</v>
      </c>
      <c r="E213" s="61" t="s">
        <v>3986</v>
      </c>
      <c r="F213" s="66" t="s">
        <v>2180</v>
      </c>
      <c r="G213" s="14" t="s">
        <v>3768</v>
      </c>
      <c r="H213" s="14" t="b">
        <f t="shared" si="3"/>
        <v>1</v>
      </c>
      <c r="I213" s="6" t="s">
        <v>2183</v>
      </c>
      <c r="J213" s="8" t="s">
        <v>194</v>
      </c>
      <c r="K213" s="16" t="s">
        <v>2179</v>
      </c>
      <c r="L213" s="17" t="s">
        <v>2180</v>
      </c>
      <c r="M213" s="17" t="s">
        <v>2181</v>
      </c>
      <c r="N213" s="17" t="s">
        <v>2182</v>
      </c>
      <c r="O213" s="6" t="s">
        <v>2183</v>
      </c>
      <c r="P213" s="4" t="s">
        <v>31</v>
      </c>
      <c r="Q213" s="1" t="s">
        <v>1069</v>
      </c>
      <c r="R213" s="1" t="s">
        <v>1069</v>
      </c>
      <c r="S213" s="1" t="s">
        <v>1069</v>
      </c>
      <c r="T213" s="1" t="s">
        <v>1069</v>
      </c>
      <c r="U213" s="1" t="s">
        <v>1069</v>
      </c>
      <c r="V213" s="86" t="s">
        <v>1069</v>
      </c>
    </row>
    <row r="214" spans="1:22" x14ac:dyDescent="0.25">
      <c r="A214" s="3">
        <v>7164</v>
      </c>
      <c r="B214" s="15" t="str">
        <f>Codes_Vogelarten_DOG2019!B214</f>
        <v>BIAVCHADURLO</v>
      </c>
      <c r="C214" s="30" t="str">
        <f>Codes_Vogelarten_DOG2019!C214</f>
        <v>AVADURLO</v>
      </c>
      <c r="D214" s="15" t="str">
        <f>Codes_Vogelarten_DOG2019!D214</f>
        <v>ADURLO</v>
      </c>
      <c r="E214" s="61" t="s">
        <v>3987</v>
      </c>
      <c r="F214" s="66" t="s">
        <v>2187</v>
      </c>
      <c r="G214" s="14" t="s">
        <v>3768</v>
      </c>
      <c r="H214" s="14" t="b">
        <f t="shared" si="3"/>
        <v>1</v>
      </c>
      <c r="I214" s="6" t="s">
        <v>2190</v>
      </c>
      <c r="J214" s="8" t="s">
        <v>194</v>
      </c>
      <c r="K214" s="16" t="s">
        <v>2179</v>
      </c>
      <c r="L214" s="17" t="s">
        <v>2187</v>
      </c>
      <c r="M214" s="17" t="s">
        <v>2188</v>
      </c>
      <c r="N214" s="17" t="s">
        <v>2189</v>
      </c>
      <c r="O214" s="6" t="s">
        <v>2191</v>
      </c>
      <c r="P214" s="4" t="s">
        <v>31</v>
      </c>
      <c r="Q214" s="1" t="s">
        <v>1069</v>
      </c>
      <c r="R214" s="1" t="s">
        <v>1069</v>
      </c>
      <c r="S214" s="1" t="s">
        <v>1069</v>
      </c>
      <c r="T214" s="1" t="s">
        <v>1069</v>
      </c>
      <c r="U214" s="1" t="s">
        <v>1069</v>
      </c>
      <c r="V214" s="86" t="s">
        <v>1069</v>
      </c>
    </row>
    <row r="215" spans="1:22" x14ac:dyDescent="0.25">
      <c r="A215" s="3">
        <v>7169</v>
      </c>
      <c r="B215" s="15" t="str">
        <f>Codes_Vogelarten_DOG2019!B215</f>
        <v>BIAVCHADURAA</v>
      </c>
      <c r="C215" s="30" t="str">
        <f>Codes_Vogelarten_DOG2019!C215</f>
        <v>AVADURAA</v>
      </c>
      <c r="D215" s="15" t="str">
        <f>Codes_Vogelarten_DOG2019!D215</f>
        <v>ADURAA</v>
      </c>
      <c r="E215" s="61" t="s">
        <v>3988</v>
      </c>
      <c r="F215" s="66" t="s">
        <v>2194</v>
      </c>
      <c r="G215" s="14" t="s">
        <v>3768</v>
      </c>
      <c r="H215" s="14" t="b">
        <f t="shared" si="3"/>
        <v>1</v>
      </c>
      <c r="I215" s="6" t="s">
        <v>2196</v>
      </c>
      <c r="J215" s="8" t="s">
        <v>194</v>
      </c>
      <c r="K215" s="16" t="s">
        <v>2179</v>
      </c>
      <c r="L215" s="17" t="s">
        <v>2194</v>
      </c>
      <c r="M215" s="17" t="s">
        <v>2188</v>
      </c>
      <c r="N215" s="17" t="s">
        <v>2195</v>
      </c>
      <c r="O215" s="6" t="s">
        <v>2197</v>
      </c>
      <c r="P215" s="4" t="s">
        <v>31</v>
      </c>
      <c r="Q215" s="1" t="s">
        <v>1069</v>
      </c>
      <c r="R215" s="1" t="s">
        <v>1069</v>
      </c>
      <c r="S215" s="1" t="s">
        <v>1069</v>
      </c>
      <c r="T215" s="1" t="s">
        <v>1069</v>
      </c>
      <c r="U215" s="1" t="s">
        <v>1069</v>
      </c>
      <c r="V215" s="86" t="s">
        <v>1069</v>
      </c>
    </row>
    <row r="216" spans="1:22" x14ac:dyDescent="0.25">
      <c r="A216" s="3">
        <v>7177</v>
      </c>
      <c r="B216" s="15" t="str">
        <f>Codes_Vogelarten_DOG2019!B216</f>
        <v>BIAVCHADACTO</v>
      </c>
      <c r="C216" s="30" t="str">
        <f>Codes_Vogelarten_DOG2019!C216</f>
        <v>AVADACTO</v>
      </c>
      <c r="D216" s="15" t="str">
        <f>Codes_Vogelarten_DOG2019!D216</f>
        <v>ADACTO</v>
      </c>
      <c r="E216" s="61" t="s">
        <v>3989</v>
      </c>
      <c r="F216" s="66" t="s">
        <v>2201</v>
      </c>
      <c r="G216" s="14" t="s">
        <v>3768</v>
      </c>
      <c r="H216" s="14" t="b">
        <f t="shared" si="3"/>
        <v>1</v>
      </c>
      <c r="I216" s="6" t="s">
        <v>2204</v>
      </c>
      <c r="J216" s="8" t="s">
        <v>194</v>
      </c>
      <c r="K216" s="16" t="s">
        <v>2179</v>
      </c>
      <c r="L216" s="17" t="s">
        <v>2201</v>
      </c>
      <c r="M216" s="17" t="s">
        <v>2202</v>
      </c>
      <c r="N216" s="17" t="s">
        <v>2203</v>
      </c>
      <c r="O216" s="6" t="s">
        <v>2204</v>
      </c>
      <c r="P216" s="12" t="s">
        <v>192</v>
      </c>
      <c r="Q216" s="1" t="s">
        <v>1069</v>
      </c>
      <c r="R216" s="1" t="s">
        <v>1069</v>
      </c>
      <c r="S216" s="1" t="s">
        <v>1069</v>
      </c>
      <c r="T216" s="1" t="s">
        <v>1069</v>
      </c>
      <c r="U216" s="1" t="s">
        <v>1069</v>
      </c>
      <c r="V216" s="86" t="s">
        <v>1069</v>
      </c>
    </row>
    <row r="217" spans="1:22" x14ac:dyDescent="0.25">
      <c r="A217" s="3">
        <v>7181</v>
      </c>
      <c r="B217" s="15" t="str">
        <f>Codes_Vogelarten_DOG2019!B217</f>
        <v>BIAVCHADCEGR</v>
      </c>
      <c r="C217" s="30" t="str">
        <f>Codes_Vogelarten_DOG2019!C217</f>
        <v>AVADCEGR</v>
      </c>
      <c r="D217" s="15" t="str">
        <f>Codes_Vogelarten_DOG2019!D217</f>
        <v>ADCEGR</v>
      </c>
      <c r="E217" s="61" t="s">
        <v>3990</v>
      </c>
      <c r="F217" s="66" t="s">
        <v>2207</v>
      </c>
      <c r="G217" s="14" t="s">
        <v>3768</v>
      </c>
      <c r="H217" s="14" t="b">
        <f t="shared" si="3"/>
        <v>1</v>
      </c>
      <c r="I217" s="6" t="s">
        <v>2210</v>
      </c>
      <c r="J217" s="8" t="s">
        <v>194</v>
      </c>
      <c r="K217" s="16" t="s">
        <v>2179</v>
      </c>
      <c r="L217" s="17" t="s">
        <v>2207</v>
      </c>
      <c r="M217" s="17" t="s">
        <v>2208</v>
      </c>
      <c r="N217" s="17" t="s">
        <v>2209</v>
      </c>
      <c r="O217" s="6" t="s">
        <v>2210</v>
      </c>
      <c r="P217" s="4" t="s">
        <v>31</v>
      </c>
      <c r="Q217" s="1" t="s">
        <v>1069</v>
      </c>
      <c r="R217" s="1" t="s">
        <v>1069</v>
      </c>
      <c r="S217" s="1" t="s">
        <v>1069</v>
      </c>
      <c r="T217" s="1" t="s">
        <v>1069</v>
      </c>
      <c r="U217" s="1" t="s">
        <v>1069</v>
      </c>
      <c r="V217" s="86" t="s">
        <v>1069</v>
      </c>
    </row>
    <row r="218" spans="1:22" x14ac:dyDescent="0.25">
      <c r="A218" s="3">
        <v>7216</v>
      </c>
      <c r="B218" s="15" t="str">
        <f>Codes_Vogelarten_DOG2019!B218</f>
        <v>BIAVCHADFRAR</v>
      </c>
      <c r="C218" s="30" t="str">
        <f>Codes_Vogelarten_DOG2019!C218</f>
        <v>AVADFRAR</v>
      </c>
      <c r="D218" s="15" t="str">
        <f>Codes_Vogelarten_DOG2019!D218</f>
        <v>ADFRAR</v>
      </c>
      <c r="E218" s="61" t="s">
        <v>3991</v>
      </c>
      <c r="F218" s="66" t="s">
        <v>2213</v>
      </c>
      <c r="G218" s="14" t="s">
        <v>3768</v>
      </c>
      <c r="H218" s="14" t="b">
        <f t="shared" si="3"/>
        <v>1</v>
      </c>
      <c r="I218" s="6" t="s">
        <v>2216</v>
      </c>
      <c r="J218" s="8" t="s">
        <v>194</v>
      </c>
      <c r="K218" s="16" t="s">
        <v>2179</v>
      </c>
      <c r="L218" s="17" t="s">
        <v>2213</v>
      </c>
      <c r="M218" s="17" t="s">
        <v>2214</v>
      </c>
      <c r="N218" s="17" t="s">
        <v>2215</v>
      </c>
      <c r="O218" s="6" t="s">
        <v>2216</v>
      </c>
      <c r="P218" s="10" t="s">
        <v>130</v>
      </c>
      <c r="Q218" s="1" t="s">
        <v>1069</v>
      </c>
      <c r="R218" s="1" t="s">
        <v>1069</v>
      </c>
      <c r="S218" s="1" t="s">
        <v>1069</v>
      </c>
      <c r="T218" s="1" t="s">
        <v>1069</v>
      </c>
      <c r="U218" s="1" t="s">
        <v>1069</v>
      </c>
      <c r="V218" s="86" t="s">
        <v>1069</v>
      </c>
    </row>
    <row r="219" spans="1:22" x14ac:dyDescent="0.25">
      <c r="A219" s="3">
        <v>7243</v>
      </c>
      <c r="B219" s="15" t="str">
        <f>Codes_Vogelarten_DOG2019!B219</f>
        <v>BIAVGVGVGAST</v>
      </c>
      <c r="C219" s="30" t="str">
        <f>Codes_Vogelarten_DOG2019!C219</f>
        <v>AVGVGAST</v>
      </c>
      <c r="D219" s="15" t="str">
        <f>Codes_Vogelarten_DOG2019!D219</f>
        <v>GVGAST</v>
      </c>
      <c r="E219" s="61" t="s">
        <v>3992</v>
      </c>
      <c r="F219" s="66" t="s">
        <v>2220</v>
      </c>
      <c r="G219" s="14" t="s">
        <v>3768</v>
      </c>
      <c r="H219" s="14" t="b">
        <f t="shared" si="3"/>
        <v>1</v>
      </c>
      <c r="I219" s="6" t="s">
        <v>2223</v>
      </c>
      <c r="J219" s="8" t="s">
        <v>2224</v>
      </c>
      <c r="K219" s="18" t="s">
        <v>2219</v>
      </c>
      <c r="L219" s="19" t="s">
        <v>2220</v>
      </c>
      <c r="M219" s="19" t="s">
        <v>2221</v>
      </c>
      <c r="N219" s="19" t="s">
        <v>2222</v>
      </c>
      <c r="O219" s="6" t="s">
        <v>2223</v>
      </c>
      <c r="P219" s="11" t="s">
        <v>31</v>
      </c>
      <c r="Q219" s="1" t="s">
        <v>1069</v>
      </c>
      <c r="R219" s="1" t="s">
        <v>1069</v>
      </c>
      <c r="S219" s="1" t="s">
        <v>1069</v>
      </c>
      <c r="T219" s="1" t="s">
        <v>1069</v>
      </c>
      <c r="U219" s="1" t="s">
        <v>1069</v>
      </c>
      <c r="V219" s="86" t="s">
        <v>1069</v>
      </c>
    </row>
    <row r="220" spans="1:22" x14ac:dyDescent="0.25">
      <c r="A220" s="3">
        <v>7244</v>
      </c>
      <c r="B220" s="15" t="str">
        <f>Codes_Vogelarten_DOG2019!B220</f>
        <v>BIAVGVGVGAAR</v>
      </c>
      <c r="C220" s="30" t="str">
        <f>Codes_Vogelarten_DOG2019!C220</f>
        <v>AVGVGAAR</v>
      </c>
      <c r="D220" s="15" t="str">
        <f>Codes_Vogelarten_DOG2019!D220</f>
        <v>GVGAAR</v>
      </c>
      <c r="E220" s="61" t="s">
        <v>3993</v>
      </c>
      <c r="F220" s="66" t="s">
        <v>2228</v>
      </c>
      <c r="G220" s="14" t="s">
        <v>3768</v>
      </c>
      <c r="H220" s="14" t="b">
        <f t="shared" si="3"/>
        <v>1</v>
      </c>
      <c r="I220" s="6" t="s">
        <v>2229</v>
      </c>
      <c r="J220" s="8" t="s">
        <v>2224</v>
      </c>
      <c r="K220" s="16" t="s">
        <v>2219</v>
      </c>
      <c r="L220" s="17" t="s">
        <v>2228</v>
      </c>
      <c r="M220" s="17" t="s">
        <v>2221</v>
      </c>
      <c r="N220" s="17" t="s">
        <v>2215</v>
      </c>
      <c r="O220" s="6" t="s">
        <v>2230</v>
      </c>
      <c r="P220" s="4" t="s">
        <v>31</v>
      </c>
      <c r="Q220" s="1" t="s">
        <v>1069</v>
      </c>
      <c r="R220" s="1" t="s">
        <v>1069</v>
      </c>
      <c r="S220" s="1" t="s">
        <v>1069</v>
      </c>
      <c r="T220" s="1" t="s">
        <v>1069</v>
      </c>
      <c r="U220" s="1" t="s">
        <v>1069</v>
      </c>
      <c r="V220" s="86" t="s">
        <v>1069</v>
      </c>
    </row>
    <row r="221" spans="1:22" x14ac:dyDescent="0.25">
      <c r="A221" s="3">
        <v>7249</v>
      </c>
      <c r="B221" s="15" t="str">
        <f>Codes_Vogelarten_DOG2019!B221</f>
        <v>BIAVGVGVGAIM</v>
      </c>
      <c r="C221" s="30" t="str">
        <f>Codes_Vogelarten_DOG2019!C221</f>
        <v>AVGVGAIM</v>
      </c>
      <c r="D221" s="15" t="str">
        <f>Codes_Vogelarten_DOG2019!D221</f>
        <v>GVGAIM</v>
      </c>
      <c r="E221" s="61" t="s">
        <v>3994</v>
      </c>
      <c r="F221" s="66" t="s">
        <v>2233</v>
      </c>
      <c r="G221" s="14" t="s">
        <v>3768</v>
      </c>
      <c r="H221" s="14" t="b">
        <f t="shared" si="3"/>
        <v>1</v>
      </c>
      <c r="I221" s="6" t="s">
        <v>2235</v>
      </c>
      <c r="J221" s="8" t="s">
        <v>2224</v>
      </c>
      <c r="K221" s="16" t="s">
        <v>2219</v>
      </c>
      <c r="L221" s="17" t="s">
        <v>2233</v>
      </c>
      <c r="M221" s="17" t="s">
        <v>2221</v>
      </c>
      <c r="N221" s="17" t="s">
        <v>2234</v>
      </c>
      <c r="O221" s="6" t="s">
        <v>2236</v>
      </c>
      <c r="P221" s="4" t="s">
        <v>31</v>
      </c>
      <c r="Q221" s="1" t="s">
        <v>1069</v>
      </c>
      <c r="R221" s="1" t="s">
        <v>1069</v>
      </c>
      <c r="S221" s="1" t="s">
        <v>1069</v>
      </c>
      <c r="T221" s="1" t="s">
        <v>1069</v>
      </c>
      <c r="U221" s="1" t="s">
        <v>1069</v>
      </c>
      <c r="V221" s="86" t="s">
        <v>1069</v>
      </c>
    </row>
    <row r="222" spans="1:22" x14ac:dyDescent="0.25">
      <c r="A222" s="3">
        <v>7250</v>
      </c>
      <c r="B222" s="15" t="str">
        <f>Codes_Vogelarten_DOG2019!B222</f>
        <v>BIAVGVGVGAAD</v>
      </c>
      <c r="C222" s="30" t="str">
        <f>Codes_Vogelarten_DOG2019!C222</f>
        <v>AVGVGAAD</v>
      </c>
      <c r="D222" s="15" t="str">
        <f>Codes_Vogelarten_DOG2019!D222</f>
        <v>GVGAAD</v>
      </c>
      <c r="E222" s="61" t="s">
        <v>3995</v>
      </c>
      <c r="F222" s="66" t="s">
        <v>2240</v>
      </c>
      <c r="G222" s="14" t="s">
        <v>3768</v>
      </c>
      <c r="H222" s="14" t="b">
        <f t="shared" si="3"/>
        <v>1</v>
      </c>
      <c r="I222" s="6" t="s">
        <v>2242</v>
      </c>
      <c r="J222" s="8" t="s">
        <v>2224</v>
      </c>
      <c r="K222" s="16" t="s">
        <v>2219</v>
      </c>
      <c r="L222" s="17" t="s">
        <v>2240</v>
      </c>
      <c r="M222" s="17" t="s">
        <v>2221</v>
      </c>
      <c r="N222" s="17" t="s">
        <v>2241</v>
      </c>
      <c r="O222" s="6" t="s">
        <v>2242</v>
      </c>
      <c r="P222" s="12" t="s">
        <v>192</v>
      </c>
      <c r="Q222" s="1" t="s">
        <v>1069</v>
      </c>
      <c r="R222" s="1" t="s">
        <v>1069</v>
      </c>
      <c r="S222" s="1" t="s">
        <v>1069</v>
      </c>
      <c r="T222" s="1" t="s">
        <v>1069</v>
      </c>
      <c r="U222" s="1" t="s">
        <v>1069</v>
      </c>
      <c r="V222" s="86" t="s">
        <v>1069</v>
      </c>
    </row>
    <row r="223" spans="1:22" x14ac:dyDescent="0.25">
      <c r="A223" s="3">
        <v>7287</v>
      </c>
      <c r="B223" s="15" t="str">
        <f>Codes_Vogelarten_DOG2019!B223</f>
        <v>BIAVPRHYOSOC</v>
      </c>
      <c r="C223" s="30" t="str">
        <f>Codes_Vogelarten_DOG2019!C223</f>
        <v>AVHYOSOC</v>
      </c>
      <c r="D223" s="15" t="str">
        <f>Codes_Vogelarten_DOG2019!D223</f>
        <v>HYOSOC</v>
      </c>
      <c r="E223" s="61" t="s">
        <v>3996</v>
      </c>
      <c r="F223" s="66" t="s">
        <v>2246</v>
      </c>
      <c r="G223" s="14" t="s">
        <v>3768</v>
      </c>
      <c r="H223" s="14" t="b">
        <f t="shared" si="3"/>
        <v>1</v>
      </c>
      <c r="I223" s="6" t="s">
        <v>2249</v>
      </c>
      <c r="J223" s="8" t="s">
        <v>2251</v>
      </c>
      <c r="K223" s="16" t="s">
        <v>2245</v>
      </c>
      <c r="L223" s="17" t="s">
        <v>2246</v>
      </c>
      <c r="M223" s="17" t="s">
        <v>2247</v>
      </c>
      <c r="N223" s="17" t="s">
        <v>2248</v>
      </c>
      <c r="O223" s="6" t="s">
        <v>2250</v>
      </c>
      <c r="P223" s="4" t="s">
        <v>31</v>
      </c>
      <c r="Q223" s="1" t="s">
        <v>1069</v>
      </c>
      <c r="R223" s="1" t="s">
        <v>1069</v>
      </c>
      <c r="S223" s="1" t="s">
        <v>1069</v>
      </c>
      <c r="T223" s="1" t="s">
        <v>1069</v>
      </c>
      <c r="U223" s="1" t="s">
        <v>1069</v>
      </c>
      <c r="V223" s="86" t="s">
        <v>1069</v>
      </c>
    </row>
    <row r="224" spans="1:22" x14ac:dyDescent="0.25">
      <c r="A224" s="3">
        <v>7333</v>
      </c>
      <c r="B224" s="15" t="str">
        <f>Codes_Vogelarten_DOG2019!B224</f>
        <v>BIAVPRDMTHME</v>
      </c>
      <c r="C224" s="30" t="str">
        <f>Codes_Vogelarten_DOG2019!C224</f>
        <v>AVDMTHME</v>
      </c>
      <c r="D224" s="15" t="str">
        <f>Codes_Vogelarten_DOG2019!D224</f>
        <v>DMTHME</v>
      </c>
      <c r="E224" s="61" t="s">
        <v>3997</v>
      </c>
      <c r="F224" s="66" t="s">
        <v>2256</v>
      </c>
      <c r="G224" s="14" t="s">
        <v>3768</v>
      </c>
      <c r="H224" s="14" t="b">
        <f t="shared" si="3"/>
        <v>1</v>
      </c>
      <c r="I224" s="6" t="s">
        <v>2259</v>
      </c>
      <c r="J224" s="8" t="s">
        <v>2251</v>
      </c>
      <c r="K224" s="16" t="s">
        <v>2255</v>
      </c>
      <c r="L224" s="17" t="s">
        <v>2256</v>
      </c>
      <c r="M224" s="17" t="s">
        <v>2257</v>
      </c>
      <c r="N224" s="17" t="s">
        <v>2258</v>
      </c>
      <c r="O224" s="6" t="s">
        <v>2259</v>
      </c>
      <c r="P224" s="4" t="s">
        <v>31</v>
      </c>
      <c r="Q224" s="1" t="s">
        <v>1069</v>
      </c>
      <c r="R224" s="1" t="s">
        <v>1069</v>
      </c>
      <c r="S224" s="1" t="s">
        <v>1069</v>
      </c>
      <c r="T224" s="1" t="s">
        <v>1069</v>
      </c>
      <c r="U224" s="1" t="s">
        <v>1069</v>
      </c>
      <c r="V224" s="86" t="s">
        <v>1069</v>
      </c>
    </row>
    <row r="225" spans="1:22" x14ac:dyDescent="0.25">
      <c r="A225" s="3">
        <v>7353</v>
      </c>
      <c r="B225" s="15" t="str">
        <f>Codes_Vogelarten_DOG2019!B225</f>
        <v>BIAVPRHYHYPE</v>
      </c>
      <c r="C225" s="30" t="str">
        <f>Codes_Vogelarten_DOG2019!C225</f>
        <v>AVHYHYPE</v>
      </c>
      <c r="D225" s="15" t="str">
        <f>Codes_Vogelarten_DOG2019!D225</f>
        <v>HYHYPE</v>
      </c>
      <c r="E225" s="61" t="s">
        <v>3998</v>
      </c>
      <c r="F225" s="66" t="s">
        <v>2263</v>
      </c>
      <c r="G225" s="14" t="s">
        <v>3768</v>
      </c>
      <c r="H225" s="14" t="b">
        <f t="shared" si="3"/>
        <v>1</v>
      </c>
      <c r="I225" s="6" t="s">
        <v>2266</v>
      </c>
      <c r="J225" s="8" t="s">
        <v>2251</v>
      </c>
      <c r="K225" s="16" t="s">
        <v>2252</v>
      </c>
      <c r="L225" s="17" t="s">
        <v>2263</v>
      </c>
      <c r="M225" s="17" t="s">
        <v>2264</v>
      </c>
      <c r="N225" s="17" t="s">
        <v>2265</v>
      </c>
      <c r="O225" s="6" t="s">
        <v>2267</v>
      </c>
      <c r="P225" s="4" t="s">
        <v>31</v>
      </c>
      <c r="Q225" s="1" t="s">
        <v>1069</v>
      </c>
      <c r="R225" s="1" t="s">
        <v>1069</v>
      </c>
      <c r="S225" s="1" t="s">
        <v>1069</v>
      </c>
      <c r="T225" s="1" t="s">
        <v>1069</v>
      </c>
      <c r="U225" s="1" t="s">
        <v>1069</v>
      </c>
      <c r="V225" s="86" t="s">
        <v>1069</v>
      </c>
    </row>
    <row r="226" spans="1:22" x14ac:dyDescent="0.25">
      <c r="A226" s="3">
        <v>7365</v>
      </c>
      <c r="B226" s="15" t="str">
        <f>Codes_Vogelarten_DOG2019!B226</f>
        <v>BIAVPRHYOCLE</v>
      </c>
      <c r="C226" s="30" t="str">
        <f>Codes_Vogelarten_DOG2019!C226</f>
        <v>AVHYOCLE</v>
      </c>
      <c r="D226" s="15" t="str">
        <f>Codes_Vogelarten_DOG2019!D226</f>
        <v>HYOCLE</v>
      </c>
      <c r="E226" s="61" t="s">
        <v>3999</v>
      </c>
      <c r="F226" s="66" t="s">
        <v>2270</v>
      </c>
      <c r="G226" s="14" t="s">
        <v>3768</v>
      </c>
      <c r="H226" s="14" t="b">
        <f t="shared" si="3"/>
        <v>1</v>
      </c>
      <c r="I226" s="6" t="s">
        <v>2275</v>
      </c>
      <c r="J226" s="8" t="s">
        <v>2251</v>
      </c>
      <c r="K226" s="16" t="s">
        <v>2252</v>
      </c>
      <c r="L226" s="17" t="s">
        <v>2270</v>
      </c>
      <c r="M226" s="17" t="s">
        <v>2271</v>
      </c>
      <c r="N226" s="17" t="s">
        <v>2272</v>
      </c>
      <c r="O226" s="6" t="s">
        <v>2276</v>
      </c>
      <c r="P226" s="10" t="s">
        <v>130</v>
      </c>
      <c r="Q226" s="1" t="s">
        <v>1069</v>
      </c>
      <c r="R226" s="1" t="s">
        <v>1069</v>
      </c>
      <c r="S226" s="1" t="s">
        <v>1069</v>
      </c>
      <c r="T226" s="1" t="s">
        <v>1069</v>
      </c>
      <c r="U226" s="1" t="s">
        <v>1069</v>
      </c>
      <c r="V226" s="86" t="s">
        <v>1069</v>
      </c>
    </row>
    <row r="227" spans="1:22" x14ac:dyDescent="0.25">
      <c r="A227" s="3">
        <v>7385</v>
      </c>
      <c r="B227" s="15" t="str">
        <f>Codes_Vogelarten_DOG2019!B227</f>
        <v>BIAVPRPRFUGC</v>
      </c>
      <c r="C227" s="30" t="str">
        <f>Codes_Vogelarten_DOG2019!C227</f>
        <v>AVPRFUGC</v>
      </c>
      <c r="D227" s="15" t="str">
        <f>Codes_Vogelarten_DOG2019!D227</f>
        <v>PRFUGC</v>
      </c>
      <c r="E227" s="61" t="s">
        <v>4000</v>
      </c>
      <c r="F227" s="66" t="s">
        <v>2280</v>
      </c>
      <c r="G227" s="14" t="s">
        <v>3768</v>
      </c>
      <c r="H227" s="14" t="b">
        <f t="shared" si="3"/>
        <v>1</v>
      </c>
      <c r="I227" s="6" t="s">
        <v>2283</v>
      </c>
      <c r="J227" s="8" t="s">
        <v>2251</v>
      </c>
      <c r="K227" s="16" t="s">
        <v>2279</v>
      </c>
      <c r="L227" s="17" t="s">
        <v>2280</v>
      </c>
      <c r="M227" s="17" t="s">
        <v>2281</v>
      </c>
      <c r="N227" s="17" t="s">
        <v>2282</v>
      </c>
      <c r="O227" s="6" t="s">
        <v>2283</v>
      </c>
      <c r="P227" s="4" t="s">
        <v>31</v>
      </c>
      <c r="Q227" s="1" t="s">
        <v>1069</v>
      </c>
      <c r="R227" s="1" t="s">
        <v>1069</v>
      </c>
      <c r="S227" s="1" t="s">
        <v>1069</v>
      </c>
      <c r="T227" s="1" t="s">
        <v>1069</v>
      </c>
      <c r="U227" s="1" t="s">
        <v>1069</v>
      </c>
      <c r="V227" s="86" t="s">
        <v>1069</v>
      </c>
    </row>
    <row r="228" spans="1:22" x14ac:dyDescent="0.25">
      <c r="A228" s="3">
        <v>7494</v>
      </c>
      <c r="B228" s="15" t="str">
        <f>Codes_Vogelarten_DOG2019!B228</f>
        <v>BIAVPRPRCADI</v>
      </c>
      <c r="C228" s="30" t="str">
        <f>Codes_Vogelarten_DOG2019!C228</f>
        <v>AVPRCADI</v>
      </c>
      <c r="D228" s="15" t="str">
        <f>Codes_Vogelarten_DOG2019!D228</f>
        <v>PRCADI</v>
      </c>
      <c r="E228" s="61" t="s">
        <v>4001</v>
      </c>
      <c r="F228" s="66" t="s">
        <v>2287</v>
      </c>
      <c r="G228" s="14" t="s">
        <v>3835</v>
      </c>
      <c r="H228" s="14" t="b">
        <f t="shared" si="3"/>
        <v>1</v>
      </c>
      <c r="I228" s="6" t="s">
        <v>2290</v>
      </c>
      <c r="J228" s="8" t="s">
        <v>2251</v>
      </c>
      <c r="K228" s="16" t="s">
        <v>2279</v>
      </c>
      <c r="L228" s="17" t="s">
        <v>2287</v>
      </c>
      <c r="M228" s="17" t="s">
        <v>2288</v>
      </c>
      <c r="N228" s="17" t="s">
        <v>2289</v>
      </c>
      <c r="O228" s="6" t="s">
        <v>2290</v>
      </c>
      <c r="P228" s="4" t="s">
        <v>31</v>
      </c>
      <c r="Q228" s="1" t="s">
        <v>1069</v>
      </c>
      <c r="R228" s="1" t="s">
        <v>1069</v>
      </c>
      <c r="S228" s="1" t="s">
        <v>1069</v>
      </c>
      <c r="T228" s="1" t="s">
        <v>1069</v>
      </c>
      <c r="U228" s="1" t="s">
        <v>1069</v>
      </c>
      <c r="V228" s="86" t="s">
        <v>1069</v>
      </c>
    </row>
    <row r="229" spans="1:22" x14ac:dyDescent="0.25">
      <c r="A229" s="3">
        <v>7496</v>
      </c>
      <c r="B229" s="15" t="str">
        <f>Codes_Vogelarten_DOG2019!B229</f>
        <v>BIAVPRPRCABO</v>
      </c>
      <c r="C229" s="30" t="str">
        <f>Codes_Vogelarten_DOG2019!C229</f>
        <v>AVPRCABO</v>
      </c>
      <c r="D229" s="15" t="str">
        <f>Codes_Vogelarten_DOG2019!D229</f>
        <v>PRCABO</v>
      </c>
      <c r="E229" s="61" t="s">
        <v>4002</v>
      </c>
      <c r="F229" s="66" t="s">
        <v>2294</v>
      </c>
      <c r="G229" s="14" t="s">
        <v>3768</v>
      </c>
      <c r="H229" s="14" t="b">
        <f t="shared" si="3"/>
        <v>1</v>
      </c>
      <c r="I229" s="6" t="s">
        <v>2291</v>
      </c>
      <c r="J229" s="8" t="s">
        <v>2251</v>
      </c>
      <c r="K229" s="16" t="s">
        <v>2279</v>
      </c>
      <c r="L229" s="17" t="s">
        <v>2294</v>
      </c>
      <c r="M229" s="17" t="s">
        <v>2288</v>
      </c>
      <c r="N229" s="17" t="s">
        <v>2295</v>
      </c>
      <c r="O229" s="6" t="s">
        <v>2291</v>
      </c>
      <c r="P229" s="4" t="s">
        <v>31</v>
      </c>
      <c r="Q229" s="1" t="s">
        <v>1069</v>
      </c>
      <c r="R229" s="1" t="s">
        <v>1069</v>
      </c>
      <c r="S229" s="1" t="s">
        <v>1069</v>
      </c>
      <c r="T229" s="1" t="s">
        <v>1069</v>
      </c>
      <c r="U229" s="1" t="s">
        <v>1069</v>
      </c>
      <c r="V229" s="86" t="s">
        <v>1069</v>
      </c>
    </row>
    <row r="230" spans="1:22" x14ac:dyDescent="0.25">
      <c r="A230" s="3">
        <v>7504</v>
      </c>
      <c r="B230" s="65" t="str">
        <f>Codes_Vogelarten_DOG2019!B230</f>
        <v>BIAVPRPRARGR</v>
      </c>
      <c r="C230" s="64" t="str">
        <f>Codes_Vogelarten_DOG2019!C230</f>
        <v>AVPRARGR</v>
      </c>
      <c r="D230" s="65" t="str">
        <f>Codes_Vogelarten_DOG2019!D230</f>
        <v>PRARGR</v>
      </c>
      <c r="E230" s="61" t="s">
        <v>4003</v>
      </c>
      <c r="F230" s="66" t="s">
        <v>2298</v>
      </c>
      <c r="G230" s="14" t="s">
        <v>3768</v>
      </c>
      <c r="H230" s="14" t="b">
        <f t="shared" si="3"/>
        <v>1</v>
      </c>
      <c r="I230" s="6" t="s">
        <v>2302</v>
      </c>
      <c r="J230" s="8" t="s">
        <v>2251</v>
      </c>
      <c r="K230" s="16" t="s">
        <v>2279</v>
      </c>
      <c r="L230" s="17" t="s">
        <v>2298</v>
      </c>
      <c r="M230" s="17" t="s">
        <v>2299</v>
      </c>
      <c r="N230" s="17" t="s">
        <v>2300</v>
      </c>
      <c r="O230" s="6" t="s">
        <v>2302</v>
      </c>
      <c r="P230" s="12" t="s">
        <v>192</v>
      </c>
      <c r="Q230" s="1" t="s">
        <v>1069</v>
      </c>
      <c r="R230" s="1" t="s">
        <v>1069</v>
      </c>
      <c r="S230" s="1" t="s">
        <v>1069</v>
      </c>
      <c r="T230" s="1" t="s">
        <v>1069</v>
      </c>
      <c r="U230" s="1" t="s">
        <v>1069</v>
      </c>
      <c r="V230" s="86" t="s">
        <v>1069</v>
      </c>
    </row>
    <row r="231" spans="1:22" x14ac:dyDescent="0.25">
      <c r="A231" s="3">
        <v>7508</v>
      </c>
      <c r="B231" s="65" t="str">
        <f>Codes_Vogelarten_DOG2019!B231</f>
        <v>BIAVPRPRARGV</v>
      </c>
      <c r="C231" s="64" t="str">
        <f>Codes_Vogelarten_DOG2019!C231</f>
        <v>AVPRARGV</v>
      </c>
      <c r="D231" s="65" t="str">
        <f>Codes_Vogelarten_DOG2019!D231</f>
        <v>PRARGV</v>
      </c>
      <c r="E231" s="61" t="s">
        <v>4004</v>
      </c>
      <c r="F231" s="66" t="s">
        <v>2306</v>
      </c>
      <c r="G231" s="14" t="s">
        <v>3768</v>
      </c>
      <c r="H231" s="14" t="b">
        <f t="shared" si="3"/>
        <v>1</v>
      </c>
      <c r="I231" s="6" t="s">
        <v>2309</v>
      </c>
      <c r="J231" s="8" t="s">
        <v>2251</v>
      </c>
      <c r="K231" s="16" t="s">
        <v>2279</v>
      </c>
      <c r="L231" s="17" t="s">
        <v>2306</v>
      </c>
      <c r="M231" s="17" t="s">
        <v>2299</v>
      </c>
      <c r="N231" s="17" t="s">
        <v>2307</v>
      </c>
      <c r="O231" s="6" t="s">
        <v>2309</v>
      </c>
      <c r="P231" s="4" t="s">
        <v>31</v>
      </c>
      <c r="Q231" s="1" t="s">
        <v>1069</v>
      </c>
      <c r="R231" s="1" t="s">
        <v>1069</v>
      </c>
      <c r="S231" s="1" t="s">
        <v>1069</v>
      </c>
      <c r="T231" s="1" t="s">
        <v>1069</v>
      </c>
      <c r="U231" s="1" t="s">
        <v>1069</v>
      </c>
      <c r="V231" s="86" t="s">
        <v>1069</v>
      </c>
    </row>
    <row r="232" spans="1:22" x14ac:dyDescent="0.25">
      <c r="A232" s="3">
        <v>7510</v>
      </c>
      <c r="B232" s="15" t="str">
        <f>Codes_Vogelarten_DOG2019!B232</f>
        <v>BIAVPRPRPUPU</v>
      </c>
      <c r="C232" s="30" t="str">
        <f>Codes_Vogelarten_DOG2019!C232</f>
        <v>AVPRPUPU</v>
      </c>
      <c r="D232" s="15" t="str">
        <f>Codes_Vogelarten_DOG2019!D232</f>
        <v>PRPUPU</v>
      </c>
      <c r="E232" s="61" t="s">
        <v>4005</v>
      </c>
      <c r="F232" s="66" t="s">
        <v>2312</v>
      </c>
      <c r="G232" s="14" t="s">
        <v>3768</v>
      </c>
      <c r="H232" s="14" t="b">
        <f t="shared" si="3"/>
        <v>1</v>
      </c>
      <c r="I232" s="6" t="s">
        <v>2314</v>
      </c>
      <c r="J232" s="8" t="s">
        <v>2251</v>
      </c>
      <c r="K232" s="16" t="s">
        <v>2279</v>
      </c>
      <c r="L232" s="17" t="s">
        <v>2312</v>
      </c>
      <c r="M232" s="17" t="s">
        <v>2303</v>
      </c>
      <c r="N232" s="17" t="s">
        <v>2313</v>
      </c>
      <c r="O232" s="6" t="s">
        <v>2314</v>
      </c>
      <c r="P232" s="4" t="s">
        <v>31</v>
      </c>
      <c r="Q232" s="1" t="s">
        <v>1069</v>
      </c>
      <c r="R232" s="1" t="s">
        <v>1069</v>
      </c>
      <c r="S232" s="1" t="s">
        <v>1069</v>
      </c>
      <c r="T232" s="1" t="s">
        <v>1069</v>
      </c>
      <c r="U232" s="1" t="s">
        <v>1069</v>
      </c>
      <c r="V232" s="86" t="s">
        <v>1069</v>
      </c>
    </row>
    <row r="233" spans="1:22" x14ac:dyDescent="0.25">
      <c r="A233" s="3">
        <v>7514</v>
      </c>
      <c r="B233" s="15" t="str">
        <f>Codes_Vogelarten_DOG2019!B233</f>
        <v>BIAVPRPRPUMA</v>
      </c>
      <c r="C233" s="30" t="str">
        <f>Codes_Vogelarten_DOG2019!C233</f>
        <v>AVPRPUMA</v>
      </c>
      <c r="D233" s="15" t="str">
        <f>Codes_Vogelarten_DOG2019!D233</f>
        <v>PRPUMA</v>
      </c>
      <c r="E233" s="61" t="s">
        <v>4006</v>
      </c>
      <c r="F233" s="66" t="s">
        <v>2317</v>
      </c>
      <c r="G233" s="14" t="s">
        <v>3768</v>
      </c>
      <c r="H233" s="14" t="b">
        <f t="shared" si="3"/>
        <v>1</v>
      </c>
      <c r="I233" s="6" t="s">
        <v>2319</v>
      </c>
      <c r="J233" s="8" t="s">
        <v>2251</v>
      </c>
      <c r="K233" s="16" t="s">
        <v>2279</v>
      </c>
      <c r="L233" s="17" t="s">
        <v>2317</v>
      </c>
      <c r="M233" s="17" t="s">
        <v>2303</v>
      </c>
      <c r="N233" s="17" t="s">
        <v>2318</v>
      </c>
      <c r="O233" s="6" t="s">
        <v>2319</v>
      </c>
      <c r="P233" s="10" t="s">
        <v>160</v>
      </c>
      <c r="Q233" s="1" t="s">
        <v>1069</v>
      </c>
      <c r="R233" s="1" t="s">
        <v>1069</v>
      </c>
      <c r="S233" s="1" t="s">
        <v>1069</v>
      </c>
      <c r="T233" s="1" t="s">
        <v>1069</v>
      </c>
      <c r="U233" s="1" t="s">
        <v>1069</v>
      </c>
      <c r="V233" s="86" t="s">
        <v>1069</v>
      </c>
    </row>
    <row r="234" spans="1:22" x14ac:dyDescent="0.25">
      <c r="A234" s="3">
        <v>7553</v>
      </c>
      <c r="B234" s="15" t="str">
        <f>Codes_Vogelarten_DOG2019!B234</f>
        <v>BIAVPRPRPUBL</v>
      </c>
      <c r="C234" s="30" t="str">
        <f>Codes_Vogelarten_DOG2019!C234</f>
        <v>AVPRPUBL</v>
      </c>
      <c r="D234" s="15" t="str">
        <f>Codes_Vogelarten_DOG2019!D234</f>
        <v>PRPUBL</v>
      </c>
      <c r="E234" s="61" t="s">
        <v>4007</v>
      </c>
      <c r="F234" s="66" t="s">
        <v>2322</v>
      </c>
      <c r="G234" s="14" t="s">
        <v>3768</v>
      </c>
      <c r="H234" s="14" t="b">
        <f t="shared" si="3"/>
        <v>1</v>
      </c>
      <c r="I234" s="6" t="s">
        <v>2324</v>
      </c>
      <c r="J234" s="8" t="s">
        <v>2251</v>
      </c>
      <c r="K234" s="16" t="s">
        <v>2279</v>
      </c>
      <c r="L234" s="17" t="s">
        <v>2322</v>
      </c>
      <c r="M234" s="17" t="s">
        <v>2303</v>
      </c>
      <c r="N234" s="17" t="s">
        <v>2323</v>
      </c>
      <c r="O234" s="49" t="s">
        <v>170</v>
      </c>
      <c r="P234" s="46" t="s">
        <v>170</v>
      </c>
      <c r="Q234" s="1" t="s">
        <v>1069</v>
      </c>
      <c r="R234" s="1" t="s">
        <v>1069</v>
      </c>
      <c r="S234" s="1" t="s">
        <v>1069</v>
      </c>
      <c r="T234" s="1" t="s">
        <v>1069</v>
      </c>
      <c r="U234" s="1" t="s">
        <v>1069</v>
      </c>
      <c r="V234" s="86" t="s">
        <v>1069</v>
      </c>
    </row>
    <row r="235" spans="1:22" x14ac:dyDescent="0.25">
      <c r="A235" s="3">
        <v>7570</v>
      </c>
      <c r="B235" s="15" t="str">
        <f>Codes_Vogelarten_DOG2019!B235</f>
        <v>BIAVPRPRBUBU</v>
      </c>
      <c r="C235" s="30" t="str">
        <f>Codes_Vogelarten_DOG2019!C235</f>
        <v>AVPRBUBU</v>
      </c>
      <c r="D235" s="15" t="str">
        <f>Codes_Vogelarten_DOG2019!D235</f>
        <v>PRBUBU</v>
      </c>
      <c r="E235" s="61" t="s">
        <v>4008</v>
      </c>
      <c r="F235" s="66" t="s">
        <v>2327</v>
      </c>
      <c r="G235" s="14" t="s">
        <v>3768</v>
      </c>
      <c r="H235" s="14" t="b">
        <f t="shared" si="3"/>
        <v>1</v>
      </c>
      <c r="I235" s="6" t="s">
        <v>2330</v>
      </c>
      <c r="J235" s="8" t="s">
        <v>2251</v>
      </c>
      <c r="K235" s="16" t="s">
        <v>2279</v>
      </c>
      <c r="L235" s="17" t="s">
        <v>2327</v>
      </c>
      <c r="M235" s="17" t="s">
        <v>2328</v>
      </c>
      <c r="N235" s="17" t="s">
        <v>2329</v>
      </c>
      <c r="O235" s="6" t="s">
        <v>2330</v>
      </c>
      <c r="P235" s="4" t="s">
        <v>31</v>
      </c>
      <c r="Q235" s="1" t="s">
        <v>1069</v>
      </c>
      <c r="R235" s="1" t="s">
        <v>1069</v>
      </c>
      <c r="S235" s="1" t="s">
        <v>1069</v>
      </c>
      <c r="T235" s="1" t="s">
        <v>1069</v>
      </c>
      <c r="U235" s="1" t="s">
        <v>1069</v>
      </c>
      <c r="V235" s="86" t="s">
        <v>1069</v>
      </c>
    </row>
    <row r="236" spans="1:22" x14ac:dyDescent="0.25">
      <c r="A236" s="3">
        <v>7581</v>
      </c>
      <c r="B236" s="15" t="str">
        <f>Codes_Vogelarten_DOG2019!B236</f>
        <v>BIAVCICNCINI</v>
      </c>
      <c r="C236" s="30" t="str">
        <f>Codes_Vogelarten_DOG2019!C236</f>
        <v>AVCNCINI</v>
      </c>
      <c r="D236" s="15" t="str">
        <f>Codes_Vogelarten_DOG2019!D236</f>
        <v>CNCINI</v>
      </c>
      <c r="E236" s="61" t="s">
        <v>4009</v>
      </c>
      <c r="F236" s="66" t="s">
        <v>2334</v>
      </c>
      <c r="G236" s="14" t="s">
        <v>3768</v>
      </c>
      <c r="H236" s="14" t="b">
        <f t="shared" si="3"/>
        <v>1</v>
      </c>
      <c r="I236" s="6" t="s">
        <v>2336</v>
      </c>
      <c r="J236" s="8" t="s">
        <v>1554</v>
      </c>
      <c r="K236" s="16" t="s">
        <v>2333</v>
      </c>
      <c r="L236" s="17" t="s">
        <v>2334</v>
      </c>
      <c r="M236" s="17" t="s">
        <v>2335</v>
      </c>
      <c r="N236" s="17" t="s">
        <v>1359</v>
      </c>
      <c r="O236" s="6" t="s">
        <v>2336</v>
      </c>
      <c r="P236" s="4" t="s">
        <v>31</v>
      </c>
      <c r="Q236" s="1" t="s">
        <v>1069</v>
      </c>
      <c r="R236" s="1" t="s">
        <v>1069</v>
      </c>
      <c r="S236" s="1" t="s">
        <v>1069</v>
      </c>
      <c r="T236" s="1" t="s">
        <v>1069</v>
      </c>
      <c r="U236" s="1" t="s">
        <v>1069</v>
      </c>
      <c r="V236" s="86" t="s">
        <v>1069</v>
      </c>
    </row>
    <row r="237" spans="1:22" x14ac:dyDescent="0.25">
      <c r="A237" s="3">
        <v>7591</v>
      </c>
      <c r="B237" s="15" t="str">
        <f>Codes_Vogelarten_DOG2019!B237</f>
        <v>BIAVCICNCICI</v>
      </c>
      <c r="C237" s="30" t="str">
        <f>Codes_Vogelarten_DOG2019!C237</f>
        <v>AVCNCICI</v>
      </c>
      <c r="D237" s="15" t="str">
        <f>Codes_Vogelarten_DOG2019!D237</f>
        <v>CNCICI</v>
      </c>
      <c r="E237" s="61" t="s">
        <v>4010</v>
      </c>
      <c r="F237" s="66" t="s">
        <v>2339</v>
      </c>
      <c r="G237" s="14" t="s">
        <v>3768</v>
      </c>
      <c r="H237" s="14" t="b">
        <f t="shared" si="3"/>
        <v>1</v>
      </c>
      <c r="I237" s="6" t="s">
        <v>2341</v>
      </c>
      <c r="J237" s="8" t="s">
        <v>1554</v>
      </c>
      <c r="K237" s="16" t="s">
        <v>2333</v>
      </c>
      <c r="L237" s="17" t="s">
        <v>2339</v>
      </c>
      <c r="M237" s="17" t="s">
        <v>2335</v>
      </c>
      <c r="N237" s="17" t="s">
        <v>2340</v>
      </c>
      <c r="O237" s="6" t="s">
        <v>2341</v>
      </c>
      <c r="P237" s="4" t="s">
        <v>31</v>
      </c>
      <c r="Q237" s="1" t="s">
        <v>1069</v>
      </c>
      <c r="R237" s="1" t="s">
        <v>1069</v>
      </c>
      <c r="S237" s="1" t="s">
        <v>1069</v>
      </c>
      <c r="T237" s="1" t="s">
        <v>1069</v>
      </c>
      <c r="U237" s="1" t="s">
        <v>1069</v>
      </c>
      <c r="V237" s="86" t="s">
        <v>1069</v>
      </c>
    </row>
    <row r="238" spans="1:22" x14ac:dyDescent="0.25">
      <c r="A238" s="3">
        <v>7620</v>
      </c>
      <c r="B238" s="15" t="str">
        <f>Codes_Vogelarten_DOG2019!B238</f>
        <v>BIAVSUSUMOBA</v>
      </c>
      <c r="C238" s="30" t="str">
        <f>Codes_Vogelarten_DOG2019!C238</f>
        <v>AVSUMOBA</v>
      </c>
      <c r="D238" s="15" t="str">
        <f>Codes_Vogelarten_DOG2019!D238</f>
        <v>SUMOBA</v>
      </c>
      <c r="E238" s="61" t="s">
        <v>4011</v>
      </c>
      <c r="F238" s="66" t="s">
        <v>2345</v>
      </c>
      <c r="G238" s="14" t="s">
        <v>3768</v>
      </c>
      <c r="H238" s="14" t="b">
        <f t="shared" si="3"/>
        <v>1</v>
      </c>
      <c r="I238" s="6" t="s">
        <v>2348</v>
      </c>
      <c r="J238" s="8" t="s">
        <v>2349</v>
      </c>
      <c r="K238" s="16" t="s">
        <v>2344</v>
      </c>
      <c r="L238" s="17" t="s">
        <v>2345</v>
      </c>
      <c r="M238" s="17" t="s">
        <v>2346</v>
      </c>
      <c r="N238" s="17" t="s">
        <v>2347</v>
      </c>
      <c r="O238" s="6" t="s">
        <v>2348</v>
      </c>
      <c r="P238" s="4" t="s">
        <v>31</v>
      </c>
      <c r="Q238" s="1" t="s">
        <v>1069</v>
      </c>
      <c r="R238" s="1" t="s">
        <v>1069</v>
      </c>
      <c r="S238" s="1" t="s">
        <v>1069</v>
      </c>
      <c r="T238" s="1" t="s">
        <v>1069</v>
      </c>
      <c r="U238" s="1" t="s">
        <v>1069</v>
      </c>
      <c r="V238" s="86" t="s">
        <v>1069</v>
      </c>
    </row>
    <row r="239" spans="1:22" x14ac:dyDescent="0.25">
      <c r="A239" s="3">
        <v>7639</v>
      </c>
      <c r="B239" s="15" t="str">
        <f>Codes_Vogelarten_DOG2019!B239</f>
        <v>BIAVSUSUSULE</v>
      </c>
      <c r="C239" s="30" t="str">
        <f>Codes_Vogelarten_DOG2019!C239</f>
        <v>AVSUSULE</v>
      </c>
      <c r="D239" s="15" t="str">
        <f>Codes_Vogelarten_DOG2019!D239</f>
        <v>SUSULE</v>
      </c>
      <c r="E239" s="61" t="s">
        <v>4012</v>
      </c>
      <c r="F239" s="66" t="s">
        <v>2352</v>
      </c>
      <c r="G239" s="14" t="s">
        <v>3768</v>
      </c>
      <c r="H239" s="14" t="b">
        <f t="shared" si="3"/>
        <v>1</v>
      </c>
      <c r="I239" s="6" t="s">
        <v>2355</v>
      </c>
      <c r="J239" s="8" t="s">
        <v>2349</v>
      </c>
      <c r="K239" s="18" t="s">
        <v>2344</v>
      </c>
      <c r="L239" s="19" t="s">
        <v>2352</v>
      </c>
      <c r="M239" s="19" t="s">
        <v>2353</v>
      </c>
      <c r="N239" s="19" t="s">
        <v>2354</v>
      </c>
      <c r="O239" s="6" t="s">
        <v>2355</v>
      </c>
      <c r="P239" s="4" t="s">
        <v>31</v>
      </c>
      <c r="Q239" s="1" t="s">
        <v>1069</v>
      </c>
      <c r="R239" s="1" t="s">
        <v>1069</v>
      </c>
      <c r="S239" s="1" t="s">
        <v>1069</v>
      </c>
      <c r="T239" s="1" t="s">
        <v>1069</v>
      </c>
      <c r="U239" s="1" t="s">
        <v>1069</v>
      </c>
      <c r="V239" s="86" t="s">
        <v>1069</v>
      </c>
    </row>
    <row r="240" spans="1:22" x14ac:dyDescent="0.25">
      <c r="A240" s="3">
        <v>7654</v>
      </c>
      <c r="B240" s="65" t="str">
        <f>Codes_Vogelarten_DOG2019!B240</f>
        <v>BIAVSUPXMIPY</v>
      </c>
      <c r="C240" s="64" t="str">
        <f>Codes_Vogelarten_DOG2019!C240</f>
        <v>AVPXMIPY</v>
      </c>
      <c r="D240" s="65" t="str">
        <f>Codes_Vogelarten_DOG2019!D240</f>
        <v>PXMIPY</v>
      </c>
      <c r="E240" s="61" t="s">
        <v>4013</v>
      </c>
      <c r="F240" s="66" t="s">
        <v>2359</v>
      </c>
      <c r="G240" s="14" t="s">
        <v>3768</v>
      </c>
      <c r="H240" s="14" t="b">
        <f t="shared" si="3"/>
        <v>1</v>
      </c>
      <c r="I240" s="6" t="s">
        <v>2363</v>
      </c>
      <c r="J240" s="8" t="s">
        <v>2349</v>
      </c>
      <c r="K240" s="18" t="s">
        <v>2358</v>
      </c>
      <c r="L240" s="19" t="s">
        <v>2359</v>
      </c>
      <c r="M240" s="19" t="s">
        <v>2360</v>
      </c>
      <c r="N240" s="19" t="s">
        <v>2361</v>
      </c>
      <c r="O240" s="6" t="s">
        <v>2363</v>
      </c>
      <c r="P240" s="4" t="s">
        <v>31</v>
      </c>
      <c r="Q240" s="1" t="s">
        <v>1069</v>
      </c>
      <c r="R240" s="1" t="s">
        <v>1069</v>
      </c>
      <c r="S240" s="1" t="s">
        <v>1069</v>
      </c>
      <c r="T240" s="1" t="s">
        <v>1069</v>
      </c>
      <c r="U240" s="1" t="s">
        <v>1069</v>
      </c>
      <c r="V240" s="86" t="s">
        <v>1069</v>
      </c>
    </row>
    <row r="241" spans="1:34" x14ac:dyDescent="0.25">
      <c r="A241" s="3">
        <v>7678</v>
      </c>
      <c r="B241" s="15" t="str">
        <f>Codes_Vogelarten_DOG2019!B241</f>
        <v>BIAVSUPXPHAR</v>
      </c>
      <c r="C241" s="30" t="str">
        <f>Codes_Vogelarten_DOG2019!C241</f>
        <v>AVPXPHAR</v>
      </c>
      <c r="D241" s="15" t="str">
        <f>Codes_Vogelarten_DOG2019!D241</f>
        <v>PXPHAR</v>
      </c>
      <c r="E241" s="61" t="s">
        <v>4014</v>
      </c>
      <c r="F241" s="66" t="s">
        <v>2368</v>
      </c>
      <c r="G241" s="14" t="s">
        <v>3768</v>
      </c>
      <c r="H241" s="14" t="b">
        <f t="shared" si="3"/>
        <v>1</v>
      </c>
      <c r="I241" s="6" t="s">
        <v>2372</v>
      </c>
      <c r="J241" s="8" t="s">
        <v>2349</v>
      </c>
      <c r="K241" s="16" t="s">
        <v>2358</v>
      </c>
      <c r="L241" s="17" t="s">
        <v>2368</v>
      </c>
      <c r="M241" s="17" t="s">
        <v>2367</v>
      </c>
      <c r="N241" s="17" t="s">
        <v>2369</v>
      </c>
      <c r="O241" s="6" t="s">
        <v>2372</v>
      </c>
      <c r="P241" s="4" t="s">
        <v>31</v>
      </c>
      <c r="Q241" s="1" t="s">
        <v>1069</v>
      </c>
      <c r="R241" s="1" t="s">
        <v>1069</v>
      </c>
      <c r="S241" s="1" t="s">
        <v>1069</v>
      </c>
      <c r="T241" s="1" t="s">
        <v>1069</v>
      </c>
      <c r="U241" s="1" t="s">
        <v>1069</v>
      </c>
      <c r="V241" s="86" t="s">
        <v>1069</v>
      </c>
    </row>
    <row r="242" spans="1:34" x14ac:dyDescent="0.25">
      <c r="A242" s="3">
        <v>7688</v>
      </c>
      <c r="B242" s="15" t="str">
        <f>Codes_Vogelarten_DOG2019!B242</f>
        <v>BIAVSUPXPHCA</v>
      </c>
      <c r="C242" s="30" t="str">
        <f>Codes_Vogelarten_DOG2019!C242</f>
        <v>AVPXPHCA</v>
      </c>
      <c r="D242" s="15" t="str">
        <f>Codes_Vogelarten_DOG2019!D242</f>
        <v>PXPHCA</v>
      </c>
      <c r="E242" s="61" t="s">
        <v>4015</v>
      </c>
      <c r="F242" s="66" t="s">
        <v>2375</v>
      </c>
      <c r="G242" s="14" t="s">
        <v>3768</v>
      </c>
      <c r="H242" s="14" t="b">
        <f t="shared" si="3"/>
        <v>1</v>
      </c>
      <c r="I242" s="6" t="s">
        <v>2377</v>
      </c>
      <c r="J242" s="8" t="s">
        <v>2349</v>
      </c>
      <c r="K242" s="16" t="s">
        <v>2358</v>
      </c>
      <c r="L242" s="17" t="s">
        <v>2375</v>
      </c>
      <c r="M242" s="17" t="s">
        <v>2367</v>
      </c>
      <c r="N242" s="17" t="s">
        <v>2376</v>
      </c>
      <c r="O242" s="6" t="s">
        <v>2377</v>
      </c>
      <c r="P242" s="4" t="s">
        <v>31</v>
      </c>
      <c r="Q242" s="1">
        <v>3</v>
      </c>
      <c r="R242" s="37">
        <v>3</v>
      </c>
      <c r="S242" s="1" t="s">
        <v>1069</v>
      </c>
      <c r="T242" s="1">
        <v>5</v>
      </c>
      <c r="U242" s="36">
        <v>3</v>
      </c>
      <c r="V242" s="86" t="s">
        <v>1069</v>
      </c>
      <c r="W242" s="16" t="s">
        <v>4623</v>
      </c>
      <c r="X242" s="16" t="s">
        <v>4622</v>
      </c>
      <c r="Y242" s="16" t="s">
        <v>4624</v>
      </c>
      <c r="Z242" s="16" t="s">
        <v>4625</v>
      </c>
    </row>
    <row r="243" spans="1:34" x14ac:dyDescent="0.25">
      <c r="A243" s="3">
        <v>7795</v>
      </c>
      <c r="B243" s="15" t="str">
        <f>Codes_Vogelarten_DOG2019!B243</f>
        <v>BIAVPETKPGFA</v>
      </c>
      <c r="C243" s="30" t="str">
        <f>Codes_Vogelarten_DOG2019!C243</f>
        <v>AVTKPGFA</v>
      </c>
      <c r="D243" s="15" t="str">
        <f>Codes_Vogelarten_DOG2019!D243</f>
        <v>TKPGFA</v>
      </c>
      <c r="E243" s="61" t="s">
        <v>4016</v>
      </c>
      <c r="F243" s="66" t="s">
        <v>2381</v>
      </c>
      <c r="G243" s="14" t="s">
        <v>3768</v>
      </c>
      <c r="H243" s="14" t="b">
        <f t="shared" si="3"/>
        <v>1</v>
      </c>
      <c r="I243" s="6" t="s">
        <v>2383</v>
      </c>
      <c r="J243" s="8" t="s">
        <v>245</v>
      </c>
      <c r="K243" s="16" t="s">
        <v>2380</v>
      </c>
      <c r="L243" s="17" t="s">
        <v>2381</v>
      </c>
      <c r="M243" s="17" t="s">
        <v>2382</v>
      </c>
      <c r="N243" s="17" t="s">
        <v>1749</v>
      </c>
      <c r="O243" s="6" t="s">
        <v>2383</v>
      </c>
      <c r="P243" s="4" t="s">
        <v>31</v>
      </c>
      <c r="Q243" s="1" t="s">
        <v>1069</v>
      </c>
      <c r="R243" s="1" t="s">
        <v>1069</v>
      </c>
      <c r="S243" s="1" t="s">
        <v>1069</v>
      </c>
      <c r="T243" s="1" t="s">
        <v>1069</v>
      </c>
      <c r="U243" s="1" t="s">
        <v>1069</v>
      </c>
      <c r="V243" s="86" t="s">
        <v>1069</v>
      </c>
    </row>
    <row r="244" spans="1:34" x14ac:dyDescent="0.25">
      <c r="A244" s="3">
        <v>7801</v>
      </c>
      <c r="B244" s="15" t="str">
        <f>Codes_Vogelarten_DOG2019!B244</f>
        <v>BIAVPETKPLLE</v>
      </c>
      <c r="C244" s="30" t="str">
        <f>Codes_Vogelarten_DOG2019!C244</f>
        <v>AVTKPLLE</v>
      </c>
      <c r="D244" s="15" t="str">
        <f>Codes_Vogelarten_DOG2019!D244</f>
        <v>TKPLLE</v>
      </c>
      <c r="E244" s="61" t="s">
        <v>4017</v>
      </c>
      <c r="F244" s="66" t="s">
        <v>2388</v>
      </c>
      <c r="G244" s="14" t="s">
        <v>3768</v>
      </c>
      <c r="H244" s="14" t="b">
        <f t="shared" si="3"/>
        <v>1</v>
      </c>
      <c r="I244" s="6" t="s">
        <v>2391</v>
      </c>
      <c r="J244" s="8" t="s">
        <v>245</v>
      </c>
      <c r="K244" s="16" t="s">
        <v>2380</v>
      </c>
      <c r="L244" s="17" t="s">
        <v>2388</v>
      </c>
      <c r="M244" s="17" t="s">
        <v>2389</v>
      </c>
      <c r="N244" s="17" t="s">
        <v>2390</v>
      </c>
      <c r="O244" s="6" t="s">
        <v>2391</v>
      </c>
      <c r="P244" s="4" t="s">
        <v>31</v>
      </c>
      <c r="Q244" s="1" t="s">
        <v>1069</v>
      </c>
      <c r="R244" s="1" t="s">
        <v>1069</v>
      </c>
      <c r="S244" s="1" t="s">
        <v>1069</v>
      </c>
      <c r="T244" s="1" t="s">
        <v>1069</v>
      </c>
      <c r="U244" s="1" t="s">
        <v>1069</v>
      </c>
      <c r="V244" s="86" t="s">
        <v>1069</v>
      </c>
    </row>
    <row r="245" spans="1:34" x14ac:dyDescent="0.25">
      <c r="A245" s="3">
        <v>7829</v>
      </c>
      <c r="B245" s="15" t="str">
        <f>Codes_Vogelarten_DOG2019!B245</f>
        <v>BIAVPEARBOST</v>
      </c>
      <c r="C245" s="30" t="str">
        <f>Codes_Vogelarten_DOG2019!C245</f>
        <v>AVARBOST</v>
      </c>
      <c r="D245" s="15" t="str">
        <f>Codes_Vogelarten_DOG2019!D245</f>
        <v>ARBOST</v>
      </c>
      <c r="E245" s="61" t="s">
        <v>4018</v>
      </c>
      <c r="F245" s="66" t="s">
        <v>240</v>
      </c>
      <c r="G245" s="14" t="s">
        <v>3768</v>
      </c>
      <c r="H245" s="14" t="b">
        <f t="shared" si="3"/>
        <v>1</v>
      </c>
      <c r="I245" s="6" t="s">
        <v>243</v>
      </c>
      <c r="J245" s="8" t="s">
        <v>245</v>
      </c>
      <c r="K245" s="16" t="s">
        <v>239</v>
      </c>
      <c r="L245" s="17" t="s">
        <v>240</v>
      </c>
      <c r="M245" s="17" t="s">
        <v>241</v>
      </c>
      <c r="N245" s="17" t="s">
        <v>242</v>
      </c>
      <c r="O245" s="6" t="s">
        <v>244</v>
      </c>
      <c r="P245" s="4" t="s">
        <v>31</v>
      </c>
      <c r="Q245" s="1">
        <v>2</v>
      </c>
      <c r="R245" s="35">
        <v>1</v>
      </c>
      <c r="S245" s="1" t="s">
        <v>1069</v>
      </c>
      <c r="T245" s="1">
        <v>4</v>
      </c>
      <c r="U245" s="36">
        <v>3</v>
      </c>
      <c r="V245" s="86" t="s">
        <v>1069</v>
      </c>
      <c r="W245" s="16" t="s">
        <v>4341</v>
      </c>
      <c r="X245" s="16" t="s">
        <v>4342</v>
      </c>
      <c r="Y245" s="16" t="s">
        <v>4343</v>
      </c>
      <c r="Z245" s="16" t="s">
        <v>3742</v>
      </c>
      <c r="AA245" s="16" t="s">
        <v>4344</v>
      </c>
      <c r="AB245" s="16" t="s">
        <v>4345</v>
      </c>
      <c r="AC245" s="16" t="s">
        <v>4346</v>
      </c>
      <c r="AD245" s="16" t="s">
        <v>3742</v>
      </c>
    </row>
    <row r="246" spans="1:34" x14ac:dyDescent="0.25">
      <c r="A246" s="3">
        <v>7845</v>
      </c>
      <c r="B246" s="15" t="str">
        <f>Codes_Vogelarten_DOG2019!B246</f>
        <v>BIAVPEARIXMI</v>
      </c>
      <c r="C246" s="30" t="str">
        <f>Codes_Vogelarten_DOG2019!C246</f>
        <v>AVARIXMI</v>
      </c>
      <c r="D246" s="15" t="str">
        <f>Codes_Vogelarten_DOG2019!D246</f>
        <v>ARIXMI</v>
      </c>
      <c r="E246" s="61" t="s">
        <v>4019</v>
      </c>
      <c r="F246" s="66" t="s">
        <v>2394</v>
      </c>
      <c r="G246" s="14" t="s">
        <v>3768</v>
      </c>
      <c r="H246" s="14" t="b">
        <f t="shared" si="3"/>
        <v>1</v>
      </c>
      <c r="I246" s="6" t="s">
        <v>2396</v>
      </c>
      <c r="J246" s="8" t="s">
        <v>245</v>
      </c>
      <c r="K246" s="16" t="s">
        <v>239</v>
      </c>
      <c r="L246" s="17" t="s">
        <v>2394</v>
      </c>
      <c r="M246" s="17" t="s">
        <v>2395</v>
      </c>
      <c r="N246" s="17" t="s">
        <v>1979</v>
      </c>
      <c r="O246" s="6" t="s">
        <v>2396</v>
      </c>
      <c r="P246" s="4" t="s">
        <v>31</v>
      </c>
      <c r="Q246" s="1">
        <v>2</v>
      </c>
      <c r="R246" s="35">
        <v>1</v>
      </c>
      <c r="S246" s="1" t="s">
        <v>1069</v>
      </c>
      <c r="T246" s="1">
        <v>5</v>
      </c>
      <c r="U246" s="36">
        <v>3</v>
      </c>
      <c r="V246" s="86" t="s">
        <v>1069</v>
      </c>
      <c r="W246" s="16" t="s">
        <v>4435</v>
      </c>
      <c r="X246" s="16" t="s">
        <v>4436</v>
      </c>
      <c r="Y246" s="16" t="s">
        <v>4437</v>
      </c>
      <c r="Z246" s="16" t="s">
        <v>4385</v>
      </c>
      <c r="AA246" s="16" t="s">
        <v>3423</v>
      </c>
      <c r="AB246" s="16" t="s">
        <v>3440</v>
      </c>
      <c r="AC246" s="16" t="s">
        <v>3441</v>
      </c>
      <c r="AD246" s="16" t="s">
        <v>4415</v>
      </c>
      <c r="AE246" s="16" t="s">
        <v>4412</v>
      </c>
      <c r="AF246" s="16" t="s">
        <v>4413</v>
      </c>
      <c r="AG246" s="16" t="s">
        <v>4414</v>
      </c>
      <c r="AH246" s="16" t="s">
        <v>4416</v>
      </c>
    </row>
    <row r="247" spans="1:34" x14ac:dyDescent="0.25">
      <c r="A247" s="3">
        <v>7869</v>
      </c>
      <c r="B247" s="15" t="str">
        <f>Codes_Vogelarten_DOG2019!B247</f>
        <v>BIAVPEARNYNY</v>
      </c>
      <c r="C247" s="30" t="str">
        <f>Codes_Vogelarten_DOG2019!C247</f>
        <v>AVARNYNY</v>
      </c>
      <c r="D247" s="15" t="str">
        <f>Codes_Vogelarten_DOG2019!D247</f>
        <v>ARNYNY</v>
      </c>
      <c r="E247" s="61" t="s">
        <v>4020</v>
      </c>
      <c r="F247" s="66" t="s">
        <v>2400</v>
      </c>
      <c r="G247" s="14" t="s">
        <v>3768</v>
      </c>
      <c r="H247" s="14" t="b">
        <f t="shared" si="3"/>
        <v>1</v>
      </c>
      <c r="I247" s="6" t="s">
        <v>2403</v>
      </c>
      <c r="J247" s="8" t="s">
        <v>245</v>
      </c>
      <c r="K247" s="16" t="s">
        <v>239</v>
      </c>
      <c r="L247" s="17" t="s">
        <v>2400</v>
      </c>
      <c r="M247" s="17" t="s">
        <v>2401</v>
      </c>
      <c r="N247" s="17" t="s">
        <v>2402</v>
      </c>
      <c r="O247" s="6" t="s">
        <v>2404</v>
      </c>
      <c r="P247" s="4" t="s">
        <v>31</v>
      </c>
      <c r="Q247" s="1">
        <v>3</v>
      </c>
      <c r="R247" s="37">
        <v>3</v>
      </c>
      <c r="S247" s="1" t="s">
        <v>1069</v>
      </c>
      <c r="T247" s="1">
        <v>6</v>
      </c>
      <c r="U247" s="37">
        <v>4</v>
      </c>
      <c r="V247" s="86" t="s">
        <v>1069</v>
      </c>
      <c r="W247" s="16" t="s">
        <v>4417</v>
      </c>
      <c r="X247" s="16" t="s">
        <v>4418</v>
      </c>
      <c r="Y247" s="16" t="s">
        <v>4419</v>
      </c>
      <c r="Z247" s="16" t="s">
        <v>4608</v>
      </c>
      <c r="AA247" s="16" t="s">
        <v>4609</v>
      </c>
      <c r="AB247" s="16" t="s">
        <v>4610</v>
      </c>
      <c r="AC247" s="16" t="s">
        <v>4611</v>
      </c>
      <c r="AD247" s="16" t="s">
        <v>4669</v>
      </c>
      <c r="AE247" s="16" t="s">
        <v>4605</v>
      </c>
      <c r="AF247" s="16" t="s">
        <v>4606</v>
      </c>
      <c r="AG247" s="16" t="s">
        <v>4607</v>
      </c>
      <c r="AH247" s="16" t="s">
        <v>4612</v>
      </c>
    </row>
    <row r="248" spans="1:34" x14ac:dyDescent="0.25">
      <c r="A248" s="3">
        <v>7929</v>
      </c>
      <c r="B248" s="15" t="str">
        <f>Codes_Vogelarten_DOG2019!B248</f>
        <v>BIAVPEARALRA</v>
      </c>
      <c r="C248" s="30" t="str">
        <f>Codes_Vogelarten_DOG2019!C248</f>
        <v>AVARALRA</v>
      </c>
      <c r="D248" s="15" t="str">
        <f>Codes_Vogelarten_DOG2019!D248</f>
        <v>ARALRA</v>
      </c>
      <c r="E248" s="61" t="s">
        <v>4021</v>
      </c>
      <c r="F248" s="66" t="s">
        <v>2407</v>
      </c>
      <c r="G248" s="14" t="s">
        <v>3768</v>
      </c>
      <c r="H248" s="14" t="b">
        <f t="shared" si="3"/>
        <v>1</v>
      </c>
      <c r="I248" s="6" t="s">
        <v>2410</v>
      </c>
      <c r="J248" s="8" t="s">
        <v>245</v>
      </c>
      <c r="K248" s="16" t="s">
        <v>239</v>
      </c>
      <c r="L248" s="17" t="s">
        <v>2407</v>
      </c>
      <c r="M248" s="17" t="s">
        <v>2408</v>
      </c>
      <c r="N248" s="17" t="s">
        <v>2409</v>
      </c>
      <c r="O248" s="6" t="s">
        <v>2410</v>
      </c>
      <c r="P248" s="4" t="s">
        <v>31</v>
      </c>
      <c r="Q248" s="1" t="s">
        <v>1069</v>
      </c>
      <c r="R248" s="1" t="s">
        <v>1069</v>
      </c>
      <c r="S248" s="1" t="s">
        <v>1069</v>
      </c>
      <c r="T248" s="1" t="s">
        <v>1069</v>
      </c>
      <c r="U248" s="1" t="s">
        <v>1069</v>
      </c>
      <c r="V248" s="86" t="s">
        <v>1069</v>
      </c>
    </row>
    <row r="249" spans="1:34" x14ac:dyDescent="0.25">
      <c r="A249" s="3">
        <v>7939</v>
      </c>
      <c r="B249" s="15" t="str">
        <f>Codes_Vogelarten_DOG2019!B249</f>
        <v>BIAVPEARBBIB</v>
      </c>
      <c r="C249" s="30" t="str">
        <f>Codes_Vogelarten_DOG2019!C249</f>
        <v>AVARBBIB</v>
      </c>
      <c r="D249" s="15" t="str">
        <f>Codes_Vogelarten_DOG2019!D249</f>
        <v>ARBBIB</v>
      </c>
      <c r="E249" s="61" t="s">
        <v>4022</v>
      </c>
      <c r="F249" s="66" t="s">
        <v>2413</v>
      </c>
      <c r="G249" s="14" t="s">
        <v>3768</v>
      </c>
      <c r="H249" s="14" t="b">
        <f t="shared" si="3"/>
        <v>1</v>
      </c>
      <c r="I249" s="6" t="s">
        <v>2416</v>
      </c>
      <c r="J249" s="8" t="s">
        <v>245</v>
      </c>
      <c r="K249" s="16" t="s">
        <v>239</v>
      </c>
      <c r="L249" s="17" t="s">
        <v>2413</v>
      </c>
      <c r="M249" s="17" t="s">
        <v>2414</v>
      </c>
      <c r="N249" s="17" t="s">
        <v>2415</v>
      </c>
      <c r="O249" s="6" t="s">
        <v>2417</v>
      </c>
      <c r="P249" s="4" t="s">
        <v>31</v>
      </c>
      <c r="Q249" s="1" t="s">
        <v>1069</v>
      </c>
      <c r="R249" s="1" t="s">
        <v>1069</v>
      </c>
      <c r="S249" s="1" t="s">
        <v>1069</v>
      </c>
      <c r="T249" s="1" t="s">
        <v>1069</v>
      </c>
      <c r="U249" s="1" t="s">
        <v>1069</v>
      </c>
      <c r="V249" s="86" t="s">
        <v>1069</v>
      </c>
    </row>
    <row r="250" spans="1:34" x14ac:dyDescent="0.25">
      <c r="A250" s="3">
        <v>7944</v>
      </c>
      <c r="B250" s="15" t="str">
        <f>Codes_Vogelarten_DOG2019!B250</f>
        <v>BIAVPEARARCI</v>
      </c>
      <c r="C250" s="30" t="str">
        <f>Codes_Vogelarten_DOG2019!C250</f>
        <v>AVARARCI</v>
      </c>
      <c r="D250" s="15" t="str">
        <f>Codes_Vogelarten_DOG2019!D250</f>
        <v>ARARCI</v>
      </c>
      <c r="E250" s="61" t="s">
        <v>4023</v>
      </c>
      <c r="F250" s="66" t="s">
        <v>249</v>
      </c>
      <c r="G250" s="14" t="s">
        <v>3768</v>
      </c>
      <c r="H250" s="14" t="b">
        <f t="shared" si="3"/>
        <v>1</v>
      </c>
      <c r="I250" s="6" t="s">
        <v>252</v>
      </c>
      <c r="J250" s="8" t="s">
        <v>245</v>
      </c>
      <c r="K250" s="16" t="s">
        <v>239</v>
      </c>
      <c r="L250" s="17" t="s">
        <v>249</v>
      </c>
      <c r="M250" s="17" t="s">
        <v>250</v>
      </c>
      <c r="N250" s="17" t="s">
        <v>251</v>
      </c>
      <c r="O250" s="6" t="s">
        <v>252</v>
      </c>
      <c r="P250" s="4" t="s">
        <v>31</v>
      </c>
      <c r="Q250" s="1">
        <v>2</v>
      </c>
      <c r="R250" s="35">
        <v>1</v>
      </c>
      <c r="S250" s="1" t="s">
        <v>1069</v>
      </c>
      <c r="T250" s="1">
        <v>5</v>
      </c>
      <c r="U250" s="36">
        <v>3</v>
      </c>
      <c r="V250" s="86" t="s">
        <v>1069</v>
      </c>
      <c r="W250" s="16" t="s">
        <v>4613</v>
      </c>
      <c r="X250" s="16" t="s">
        <v>4615</v>
      </c>
      <c r="Y250" s="16" t="s">
        <v>4614</v>
      </c>
      <c r="Z250" s="16" t="s">
        <v>4567</v>
      </c>
      <c r="AA250" s="16" t="s">
        <v>3382</v>
      </c>
      <c r="AB250" s="16" t="s">
        <v>3438</v>
      </c>
      <c r="AC250" s="16" t="s">
        <v>3439</v>
      </c>
      <c r="AD250" s="16" t="s">
        <v>3472</v>
      </c>
      <c r="AE250" s="16" t="s">
        <v>4423</v>
      </c>
      <c r="AF250" s="16" t="s">
        <v>4424</v>
      </c>
      <c r="AG250" s="16" t="s">
        <v>4425</v>
      </c>
      <c r="AH250" s="16" t="s">
        <v>4426</v>
      </c>
    </row>
    <row r="251" spans="1:34" x14ac:dyDescent="0.25">
      <c r="A251" s="3">
        <v>7964</v>
      </c>
      <c r="B251" s="15" t="str">
        <f>Codes_Vogelarten_DOG2019!B251</f>
        <v>BIAVPEARARPU</v>
      </c>
      <c r="C251" s="30" t="str">
        <f>Codes_Vogelarten_DOG2019!C251</f>
        <v>AVARARPU</v>
      </c>
      <c r="D251" s="15" t="str">
        <f>Codes_Vogelarten_DOG2019!D251</f>
        <v>ARARPU</v>
      </c>
      <c r="E251" s="61" t="s">
        <v>4024</v>
      </c>
      <c r="F251" s="66" t="s">
        <v>2422</v>
      </c>
      <c r="G251" s="14" t="s">
        <v>3768</v>
      </c>
      <c r="H251" s="14" t="b">
        <f t="shared" si="3"/>
        <v>1</v>
      </c>
      <c r="I251" s="6" t="s">
        <v>2424</v>
      </c>
      <c r="J251" s="8" t="s">
        <v>245</v>
      </c>
      <c r="K251" s="18" t="s">
        <v>239</v>
      </c>
      <c r="L251" s="19" t="s">
        <v>2422</v>
      </c>
      <c r="M251" s="19" t="s">
        <v>250</v>
      </c>
      <c r="N251" s="19" t="s">
        <v>2423</v>
      </c>
      <c r="O251" s="6" t="s">
        <v>2424</v>
      </c>
      <c r="P251" s="4" t="s">
        <v>31</v>
      </c>
      <c r="Q251" s="1" t="s">
        <v>1069</v>
      </c>
      <c r="R251" s="1" t="s">
        <v>1069</v>
      </c>
      <c r="S251" s="1" t="s">
        <v>1069</v>
      </c>
      <c r="T251" s="1" t="s">
        <v>1069</v>
      </c>
      <c r="U251" s="1" t="s">
        <v>1069</v>
      </c>
      <c r="V251" s="86" t="s">
        <v>1069</v>
      </c>
    </row>
    <row r="252" spans="1:34" x14ac:dyDescent="0.25">
      <c r="A252" s="3">
        <v>7969</v>
      </c>
      <c r="B252" s="15" t="str">
        <f>Codes_Vogelarten_DOG2019!B252</f>
        <v>BIAVPEARARAL</v>
      </c>
      <c r="C252" s="30" t="str">
        <f>Codes_Vogelarten_DOG2019!C252</f>
        <v>AVARARAL</v>
      </c>
      <c r="D252" s="15" t="str">
        <f>Codes_Vogelarten_DOG2019!D252</f>
        <v>ARARAL</v>
      </c>
      <c r="E252" s="61" t="s">
        <v>4025</v>
      </c>
      <c r="F252" s="66" t="s">
        <v>2427</v>
      </c>
      <c r="G252" s="14" t="s">
        <v>3768</v>
      </c>
      <c r="H252" s="14" t="b">
        <f t="shared" si="3"/>
        <v>1</v>
      </c>
      <c r="I252" s="6" t="s">
        <v>2428</v>
      </c>
      <c r="J252" s="8" t="s">
        <v>245</v>
      </c>
      <c r="K252" s="16" t="s">
        <v>239</v>
      </c>
      <c r="L252" s="17" t="s">
        <v>2427</v>
      </c>
      <c r="M252" s="17" t="s">
        <v>250</v>
      </c>
      <c r="N252" s="17" t="s">
        <v>335</v>
      </c>
      <c r="O252" s="6" t="s">
        <v>2428</v>
      </c>
      <c r="P252" s="4" t="s">
        <v>31</v>
      </c>
      <c r="Q252" s="1" t="s">
        <v>1069</v>
      </c>
      <c r="R252" s="1" t="s">
        <v>1069</v>
      </c>
      <c r="S252" s="1" t="s">
        <v>1069</v>
      </c>
      <c r="T252" s="1" t="s">
        <v>1069</v>
      </c>
      <c r="U252" s="1" t="s">
        <v>1069</v>
      </c>
      <c r="V252" s="86" t="s">
        <v>1069</v>
      </c>
    </row>
    <row r="253" spans="1:34" x14ac:dyDescent="0.25">
      <c r="A253" s="3">
        <v>8005</v>
      </c>
      <c r="B253" s="15" t="str">
        <f>Codes_Vogelarten_DOG2019!B253</f>
        <v>BIAVPEAREGGA</v>
      </c>
      <c r="C253" s="30" t="str">
        <f>Codes_Vogelarten_DOG2019!C253</f>
        <v>AVAREGGA</v>
      </c>
      <c r="D253" s="15" t="str">
        <f>Codes_Vogelarten_DOG2019!D253</f>
        <v>AREGGA</v>
      </c>
      <c r="E253" s="61" t="s">
        <v>4026</v>
      </c>
      <c r="F253" s="66" t="s">
        <v>2431</v>
      </c>
      <c r="G253" s="14" t="s">
        <v>3768</v>
      </c>
      <c r="H253" s="14" t="b">
        <f t="shared" si="3"/>
        <v>1</v>
      </c>
      <c r="I253" s="6" t="s">
        <v>2434</v>
      </c>
      <c r="J253" s="8" t="s">
        <v>245</v>
      </c>
      <c r="K253" s="16" t="s">
        <v>239</v>
      </c>
      <c r="L253" s="17" t="s">
        <v>2431</v>
      </c>
      <c r="M253" s="17" t="s">
        <v>2432</v>
      </c>
      <c r="N253" s="17" t="s">
        <v>2433</v>
      </c>
      <c r="O253" s="6" t="s">
        <v>2434</v>
      </c>
      <c r="P253" s="4" t="s">
        <v>31</v>
      </c>
      <c r="Q253" s="1" t="s">
        <v>1069</v>
      </c>
      <c r="R253" s="1" t="s">
        <v>1069</v>
      </c>
      <c r="S253" s="1" t="s">
        <v>1069</v>
      </c>
      <c r="T253" s="1" t="s">
        <v>1069</v>
      </c>
      <c r="U253" s="1" t="s">
        <v>1069</v>
      </c>
      <c r="V253" s="86" t="s">
        <v>1069</v>
      </c>
    </row>
    <row r="254" spans="1:34" x14ac:dyDescent="0.25">
      <c r="A254" s="3">
        <v>8022</v>
      </c>
      <c r="B254" s="15" t="str">
        <f>Codes_Vogelarten_DOG2019!B254</f>
        <v>BIAVPEPNPEON</v>
      </c>
      <c r="C254" s="30" t="str">
        <f>Codes_Vogelarten_DOG2019!C254</f>
        <v>AVPNPEON</v>
      </c>
      <c r="D254" s="15" t="str">
        <f>Codes_Vogelarten_DOG2019!D254</f>
        <v>PNPEON</v>
      </c>
      <c r="E254" s="61" t="s">
        <v>4027</v>
      </c>
      <c r="F254" s="66" t="s">
        <v>2439</v>
      </c>
      <c r="G254" s="14" t="s">
        <v>3819</v>
      </c>
      <c r="H254" s="14" t="b">
        <f t="shared" si="3"/>
        <v>1</v>
      </c>
      <c r="I254" s="6" t="s">
        <v>2442</v>
      </c>
      <c r="J254" s="8" t="s">
        <v>245</v>
      </c>
      <c r="K254" s="16" t="s">
        <v>2438</v>
      </c>
      <c r="L254" s="17" t="s">
        <v>2439</v>
      </c>
      <c r="M254" s="17" t="s">
        <v>2440</v>
      </c>
      <c r="N254" s="17" t="s">
        <v>2441</v>
      </c>
      <c r="O254" s="6" t="s">
        <v>2442</v>
      </c>
      <c r="P254" s="4" t="s">
        <v>31</v>
      </c>
      <c r="Q254" s="1" t="s">
        <v>1069</v>
      </c>
      <c r="R254" s="1" t="s">
        <v>1069</v>
      </c>
      <c r="S254" s="1" t="s">
        <v>1069</v>
      </c>
      <c r="T254" s="1" t="s">
        <v>1069</v>
      </c>
      <c r="U254" s="1" t="s">
        <v>1069</v>
      </c>
      <c r="V254" s="86" t="s">
        <v>1069</v>
      </c>
    </row>
    <row r="255" spans="1:34" x14ac:dyDescent="0.25">
      <c r="A255" s="3">
        <v>8026</v>
      </c>
      <c r="B255" s="15" t="str">
        <f>Codes_Vogelarten_DOG2019!B255</f>
        <v>BIAVPEPNPECR</v>
      </c>
      <c r="C255" s="30" t="str">
        <f>Codes_Vogelarten_DOG2019!C255</f>
        <v>AVPNPECR</v>
      </c>
      <c r="D255" s="15" t="str">
        <f>Codes_Vogelarten_DOG2019!D255</f>
        <v>PNPECR</v>
      </c>
      <c r="E255" s="61" t="s">
        <v>4028</v>
      </c>
      <c r="F255" s="66" t="s">
        <v>2446</v>
      </c>
      <c r="G255" s="14" t="s">
        <v>3768</v>
      </c>
      <c r="H255" s="14" t="b">
        <f t="shared" si="3"/>
        <v>1</v>
      </c>
      <c r="I255" s="6" t="s">
        <v>2448</v>
      </c>
      <c r="J255" s="8" t="s">
        <v>245</v>
      </c>
      <c r="K255" s="16" t="s">
        <v>2438</v>
      </c>
      <c r="L255" s="17" t="s">
        <v>2446</v>
      </c>
      <c r="M255" s="17" t="s">
        <v>2440</v>
      </c>
      <c r="N255" s="17" t="s">
        <v>2447</v>
      </c>
      <c r="O255" s="6" t="s">
        <v>2448</v>
      </c>
      <c r="P255" s="12" t="s">
        <v>192</v>
      </c>
      <c r="Q255" s="1" t="s">
        <v>1069</v>
      </c>
      <c r="R255" s="1" t="s">
        <v>1069</v>
      </c>
      <c r="S255" s="1" t="s">
        <v>1069</v>
      </c>
      <c r="T255" s="1" t="s">
        <v>1069</v>
      </c>
      <c r="U255" s="1" t="s">
        <v>1069</v>
      </c>
      <c r="V255" s="86" t="s">
        <v>1069</v>
      </c>
    </row>
    <row r="256" spans="1:34" x14ac:dyDescent="0.25">
      <c r="A256" s="3">
        <v>8058</v>
      </c>
      <c r="B256" s="15" t="str">
        <f>Codes_Vogelarten_DOG2019!B256</f>
        <v>BIAVACPAPAHA</v>
      </c>
      <c r="C256" s="30" t="str">
        <f>Codes_Vogelarten_DOG2019!C256</f>
        <v>AVPAPAHA</v>
      </c>
      <c r="D256" s="15" t="str">
        <f>Codes_Vogelarten_DOG2019!D256</f>
        <v>PAPAHA</v>
      </c>
      <c r="E256" s="61" t="s">
        <v>4029</v>
      </c>
      <c r="F256" s="66" t="s">
        <v>257</v>
      </c>
      <c r="G256" s="14" t="s">
        <v>3768</v>
      </c>
      <c r="H256" s="14" t="b">
        <f t="shared" si="3"/>
        <v>1</v>
      </c>
      <c r="I256" s="6" t="s">
        <v>260</v>
      </c>
      <c r="J256" s="8" t="s">
        <v>262</v>
      </c>
      <c r="K256" s="16" t="s">
        <v>256</v>
      </c>
      <c r="L256" s="17" t="s">
        <v>257</v>
      </c>
      <c r="M256" s="17" t="s">
        <v>258</v>
      </c>
      <c r="N256" s="17" t="s">
        <v>259</v>
      </c>
      <c r="O256" s="6" t="s">
        <v>261</v>
      </c>
      <c r="P256" s="4" t="s">
        <v>31</v>
      </c>
      <c r="Q256" s="1">
        <v>3</v>
      </c>
      <c r="R256" s="1" t="s">
        <v>1069</v>
      </c>
      <c r="S256" s="1" t="s">
        <v>1069</v>
      </c>
      <c r="T256" s="1" t="s">
        <v>1069</v>
      </c>
      <c r="U256" s="37">
        <v>4</v>
      </c>
      <c r="V256" s="86" t="s">
        <v>1069</v>
      </c>
    </row>
    <row r="257" spans="1:30" x14ac:dyDescent="0.25">
      <c r="A257" s="3">
        <v>8065</v>
      </c>
      <c r="B257" s="15" t="str">
        <f>Codes_Vogelarten_DOG2019!B257</f>
        <v>BIAVACACELCA</v>
      </c>
      <c r="C257" s="30" t="str">
        <f>Codes_Vogelarten_DOG2019!C257</f>
        <v>AVACELCA</v>
      </c>
      <c r="D257" s="15" t="str">
        <f>Codes_Vogelarten_DOG2019!D257</f>
        <v>ACELCA</v>
      </c>
      <c r="E257" s="61" t="s">
        <v>4030</v>
      </c>
      <c r="F257" s="66" t="s">
        <v>2451</v>
      </c>
      <c r="G257" s="14" t="s">
        <v>3768</v>
      </c>
      <c r="H257" s="14" t="b">
        <f t="shared" si="3"/>
        <v>1</v>
      </c>
      <c r="I257" s="6" t="s">
        <v>2453</v>
      </c>
      <c r="J257" s="8" t="s">
        <v>262</v>
      </c>
      <c r="K257" s="16" t="s">
        <v>268</v>
      </c>
      <c r="L257" s="17" t="s">
        <v>2451</v>
      </c>
      <c r="M257" s="17" t="s">
        <v>2452</v>
      </c>
      <c r="N257" s="17" t="s">
        <v>557</v>
      </c>
      <c r="O257" s="6" t="s">
        <v>2453</v>
      </c>
      <c r="P257" s="4" t="s">
        <v>31</v>
      </c>
      <c r="Q257" s="1" t="s">
        <v>1069</v>
      </c>
      <c r="R257" s="1" t="s">
        <v>1069</v>
      </c>
      <c r="S257" s="1" t="s">
        <v>1069</v>
      </c>
      <c r="T257" s="1" t="s">
        <v>1069</v>
      </c>
      <c r="U257" s="1" t="s">
        <v>1069</v>
      </c>
      <c r="V257" s="86" t="s">
        <v>1069</v>
      </c>
    </row>
    <row r="258" spans="1:30" x14ac:dyDescent="0.25">
      <c r="A258" s="3">
        <v>8086</v>
      </c>
      <c r="B258" s="15" t="str">
        <f>Codes_Vogelarten_DOG2019!B258</f>
        <v>BIAVACACGTBA</v>
      </c>
      <c r="C258" s="30" t="str">
        <f>Codes_Vogelarten_DOG2019!C258</f>
        <v>AVACGTBA</v>
      </c>
      <c r="D258" s="15" t="str">
        <f>Codes_Vogelarten_DOG2019!D258</f>
        <v>ACGTBA</v>
      </c>
      <c r="E258" s="61" t="s">
        <v>4031</v>
      </c>
      <c r="F258" s="66" t="s">
        <v>2456</v>
      </c>
      <c r="G258" s="14" t="s">
        <v>1118</v>
      </c>
      <c r="H258" s="14" t="b">
        <f t="shared" si="3"/>
        <v>1</v>
      </c>
      <c r="I258" s="6" t="s">
        <v>2459</v>
      </c>
      <c r="J258" s="8" t="s">
        <v>262</v>
      </c>
      <c r="K258" s="16" t="s">
        <v>268</v>
      </c>
      <c r="L258" s="17" t="s">
        <v>2456</v>
      </c>
      <c r="M258" s="17" t="s">
        <v>2457</v>
      </c>
      <c r="N258" s="17" t="s">
        <v>2458</v>
      </c>
      <c r="O258" s="6" t="s">
        <v>2460</v>
      </c>
      <c r="P258" s="12" t="s">
        <v>192</v>
      </c>
      <c r="Q258" s="1" t="s">
        <v>1069</v>
      </c>
      <c r="R258" s="1" t="s">
        <v>1069</v>
      </c>
      <c r="S258" s="1" t="s">
        <v>1069</v>
      </c>
      <c r="T258" s="1" t="s">
        <v>1069</v>
      </c>
      <c r="U258" s="1" t="s">
        <v>1069</v>
      </c>
      <c r="V258" s="86" t="s">
        <v>1069</v>
      </c>
    </row>
    <row r="259" spans="1:30" x14ac:dyDescent="0.25">
      <c r="A259" s="3">
        <v>8091</v>
      </c>
      <c r="B259" s="15" t="str">
        <f>Codes_Vogelarten_DOG2019!B259</f>
        <v>BIAVACACNEPE</v>
      </c>
      <c r="C259" s="30" t="str">
        <f>Codes_Vogelarten_DOG2019!C259</f>
        <v>AVACNEPE</v>
      </c>
      <c r="D259" s="15" t="str">
        <f>Codes_Vogelarten_DOG2019!D259</f>
        <v>ACNEPE</v>
      </c>
      <c r="E259" s="61" t="s">
        <v>4032</v>
      </c>
      <c r="F259" s="66" t="s">
        <v>2465</v>
      </c>
      <c r="G259" s="14" t="s">
        <v>3768</v>
      </c>
      <c r="H259" s="14" t="b">
        <f t="shared" ref="H259:H322" si="4">EXACT(F259,L259)</f>
        <v>1</v>
      </c>
      <c r="I259" s="6" t="s">
        <v>2468</v>
      </c>
      <c r="J259" s="8" t="s">
        <v>262</v>
      </c>
      <c r="K259" s="16" t="s">
        <v>268</v>
      </c>
      <c r="L259" s="17" t="s">
        <v>2465</v>
      </c>
      <c r="M259" s="17" t="s">
        <v>2466</v>
      </c>
      <c r="N259" s="17" t="s">
        <v>2467</v>
      </c>
      <c r="O259" s="6" t="s">
        <v>2468</v>
      </c>
      <c r="P259" s="10" t="s">
        <v>1413</v>
      </c>
      <c r="Q259" s="1" t="s">
        <v>1069</v>
      </c>
      <c r="R259" s="1" t="s">
        <v>1069</v>
      </c>
      <c r="S259" s="1" t="s">
        <v>1069</v>
      </c>
      <c r="T259" s="1" t="s">
        <v>1069</v>
      </c>
      <c r="U259" s="1" t="s">
        <v>1069</v>
      </c>
      <c r="V259" s="86" t="s">
        <v>1069</v>
      </c>
    </row>
    <row r="260" spans="1:30" x14ac:dyDescent="0.25">
      <c r="A260" s="3">
        <v>8106</v>
      </c>
      <c r="B260" s="15" t="str">
        <f>Codes_Vogelarten_DOG2019!B260</f>
        <v>BIAVACACPEAP</v>
      </c>
      <c r="C260" s="30" t="str">
        <f>Codes_Vogelarten_DOG2019!C260</f>
        <v>AVACPEAP</v>
      </c>
      <c r="D260" s="15" t="str">
        <f>Codes_Vogelarten_DOG2019!D260</f>
        <v>ACPEAP</v>
      </c>
      <c r="E260" s="61" t="s">
        <v>4033</v>
      </c>
      <c r="F260" s="66" t="s">
        <v>269</v>
      </c>
      <c r="G260" s="14" t="s">
        <v>3768</v>
      </c>
      <c r="H260" s="14" t="b">
        <f t="shared" si="4"/>
        <v>1</v>
      </c>
      <c r="I260" s="6" t="s">
        <v>272</v>
      </c>
      <c r="J260" s="8" t="s">
        <v>262</v>
      </c>
      <c r="K260" s="18" t="s">
        <v>268</v>
      </c>
      <c r="L260" s="19" t="s">
        <v>269</v>
      </c>
      <c r="M260" s="19" t="s">
        <v>270</v>
      </c>
      <c r="N260" s="19" t="s">
        <v>271</v>
      </c>
      <c r="O260" s="6" t="s">
        <v>273</v>
      </c>
      <c r="P260" s="4" t="s">
        <v>31</v>
      </c>
      <c r="Q260" s="1">
        <v>2</v>
      </c>
      <c r="R260" s="1" t="s">
        <v>1069</v>
      </c>
      <c r="S260" s="1" t="s">
        <v>1069</v>
      </c>
      <c r="T260" s="1" t="s">
        <v>1069</v>
      </c>
      <c r="U260" s="36">
        <v>3</v>
      </c>
      <c r="V260" s="86" t="s">
        <v>1069</v>
      </c>
    </row>
    <row r="261" spans="1:30" x14ac:dyDescent="0.25">
      <c r="A261" s="3">
        <v>8175</v>
      </c>
      <c r="B261" s="15" t="str">
        <f>Codes_Vogelarten_DOG2019!B261</f>
        <v>BIAVACACGYFU</v>
      </c>
      <c r="C261" s="30" t="str">
        <f>Codes_Vogelarten_DOG2019!C261</f>
        <v>AVACGYFU</v>
      </c>
      <c r="D261" s="15" t="str">
        <f>Codes_Vogelarten_DOG2019!D261</f>
        <v>ACGYFU</v>
      </c>
      <c r="E261" s="61" t="s">
        <v>4034</v>
      </c>
      <c r="F261" s="66" t="s">
        <v>2471</v>
      </c>
      <c r="G261" s="14" t="s">
        <v>3768</v>
      </c>
      <c r="H261" s="14" t="b">
        <f t="shared" si="4"/>
        <v>1</v>
      </c>
      <c r="I261" s="6" t="s">
        <v>2474</v>
      </c>
      <c r="J261" s="8" t="s">
        <v>262</v>
      </c>
      <c r="K261" s="16" t="s">
        <v>268</v>
      </c>
      <c r="L261" s="17" t="s">
        <v>2471</v>
      </c>
      <c r="M261" s="17" t="s">
        <v>2472</v>
      </c>
      <c r="N261" s="17" t="s">
        <v>2473</v>
      </c>
      <c r="O261" s="6" t="s">
        <v>2474</v>
      </c>
      <c r="P261" s="4" t="s">
        <v>31</v>
      </c>
      <c r="Q261" s="1" t="s">
        <v>1069</v>
      </c>
      <c r="R261" s="1" t="s">
        <v>1069</v>
      </c>
      <c r="S261" s="1" t="s">
        <v>1069</v>
      </c>
      <c r="T261" s="1" t="s">
        <v>1069</v>
      </c>
      <c r="U261" s="1" t="s">
        <v>1069</v>
      </c>
      <c r="V261" s="86" t="s">
        <v>1069</v>
      </c>
    </row>
    <row r="262" spans="1:30" x14ac:dyDescent="0.25">
      <c r="A262" s="3">
        <v>8183</v>
      </c>
      <c r="B262" s="15" t="str">
        <f>Codes_Vogelarten_DOG2019!B262</f>
        <v>BIAVACACAEMO</v>
      </c>
      <c r="C262" s="30" t="str">
        <f>Codes_Vogelarten_DOG2019!C262</f>
        <v>AVACAEMO</v>
      </c>
      <c r="D262" s="15" t="str">
        <f>Codes_Vogelarten_DOG2019!D262</f>
        <v>ACAEMO</v>
      </c>
      <c r="E262" s="61" t="s">
        <v>4035</v>
      </c>
      <c r="F262" s="66" t="s">
        <v>2477</v>
      </c>
      <c r="G262" s="14" t="s">
        <v>1118</v>
      </c>
      <c r="H262" s="14" t="b">
        <f t="shared" si="4"/>
        <v>1</v>
      </c>
      <c r="I262" s="6" t="s">
        <v>2480</v>
      </c>
      <c r="J262" s="8" t="s">
        <v>262</v>
      </c>
      <c r="K262" s="16" t="s">
        <v>268</v>
      </c>
      <c r="L262" s="17" t="s">
        <v>2477</v>
      </c>
      <c r="M262" s="17" t="s">
        <v>2478</v>
      </c>
      <c r="N262" s="17" t="s">
        <v>2479</v>
      </c>
      <c r="O262" s="6" t="s">
        <v>2480</v>
      </c>
      <c r="P262" s="12" t="s">
        <v>192</v>
      </c>
      <c r="Q262" s="1" t="s">
        <v>1069</v>
      </c>
      <c r="R262" s="1" t="s">
        <v>1069</v>
      </c>
      <c r="S262" s="1" t="s">
        <v>1069</v>
      </c>
      <c r="T262" s="1" t="s">
        <v>1069</v>
      </c>
      <c r="U262" s="1" t="s">
        <v>1069</v>
      </c>
      <c r="V262" s="86" t="s">
        <v>1069</v>
      </c>
    </row>
    <row r="263" spans="1:30" x14ac:dyDescent="0.25">
      <c r="A263" s="3">
        <v>8223</v>
      </c>
      <c r="B263" s="15" t="str">
        <f>Codes_Vogelarten_DOG2019!B263</f>
        <v>BIAVACACCTGA</v>
      </c>
      <c r="C263" s="30" t="str">
        <f>Codes_Vogelarten_DOG2019!C263</f>
        <v>AVACCTGA</v>
      </c>
      <c r="D263" s="15" t="str">
        <f>Codes_Vogelarten_DOG2019!D263</f>
        <v>ACCTGA</v>
      </c>
      <c r="E263" s="61" t="s">
        <v>4036</v>
      </c>
      <c r="F263" s="66" t="s">
        <v>2483</v>
      </c>
      <c r="G263" s="14" t="s">
        <v>3768</v>
      </c>
      <c r="H263" s="14" t="b">
        <f t="shared" si="4"/>
        <v>1</v>
      </c>
      <c r="I263" s="6" t="s">
        <v>2486</v>
      </c>
      <c r="J263" s="8" t="s">
        <v>262</v>
      </c>
      <c r="K263" s="16" t="s">
        <v>268</v>
      </c>
      <c r="L263" s="17" t="s">
        <v>2483</v>
      </c>
      <c r="M263" s="17" t="s">
        <v>2484</v>
      </c>
      <c r="N263" s="17" t="s">
        <v>2485</v>
      </c>
      <c r="O263" s="6" t="s">
        <v>2487</v>
      </c>
      <c r="P263" s="4" t="s">
        <v>31</v>
      </c>
      <c r="Q263" s="1" t="s">
        <v>1069</v>
      </c>
      <c r="R263" s="1" t="s">
        <v>1069</v>
      </c>
      <c r="S263" s="1" t="s">
        <v>1069</v>
      </c>
      <c r="T263" s="1" t="s">
        <v>1069</v>
      </c>
      <c r="U263" s="1" t="s">
        <v>1069</v>
      </c>
      <c r="V263" s="86" t="s">
        <v>1069</v>
      </c>
    </row>
    <row r="264" spans="1:30" x14ac:dyDescent="0.25">
      <c r="A264" s="3">
        <v>8282</v>
      </c>
      <c r="B264" s="15" t="str">
        <f>Codes_Vogelarten_DOG2019!B264</f>
        <v>BIAVACACCLPO</v>
      </c>
      <c r="C264" s="30" t="str">
        <f>Codes_Vogelarten_DOG2019!C264</f>
        <v>AVACCLPO</v>
      </c>
      <c r="D264" s="15" t="str">
        <f>Codes_Vogelarten_DOG2019!D264</f>
        <v>ACCLPO</v>
      </c>
      <c r="E264" s="61" t="s">
        <v>4037</v>
      </c>
      <c r="F264" s="66" t="s">
        <v>276</v>
      </c>
      <c r="G264" s="14" t="s">
        <v>3768</v>
      </c>
      <c r="H264" s="14" t="b">
        <f t="shared" si="4"/>
        <v>1</v>
      </c>
      <c r="I264" s="6" t="s">
        <v>279</v>
      </c>
      <c r="J264" s="8" t="s">
        <v>262</v>
      </c>
      <c r="K264" s="16" t="s">
        <v>268</v>
      </c>
      <c r="L264" s="17" t="s">
        <v>276</v>
      </c>
      <c r="M264" s="17" t="s">
        <v>277</v>
      </c>
      <c r="N264" s="17" t="s">
        <v>278</v>
      </c>
      <c r="O264" s="6" t="s">
        <v>279</v>
      </c>
      <c r="P264" s="4" t="s">
        <v>31</v>
      </c>
      <c r="Q264" s="1">
        <v>3</v>
      </c>
      <c r="R264" s="1" t="s">
        <v>1069</v>
      </c>
      <c r="S264" s="1" t="s">
        <v>1069</v>
      </c>
      <c r="T264" s="1" t="s">
        <v>1069</v>
      </c>
      <c r="U264" s="37">
        <v>4</v>
      </c>
      <c r="V264" s="86" t="s">
        <v>1069</v>
      </c>
    </row>
    <row r="265" spans="1:30" x14ac:dyDescent="0.25">
      <c r="A265" s="3">
        <v>8286</v>
      </c>
      <c r="B265" s="15" t="str">
        <f>Codes_Vogelarten_DOG2019!B265</f>
        <v>BIAVACACCLCL</v>
      </c>
      <c r="C265" s="30" t="str">
        <f>Codes_Vogelarten_DOG2019!C265</f>
        <v>AVACCLCL</v>
      </c>
      <c r="D265" s="15" t="str">
        <f>Codes_Vogelarten_DOG2019!D265</f>
        <v>ACCLCL</v>
      </c>
      <c r="E265" s="61" t="s">
        <v>4038</v>
      </c>
      <c r="F265" s="66" t="s">
        <v>2490</v>
      </c>
      <c r="G265" s="14" t="s">
        <v>3768</v>
      </c>
      <c r="H265" s="14" t="b">
        <f t="shared" si="4"/>
        <v>1</v>
      </c>
      <c r="I265" s="6" t="s">
        <v>2492</v>
      </c>
      <c r="J265" s="8" t="s">
        <v>262</v>
      </c>
      <c r="K265" s="16" t="s">
        <v>268</v>
      </c>
      <c r="L265" s="17" t="s">
        <v>2490</v>
      </c>
      <c r="M265" s="17" t="s">
        <v>277</v>
      </c>
      <c r="N265" s="17" t="s">
        <v>2491</v>
      </c>
      <c r="O265" s="6" t="s">
        <v>2492</v>
      </c>
      <c r="P265" s="10" t="s">
        <v>130</v>
      </c>
      <c r="Q265" s="1" t="s">
        <v>1069</v>
      </c>
      <c r="R265" s="1" t="s">
        <v>1069</v>
      </c>
      <c r="S265" s="1" t="s">
        <v>1069</v>
      </c>
      <c r="T265" s="1" t="s">
        <v>1069</v>
      </c>
      <c r="U265" s="1" t="s">
        <v>1069</v>
      </c>
      <c r="V265" s="86" t="s">
        <v>1069</v>
      </c>
    </row>
    <row r="266" spans="1:30" x14ac:dyDescent="0.25">
      <c r="A266" s="3">
        <v>8288</v>
      </c>
      <c r="B266" s="15" t="str">
        <f>Codes_Vogelarten_DOG2019!B266</f>
        <v>BIAVACACHIPE</v>
      </c>
      <c r="C266" s="30" t="str">
        <f>Codes_Vogelarten_DOG2019!C266</f>
        <v>AVACHIPE</v>
      </c>
      <c r="D266" s="15" t="str">
        <f>Codes_Vogelarten_DOG2019!D266</f>
        <v>ACHIPE</v>
      </c>
      <c r="E266" s="61" t="s">
        <v>4039</v>
      </c>
      <c r="F266" s="66" t="s">
        <v>2496</v>
      </c>
      <c r="G266" s="14" t="s">
        <v>3768</v>
      </c>
      <c r="H266" s="14" t="b">
        <f t="shared" si="4"/>
        <v>1</v>
      </c>
      <c r="I266" s="6" t="s">
        <v>2499</v>
      </c>
      <c r="J266" s="8" t="s">
        <v>262</v>
      </c>
      <c r="K266" s="16" t="s">
        <v>268</v>
      </c>
      <c r="L266" s="17" t="s">
        <v>2496</v>
      </c>
      <c r="M266" s="17" t="s">
        <v>2497</v>
      </c>
      <c r="N266" s="17" t="s">
        <v>2498</v>
      </c>
      <c r="O266" s="6" t="s">
        <v>2499</v>
      </c>
      <c r="P266" s="4" t="s">
        <v>31</v>
      </c>
      <c r="Q266" s="1" t="s">
        <v>1069</v>
      </c>
      <c r="R266" s="1" t="s">
        <v>1069</v>
      </c>
      <c r="S266" s="1" t="s">
        <v>1069</v>
      </c>
      <c r="T266" s="1" t="s">
        <v>1069</v>
      </c>
      <c r="U266" s="1" t="s">
        <v>1069</v>
      </c>
      <c r="V266" s="86" t="s">
        <v>1069</v>
      </c>
    </row>
    <row r="267" spans="1:30" x14ac:dyDescent="0.25">
      <c r="A267" s="3">
        <v>8300</v>
      </c>
      <c r="B267" s="15" t="str">
        <f>Codes_Vogelarten_DOG2019!B267</f>
        <v>BIAVACACAQNI</v>
      </c>
      <c r="C267" s="30" t="str">
        <f>Codes_Vogelarten_DOG2019!C267</f>
        <v>AVACAQNI</v>
      </c>
      <c r="D267" s="15" t="str">
        <f>Codes_Vogelarten_DOG2019!D267</f>
        <v>ACAQNI</v>
      </c>
      <c r="E267" s="61" t="s">
        <v>4040</v>
      </c>
      <c r="F267" s="66" t="s">
        <v>2502</v>
      </c>
      <c r="G267" s="14" t="s">
        <v>3768</v>
      </c>
      <c r="H267" s="14" t="b">
        <f t="shared" si="4"/>
        <v>1</v>
      </c>
      <c r="I267" s="6" t="s">
        <v>2504</v>
      </c>
      <c r="J267" s="8" t="s">
        <v>262</v>
      </c>
      <c r="K267" s="16" t="s">
        <v>268</v>
      </c>
      <c r="L267" s="17" t="s">
        <v>2502</v>
      </c>
      <c r="M267" s="17" t="s">
        <v>2495</v>
      </c>
      <c r="N267" s="17" t="s">
        <v>2503</v>
      </c>
      <c r="O267" s="6" t="s">
        <v>2504</v>
      </c>
      <c r="P267" s="10" t="s">
        <v>1413</v>
      </c>
      <c r="Q267" s="1" t="s">
        <v>1069</v>
      </c>
      <c r="R267" s="1" t="s">
        <v>1069</v>
      </c>
      <c r="S267" s="1" t="s">
        <v>1069</v>
      </c>
      <c r="T267" s="1" t="s">
        <v>1069</v>
      </c>
      <c r="U267" s="1" t="s">
        <v>1069</v>
      </c>
      <c r="V267" s="86" t="s">
        <v>1069</v>
      </c>
    </row>
    <row r="268" spans="1:30" x14ac:dyDescent="0.25">
      <c r="A268" s="3">
        <v>8305</v>
      </c>
      <c r="B268" s="15" t="str">
        <f>Codes_Vogelarten_DOG2019!B268</f>
        <v>BIAVACACAQHE</v>
      </c>
      <c r="C268" s="30" t="str">
        <f>Codes_Vogelarten_DOG2019!C268</f>
        <v>AVACAQHE</v>
      </c>
      <c r="D268" s="15" t="str">
        <f>Codes_Vogelarten_DOG2019!D268</f>
        <v>ACAQHE</v>
      </c>
      <c r="E268" s="61" t="s">
        <v>4041</v>
      </c>
      <c r="F268" s="66" t="s">
        <v>2507</v>
      </c>
      <c r="G268" s="14" t="s">
        <v>3768</v>
      </c>
      <c r="H268" s="14" t="b">
        <f t="shared" si="4"/>
        <v>1</v>
      </c>
      <c r="I268" s="6" t="s">
        <v>2509</v>
      </c>
      <c r="J268" s="8" t="s">
        <v>262</v>
      </c>
      <c r="K268" s="16" t="s">
        <v>268</v>
      </c>
      <c r="L268" s="17" t="s">
        <v>2507</v>
      </c>
      <c r="M268" s="17" t="s">
        <v>2495</v>
      </c>
      <c r="N268" s="17" t="s">
        <v>2508</v>
      </c>
      <c r="O268" s="6" t="s">
        <v>2509</v>
      </c>
      <c r="P268" s="10" t="s">
        <v>130</v>
      </c>
      <c r="Q268" s="1" t="s">
        <v>1069</v>
      </c>
      <c r="R268" s="1" t="s">
        <v>1069</v>
      </c>
      <c r="S268" s="1" t="s">
        <v>1069</v>
      </c>
      <c r="T268" s="1" t="s">
        <v>1069</v>
      </c>
      <c r="U268" s="1" t="s">
        <v>1069</v>
      </c>
      <c r="V268" s="86" t="s">
        <v>1069</v>
      </c>
    </row>
    <row r="269" spans="1:30" x14ac:dyDescent="0.25">
      <c r="A269" s="3">
        <v>8308</v>
      </c>
      <c r="B269" s="15" t="str">
        <f>Codes_Vogelarten_DOG2019!B269</f>
        <v>BIAVACACAQCH</v>
      </c>
      <c r="C269" s="30" t="str">
        <f>Codes_Vogelarten_DOG2019!C269</f>
        <v>AVACAQCH</v>
      </c>
      <c r="D269" s="15" t="str">
        <f>Codes_Vogelarten_DOG2019!D269</f>
        <v>ACAQCH</v>
      </c>
      <c r="E269" s="61" t="s">
        <v>4042</v>
      </c>
      <c r="F269" s="66" t="s">
        <v>2513</v>
      </c>
      <c r="G269" s="14" t="s">
        <v>3768</v>
      </c>
      <c r="H269" s="14" t="b">
        <f t="shared" si="4"/>
        <v>1</v>
      </c>
      <c r="I269" s="6" t="s">
        <v>2515</v>
      </c>
      <c r="J269" s="8" t="s">
        <v>262</v>
      </c>
      <c r="K269" s="16" t="s">
        <v>268</v>
      </c>
      <c r="L269" s="17" t="s">
        <v>2513</v>
      </c>
      <c r="M269" s="17" t="s">
        <v>2495</v>
      </c>
      <c r="N269" s="17" t="s">
        <v>2514</v>
      </c>
      <c r="O269" s="6" t="s">
        <v>2515</v>
      </c>
      <c r="P269" s="4" t="s">
        <v>31</v>
      </c>
      <c r="Q269" s="1" t="s">
        <v>1069</v>
      </c>
      <c r="R269" s="1" t="s">
        <v>1069</v>
      </c>
      <c r="S269" s="1" t="s">
        <v>1069</v>
      </c>
      <c r="T269" s="1" t="s">
        <v>1069</v>
      </c>
      <c r="U269" s="1" t="s">
        <v>1069</v>
      </c>
      <c r="V269" s="86" t="s">
        <v>1069</v>
      </c>
    </row>
    <row r="270" spans="1:30" x14ac:dyDescent="0.25">
      <c r="A270" s="3">
        <v>8320</v>
      </c>
      <c r="B270" s="15" t="str">
        <f>Codes_Vogelarten_DOG2019!B270</f>
        <v>BIAVACACAQFA</v>
      </c>
      <c r="C270" s="30" t="str">
        <f>Codes_Vogelarten_DOG2019!C270</f>
        <v>AVACAQFA</v>
      </c>
      <c r="D270" s="15" t="str">
        <f>Codes_Vogelarten_DOG2019!D270</f>
        <v>ACAQFA</v>
      </c>
      <c r="E270" s="61" t="s">
        <v>4043</v>
      </c>
      <c r="F270" s="66" t="s">
        <v>2518</v>
      </c>
      <c r="G270" s="14" t="s">
        <v>3768</v>
      </c>
      <c r="H270" s="14" t="b">
        <f t="shared" si="4"/>
        <v>1</v>
      </c>
      <c r="I270" s="6" t="s">
        <v>2520</v>
      </c>
      <c r="J270" s="8" t="s">
        <v>262</v>
      </c>
      <c r="K270" s="18" t="s">
        <v>268</v>
      </c>
      <c r="L270" s="19" t="s">
        <v>2518</v>
      </c>
      <c r="M270" s="19" t="s">
        <v>2495</v>
      </c>
      <c r="N270" s="19" t="s">
        <v>2519</v>
      </c>
      <c r="O270" s="6" t="s">
        <v>2520</v>
      </c>
      <c r="P270" s="11" t="s">
        <v>31</v>
      </c>
      <c r="Q270" s="1" t="s">
        <v>1069</v>
      </c>
      <c r="R270" s="1" t="s">
        <v>1069</v>
      </c>
      <c r="S270" s="1" t="s">
        <v>1069</v>
      </c>
      <c r="T270" s="1" t="s">
        <v>1069</v>
      </c>
      <c r="U270" s="1" t="s">
        <v>1069</v>
      </c>
      <c r="V270" s="86" t="s">
        <v>1069</v>
      </c>
    </row>
    <row r="271" spans="1:30" x14ac:dyDescent="0.25">
      <c r="A271" s="3">
        <v>8494</v>
      </c>
      <c r="B271" s="15" t="str">
        <f>Codes_Vogelarten_DOG2019!B271</f>
        <v>BIAVACACACNI</v>
      </c>
      <c r="C271" s="30" t="str">
        <f>Codes_Vogelarten_DOG2019!C271</f>
        <v>AVACACNI</v>
      </c>
      <c r="D271" s="15" t="str">
        <f>Codes_Vogelarten_DOG2019!D271</f>
        <v>ACACNI</v>
      </c>
      <c r="E271" s="61" t="s">
        <v>4044</v>
      </c>
      <c r="F271" s="66" t="s">
        <v>284</v>
      </c>
      <c r="G271" s="14" t="s">
        <v>3768</v>
      </c>
      <c r="H271" s="14" t="b">
        <f t="shared" si="4"/>
        <v>1</v>
      </c>
      <c r="I271" s="6" t="s">
        <v>287</v>
      </c>
      <c r="J271" s="8" t="s">
        <v>262</v>
      </c>
      <c r="K271" s="18" t="s">
        <v>268</v>
      </c>
      <c r="L271" s="19" t="s">
        <v>284</v>
      </c>
      <c r="M271" s="19" t="s">
        <v>285</v>
      </c>
      <c r="N271" s="19" t="s">
        <v>286</v>
      </c>
      <c r="O271" s="6" t="s">
        <v>287</v>
      </c>
      <c r="P271" s="11" t="s">
        <v>31</v>
      </c>
      <c r="Q271" s="1">
        <v>1</v>
      </c>
      <c r="R271" s="1" t="s">
        <v>1069</v>
      </c>
      <c r="S271" s="1" t="s">
        <v>1069</v>
      </c>
      <c r="T271" s="1" t="s">
        <v>1069</v>
      </c>
      <c r="U271" s="36">
        <v>3</v>
      </c>
      <c r="V271" s="86" t="s">
        <v>1069</v>
      </c>
    </row>
    <row r="272" spans="1:30" x14ac:dyDescent="0.25">
      <c r="A272" s="3">
        <v>8534</v>
      </c>
      <c r="B272" s="15" t="str">
        <f>Codes_Vogelarten_DOG2019!B272</f>
        <v>BIAVACACACGE</v>
      </c>
      <c r="C272" s="30" t="str">
        <f>Codes_Vogelarten_DOG2019!C272</f>
        <v>AVACACGE</v>
      </c>
      <c r="D272" s="15" t="str">
        <f>Codes_Vogelarten_DOG2019!D272</f>
        <v>ACACGE</v>
      </c>
      <c r="E272" s="61" t="s">
        <v>4045</v>
      </c>
      <c r="F272" s="66" t="s">
        <v>291</v>
      </c>
      <c r="G272" s="14" t="s">
        <v>3768</v>
      </c>
      <c r="H272" s="14" t="b">
        <f t="shared" si="4"/>
        <v>1</v>
      </c>
      <c r="I272" s="6" t="s">
        <v>293</v>
      </c>
      <c r="J272" s="8" t="s">
        <v>262</v>
      </c>
      <c r="K272" s="16" t="s">
        <v>268</v>
      </c>
      <c r="L272" s="17" t="s">
        <v>291</v>
      </c>
      <c r="M272" s="17" t="s">
        <v>285</v>
      </c>
      <c r="N272" s="17" t="s">
        <v>292</v>
      </c>
      <c r="O272" s="6" t="s">
        <v>293</v>
      </c>
      <c r="P272" s="4" t="s">
        <v>31</v>
      </c>
      <c r="Q272" s="1">
        <v>1</v>
      </c>
      <c r="R272" s="35">
        <v>1</v>
      </c>
      <c r="S272" s="1" t="s">
        <v>1069</v>
      </c>
      <c r="T272" s="1">
        <v>5</v>
      </c>
      <c r="U272" s="36">
        <v>3</v>
      </c>
      <c r="V272" s="86" t="s">
        <v>1069</v>
      </c>
      <c r="W272" s="16" t="s">
        <v>3383</v>
      </c>
      <c r="X272" s="16" t="s">
        <v>3386</v>
      </c>
      <c r="Y272" s="16" t="s">
        <v>3387</v>
      </c>
      <c r="Z272" s="16" t="s">
        <v>3473</v>
      </c>
      <c r="AA272" s="16" t="s">
        <v>1069</v>
      </c>
      <c r="AB272" s="16" t="s">
        <v>1069</v>
      </c>
      <c r="AC272" s="16" t="s">
        <v>1069</v>
      </c>
      <c r="AD272" s="16" t="s">
        <v>1069</v>
      </c>
    </row>
    <row r="273" spans="1:34" x14ac:dyDescent="0.25">
      <c r="A273" s="3">
        <v>8546</v>
      </c>
      <c r="B273" s="15" t="str">
        <f>Codes_Vogelarten_DOG2019!B273</f>
        <v>BIAVACACCIAE</v>
      </c>
      <c r="C273" s="30" t="str">
        <f>Codes_Vogelarten_DOG2019!C273</f>
        <v>AVACCIAE</v>
      </c>
      <c r="D273" s="15" t="str">
        <f>Codes_Vogelarten_DOG2019!D273</f>
        <v>ACCIAE</v>
      </c>
      <c r="E273" s="61" t="s">
        <v>4046</v>
      </c>
      <c r="F273" s="66" t="s">
        <v>297</v>
      </c>
      <c r="G273" s="14" t="s">
        <v>3768</v>
      </c>
      <c r="H273" s="14" t="b">
        <f t="shared" si="4"/>
        <v>1</v>
      </c>
      <c r="I273" s="6" t="s">
        <v>300</v>
      </c>
      <c r="J273" s="8" t="s">
        <v>262</v>
      </c>
      <c r="K273" s="18" t="s">
        <v>268</v>
      </c>
      <c r="L273" s="19" t="s">
        <v>297</v>
      </c>
      <c r="M273" s="19" t="s">
        <v>298</v>
      </c>
      <c r="N273" s="19" t="s">
        <v>299</v>
      </c>
      <c r="O273" s="6" t="s">
        <v>301</v>
      </c>
      <c r="P273" s="4" t="s">
        <v>31</v>
      </c>
      <c r="Q273" s="1">
        <v>2</v>
      </c>
      <c r="R273" s="1" t="s">
        <v>1069</v>
      </c>
      <c r="S273" s="1" t="s">
        <v>1069</v>
      </c>
      <c r="T273" s="1" t="s">
        <v>1069</v>
      </c>
      <c r="U273" s="37">
        <v>4</v>
      </c>
      <c r="V273" s="86" t="s">
        <v>1069</v>
      </c>
    </row>
    <row r="274" spans="1:34" x14ac:dyDescent="0.25">
      <c r="A274" s="3">
        <v>8564</v>
      </c>
      <c r="B274" s="15" t="str">
        <f>Codes_Vogelarten_DOG2019!B274</f>
        <v>BIAVACACCICY</v>
      </c>
      <c r="C274" s="30" t="str">
        <f>Codes_Vogelarten_DOG2019!C274</f>
        <v>AVACCICY</v>
      </c>
      <c r="D274" s="15" t="str">
        <f>Codes_Vogelarten_DOG2019!D274</f>
        <v>ACCICY</v>
      </c>
      <c r="E274" s="61" t="s">
        <v>4047</v>
      </c>
      <c r="F274" s="66" t="s">
        <v>2523</v>
      </c>
      <c r="G274" s="14" t="s">
        <v>3768</v>
      </c>
      <c r="H274" s="14" t="b">
        <f t="shared" si="4"/>
        <v>1</v>
      </c>
      <c r="I274" s="6" t="s">
        <v>2525</v>
      </c>
      <c r="J274" s="8" t="s">
        <v>262</v>
      </c>
      <c r="K274" s="18" t="s">
        <v>268</v>
      </c>
      <c r="L274" s="19" t="s">
        <v>2523</v>
      </c>
      <c r="M274" s="19" t="s">
        <v>298</v>
      </c>
      <c r="N274" s="19" t="s">
        <v>2524</v>
      </c>
      <c r="O274" s="6" t="s">
        <v>2526</v>
      </c>
      <c r="P274" s="11" t="s">
        <v>31</v>
      </c>
      <c r="Q274" s="1" t="s">
        <v>1069</v>
      </c>
      <c r="R274" s="1" t="s">
        <v>1069</v>
      </c>
      <c r="S274" s="1" t="s">
        <v>1069</v>
      </c>
      <c r="T274" s="1" t="s">
        <v>1069</v>
      </c>
      <c r="U274" s="1" t="s">
        <v>1069</v>
      </c>
      <c r="V274" s="86" t="s">
        <v>1069</v>
      </c>
    </row>
    <row r="275" spans="1:34" x14ac:dyDescent="0.25">
      <c r="A275" s="3">
        <v>8569</v>
      </c>
      <c r="B275" s="15" t="str">
        <f>Codes_Vogelarten_DOG2019!B275</f>
        <v>BIAVACACCIMA</v>
      </c>
      <c r="C275" s="30" t="str">
        <f>Codes_Vogelarten_DOG2019!C275</f>
        <v>AVACCIMA</v>
      </c>
      <c r="D275" s="15" t="str">
        <f>Codes_Vogelarten_DOG2019!D275</f>
        <v>ACCIMA</v>
      </c>
      <c r="E275" s="61" t="s">
        <v>4048</v>
      </c>
      <c r="F275" s="66" t="s">
        <v>2529</v>
      </c>
      <c r="G275" s="14" t="s">
        <v>3768</v>
      </c>
      <c r="H275" s="14" t="b">
        <f t="shared" si="4"/>
        <v>1</v>
      </c>
      <c r="I275" s="6" t="s">
        <v>2531</v>
      </c>
      <c r="J275" s="8" t="s">
        <v>262</v>
      </c>
      <c r="K275" s="16" t="s">
        <v>268</v>
      </c>
      <c r="L275" s="17" t="s">
        <v>2529</v>
      </c>
      <c r="M275" s="17" t="s">
        <v>298</v>
      </c>
      <c r="N275" s="17" t="s">
        <v>2530</v>
      </c>
      <c r="O275" s="6" t="s">
        <v>2531</v>
      </c>
      <c r="P275" s="12" t="s">
        <v>192</v>
      </c>
      <c r="Q275" s="1" t="s">
        <v>1069</v>
      </c>
      <c r="R275" s="1" t="s">
        <v>1069</v>
      </c>
      <c r="S275" s="1" t="s">
        <v>1069</v>
      </c>
      <c r="T275" s="1" t="s">
        <v>1069</v>
      </c>
      <c r="U275" s="1" t="s">
        <v>1069</v>
      </c>
      <c r="V275" s="86" t="s">
        <v>1069</v>
      </c>
    </row>
    <row r="276" spans="1:34" x14ac:dyDescent="0.25">
      <c r="A276" s="3">
        <v>8571</v>
      </c>
      <c r="B276" s="15" t="str">
        <f>Codes_Vogelarten_DOG2019!B276</f>
        <v>BIAVACACCIPY</v>
      </c>
      <c r="C276" s="30" t="str">
        <f>Codes_Vogelarten_DOG2019!C276</f>
        <v>AVACCIPY</v>
      </c>
      <c r="D276" s="15" t="str">
        <f>Codes_Vogelarten_DOG2019!D276</f>
        <v>ACCIPY</v>
      </c>
      <c r="E276" s="61" t="s">
        <v>4049</v>
      </c>
      <c r="F276" s="66" t="s">
        <v>2534</v>
      </c>
      <c r="G276" s="14" t="s">
        <v>3768</v>
      </c>
      <c r="H276" s="14" t="b">
        <f t="shared" si="4"/>
        <v>1</v>
      </c>
      <c r="I276" s="6" t="s">
        <v>2536</v>
      </c>
      <c r="J276" s="8" t="s">
        <v>262</v>
      </c>
      <c r="K276" s="16" t="s">
        <v>268</v>
      </c>
      <c r="L276" s="17" t="s">
        <v>2534</v>
      </c>
      <c r="M276" s="17" t="s">
        <v>298</v>
      </c>
      <c r="N276" s="17" t="s">
        <v>2535</v>
      </c>
      <c r="O276" s="6" t="s">
        <v>2536</v>
      </c>
      <c r="P276" s="4" t="s">
        <v>31</v>
      </c>
      <c r="Q276" s="1" t="s">
        <v>1069</v>
      </c>
      <c r="R276" s="1" t="s">
        <v>1069</v>
      </c>
      <c r="S276" s="1" t="s">
        <v>1069</v>
      </c>
      <c r="T276" s="1" t="s">
        <v>1069</v>
      </c>
      <c r="U276" s="1" t="s">
        <v>1069</v>
      </c>
      <c r="V276" s="86" t="s">
        <v>1069</v>
      </c>
    </row>
    <row r="277" spans="1:34" x14ac:dyDescent="0.25">
      <c r="A277" s="3">
        <v>8572</v>
      </c>
      <c r="B277" s="15" t="str">
        <f>Codes_Vogelarten_DOG2019!B277</f>
        <v>BIAVACACMIMV</v>
      </c>
      <c r="C277" s="30" t="str">
        <f>Codes_Vogelarten_DOG2019!C277</f>
        <v>AVACMIMV</v>
      </c>
      <c r="D277" s="15" t="str">
        <f>Codes_Vogelarten_DOG2019!D277</f>
        <v>ACMIMV</v>
      </c>
      <c r="E277" s="61" t="s">
        <v>4050</v>
      </c>
      <c r="F277" s="66" t="s">
        <v>305</v>
      </c>
      <c r="G277" s="14" t="s">
        <v>3768</v>
      </c>
      <c r="H277" s="14" t="b">
        <f t="shared" si="4"/>
        <v>1</v>
      </c>
      <c r="I277" s="6" t="s">
        <v>308</v>
      </c>
      <c r="J277" s="8" t="s">
        <v>262</v>
      </c>
      <c r="K277" s="16" t="s">
        <v>268</v>
      </c>
      <c r="L277" s="17" t="s">
        <v>305</v>
      </c>
      <c r="M277" s="17" t="s">
        <v>306</v>
      </c>
      <c r="N277" s="17" t="s">
        <v>307</v>
      </c>
      <c r="O277" s="6" t="s">
        <v>308</v>
      </c>
      <c r="P277" s="12" t="s">
        <v>192</v>
      </c>
      <c r="Q277" s="1">
        <v>2</v>
      </c>
      <c r="R277" s="1" t="s">
        <v>1069</v>
      </c>
      <c r="S277" s="1" t="s">
        <v>1069</v>
      </c>
      <c r="T277" s="1" t="s">
        <v>1069</v>
      </c>
      <c r="U277" s="36">
        <v>3</v>
      </c>
      <c r="V277" s="86" t="s">
        <v>1069</v>
      </c>
    </row>
    <row r="278" spans="1:34" x14ac:dyDescent="0.25">
      <c r="A278" s="3">
        <v>8575</v>
      </c>
      <c r="B278" s="15" t="str">
        <f>Codes_Vogelarten_DOG2019!B278</f>
        <v>BIAVACACMIMI</v>
      </c>
      <c r="C278" s="30" t="str">
        <f>Codes_Vogelarten_DOG2019!C278</f>
        <v>AVACMIMI</v>
      </c>
      <c r="D278" s="15" t="str">
        <f>Codes_Vogelarten_DOG2019!D278</f>
        <v>ACMIMI</v>
      </c>
      <c r="E278" s="61" t="s">
        <v>4051</v>
      </c>
      <c r="F278" s="66" t="s">
        <v>313</v>
      </c>
      <c r="G278" s="14" t="s">
        <v>3768</v>
      </c>
      <c r="H278" s="14" t="b">
        <f t="shared" si="4"/>
        <v>1</v>
      </c>
      <c r="I278" s="6" t="s">
        <v>315</v>
      </c>
      <c r="J278" s="8" t="s">
        <v>262</v>
      </c>
      <c r="K278" s="16" t="s">
        <v>268</v>
      </c>
      <c r="L278" s="17" t="s">
        <v>313</v>
      </c>
      <c r="M278" s="17" t="s">
        <v>306</v>
      </c>
      <c r="N278" s="17" t="s">
        <v>314</v>
      </c>
      <c r="O278" s="6" t="s">
        <v>315</v>
      </c>
      <c r="P278" s="4" t="s">
        <v>31</v>
      </c>
      <c r="Q278" s="1">
        <v>2</v>
      </c>
      <c r="R278" s="1" t="s">
        <v>1069</v>
      </c>
      <c r="S278" s="1" t="s">
        <v>1069</v>
      </c>
      <c r="T278" s="1" t="s">
        <v>1069</v>
      </c>
      <c r="U278" s="36">
        <v>3</v>
      </c>
      <c r="V278" s="86" t="s">
        <v>1069</v>
      </c>
    </row>
    <row r="279" spans="1:34" x14ac:dyDescent="0.25">
      <c r="A279" s="3">
        <v>8596</v>
      </c>
      <c r="B279" s="15" t="str">
        <f>Codes_Vogelarten_DOG2019!B279</f>
        <v>BIAVACACHAAL</v>
      </c>
      <c r="C279" s="30" t="str">
        <f>Codes_Vogelarten_DOG2019!C279</f>
        <v>AVACHAAL</v>
      </c>
      <c r="D279" s="15" t="str">
        <f>Codes_Vogelarten_DOG2019!D279</f>
        <v>ACHAAL</v>
      </c>
      <c r="E279" s="61" t="s">
        <v>4052</v>
      </c>
      <c r="F279" s="66" t="s">
        <v>318</v>
      </c>
      <c r="G279" s="14" t="s">
        <v>3768</v>
      </c>
      <c r="H279" s="14" t="b">
        <f t="shared" si="4"/>
        <v>1</v>
      </c>
      <c r="I279" s="6" t="s">
        <v>321</v>
      </c>
      <c r="J279" s="8" t="s">
        <v>262</v>
      </c>
      <c r="K279" s="16" t="s">
        <v>268</v>
      </c>
      <c r="L279" s="17" t="s">
        <v>318</v>
      </c>
      <c r="M279" s="17" t="s">
        <v>319</v>
      </c>
      <c r="N279" s="17" t="s">
        <v>320</v>
      </c>
      <c r="O279" s="6" t="s">
        <v>321</v>
      </c>
      <c r="P279" s="4" t="s">
        <v>31</v>
      </c>
      <c r="Q279" s="1">
        <v>3</v>
      </c>
      <c r="R279" s="1" t="s">
        <v>1069</v>
      </c>
      <c r="S279" s="1" t="s">
        <v>1069</v>
      </c>
      <c r="T279" s="1" t="s">
        <v>1069</v>
      </c>
      <c r="U279" s="37">
        <v>4</v>
      </c>
      <c r="V279" s="86" t="s">
        <v>1069</v>
      </c>
    </row>
    <row r="280" spans="1:34" x14ac:dyDescent="0.25">
      <c r="A280" s="3">
        <v>8744</v>
      </c>
      <c r="B280" s="15" t="str">
        <f>Codes_Vogelarten_DOG2019!B280</f>
        <v>BIAVACACBULA</v>
      </c>
      <c r="C280" s="30" t="str">
        <f>Codes_Vogelarten_DOG2019!C280</f>
        <v>AVACBULA</v>
      </c>
      <c r="D280" s="15" t="str">
        <f>Codes_Vogelarten_DOG2019!D280</f>
        <v>ACBULA</v>
      </c>
      <c r="E280" s="61" t="s">
        <v>4053</v>
      </c>
      <c r="F280" s="66" t="s">
        <v>2539</v>
      </c>
      <c r="G280" s="14" t="s">
        <v>3768</v>
      </c>
      <c r="H280" s="14" t="b">
        <f t="shared" si="4"/>
        <v>1</v>
      </c>
      <c r="I280" s="6" t="s">
        <v>2541</v>
      </c>
      <c r="J280" s="8" t="s">
        <v>262</v>
      </c>
      <c r="K280" s="18" t="s">
        <v>268</v>
      </c>
      <c r="L280" s="19" t="s">
        <v>2539</v>
      </c>
      <c r="M280" s="19" t="s">
        <v>326</v>
      </c>
      <c r="N280" s="19" t="s">
        <v>2540</v>
      </c>
      <c r="O280" s="6" t="s">
        <v>2542</v>
      </c>
      <c r="P280" s="4" t="s">
        <v>31</v>
      </c>
      <c r="Q280" s="1">
        <v>3</v>
      </c>
      <c r="R280" s="1" t="s">
        <v>1069</v>
      </c>
      <c r="S280" s="1" t="s">
        <v>1069</v>
      </c>
      <c r="T280" s="1" t="s">
        <v>1069</v>
      </c>
      <c r="U280" s="37">
        <v>4</v>
      </c>
      <c r="V280" s="86" t="s">
        <v>1069</v>
      </c>
    </row>
    <row r="281" spans="1:34" x14ac:dyDescent="0.25">
      <c r="A281" s="3">
        <v>8756</v>
      </c>
      <c r="B281" s="15" t="str">
        <f>Codes_Vogelarten_DOG2019!B281</f>
        <v>BIAVACACBURU</v>
      </c>
      <c r="C281" s="30" t="str">
        <f>Codes_Vogelarten_DOG2019!C281</f>
        <v>AVACBURU</v>
      </c>
      <c r="D281" s="15" t="str">
        <f>Codes_Vogelarten_DOG2019!D281</f>
        <v>ACBURU</v>
      </c>
      <c r="E281" s="61" t="s">
        <v>4054</v>
      </c>
      <c r="F281" s="66" t="s">
        <v>2545</v>
      </c>
      <c r="G281" s="14" t="s">
        <v>3768</v>
      </c>
      <c r="H281" s="14" t="b">
        <f t="shared" si="4"/>
        <v>1</v>
      </c>
      <c r="I281" s="6" t="s">
        <v>2547</v>
      </c>
      <c r="J281" s="8" t="s">
        <v>262</v>
      </c>
      <c r="K281" s="16" t="s">
        <v>268</v>
      </c>
      <c r="L281" s="17" t="s">
        <v>2545</v>
      </c>
      <c r="M281" s="17" t="s">
        <v>326</v>
      </c>
      <c r="N281" s="17" t="s">
        <v>2546</v>
      </c>
      <c r="O281" s="6" t="s">
        <v>2547</v>
      </c>
      <c r="P281" s="4" t="s">
        <v>31</v>
      </c>
      <c r="Q281" s="1" t="s">
        <v>1069</v>
      </c>
      <c r="R281" s="1" t="s">
        <v>1069</v>
      </c>
      <c r="S281" s="1" t="s">
        <v>1069</v>
      </c>
      <c r="T281" s="1" t="s">
        <v>1069</v>
      </c>
      <c r="U281" s="1" t="s">
        <v>1069</v>
      </c>
      <c r="V281" s="86" t="s">
        <v>1069</v>
      </c>
    </row>
    <row r="282" spans="1:34" x14ac:dyDescent="0.25">
      <c r="A282" s="3">
        <v>8763</v>
      </c>
      <c r="B282" s="15" t="str">
        <f>Codes_Vogelarten_DOG2019!B282</f>
        <v>BIAVACACBUBU</v>
      </c>
      <c r="C282" s="30" t="str">
        <f>Codes_Vogelarten_DOG2019!C282</f>
        <v>AVACBUBU</v>
      </c>
      <c r="D282" s="15" t="str">
        <f>Codes_Vogelarten_DOG2019!D282</f>
        <v>ACBUBU</v>
      </c>
      <c r="E282" s="61" t="s">
        <v>4055</v>
      </c>
      <c r="F282" s="66" t="s">
        <v>325</v>
      </c>
      <c r="G282" s="14" t="s">
        <v>3768</v>
      </c>
      <c r="H282" s="14" t="b">
        <f t="shared" si="4"/>
        <v>1</v>
      </c>
      <c r="I282" s="6" t="s">
        <v>328</v>
      </c>
      <c r="J282" s="8" t="s">
        <v>262</v>
      </c>
      <c r="K282" s="16" t="s">
        <v>268</v>
      </c>
      <c r="L282" s="17" t="s">
        <v>325</v>
      </c>
      <c r="M282" s="17" t="s">
        <v>326</v>
      </c>
      <c r="N282" s="17" t="s">
        <v>327</v>
      </c>
      <c r="O282" s="6" t="s">
        <v>328</v>
      </c>
      <c r="P282" s="4" t="s">
        <v>31</v>
      </c>
      <c r="Q282" s="1">
        <v>1</v>
      </c>
      <c r="R282" s="35">
        <v>1</v>
      </c>
      <c r="S282" s="1" t="s">
        <v>1069</v>
      </c>
      <c r="T282" s="1">
        <v>4</v>
      </c>
      <c r="U282" s="58">
        <v>2</v>
      </c>
      <c r="V282" s="93" t="s">
        <v>4671</v>
      </c>
      <c r="W282" s="16" t="s">
        <v>3388</v>
      </c>
      <c r="X282" s="16" t="s">
        <v>3389</v>
      </c>
      <c r="Y282" s="16" t="s">
        <v>3390</v>
      </c>
      <c r="Z282" s="16" t="s">
        <v>3413</v>
      </c>
    </row>
    <row r="283" spans="1:34" x14ac:dyDescent="0.25">
      <c r="A283" s="3">
        <v>8812</v>
      </c>
      <c r="B283" s="15" t="str">
        <f>Codes_Vogelarten_DOG2019!B283</f>
        <v>BIAVSTTDTYAL</v>
      </c>
      <c r="C283" s="30" t="str">
        <f>Codes_Vogelarten_DOG2019!C283</f>
        <v>AVTDTYAL</v>
      </c>
      <c r="D283" s="15" t="str">
        <f>Codes_Vogelarten_DOG2019!D283</f>
        <v>TDTYAL</v>
      </c>
      <c r="E283" s="61" t="s">
        <v>4056</v>
      </c>
      <c r="F283" s="66" t="s">
        <v>333</v>
      </c>
      <c r="G283" s="14" t="s">
        <v>3768</v>
      </c>
      <c r="H283" s="14" t="b">
        <f t="shared" si="4"/>
        <v>1</v>
      </c>
      <c r="I283" s="6" t="s">
        <v>336</v>
      </c>
      <c r="J283" s="8" t="s">
        <v>85</v>
      </c>
      <c r="K283" s="18" t="s">
        <v>332</v>
      </c>
      <c r="L283" s="19" t="s">
        <v>333</v>
      </c>
      <c r="M283" s="19" t="s">
        <v>334</v>
      </c>
      <c r="N283" s="19" t="s">
        <v>335</v>
      </c>
      <c r="O283" s="6" t="s">
        <v>337</v>
      </c>
      <c r="P283" s="4" t="s">
        <v>31</v>
      </c>
      <c r="Q283" s="1">
        <v>2</v>
      </c>
      <c r="R283" s="1" t="s">
        <v>1069</v>
      </c>
      <c r="S283" s="1" t="s">
        <v>1069</v>
      </c>
      <c r="T283" s="1" t="s">
        <v>1069</v>
      </c>
      <c r="U283" s="37">
        <v>4</v>
      </c>
      <c r="V283" s="86" t="s">
        <v>1069</v>
      </c>
    </row>
    <row r="284" spans="1:34" x14ac:dyDescent="0.25">
      <c r="A284" s="3">
        <v>8966</v>
      </c>
      <c r="B284" s="15" t="str">
        <f>Codes_Vogelarten_DOG2019!B284</f>
        <v>BIAVSTSTOTSC</v>
      </c>
      <c r="C284" s="30" t="str">
        <f>Codes_Vogelarten_DOG2019!C284</f>
        <v>AVSTOTSC</v>
      </c>
      <c r="D284" s="15" t="str">
        <f>Codes_Vogelarten_DOG2019!D284</f>
        <v>STOTSC</v>
      </c>
      <c r="E284" s="61" t="s">
        <v>4057</v>
      </c>
      <c r="F284" s="66" t="s">
        <v>2550</v>
      </c>
      <c r="G284" s="14" t="s">
        <v>3768</v>
      </c>
      <c r="H284" s="14" t="b">
        <f t="shared" si="4"/>
        <v>1</v>
      </c>
      <c r="I284" s="6" t="s">
        <v>2553</v>
      </c>
      <c r="J284" s="8" t="s">
        <v>85</v>
      </c>
      <c r="K284" s="16" t="s">
        <v>342</v>
      </c>
      <c r="L284" s="17" t="s">
        <v>2550</v>
      </c>
      <c r="M284" s="17" t="s">
        <v>2551</v>
      </c>
      <c r="N284" s="17" t="s">
        <v>2552</v>
      </c>
      <c r="O284" s="6" t="s">
        <v>2554</v>
      </c>
      <c r="P284" s="4" t="s">
        <v>31</v>
      </c>
      <c r="Q284" s="1" t="s">
        <v>1069</v>
      </c>
      <c r="R284" s="1" t="s">
        <v>1069</v>
      </c>
      <c r="S284" s="1" t="s">
        <v>1069</v>
      </c>
      <c r="T284" s="1" t="s">
        <v>1069</v>
      </c>
      <c r="U284" s="1" t="s">
        <v>1069</v>
      </c>
      <c r="V284" s="86" t="s">
        <v>1069</v>
      </c>
    </row>
    <row r="285" spans="1:34" x14ac:dyDescent="0.25">
      <c r="A285" s="3">
        <v>9153</v>
      </c>
      <c r="B285" s="15" t="str">
        <f>Codes_Vogelarten_DOG2019!B285</f>
        <v>BIAVSTSTBUSC</v>
      </c>
      <c r="C285" s="30" t="str">
        <f>Codes_Vogelarten_DOG2019!C285</f>
        <v>AVSTBUSC</v>
      </c>
      <c r="D285" s="15" t="str">
        <f>Codes_Vogelarten_DOG2019!D285</f>
        <v>STBUSC</v>
      </c>
      <c r="E285" s="61" t="s">
        <v>4058</v>
      </c>
      <c r="F285" s="66" t="s">
        <v>2557</v>
      </c>
      <c r="G285" s="14" t="s">
        <v>3768</v>
      </c>
      <c r="H285" s="14" t="b">
        <f t="shared" si="4"/>
        <v>1</v>
      </c>
      <c r="I285" s="6" t="s">
        <v>2559</v>
      </c>
      <c r="J285" s="8" t="s">
        <v>85</v>
      </c>
      <c r="K285" s="16" t="s">
        <v>342</v>
      </c>
      <c r="L285" s="17" t="s">
        <v>2557</v>
      </c>
      <c r="M285" s="17" t="s">
        <v>344</v>
      </c>
      <c r="N285" s="17" t="s">
        <v>2558</v>
      </c>
      <c r="O285" s="6" t="s">
        <v>2559</v>
      </c>
      <c r="P285" s="10" t="s">
        <v>130</v>
      </c>
      <c r="Q285" s="1" t="s">
        <v>1069</v>
      </c>
      <c r="R285" s="1" t="s">
        <v>1069</v>
      </c>
      <c r="S285" s="1" t="s">
        <v>1069</v>
      </c>
      <c r="T285" s="1" t="s">
        <v>1069</v>
      </c>
      <c r="U285" s="1" t="s">
        <v>1069</v>
      </c>
      <c r="V285" s="86" t="s">
        <v>1069</v>
      </c>
    </row>
    <row r="286" spans="1:34" x14ac:dyDescent="0.25">
      <c r="A286" s="3">
        <v>9176</v>
      </c>
      <c r="B286" s="15" t="str">
        <f>Codes_Vogelarten_DOG2019!B286</f>
        <v>BIAVSTSTBUBU</v>
      </c>
      <c r="C286" s="30" t="str">
        <f>Codes_Vogelarten_DOG2019!C286</f>
        <v>AVSTBUBU</v>
      </c>
      <c r="D286" s="15" t="str">
        <f>Codes_Vogelarten_DOG2019!D286</f>
        <v>STBUBU</v>
      </c>
      <c r="E286" s="61" t="s">
        <v>4059</v>
      </c>
      <c r="F286" s="66" t="s">
        <v>343</v>
      </c>
      <c r="G286" s="14" t="s">
        <v>3768</v>
      </c>
      <c r="H286" s="14" t="b">
        <f t="shared" si="4"/>
        <v>1</v>
      </c>
      <c r="I286" s="6" t="s">
        <v>346</v>
      </c>
      <c r="J286" s="8" t="s">
        <v>85</v>
      </c>
      <c r="K286" s="16" t="s">
        <v>342</v>
      </c>
      <c r="L286" s="17" t="s">
        <v>343</v>
      </c>
      <c r="M286" s="17" t="s">
        <v>344</v>
      </c>
      <c r="N286" s="17" t="s">
        <v>345</v>
      </c>
      <c r="O286" s="6" t="s">
        <v>347</v>
      </c>
      <c r="P286" s="4" t="s">
        <v>31</v>
      </c>
      <c r="Q286" s="1">
        <v>3</v>
      </c>
      <c r="R286" s="35">
        <v>1</v>
      </c>
      <c r="S286" s="1" t="s">
        <v>1069</v>
      </c>
      <c r="T286" s="1">
        <v>5</v>
      </c>
      <c r="U286" s="58">
        <v>2</v>
      </c>
      <c r="V286" s="94" t="s">
        <v>4673</v>
      </c>
      <c r="W286" s="16" t="s">
        <v>4700</v>
      </c>
      <c r="X286" s="16" t="s">
        <v>4701</v>
      </c>
      <c r="Y286" s="16" t="s">
        <v>4702</v>
      </c>
      <c r="Z286" s="16" t="s">
        <v>4703</v>
      </c>
    </row>
    <row r="287" spans="1:34" x14ac:dyDescent="0.25">
      <c r="A287" s="3">
        <v>9277</v>
      </c>
      <c r="B287" s="15" t="str">
        <f>Codes_Vogelarten_DOG2019!B287</f>
        <v>BIAVSTSTSTAL</v>
      </c>
      <c r="C287" s="30" t="str">
        <f>Codes_Vogelarten_DOG2019!C287</f>
        <v>AVSTSTAL</v>
      </c>
      <c r="D287" s="15" t="str">
        <f>Codes_Vogelarten_DOG2019!D287</f>
        <v>STSTAL</v>
      </c>
      <c r="E287" s="61" t="s">
        <v>4060</v>
      </c>
      <c r="F287" s="66" t="s">
        <v>350</v>
      </c>
      <c r="G287" s="14" t="s">
        <v>3768</v>
      </c>
      <c r="H287" s="14" t="b">
        <f t="shared" si="4"/>
        <v>1</v>
      </c>
      <c r="I287" s="6" t="s">
        <v>353</v>
      </c>
      <c r="J287" s="8" t="s">
        <v>85</v>
      </c>
      <c r="K287" s="16" t="s">
        <v>342</v>
      </c>
      <c r="L287" s="17" t="s">
        <v>350</v>
      </c>
      <c r="M287" s="17" t="s">
        <v>351</v>
      </c>
      <c r="N287" s="17" t="s">
        <v>352</v>
      </c>
      <c r="O287" s="6" t="s">
        <v>353</v>
      </c>
      <c r="P287" s="4" t="s">
        <v>31</v>
      </c>
      <c r="Q287" s="1">
        <v>1</v>
      </c>
      <c r="R287" s="35">
        <v>1</v>
      </c>
      <c r="S287" s="1" t="s">
        <v>1069</v>
      </c>
      <c r="T287" s="1">
        <v>3</v>
      </c>
      <c r="U287" s="58">
        <v>2</v>
      </c>
      <c r="V287" s="93" t="s">
        <v>4671</v>
      </c>
      <c r="W287" s="16" t="s">
        <v>4512</v>
      </c>
      <c r="X287" s="16" t="s">
        <v>4513</v>
      </c>
      <c r="Y287" s="16" t="s">
        <v>4514</v>
      </c>
      <c r="Z287" s="16" t="s">
        <v>3407</v>
      </c>
      <c r="AA287" s="16" t="s">
        <v>3391</v>
      </c>
      <c r="AB287" s="16" t="s">
        <v>3392</v>
      </c>
      <c r="AC287" s="16" t="s">
        <v>3393</v>
      </c>
      <c r="AD287" s="16" t="s">
        <v>3407</v>
      </c>
      <c r="AE287" s="16" t="s">
        <v>4409</v>
      </c>
      <c r="AF287" s="16" t="s">
        <v>4410</v>
      </c>
      <c r="AG287" s="16" t="s">
        <v>4411</v>
      </c>
      <c r="AH287" s="16" t="s">
        <v>3407</v>
      </c>
    </row>
    <row r="288" spans="1:34" x14ac:dyDescent="0.25">
      <c r="A288" s="3">
        <v>9315</v>
      </c>
      <c r="B288" s="15" t="str">
        <f>Codes_Vogelarten_DOG2019!B288</f>
        <v>BIAVSTSTSTUR</v>
      </c>
      <c r="C288" s="30" t="str">
        <f>Codes_Vogelarten_DOG2019!C288</f>
        <v>AVSTSTUR</v>
      </c>
      <c r="D288" s="15" t="str">
        <f>Codes_Vogelarten_DOG2019!D288</f>
        <v>STSTUR</v>
      </c>
      <c r="E288" s="61" t="s">
        <v>4061</v>
      </c>
      <c r="F288" s="66" t="s">
        <v>2562</v>
      </c>
      <c r="G288" s="14" t="s">
        <v>1118</v>
      </c>
      <c r="H288" s="14" t="b">
        <f t="shared" si="4"/>
        <v>1</v>
      </c>
      <c r="I288" s="6" t="s">
        <v>2564</v>
      </c>
      <c r="J288" s="8" t="s">
        <v>85</v>
      </c>
      <c r="K288" s="16" t="s">
        <v>342</v>
      </c>
      <c r="L288" s="17" t="s">
        <v>2562</v>
      </c>
      <c r="M288" s="17" t="s">
        <v>351</v>
      </c>
      <c r="N288" s="17" t="s">
        <v>2563</v>
      </c>
      <c r="O288" s="6" t="s">
        <v>2564</v>
      </c>
      <c r="P288" s="4" t="s">
        <v>31</v>
      </c>
      <c r="Q288" s="1" t="s">
        <v>1069</v>
      </c>
      <c r="R288" s="1" t="s">
        <v>1069</v>
      </c>
      <c r="S288" s="1" t="s">
        <v>1069</v>
      </c>
      <c r="T288" s="1" t="s">
        <v>1069</v>
      </c>
      <c r="U288" s="1" t="s">
        <v>1069</v>
      </c>
      <c r="V288" s="86" t="s">
        <v>1069</v>
      </c>
    </row>
    <row r="289" spans="1:34" x14ac:dyDescent="0.25">
      <c r="A289" s="3">
        <v>9372</v>
      </c>
      <c r="B289" s="15" t="str">
        <f>Codes_Vogelarten_DOG2019!B289</f>
        <v>BIAVSTSTSUUL</v>
      </c>
      <c r="C289" s="30" t="str">
        <f>Codes_Vogelarten_DOG2019!C289</f>
        <v>AVSTSUUL</v>
      </c>
      <c r="D289" s="15" t="str">
        <f>Codes_Vogelarten_DOG2019!D289</f>
        <v>STSUUL</v>
      </c>
      <c r="E289" s="61" t="s">
        <v>4062</v>
      </c>
      <c r="F289" s="66" t="s">
        <v>2567</v>
      </c>
      <c r="G289" s="14" t="s">
        <v>3768</v>
      </c>
      <c r="H289" s="14" t="b">
        <f t="shared" si="4"/>
        <v>1</v>
      </c>
      <c r="I289" s="6" t="s">
        <v>2570</v>
      </c>
      <c r="J289" s="8" t="s">
        <v>85</v>
      </c>
      <c r="K289" s="18" t="s">
        <v>342</v>
      </c>
      <c r="L289" s="19" t="s">
        <v>2567</v>
      </c>
      <c r="M289" s="19" t="s">
        <v>2568</v>
      </c>
      <c r="N289" s="19" t="s">
        <v>2569</v>
      </c>
      <c r="O289" s="6" t="s">
        <v>2571</v>
      </c>
      <c r="P289" s="4" t="s">
        <v>31</v>
      </c>
      <c r="Q289" s="1" t="s">
        <v>1069</v>
      </c>
      <c r="R289" s="1" t="s">
        <v>1069</v>
      </c>
      <c r="S289" s="1" t="s">
        <v>1069</v>
      </c>
      <c r="T289" s="1" t="s">
        <v>1069</v>
      </c>
      <c r="U289" s="1" t="s">
        <v>1069</v>
      </c>
      <c r="V289" s="86" t="s">
        <v>1069</v>
      </c>
    </row>
    <row r="290" spans="1:34" x14ac:dyDescent="0.25">
      <c r="A290" s="3">
        <v>9376</v>
      </c>
      <c r="B290" s="15" t="str">
        <f>Codes_Vogelarten_DOG2019!B290</f>
        <v>BIAVSTSTGLPA</v>
      </c>
      <c r="C290" s="30" t="str">
        <f>Codes_Vogelarten_DOG2019!C290</f>
        <v>AVSTGLPA</v>
      </c>
      <c r="D290" s="15" t="str">
        <f>Codes_Vogelarten_DOG2019!D290</f>
        <v>STGLPA</v>
      </c>
      <c r="E290" s="61" t="s">
        <v>4063</v>
      </c>
      <c r="F290" s="66" t="s">
        <v>2575</v>
      </c>
      <c r="G290" s="14" t="s">
        <v>3768</v>
      </c>
      <c r="H290" s="14" t="b">
        <f t="shared" si="4"/>
        <v>1</v>
      </c>
      <c r="I290" s="6" t="s">
        <v>2578</v>
      </c>
      <c r="J290" s="8" t="s">
        <v>85</v>
      </c>
      <c r="K290" s="16" t="s">
        <v>342</v>
      </c>
      <c r="L290" s="17" t="s">
        <v>2575</v>
      </c>
      <c r="M290" s="17" t="s">
        <v>2576</v>
      </c>
      <c r="N290" s="17" t="s">
        <v>2577</v>
      </c>
      <c r="O290" s="6" t="s">
        <v>2579</v>
      </c>
      <c r="P290" s="4" t="s">
        <v>31</v>
      </c>
      <c r="Q290" s="1" t="s">
        <v>1069</v>
      </c>
      <c r="R290" s="1" t="s">
        <v>1069</v>
      </c>
      <c r="S290" s="1" t="s">
        <v>1069</v>
      </c>
      <c r="T290" s="1" t="s">
        <v>1069</v>
      </c>
      <c r="U290" s="1" t="s">
        <v>1069</v>
      </c>
      <c r="V290" s="86" t="s">
        <v>1069</v>
      </c>
    </row>
    <row r="291" spans="1:34" x14ac:dyDescent="0.25">
      <c r="A291" s="3">
        <v>9484</v>
      </c>
      <c r="B291" s="15" t="str">
        <f>Codes_Vogelarten_DOG2019!B291</f>
        <v>BIAVSTSTATNO</v>
      </c>
      <c r="C291" s="30" t="str">
        <f>Codes_Vogelarten_DOG2019!C291</f>
        <v>AVSTATNO</v>
      </c>
      <c r="D291" s="15" t="str">
        <f>Codes_Vogelarten_DOG2019!D291</f>
        <v>STATNO</v>
      </c>
      <c r="E291" s="61" t="s">
        <v>4064</v>
      </c>
      <c r="F291" s="66" t="s">
        <v>2582</v>
      </c>
      <c r="G291" s="14" t="s">
        <v>3768</v>
      </c>
      <c r="H291" s="14" t="b">
        <f t="shared" si="4"/>
        <v>1</v>
      </c>
      <c r="I291" s="6" t="s">
        <v>2585</v>
      </c>
      <c r="J291" s="8" t="s">
        <v>85</v>
      </c>
      <c r="K291" s="16" t="s">
        <v>342</v>
      </c>
      <c r="L291" s="17" t="s">
        <v>2582</v>
      </c>
      <c r="M291" s="17" t="s">
        <v>2583</v>
      </c>
      <c r="N291" s="17" t="s">
        <v>2584</v>
      </c>
      <c r="O291" s="6" t="s">
        <v>2585</v>
      </c>
      <c r="P291" s="4" t="s">
        <v>31</v>
      </c>
      <c r="Q291" s="1">
        <v>3</v>
      </c>
      <c r="R291" s="35">
        <v>1</v>
      </c>
      <c r="S291" s="1" t="s">
        <v>1069</v>
      </c>
      <c r="T291" s="1">
        <v>5</v>
      </c>
      <c r="U291" s="36">
        <v>3</v>
      </c>
      <c r="V291" s="86" t="s">
        <v>1069</v>
      </c>
      <c r="W291" s="16" t="s">
        <v>4568</v>
      </c>
      <c r="X291" s="16" t="s">
        <v>4569</v>
      </c>
      <c r="Y291" s="16" t="s">
        <v>4570</v>
      </c>
      <c r="Z291" s="16" t="s">
        <v>3472</v>
      </c>
      <c r="AA291" s="16" t="s">
        <v>4531</v>
      </c>
      <c r="AB291" s="16" t="s">
        <v>4532</v>
      </c>
      <c r="AC291" s="16" t="s">
        <v>4533</v>
      </c>
      <c r="AD291" s="16" t="s">
        <v>4571</v>
      </c>
      <c r="AE291" s="16" t="s">
        <v>4450</v>
      </c>
      <c r="AF291" s="16" t="s">
        <v>4451</v>
      </c>
      <c r="AG291" s="16" t="s">
        <v>4452</v>
      </c>
      <c r="AH291" s="16" t="s">
        <v>4537</v>
      </c>
    </row>
    <row r="292" spans="1:34" x14ac:dyDescent="0.25">
      <c r="A292" s="3">
        <v>9534</v>
      </c>
      <c r="B292" s="15" t="str">
        <f>Codes_Vogelarten_DOG2019!B292</f>
        <v>BIAVSTSTAEFU</v>
      </c>
      <c r="C292" s="30" t="str">
        <f>Codes_Vogelarten_DOG2019!C292</f>
        <v>AVSTAEFU</v>
      </c>
      <c r="D292" s="15" t="str">
        <f>Codes_Vogelarten_DOG2019!D292</f>
        <v>STAEFU</v>
      </c>
      <c r="E292" s="61" t="s">
        <v>4065</v>
      </c>
      <c r="F292" s="66" t="s">
        <v>2588</v>
      </c>
      <c r="G292" s="14" t="s">
        <v>3768</v>
      </c>
      <c r="H292" s="14" t="b">
        <f t="shared" si="4"/>
        <v>1</v>
      </c>
      <c r="I292" s="6" t="s">
        <v>2591</v>
      </c>
      <c r="J292" s="8" t="s">
        <v>85</v>
      </c>
      <c r="K292" s="18" t="s">
        <v>342</v>
      </c>
      <c r="L292" s="19" t="s">
        <v>2588</v>
      </c>
      <c r="M292" s="19" t="s">
        <v>2589</v>
      </c>
      <c r="N292" s="19" t="s">
        <v>2590</v>
      </c>
      <c r="O292" s="6" t="s">
        <v>2591</v>
      </c>
      <c r="P292" s="11" t="s">
        <v>31</v>
      </c>
      <c r="Q292" s="1">
        <v>3</v>
      </c>
      <c r="R292" s="1" t="s">
        <v>1069</v>
      </c>
      <c r="S292" s="1" t="s">
        <v>1069</v>
      </c>
      <c r="T292" s="1" t="s">
        <v>1069</v>
      </c>
      <c r="U292" s="37">
        <v>4</v>
      </c>
      <c r="V292" s="86" t="s">
        <v>1069</v>
      </c>
    </row>
    <row r="293" spans="1:34" x14ac:dyDescent="0.25">
      <c r="A293" s="3">
        <v>9687</v>
      </c>
      <c r="B293" s="15" t="str">
        <f>Codes_Vogelarten_DOG2019!B293</f>
        <v>BIAVSTSTASOT</v>
      </c>
      <c r="C293" s="30" t="str">
        <f>Codes_Vogelarten_DOG2019!C293</f>
        <v>AVSTASOT</v>
      </c>
      <c r="D293" s="15" t="str">
        <f>Codes_Vogelarten_DOG2019!D293</f>
        <v>STASOT</v>
      </c>
      <c r="E293" s="61" t="s">
        <v>4066</v>
      </c>
      <c r="F293" s="66" t="s">
        <v>356</v>
      </c>
      <c r="G293" s="14" t="s">
        <v>3768</v>
      </c>
      <c r="H293" s="14" t="b">
        <f t="shared" si="4"/>
        <v>1</v>
      </c>
      <c r="I293" s="6" t="s">
        <v>359</v>
      </c>
      <c r="J293" s="8" t="s">
        <v>85</v>
      </c>
      <c r="K293" s="16" t="s">
        <v>342</v>
      </c>
      <c r="L293" s="17" t="s">
        <v>356</v>
      </c>
      <c r="M293" s="17" t="s">
        <v>357</v>
      </c>
      <c r="N293" s="17" t="s">
        <v>358</v>
      </c>
      <c r="O293" s="6" t="s">
        <v>359</v>
      </c>
      <c r="P293" s="4" t="s">
        <v>31</v>
      </c>
      <c r="Q293" s="1">
        <v>1</v>
      </c>
      <c r="R293" s="35">
        <v>1</v>
      </c>
      <c r="S293" s="1" t="s">
        <v>1069</v>
      </c>
      <c r="T293" s="1">
        <v>5</v>
      </c>
      <c r="U293" s="36">
        <v>3</v>
      </c>
      <c r="V293" s="86" t="s">
        <v>1069</v>
      </c>
      <c r="W293" s="16" t="s">
        <v>4328</v>
      </c>
      <c r="X293" s="16" t="s">
        <v>4329</v>
      </c>
      <c r="Y293" s="16" t="s">
        <v>4330</v>
      </c>
      <c r="Z293" s="16" t="s">
        <v>3407</v>
      </c>
      <c r="AA293" s="16" t="s">
        <v>4402</v>
      </c>
      <c r="AB293" s="16" t="s">
        <v>4403</v>
      </c>
      <c r="AC293" s="16" t="s">
        <v>4404</v>
      </c>
      <c r="AD293" s="16" t="s">
        <v>4405</v>
      </c>
      <c r="AE293" s="69" t="s">
        <v>4442</v>
      </c>
      <c r="AF293" s="69" t="s">
        <v>4443</v>
      </c>
      <c r="AG293" s="69" t="s">
        <v>4445</v>
      </c>
      <c r="AH293" s="69" t="s">
        <v>4444</v>
      </c>
    </row>
    <row r="294" spans="1:34" x14ac:dyDescent="0.25">
      <c r="A294" s="3">
        <v>9696</v>
      </c>
      <c r="B294" s="15" t="str">
        <f>Codes_Vogelarten_DOG2019!B294</f>
        <v>BIAVSTSTASFL</v>
      </c>
      <c r="C294" s="30" t="str">
        <f>Codes_Vogelarten_DOG2019!C294</f>
        <v>AVSTASFL</v>
      </c>
      <c r="D294" s="15" t="str">
        <f>Codes_Vogelarten_DOG2019!D294</f>
        <v>STASFL</v>
      </c>
      <c r="E294" s="61" t="s">
        <v>4067</v>
      </c>
      <c r="F294" s="66" t="s">
        <v>2594</v>
      </c>
      <c r="G294" s="14" t="s">
        <v>3768</v>
      </c>
      <c r="H294" s="14" t="b">
        <f t="shared" si="4"/>
        <v>1</v>
      </c>
      <c r="I294" s="6" t="s">
        <v>2596</v>
      </c>
      <c r="J294" s="8" t="s">
        <v>85</v>
      </c>
      <c r="K294" s="16" t="s">
        <v>342</v>
      </c>
      <c r="L294" s="17" t="s">
        <v>2594</v>
      </c>
      <c r="M294" s="17" t="s">
        <v>357</v>
      </c>
      <c r="N294" s="17" t="s">
        <v>2595</v>
      </c>
      <c r="O294" s="6" t="s">
        <v>2596</v>
      </c>
      <c r="P294" s="4" t="s">
        <v>31</v>
      </c>
      <c r="Q294" s="1" t="s">
        <v>1069</v>
      </c>
      <c r="R294" s="1" t="s">
        <v>1069</v>
      </c>
      <c r="S294" s="1" t="s">
        <v>1069</v>
      </c>
      <c r="T294" s="1" t="s">
        <v>1069</v>
      </c>
      <c r="U294" s="1" t="s">
        <v>1069</v>
      </c>
      <c r="V294" s="86" t="s">
        <v>1069</v>
      </c>
    </row>
    <row r="295" spans="1:34" x14ac:dyDescent="0.25">
      <c r="A295" s="3">
        <v>9920</v>
      </c>
      <c r="B295" s="15" t="str">
        <f>Codes_Vogelarten_DOG2019!B295</f>
        <v>BIAVBUUPUPEP</v>
      </c>
      <c r="C295" s="30" t="str">
        <f>Codes_Vogelarten_DOG2019!C295</f>
        <v>AVUPUPEP</v>
      </c>
      <c r="D295" s="15" t="str">
        <f>Codes_Vogelarten_DOG2019!D295</f>
        <v>UPUPEP</v>
      </c>
      <c r="E295" s="61" t="s">
        <v>4068</v>
      </c>
      <c r="F295" s="66" t="s">
        <v>364</v>
      </c>
      <c r="G295" s="14" t="s">
        <v>3768</v>
      </c>
      <c r="H295" s="14" t="b">
        <f t="shared" si="4"/>
        <v>1</v>
      </c>
      <c r="I295" s="6" t="s">
        <v>367</v>
      </c>
      <c r="J295" s="8" t="s">
        <v>368</v>
      </c>
      <c r="K295" s="16" t="s">
        <v>363</v>
      </c>
      <c r="L295" s="17" t="s">
        <v>364</v>
      </c>
      <c r="M295" s="17" t="s">
        <v>365</v>
      </c>
      <c r="N295" s="17" t="s">
        <v>366</v>
      </c>
      <c r="O295" s="6" t="s">
        <v>367</v>
      </c>
      <c r="P295" s="4" t="s">
        <v>31</v>
      </c>
      <c r="Q295" s="1">
        <v>1</v>
      </c>
      <c r="R295" s="1" t="s">
        <v>1069</v>
      </c>
      <c r="S295" s="1" t="s">
        <v>1069</v>
      </c>
      <c r="T295" s="1" t="s">
        <v>1069</v>
      </c>
      <c r="U295" s="36">
        <v>3</v>
      </c>
      <c r="V295" s="86" t="s">
        <v>1069</v>
      </c>
    </row>
    <row r="296" spans="1:34" x14ac:dyDescent="0.25">
      <c r="A296" s="3">
        <v>10145</v>
      </c>
      <c r="B296" s="15" t="str">
        <f>Codes_Vogelarten_DOG2019!B296</f>
        <v>BIAVCCCCCOGA</v>
      </c>
      <c r="C296" s="30" t="str">
        <f>Codes_Vogelarten_DOG2019!C296</f>
        <v>AVCCCOGA</v>
      </c>
      <c r="D296" s="15" t="str">
        <f>Codes_Vogelarten_DOG2019!D296</f>
        <v>CCCOGA</v>
      </c>
      <c r="E296" s="61" t="s">
        <v>4069</v>
      </c>
      <c r="F296" s="66" t="s">
        <v>2600</v>
      </c>
      <c r="G296" s="14" t="s">
        <v>3768</v>
      </c>
      <c r="H296" s="14" t="b">
        <f t="shared" si="4"/>
        <v>1</v>
      </c>
      <c r="I296" s="6" t="s">
        <v>2603</v>
      </c>
      <c r="J296" s="8" t="s">
        <v>375</v>
      </c>
      <c r="K296" s="16" t="s">
        <v>2599</v>
      </c>
      <c r="L296" s="17" t="s">
        <v>2600</v>
      </c>
      <c r="M296" s="17" t="s">
        <v>2601</v>
      </c>
      <c r="N296" s="17" t="s">
        <v>2602</v>
      </c>
      <c r="O296" s="6" t="s">
        <v>2603</v>
      </c>
      <c r="P296" s="4" t="s">
        <v>31</v>
      </c>
      <c r="Q296" s="1" t="s">
        <v>1069</v>
      </c>
      <c r="R296" s="1" t="s">
        <v>1069</v>
      </c>
      <c r="S296" s="1" t="s">
        <v>1069</v>
      </c>
      <c r="T296" s="1" t="s">
        <v>1069</v>
      </c>
      <c r="U296" s="1" t="s">
        <v>1069</v>
      </c>
      <c r="V296" s="86" t="s">
        <v>1069</v>
      </c>
    </row>
    <row r="297" spans="1:34" x14ac:dyDescent="0.25">
      <c r="A297" s="3">
        <v>10534</v>
      </c>
      <c r="B297" s="65" t="str">
        <f>Codes_Vogelarten_DOG2019!B297</f>
        <v>BIAVCCALALAT</v>
      </c>
      <c r="C297" s="64" t="str">
        <f>Codes_Vogelarten_DOG2019!C297</f>
        <v>AVALALAT</v>
      </c>
      <c r="D297" s="65" t="str">
        <f>Codes_Vogelarten_DOG2019!D297</f>
        <v>ALALAT</v>
      </c>
      <c r="E297" s="61" t="s">
        <v>4070</v>
      </c>
      <c r="F297" s="66" t="s">
        <v>1070</v>
      </c>
      <c r="G297" s="14" t="s">
        <v>3768</v>
      </c>
      <c r="H297" s="14" t="b">
        <f t="shared" si="4"/>
        <v>1</v>
      </c>
      <c r="I297" s="6" t="s">
        <v>1072</v>
      </c>
      <c r="J297" s="8" t="s">
        <v>375</v>
      </c>
      <c r="K297" s="16" t="s">
        <v>373</v>
      </c>
      <c r="L297" s="17" t="s">
        <v>1070</v>
      </c>
      <c r="M297" s="17" t="s">
        <v>374</v>
      </c>
      <c r="N297" s="17" t="s">
        <v>1071</v>
      </c>
      <c r="O297" s="6" t="s">
        <v>1072</v>
      </c>
      <c r="P297" s="4" t="s">
        <v>31</v>
      </c>
      <c r="Q297" s="1">
        <v>2</v>
      </c>
      <c r="R297" s="35">
        <v>1</v>
      </c>
      <c r="S297" s="1" t="s">
        <v>1069</v>
      </c>
      <c r="T297" s="1">
        <v>6</v>
      </c>
      <c r="U297" s="36">
        <v>3</v>
      </c>
      <c r="V297" s="86" t="s">
        <v>1069</v>
      </c>
      <c r="W297" s="16" t="s">
        <v>4561</v>
      </c>
      <c r="X297" s="16" t="s">
        <v>4562</v>
      </c>
      <c r="Y297" s="16" t="s">
        <v>4563</v>
      </c>
      <c r="Z297" s="16" t="s">
        <v>4665</v>
      </c>
      <c r="AA297" s="16" t="s">
        <v>4629</v>
      </c>
      <c r="AB297" s="16" t="s">
        <v>4630</v>
      </c>
      <c r="AC297" s="16" t="s">
        <v>4631</v>
      </c>
      <c r="AD297" s="16" t="s">
        <v>4632</v>
      </c>
      <c r="AE297" s="16" t="s">
        <v>4555</v>
      </c>
      <c r="AF297" s="16" t="s">
        <v>4556</v>
      </c>
      <c r="AG297" s="16" t="s">
        <v>4557</v>
      </c>
      <c r="AH297" s="16" t="s">
        <v>4666</v>
      </c>
    </row>
    <row r="298" spans="1:34" x14ac:dyDescent="0.25">
      <c r="A298" s="3">
        <v>10790</v>
      </c>
      <c r="B298" s="15" t="str">
        <f>Codes_Vogelarten_DOG2019!B298</f>
        <v>BIAVCCMPMEPE</v>
      </c>
      <c r="C298" s="30" t="str">
        <f>Codes_Vogelarten_DOG2019!C298</f>
        <v>AVMPMEPE</v>
      </c>
      <c r="D298" s="15" t="str">
        <f>Codes_Vogelarten_DOG2019!D298</f>
        <v>MPMEPE</v>
      </c>
      <c r="E298" s="61" t="s">
        <v>4071</v>
      </c>
      <c r="F298" s="66" t="s">
        <v>2607</v>
      </c>
      <c r="G298" s="14" t="s">
        <v>3768</v>
      </c>
      <c r="H298" s="14" t="b">
        <f t="shared" si="4"/>
        <v>1</v>
      </c>
      <c r="I298" s="6" t="s">
        <v>2610</v>
      </c>
      <c r="J298" s="8" t="s">
        <v>375</v>
      </c>
      <c r="K298" s="16" t="s">
        <v>2606</v>
      </c>
      <c r="L298" s="17" t="s">
        <v>2607</v>
      </c>
      <c r="M298" s="17" t="s">
        <v>2608</v>
      </c>
      <c r="N298" s="17" t="s">
        <v>2609</v>
      </c>
      <c r="O298" s="6" t="s">
        <v>2610</v>
      </c>
      <c r="P298" s="4" t="s">
        <v>31</v>
      </c>
      <c r="Q298" s="1" t="s">
        <v>1069</v>
      </c>
      <c r="R298" s="1" t="s">
        <v>1069</v>
      </c>
      <c r="S298" s="1" t="s">
        <v>1069</v>
      </c>
      <c r="T298" s="1" t="s">
        <v>1069</v>
      </c>
      <c r="U298" s="1" t="s">
        <v>1069</v>
      </c>
      <c r="V298" s="86" t="s">
        <v>1069</v>
      </c>
    </row>
    <row r="299" spans="1:34" x14ac:dyDescent="0.25">
      <c r="A299" s="3">
        <v>10810</v>
      </c>
      <c r="B299" s="15" t="str">
        <f>Codes_Vogelarten_DOG2019!B299</f>
        <v>BIAVCCMPMEAP</v>
      </c>
      <c r="C299" s="30" t="str">
        <f>Codes_Vogelarten_DOG2019!C299</f>
        <v>AVMPMEAP</v>
      </c>
      <c r="D299" s="15" t="str">
        <f>Codes_Vogelarten_DOG2019!D299</f>
        <v>MPMEAP</v>
      </c>
      <c r="E299" s="61" t="s">
        <v>4072</v>
      </c>
      <c r="F299" s="66" t="s">
        <v>2614</v>
      </c>
      <c r="G299" s="14" t="s">
        <v>3768</v>
      </c>
      <c r="H299" s="14" t="b">
        <f t="shared" si="4"/>
        <v>1</v>
      </c>
      <c r="I299" s="6" t="s">
        <v>2616</v>
      </c>
      <c r="J299" s="8" t="s">
        <v>375</v>
      </c>
      <c r="K299" s="16" t="s">
        <v>2606</v>
      </c>
      <c r="L299" s="17" t="s">
        <v>2614</v>
      </c>
      <c r="M299" s="17" t="s">
        <v>2608</v>
      </c>
      <c r="N299" s="17" t="s">
        <v>2615</v>
      </c>
      <c r="O299" s="6" t="s">
        <v>2616</v>
      </c>
      <c r="P299" s="4" t="s">
        <v>31</v>
      </c>
      <c r="Q299" s="1" t="s">
        <v>1069</v>
      </c>
      <c r="R299" s="1" t="s">
        <v>1069</v>
      </c>
      <c r="S299" s="1" t="s">
        <v>1069</v>
      </c>
      <c r="T299" s="1" t="s">
        <v>1069</v>
      </c>
      <c r="U299" s="1" t="s">
        <v>1069</v>
      </c>
      <c r="V299" s="86" t="s">
        <v>1069</v>
      </c>
    </row>
    <row r="300" spans="1:34" x14ac:dyDescent="0.25">
      <c r="A300" s="3">
        <v>11537</v>
      </c>
      <c r="B300" s="15" t="str">
        <f>Codes_Vogelarten_DOG2019!B300</f>
        <v>BIAVPIPIJYTO</v>
      </c>
      <c r="C300" s="30" t="str">
        <f>Codes_Vogelarten_DOG2019!C300</f>
        <v>AVPIJYTO</v>
      </c>
      <c r="D300" s="15" t="str">
        <f>Codes_Vogelarten_DOG2019!D300</f>
        <v>PIJYTO</v>
      </c>
      <c r="E300" s="61" t="s">
        <v>4073</v>
      </c>
      <c r="F300" s="66" t="s">
        <v>378</v>
      </c>
      <c r="G300" s="14" t="s">
        <v>3768</v>
      </c>
      <c r="H300" s="14" t="b">
        <f t="shared" si="4"/>
        <v>1</v>
      </c>
      <c r="I300" s="6" t="s">
        <v>381</v>
      </c>
      <c r="J300" s="8" t="s">
        <v>382</v>
      </c>
      <c r="K300" s="16" t="s">
        <v>377</v>
      </c>
      <c r="L300" s="17" t="s">
        <v>378</v>
      </c>
      <c r="M300" s="17" t="s">
        <v>379</v>
      </c>
      <c r="N300" s="17" t="s">
        <v>380</v>
      </c>
      <c r="O300" s="6" t="s">
        <v>381</v>
      </c>
      <c r="P300" s="4" t="s">
        <v>31</v>
      </c>
      <c r="Q300" s="1">
        <v>2</v>
      </c>
      <c r="R300" s="1" t="s">
        <v>1069</v>
      </c>
      <c r="S300" s="1" t="s">
        <v>1069</v>
      </c>
      <c r="T300" s="1" t="s">
        <v>1069</v>
      </c>
      <c r="U300" s="36">
        <v>3</v>
      </c>
      <c r="V300" s="86" t="s">
        <v>1069</v>
      </c>
    </row>
    <row r="301" spans="1:34" x14ac:dyDescent="0.25">
      <c r="A301" s="3">
        <v>11877</v>
      </c>
      <c r="B301" s="15" t="str">
        <f>Codes_Vogelarten_DOG2019!B301</f>
        <v>BIAVPIPIPDTR</v>
      </c>
      <c r="C301" s="30" t="str">
        <f>Codes_Vogelarten_DOG2019!C301</f>
        <v>AVPIPDTR</v>
      </c>
      <c r="D301" s="15" t="str">
        <f>Codes_Vogelarten_DOG2019!D301</f>
        <v>PIPDTR</v>
      </c>
      <c r="E301" s="61" t="s">
        <v>4074</v>
      </c>
      <c r="F301" s="66" t="s">
        <v>2619</v>
      </c>
      <c r="G301" s="14" t="s">
        <v>3768</v>
      </c>
      <c r="H301" s="14" t="b">
        <f t="shared" si="4"/>
        <v>1</v>
      </c>
      <c r="I301" s="6" t="s">
        <v>2622</v>
      </c>
      <c r="J301" s="8" t="s">
        <v>382</v>
      </c>
      <c r="K301" s="16" t="s">
        <v>377</v>
      </c>
      <c r="L301" s="17" t="s">
        <v>2619</v>
      </c>
      <c r="M301" s="17" t="s">
        <v>2620</v>
      </c>
      <c r="N301" s="17" t="s">
        <v>2621</v>
      </c>
      <c r="O301" s="6" t="s">
        <v>2622</v>
      </c>
      <c r="P301" s="4" t="s">
        <v>31</v>
      </c>
      <c r="Q301" s="1" t="s">
        <v>1069</v>
      </c>
      <c r="R301" s="1" t="s">
        <v>1069</v>
      </c>
      <c r="S301" s="1" t="s">
        <v>1069</v>
      </c>
      <c r="T301" s="1" t="s">
        <v>1069</v>
      </c>
      <c r="U301" s="1" t="s">
        <v>1069</v>
      </c>
      <c r="V301" s="86" t="s">
        <v>1069</v>
      </c>
    </row>
    <row r="302" spans="1:34" x14ac:dyDescent="0.25">
      <c r="A302" s="3">
        <v>11897</v>
      </c>
      <c r="B302" s="65" t="str">
        <f>Codes_Vogelarten_DOG2019!B302</f>
        <v>BIAVPIPIDTME</v>
      </c>
      <c r="C302" s="64" t="str">
        <f>Codes_Vogelarten_DOG2019!C302</f>
        <v>AVPIDTME</v>
      </c>
      <c r="D302" s="65" t="str">
        <f>Codes_Vogelarten_DOG2019!D302</f>
        <v>PIDTME</v>
      </c>
      <c r="E302" s="61" t="s">
        <v>4075</v>
      </c>
      <c r="F302" s="66" t="s">
        <v>388</v>
      </c>
      <c r="G302" s="14" t="s">
        <v>3768</v>
      </c>
      <c r="H302" s="14" t="b">
        <f t="shared" si="4"/>
        <v>1</v>
      </c>
      <c r="I302" s="6" t="s">
        <v>394</v>
      </c>
      <c r="J302" s="8" t="s">
        <v>382</v>
      </c>
      <c r="K302" s="16" t="s">
        <v>377</v>
      </c>
      <c r="L302" s="17" t="s">
        <v>388</v>
      </c>
      <c r="M302" s="33" t="s">
        <v>389</v>
      </c>
      <c r="N302" s="17" t="s">
        <v>390</v>
      </c>
      <c r="O302" s="6" t="s">
        <v>394</v>
      </c>
      <c r="P302" s="4" t="s">
        <v>31</v>
      </c>
      <c r="Q302" s="1">
        <v>2</v>
      </c>
      <c r="R302" s="1" t="s">
        <v>1069</v>
      </c>
      <c r="S302" s="1" t="s">
        <v>1069</v>
      </c>
      <c r="T302" s="1" t="s">
        <v>1069</v>
      </c>
      <c r="U302" s="58">
        <v>2</v>
      </c>
      <c r="V302" s="87" t="s">
        <v>4670</v>
      </c>
    </row>
    <row r="303" spans="1:34" x14ac:dyDescent="0.25">
      <c r="A303" s="3">
        <v>12011</v>
      </c>
      <c r="B303" s="65" t="str">
        <f>Codes_Vogelarten_DOG2019!B303</f>
        <v>BIAVPIPIDBMI</v>
      </c>
      <c r="C303" s="64" t="str">
        <f>Codes_Vogelarten_DOG2019!C303</f>
        <v>AVPIDBMI</v>
      </c>
      <c r="D303" s="65" t="str">
        <f>Codes_Vogelarten_DOG2019!D303</f>
        <v>PIDBMI</v>
      </c>
      <c r="E303" s="61" t="s">
        <v>4076</v>
      </c>
      <c r="F303" s="66" t="s">
        <v>398</v>
      </c>
      <c r="G303" s="14" t="s">
        <v>3768</v>
      </c>
      <c r="H303" s="14" t="b">
        <f t="shared" si="4"/>
        <v>1</v>
      </c>
      <c r="I303" s="6" t="s">
        <v>402</v>
      </c>
      <c r="J303" s="8" t="s">
        <v>382</v>
      </c>
      <c r="K303" s="16" t="s">
        <v>377</v>
      </c>
      <c r="L303" s="17" t="s">
        <v>398</v>
      </c>
      <c r="M303" s="33" t="s">
        <v>399</v>
      </c>
      <c r="N303" s="17" t="s">
        <v>400</v>
      </c>
      <c r="O303" s="6" t="s">
        <v>402</v>
      </c>
      <c r="P303" s="4" t="s">
        <v>31</v>
      </c>
      <c r="Q303" s="1">
        <v>1</v>
      </c>
      <c r="R303" s="35">
        <v>1</v>
      </c>
      <c r="S303" s="1" t="s">
        <v>1069</v>
      </c>
      <c r="T303" s="1">
        <v>4</v>
      </c>
      <c r="U303" s="58">
        <v>2</v>
      </c>
      <c r="V303" s="94" t="s">
        <v>4670</v>
      </c>
      <c r="W303" s="16" t="s">
        <v>4637</v>
      </c>
      <c r="X303" s="16" t="s">
        <v>4638</v>
      </c>
      <c r="Y303" s="16" t="s">
        <v>4639</v>
      </c>
      <c r="Z303" s="16" t="s">
        <v>3407</v>
      </c>
      <c r="AA303" s="16" t="s">
        <v>4633</v>
      </c>
      <c r="AB303" s="16" t="s">
        <v>4634</v>
      </c>
      <c r="AC303" s="16" t="s">
        <v>4635</v>
      </c>
      <c r="AD303" s="16" t="s">
        <v>4636</v>
      </c>
      <c r="AE303" s="69" t="s">
        <v>4637</v>
      </c>
    </row>
    <row r="304" spans="1:34" x14ac:dyDescent="0.25">
      <c r="A304" s="3">
        <v>12144</v>
      </c>
      <c r="B304" s="15" t="str">
        <f>Codes_Vogelarten_DOG2019!B304</f>
        <v>BIAVPIPIDESY</v>
      </c>
      <c r="C304" s="30" t="str">
        <f>Codes_Vogelarten_DOG2019!C304</f>
        <v>AVPIDESY</v>
      </c>
      <c r="D304" s="15" t="str">
        <f>Codes_Vogelarten_DOG2019!D304</f>
        <v>PIDESY</v>
      </c>
      <c r="E304" s="61" t="s">
        <v>4077</v>
      </c>
      <c r="F304" s="66" t="s">
        <v>2625</v>
      </c>
      <c r="G304" s="14" t="s">
        <v>3768</v>
      </c>
      <c r="H304" s="14" t="b">
        <f t="shared" si="4"/>
        <v>1</v>
      </c>
      <c r="I304" s="6" t="s">
        <v>2627</v>
      </c>
      <c r="J304" s="8" t="s">
        <v>382</v>
      </c>
      <c r="K304" s="16" t="s">
        <v>377</v>
      </c>
      <c r="L304" s="17" t="s">
        <v>2625</v>
      </c>
      <c r="M304" s="17" t="s">
        <v>395</v>
      </c>
      <c r="N304" s="17" t="s">
        <v>2626</v>
      </c>
      <c r="O304" s="6" t="s">
        <v>2627</v>
      </c>
      <c r="P304" s="4" t="s">
        <v>31</v>
      </c>
      <c r="Q304" s="1" t="s">
        <v>1069</v>
      </c>
      <c r="R304" s="1" t="s">
        <v>1069</v>
      </c>
      <c r="S304" s="1" t="s">
        <v>1069</v>
      </c>
      <c r="T304" s="1" t="s">
        <v>1069</v>
      </c>
      <c r="U304" s="1" t="s">
        <v>1069</v>
      </c>
      <c r="V304" s="86" t="s">
        <v>1069</v>
      </c>
    </row>
    <row r="305" spans="1:34" x14ac:dyDescent="0.25">
      <c r="A305" s="3">
        <v>12155</v>
      </c>
      <c r="B305" s="15" t="str">
        <f>Codes_Vogelarten_DOG2019!B305</f>
        <v>BIAVPIPIDEMA</v>
      </c>
      <c r="C305" s="30" t="str">
        <f>Codes_Vogelarten_DOG2019!C305</f>
        <v>AVPIDEMA</v>
      </c>
      <c r="D305" s="15" t="str">
        <f>Codes_Vogelarten_DOG2019!D305</f>
        <v>PIDEMA</v>
      </c>
      <c r="E305" s="61" t="s">
        <v>4078</v>
      </c>
      <c r="F305" s="66" t="s">
        <v>405</v>
      </c>
      <c r="G305" s="14" t="s">
        <v>3768</v>
      </c>
      <c r="H305" s="14" t="b">
        <f t="shared" si="4"/>
        <v>1</v>
      </c>
      <c r="I305" s="6" t="s">
        <v>407</v>
      </c>
      <c r="J305" s="8" t="s">
        <v>382</v>
      </c>
      <c r="K305" s="16" t="s">
        <v>377</v>
      </c>
      <c r="L305" s="17" t="s">
        <v>405</v>
      </c>
      <c r="M305" s="17" t="s">
        <v>395</v>
      </c>
      <c r="N305" s="17" t="s">
        <v>406</v>
      </c>
      <c r="O305" s="6" t="s">
        <v>407</v>
      </c>
      <c r="P305" s="4" t="s">
        <v>31</v>
      </c>
      <c r="Q305" s="1">
        <v>1</v>
      </c>
      <c r="R305" s="35">
        <v>1</v>
      </c>
      <c r="S305" s="1" t="s">
        <v>1069</v>
      </c>
      <c r="T305" s="1">
        <v>2</v>
      </c>
      <c r="U305" s="35">
        <v>1</v>
      </c>
      <c r="V305" s="86" t="s">
        <v>4672</v>
      </c>
      <c r="W305" s="16" t="s">
        <v>3398</v>
      </c>
      <c r="X305" s="16" t="s">
        <v>3399</v>
      </c>
      <c r="Y305" s="16" t="s">
        <v>3400</v>
      </c>
      <c r="Z305" s="16" t="s">
        <v>3397</v>
      </c>
      <c r="AA305" s="16" t="s">
        <v>3401</v>
      </c>
      <c r="AB305" s="16" t="s">
        <v>3403</v>
      </c>
      <c r="AC305" s="16" t="s">
        <v>3402</v>
      </c>
      <c r="AD305" s="16" t="s">
        <v>3421</v>
      </c>
    </row>
    <row r="306" spans="1:34" x14ac:dyDescent="0.25">
      <c r="A306" s="3">
        <v>12185</v>
      </c>
      <c r="B306" s="15" t="str">
        <f>Codes_Vogelarten_DOG2019!B306</f>
        <v>BIAVPIPIDELE</v>
      </c>
      <c r="C306" s="30" t="str">
        <f>Codes_Vogelarten_DOG2019!C306</f>
        <v>AVPIDELE</v>
      </c>
      <c r="D306" s="15" t="str">
        <f>Codes_Vogelarten_DOG2019!D306</f>
        <v>PIDELE</v>
      </c>
      <c r="E306" s="61" t="s">
        <v>4079</v>
      </c>
      <c r="F306" s="66" t="s">
        <v>2630</v>
      </c>
      <c r="G306" s="14" t="s">
        <v>3768</v>
      </c>
      <c r="H306" s="14" t="b">
        <f t="shared" si="4"/>
        <v>1</v>
      </c>
      <c r="I306" s="6" t="s">
        <v>2632</v>
      </c>
      <c r="J306" s="8" t="s">
        <v>382</v>
      </c>
      <c r="K306" s="16" t="s">
        <v>377</v>
      </c>
      <c r="L306" s="17" t="s">
        <v>2630</v>
      </c>
      <c r="M306" s="17" t="s">
        <v>395</v>
      </c>
      <c r="N306" s="17" t="s">
        <v>2631</v>
      </c>
      <c r="O306" s="6" t="s">
        <v>2632</v>
      </c>
      <c r="P306" s="4" t="s">
        <v>31</v>
      </c>
      <c r="Q306" s="1" t="s">
        <v>1069</v>
      </c>
      <c r="R306" s="1" t="s">
        <v>1069</v>
      </c>
      <c r="S306" s="1" t="s">
        <v>1069</v>
      </c>
      <c r="T306" s="1" t="s">
        <v>1069</v>
      </c>
      <c r="U306" s="1" t="s">
        <v>1069</v>
      </c>
      <c r="V306" s="86" t="s">
        <v>1069</v>
      </c>
    </row>
    <row r="307" spans="1:34" x14ac:dyDescent="0.25">
      <c r="A307" s="3">
        <v>12425</v>
      </c>
      <c r="B307" s="15" t="str">
        <f>Codes_Vogelarten_DOG2019!B307</f>
        <v>BIAVPIPIDRMA</v>
      </c>
      <c r="C307" s="30" t="str">
        <f>Codes_Vogelarten_DOG2019!C307</f>
        <v>AVPIDRMA</v>
      </c>
      <c r="D307" s="15" t="str">
        <f>Codes_Vogelarten_DOG2019!D307</f>
        <v>PIDRMA</v>
      </c>
      <c r="E307" s="61" t="s">
        <v>4080</v>
      </c>
      <c r="F307" s="66" t="s">
        <v>411</v>
      </c>
      <c r="G307" s="14" t="s">
        <v>3768</v>
      </c>
      <c r="H307" s="14" t="b">
        <f t="shared" si="4"/>
        <v>1</v>
      </c>
      <c r="I307" s="6" t="s">
        <v>414</v>
      </c>
      <c r="J307" s="8" t="s">
        <v>382</v>
      </c>
      <c r="K307" s="16" t="s">
        <v>377</v>
      </c>
      <c r="L307" s="17" t="s">
        <v>411</v>
      </c>
      <c r="M307" s="17" t="s">
        <v>412</v>
      </c>
      <c r="N307" s="17" t="s">
        <v>413</v>
      </c>
      <c r="O307" s="6" t="s">
        <v>414</v>
      </c>
      <c r="P307" s="4" t="s">
        <v>31</v>
      </c>
      <c r="Q307" s="1">
        <v>2</v>
      </c>
      <c r="R307" s="35">
        <v>1</v>
      </c>
      <c r="S307" s="1" t="s">
        <v>1069</v>
      </c>
      <c r="T307" s="1">
        <v>5</v>
      </c>
      <c r="U307" s="58">
        <v>2</v>
      </c>
      <c r="V307" s="94" t="s">
        <v>4670</v>
      </c>
      <c r="W307" s="16" t="s">
        <v>3394</v>
      </c>
      <c r="X307" s="16" t="s">
        <v>3395</v>
      </c>
      <c r="Y307" s="16" t="s">
        <v>3396</v>
      </c>
      <c r="Z307" s="16" t="s">
        <v>3397</v>
      </c>
      <c r="AA307" s="16" t="s">
        <v>4640</v>
      </c>
      <c r="AB307" s="16" t="s">
        <v>4641</v>
      </c>
      <c r="AC307" s="16" t="s">
        <v>4642</v>
      </c>
      <c r="AD307" s="16" t="s">
        <v>3397</v>
      </c>
    </row>
    <row r="308" spans="1:34" x14ac:dyDescent="0.25">
      <c r="A308" s="3">
        <v>12516</v>
      </c>
      <c r="B308" s="15" t="str">
        <f>Codes_Vogelarten_DOG2019!B308</f>
        <v>BIAVPIPIPCVI</v>
      </c>
      <c r="C308" s="30" t="str">
        <f>Codes_Vogelarten_DOG2019!C308</f>
        <v>AVPIPCVI</v>
      </c>
      <c r="D308" s="15" t="str">
        <f>Codes_Vogelarten_DOG2019!D308</f>
        <v>PIPCVI</v>
      </c>
      <c r="E308" s="61" t="s">
        <v>4081</v>
      </c>
      <c r="F308" s="66" t="s">
        <v>418</v>
      </c>
      <c r="G308" s="14" t="s">
        <v>3768</v>
      </c>
      <c r="H308" s="14" t="b">
        <f t="shared" si="4"/>
        <v>1</v>
      </c>
      <c r="I308" s="6" t="s">
        <v>421</v>
      </c>
      <c r="J308" s="8" t="s">
        <v>382</v>
      </c>
      <c r="K308" s="16" t="s">
        <v>377</v>
      </c>
      <c r="L308" s="17" t="s">
        <v>418</v>
      </c>
      <c r="M308" s="17" t="s">
        <v>419</v>
      </c>
      <c r="N308" s="17" t="s">
        <v>420</v>
      </c>
      <c r="O308" s="6" t="s">
        <v>422</v>
      </c>
      <c r="P308" s="4" t="s">
        <v>31</v>
      </c>
      <c r="Q308" s="1">
        <v>1</v>
      </c>
      <c r="R308" s="35">
        <v>1</v>
      </c>
      <c r="S308" s="1" t="s">
        <v>1069</v>
      </c>
      <c r="T308" s="1">
        <v>4</v>
      </c>
      <c r="U308" s="58">
        <v>2</v>
      </c>
      <c r="V308" s="93" t="s">
        <v>4671</v>
      </c>
      <c r="W308" s="16" t="s">
        <v>4572</v>
      </c>
      <c r="X308" s="16" t="s">
        <v>4573</v>
      </c>
      <c r="Y308" s="16" t="s">
        <v>4574</v>
      </c>
      <c r="Z308" s="16" t="s">
        <v>3407</v>
      </c>
      <c r="AA308" s="16" t="s">
        <v>3404</v>
      </c>
      <c r="AB308" s="16" t="s">
        <v>3405</v>
      </c>
      <c r="AC308" s="16" t="s">
        <v>3406</v>
      </c>
      <c r="AD308" s="16" t="s">
        <v>3407</v>
      </c>
      <c r="AE308" s="16" t="s">
        <v>4558</v>
      </c>
      <c r="AF308" s="16" t="s">
        <v>4559</v>
      </c>
      <c r="AG308" s="16" t="s">
        <v>4560</v>
      </c>
      <c r="AH308" s="16" t="s">
        <v>3407</v>
      </c>
    </row>
    <row r="309" spans="1:34" x14ac:dyDescent="0.25">
      <c r="A309" s="3">
        <v>12535</v>
      </c>
      <c r="B309" s="15" t="str">
        <f>Codes_Vogelarten_DOG2019!B309</f>
        <v>BIAVPIPIPCCA</v>
      </c>
      <c r="C309" s="30" t="str">
        <f>Codes_Vogelarten_DOG2019!C309</f>
        <v>AVPIPCCA</v>
      </c>
      <c r="D309" s="15" t="str">
        <f>Codes_Vogelarten_DOG2019!D309</f>
        <v>PIPCCA</v>
      </c>
      <c r="E309" s="61" t="s">
        <v>4082</v>
      </c>
      <c r="F309" s="66" t="s">
        <v>2635</v>
      </c>
      <c r="G309" s="14" t="s">
        <v>3768</v>
      </c>
      <c r="H309" s="14" t="b">
        <f t="shared" si="4"/>
        <v>1</v>
      </c>
      <c r="I309" s="6" t="s">
        <v>2636</v>
      </c>
      <c r="J309" s="8" t="s">
        <v>382</v>
      </c>
      <c r="K309" s="16" t="s">
        <v>377</v>
      </c>
      <c r="L309" s="17" t="s">
        <v>2635</v>
      </c>
      <c r="M309" s="17" t="s">
        <v>419</v>
      </c>
      <c r="N309" s="17" t="s">
        <v>2024</v>
      </c>
      <c r="O309" s="6" t="s">
        <v>2637</v>
      </c>
      <c r="P309" s="4" t="s">
        <v>31</v>
      </c>
      <c r="Q309" s="1" t="s">
        <v>1069</v>
      </c>
      <c r="R309" s="1" t="s">
        <v>1069</v>
      </c>
      <c r="S309" s="1" t="s">
        <v>1069</v>
      </c>
      <c r="T309" s="1" t="s">
        <v>1069</v>
      </c>
      <c r="U309" s="1" t="s">
        <v>1069</v>
      </c>
      <c r="V309" s="86" t="s">
        <v>1069</v>
      </c>
    </row>
    <row r="310" spans="1:34" x14ac:dyDescent="0.25">
      <c r="A310" s="3">
        <v>12729</v>
      </c>
      <c r="B310" s="15" t="str">
        <f>Codes_Vogelarten_DOG2019!B310</f>
        <v>BIAVFAFAFANA</v>
      </c>
      <c r="C310" s="30" t="str">
        <f>Codes_Vogelarten_DOG2019!C310</f>
        <v>AVFAFANA</v>
      </c>
      <c r="D310" s="15" t="str">
        <f>Codes_Vogelarten_DOG2019!D310</f>
        <v>FAFANA</v>
      </c>
      <c r="E310" s="61" t="s">
        <v>4083</v>
      </c>
      <c r="F310" s="66" t="s">
        <v>2640</v>
      </c>
      <c r="G310" s="14" t="s">
        <v>3768</v>
      </c>
      <c r="H310" s="14" t="b">
        <f t="shared" si="4"/>
        <v>1</v>
      </c>
      <c r="I310" s="6" t="s">
        <v>2642</v>
      </c>
      <c r="J310" s="8" t="s">
        <v>267</v>
      </c>
      <c r="K310" s="18" t="s">
        <v>427</v>
      </c>
      <c r="L310" s="19" t="s">
        <v>2640</v>
      </c>
      <c r="M310" s="19" t="s">
        <v>429</v>
      </c>
      <c r="N310" s="19" t="s">
        <v>2641</v>
      </c>
      <c r="O310" s="6" t="s">
        <v>2642</v>
      </c>
      <c r="P310" s="11" t="s">
        <v>31</v>
      </c>
      <c r="Q310" s="1" t="s">
        <v>1069</v>
      </c>
      <c r="R310" s="1" t="s">
        <v>1069</v>
      </c>
      <c r="S310" s="1" t="s">
        <v>1069</v>
      </c>
      <c r="T310" s="1" t="s">
        <v>1069</v>
      </c>
      <c r="U310" s="1" t="s">
        <v>1069</v>
      </c>
      <c r="V310" s="86" t="s">
        <v>1069</v>
      </c>
    </row>
    <row r="311" spans="1:34" x14ac:dyDescent="0.25">
      <c r="A311" s="3">
        <v>12730</v>
      </c>
      <c r="B311" s="15" t="str">
        <f>Codes_Vogelarten_DOG2019!B311</f>
        <v>BIAVFAFAFATI</v>
      </c>
      <c r="C311" s="30" t="str">
        <f>Codes_Vogelarten_DOG2019!C311</f>
        <v>AVFAFATI</v>
      </c>
      <c r="D311" s="15" t="str">
        <f>Codes_Vogelarten_DOG2019!D311</f>
        <v>FAFATI</v>
      </c>
      <c r="E311" s="61" t="s">
        <v>4084</v>
      </c>
      <c r="F311" s="66" t="s">
        <v>428</v>
      </c>
      <c r="G311" s="14" t="s">
        <v>3768</v>
      </c>
      <c r="H311" s="14" t="b">
        <f t="shared" si="4"/>
        <v>1</v>
      </c>
      <c r="I311" s="6" t="s">
        <v>431</v>
      </c>
      <c r="J311" s="8" t="s">
        <v>267</v>
      </c>
      <c r="K311" s="16" t="s">
        <v>427</v>
      </c>
      <c r="L311" s="17" t="s">
        <v>428</v>
      </c>
      <c r="M311" s="17" t="s">
        <v>429</v>
      </c>
      <c r="N311" s="17" t="s">
        <v>430</v>
      </c>
      <c r="O311" s="6" t="s">
        <v>431</v>
      </c>
      <c r="P311" s="4" t="s">
        <v>31</v>
      </c>
      <c r="Q311" s="1">
        <v>2</v>
      </c>
      <c r="R311" s="1" t="s">
        <v>1069</v>
      </c>
      <c r="S311" s="1" t="s">
        <v>1069</v>
      </c>
      <c r="T311" s="1" t="s">
        <v>1069</v>
      </c>
      <c r="U311" s="58">
        <v>2</v>
      </c>
      <c r="V311" s="87" t="s">
        <v>4670</v>
      </c>
    </row>
    <row r="312" spans="1:34" x14ac:dyDescent="0.25">
      <c r="A312" s="3">
        <v>12791</v>
      </c>
      <c r="B312" s="15" t="str">
        <f>Codes_Vogelarten_DOG2019!B312</f>
        <v>BIAVFAFAFAVE</v>
      </c>
      <c r="C312" s="30" t="str">
        <f>Codes_Vogelarten_DOG2019!C312</f>
        <v>AVFAFAVE</v>
      </c>
      <c r="D312" s="15" t="str">
        <f>Codes_Vogelarten_DOG2019!D312</f>
        <v>FAFAVE</v>
      </c>
      <c r="E312" s="61" t="s">
        <v>4085</v>
      </c>
      <c r="F312" s="66" t="s">
        <v>2645</v>
      </c>
      <c r="G312" s="14" t="s">
        <v>3768</v>
      </c>
      <c r="H312" s="14" t="b">
        <f t="shared" si="4"/>
        <v>1</v>
      </c>
      <c r="I312" s="6" t="s">
        <v>2647</v>
      </c>
      <c r="J312" s="8" t="s">
        <v>267</v>
      </c>
      <c r="K312" s="16" t="s">
        <v>427</v>
      </c>
      <c r="L312" s="17" t="s">
        <v>2645</v>
      </c>
      <c r="M312" s="17" t="s">
        <v>429</v>
      </c>
      <c r="N312" s="17" t="s">
        <v>2646</v>
      </c>
      <c r="O312" s="6" t="s">
        <v>2647</v>
      </c>
      <c r="P312" s="12" t="s">
        <v>192</v>
      </c>
      <c r="Q312" s="1" t="s">
        <v>1069</v>
      </c>
      <c r="R312" s="1" t="s">
        <v>1069</v>
      </c>
      <c r="S312" s="1" t="s">
        <v>1069</v>
      </c>
      <c r="T312" s="1" t="s">
        <v>1069</v>
      </c>
      <c r="U312" s="1" t="s">
        <v>1069</v>
      </c>
      <c r="V312" s="86" t="s">
        <v>1069</v>
      </c>
    </row>
    <row r="313" spans="1:34" x14ac:dyDescent="0.25">
      <c r="A313" s="3">
        <v>12793</v>
      </c>
      <c r="B313" s="15" t="str">
        <f>Codes_Vogelarten_DOG2019!B313</f>
        <v>BIAVFAFAFAEL</v>
      </c>
      <c r="C313" s="30" t="str">
        <f>Codes_Vogelarten_DOG2019!C313</f>
        <v>AVFAFAEL</v>
      </c>
      <c r="D313" s="15" t="str">
        <f>Codes_Vogelarten_DOG2019!D313</f>
        <v>FAFAEL</v>
      </c>
      <c r="E313" s="61" t="s">
        <v>4086</v>
      </c>
      <c r="F313" s="66" t="s">
        <v>2651</v>
      </c>
      <c r="G313" s="14" t="s">
        <v>3768</v>
      </c>
      <c r="H313" s="14" t="b">
        <f t="shared" si="4"/>
        <v>1</v>
      </c>
      <c r="I313" s="6" t="s">
        <v>2653</v>
      </c>
      <c r="J313" s="8" t="s">
        <v>267</v>
      </c>
      <c r="K313" s="16" t="s">
        <v>427</v>
      </c>
      <c r="L313" s="17" t="s">
        <v>2651</v>
      </c>
      <c r="M313" s="17" t="s">
        <v>429</v>
      </c>
      <c r="N313" s="17" t="s">
        <v>2652</v>
      </c>
      <c r="O313" s="6" t="s">
        <v>2653</v>
      </c>
      <c r="P313" s="4" t="s">
        <v>31</v>
      </c>
      <c r="Q313" s="1" t="s">
        <v>1069</v>
      </c>
      <c r="R313" s="1" t="s">
        <v>1069</v>
      </c>
      <c r="S313" s="1" t="s">
        <v>1069</v>
      </c>
      <c r="T313" s="1" t="s">
        <v>1069</v>
      </c>
      <c r="U313" s="1" t="s">
        <v>1069</v>
      </c>
      <c r="V313" s="86" t="s">
        <v>1069</v>
      </c>
    </row>
    <row r="314" spans="1:34" x14ac:dyDescent="0.25">
      <c r="A314" s="3">
        <v>12799</v>
      </c>
      <c r="B314" s="15" t="str">
        <f>Codes_Vogelarten_DOG2019!B314</f>
        <v>BIAVFAFAFACO</v>
      </c>
      <c r="C314" s="30" t="str">
        <f>Codes_Vogelarten_DOG2019!C314</f>
        <v>AVFAFACO</v>
      </c>
      <c r="D314" s="15" t="str">
        <f>Codes_Vogelarten_DOG2019!D314</f>
        <v>FAFACO</v>
      </c>
      <c r="E314" s="61" t="s">
        <v>2658</v>
      </c>
      <c r="F314" s="66" t="s">
        <v>2656</v>
      </c>
      <c r="G314" s="14" t="s">
        <v>3768</v>
      </c>
      <c r="H314" s="14" t="b">
        <f t="shared" si="4"/>
        <v>1</v>
      </c>
      <c r="I314" s="6" t="s">
        <v>2658</v>
      </c>
      <c r="J314" s="8" t="s">
        <v>267</v>
      </c>
      <c r="K314" s="16" t="s">
        <v>427</v>
      </c>
      <c r="L314" s="17" t="s">
        <v>2656</v>
      </c>
      <c r="M314" s="17" t="s">
        <v>429</v>
      </c>
      <c r="N314" s="17" t="s">
        <v>2657</v>
      </c>
      <c r="O314" s="6" t="s">
        <v>2658</v>
      </c>
      <c r="P314" s="4" t="s">
        <v>31</v>
      </c>
      <c r="Q314" s="1" t="s">
        <v>1069</v>
      </c>
      <c r="R314" s="1" t="s">
        <v>1069</v>
      </c>
      <c r="S314" s="1" t="s">
        <v>1069</v>
      </c>
      <c r="T314" s="1" t="s">
        <v>1069</v>
      </c>
      <c r="U314" s="1" t="s">
        <v>1069</v>
      </c>
      <c r="V314" s="86" t="s">
        <v>1069</v>
      </c>
      <c r="Y314" s="16" t="s">
        <v>4544</v>
      </c>
    </row>
    <row r="315" spans="1:34" x14ac:dyDescent="0.25">
      <c r="A315" s="3">
        <v>12814</v>
      </c>
      <c r="B315" s="15" t="str">
        <f>Codes_Vogelarten_DOG2019!B315</f>
        <v>BIAVFAFAFASU</v>
      </c>
      <c r="C315" s="30" t="str">
        <f>Codes_Vogelarten_DOG2019!C315</f>
        <v>AVFAFASU</v>
      </c>
      <c r="D315" s="15" t="str">
        <f>Codes_Vogelarten_DOG2019!D315</f>
        <v>FAFASU</v>
      </c>
      <c r="E315" s="61" t="s">
        <v>4087</v>
      </c>
      <c r="F315" s="66" t="s">
        <v>436</v>
      </c>
      <c r="G315" s="14" t="s">
        <v>3768</v>
      </c>
      <c r="H315" s="14" t="b">
        <f t="shared" si="4"/>
        <v>1</v>
      </c>
      <c r="I315" s="6" t="s">
        <v>438</v>
      </c>
      <c r="J315" s="8" t="s">
        <v>267</v>
      </c>
      <c r="K315" s="16" t="s">
        <v>427</v>
      </c>
      <c r="L315" s="17" t="s">
        <v>436</v>
      </c>
      <c r="M315" s="17" t="s">
        <v>429</v>
      </c>
      <c r="N315" s="17" t="s">
        <v>437</v>
      </c>
      <c r="O315" s="6" t="s">
        <v>438</v>
      </c>
      <c r="P315" s="4" t="s">
        <v>31</v>
      </c>
      <c r="Q315" s="1">
        <v>3</v>
      </c>
      <c r="R315" s="1" t="s">
        <v>1069</v>
      </c>
      <c r="S315" s="1" t="s">
        <v>1069</v>
      </c>
      <c r="T315" s="1" t="s">
        <v>1069</v>
      </c>
      <c r="U315" s="36">
        <v>3</v>
      </c>
      <c r="V315" s="86" t="s">
        <v>1069</v>
      </c>
    </row>
    <row r="316" spans="1:34" x14ac:dyDescent="0.25">
      <c r="A316" s="3">
        <v>12842</v>
      </c>
      <c r="B316" s="15" t="str">
        <f>Codes_Vogelarten_DOG2019!B316</f>
        <v>BIAVFAFAFACH</v>
      </c>
      <c r="C316" s="30" t="str">
        <f>Codes_Vogelarten_DOG2019!C316</f>
        <v>AVFAFACH</v>
      </c>
      <c r="D316" s="15" t="str">
        <f>Codes_Vogelarten_DOG2019!D316</f>
        <v>FAFACH</v>
      </c>
      <c r="E316" s="61" t="s">
        <v>4088</v>
      </c>
      <c r="F316" s="66" t="s">
        <v>2661</v>
      </c>
      <c r="G316" s="14" t="s">
        <v>3768</v>
      </c>
      <c r="H316" s="14" t="b">
        <f t="shared" si="4"/>
        <v>1</v>
      </c>
      <c r="I316" s="6" t="s">
        <v>2663</v>
      </c>
      <c r="J316" s="8" t="s">
        <v>267</v>
      </c>
      <c r="K316" s="16" t="s">
        <v>427</v>
      </c>
      <c r="L316" s="17" t="s">
        <v>2661</v>
      </c>
      <c r="M316" s="17" t="s">
        <v>429</v>
      </c>
      <c r="N316" s="17" t="s">
        <v>2662</v>
      </c>
      <c r="O316" s="6" t="s">
        <v>2663</v>
      </c>
      <c r="P316" s="10" t="s">
        <v>1413</v>
      </c>
      <c r="Q316" s="1" t="s">
        <v>1069</v>
      </c>
      <c r="R316" s="1" t="s">
        <v>1069</v>
      </c>
      <c r="S316" s="1" t="s">
        <v>1069</v>
      </c>
      <c r="T316" s="1" t="s">
        <v>1069</v>
      </c>
      <c r="U316" s="1" t="s">
        <v>1069</v>
      </c>
      <c r="V316" s="86" t="s">
        <v>1069</v>
      </c>
    </row>
    <row r="317" spans="1:34" x14ac:dyDescent="0.25">
      <c r="A317" s="3">
        <v>12848</v>
      </c>
      <c r="B317" s="15" t="str">
        <f>Codes_Vogelarten_DOG2019!B317</f>
        <v>BIAVFAFAFART</v>
      </c>
      <c r="C317" s="30" t="str">
        <f>Codes_Vogelarten_DOG2019!C317</f>
        <v>AVFAFART</v>
      </c>
      <c r="D317" s="15" t="str">
        <f>Codes_Vogelarten_DOG2019!D317</f>
        <v>FAFART</v>
      </c>
      <c r="E317" s="61" t="s">
        <v>4089</v>
      </c>
      <c r="F317" s="66" t="s">
        <v>2666</v>
      </c>
      <c r="G317" s="14" t="s">
        <v>3768</v>
      </c>
      <c r="H317" s="14" t="b">
        <f t="shared" si="4"/>
        <v>1</v>
      </c>
      <c r="I317" s="6" t="s">
        <v>2668</v>
      </c>
      <c r="J317" s="8" t="s">
        <v>267</v>
      </c>
      <c r="K317" s="16" t="s">
        <v>427</v>
      </c>
      <c r="L317" s="17" t="s">
        <v>2666</v>
      </c>
      <c r="M317" s="17" t="s">
        <v>429</v>
      </c>
      <c r="N317" s="17" t="s">
        <v>2667</v>
      </c>
      <c r="O317" s="6" t="s">
        <v>2669</v>
      </c>
      <c r="P317" s="4" t="s">
        <v>31</v>
      </c>
      <c r="Q317" s="1" t="s">
        <v>1069</v>
      </c>
      <c r="R317" s="1" t="s">
        <v>1069</v>
      </c>
      <c r="S317" s="1" t="s">
        <v>1069</v>
      </c>
      <c r="T317" s="1" t="s">
        <v>1069</v>
      </c>
      <c r="U317" s="1" t="s">
        <v>1069</v>
      </c>
      <c r="V317" s="86" t="s">
        <v>1069</v>
      </c>
    </row>
    <row r="318" spans="1:34" x14ac:dyDescent="0.25">
      <c r="A318" s="3">
        <v>12854</v>
      </c>
      <c r="B318" s="15" t="str">
        <f>Codes_Vogelarten_DOG2019!B318</f>
        <v>BIAVFAFAFAPE</v>
      </c>
      <c r="C318" s="30" t="str">
        <f>Codes_Vogelarten_DOG2019!C318</f>
        <v>AVFAFAPE</v>
      </c>
      <c r="D318" s="15" t="str">
        <f>Codes_Vogelarten_DOG2019!D318</f>
        <v>FAFAPE</v>
      </c>
      <c r="E318" s="61" t="s">
        <v>4090</v>
      </c>
      <c r="F318" s="66" t="s">
        <v>443</v>
      </c>
      <c r="G318" s="14" t="s">
        <v>3768</v>
      </c>
      <c r="H318" s="14" t="b">
        <f t="shared" si="4"/>
        <v>1</v>
      </c>
      <c r="I318" s="6" t="s">
        <v>445</v>
      </c>
      <c r="J318" s="8" t="s">
        <v>267</v>
      </c>
      <c r="K318" s="16" t="s">
        <v>427</v>
      </c>
      <c r="L318" s="17" t="s">
        <v>443</v>
      </c>
      <c r="M318" s="17" t="s">
        <v>429</v>
      </c>
      <c r="N318" s="17" t="s">
        <v>444</v>
      </c>
      <c r="O318" s="6" t="s">
        <v>445</v>
      </c>
      <c r="P318" s="4" t="s">
        <v>31</v>
      </c>
      <c r="Q318" s="1">
        <v>3</v>
      </c>
      <c r="R318" s="1" t="s">
        <v>1069</v>
      </c>
      <c r="S318" s="1" t="s">
        <v>1069</v>
      </c>
      <c r="T318" s="1" t="s">
        <v>1069</v>
      </c>
      <c r="U318" s="36">
        <v>3</v>
      </c>
      <c r="V318" s="86" t="s">
        <v>1069</v>
      </c>
    </row>
    <row r="319" spans="1:34" x14ac:dyDescent="0.25">
      <c r="A319" s="3">
        <v>13647</v>
      </c>
      <c r="B319" s="15" t="str">
        <f>Codes_Vogelarten_DOG2019!B319</f>
        <v>BIAVPSPSPSKR</v>
      </c>
      <c r="C319" s="30" t="str">
        <f>Codes_Vogelarten_DOG2019!C319</f>
        <v>AVPSPSKR</v>
      </c>
      <c r="D319" s="15" t="str">
        <f>Codes_Vogelarten_DOG2019!D319</f>
        <v>PSPSKR</v>
      </c>
      <c r="E319" s="61" t="s">
        <v>4091</v>
      </c>
      <c r="F319" s="66" t="s">
        <v>449</v>
      </c>
      <c r="G319" s="14" t="s">
        <v>3776</v>
      </c>
      <c r="H319" s="14" t="b">
        <f t="shared" si="4"/>
        <v>1</v>
      </c>
      <c r="I319" s="6" t="s">
        <v>453</v>
      </c>
      <c r="J319" s="8" t="s">
        <v>454</v>
      </c>
      <c r="K319" s="16" t="s">
        <v>448</v>
      </c>
      <c r="L319" s="17" t="s">
        <v>449</v>
      </c>
      <c r="M319" s="17" t="s">
        <v>450</v>
      </c>
      <c r="N319" s="17" t="s">
        <v>451</v>
      </c>
      <c r="O319" s="6" t="s">
        <v>453</v>
      </c>
      <c r="P319" s="4" t="s">
        <v>31</v>
      </c>
      <c r="Q319" s="1" t="s">
        <v>1069</v>
      </c>
      <c r="R319" s="1" t="s">
        <v>1069</v>
      </c>
      <c r="S319" s="1" t="s">
        <v>1069</v>
      </c>
      <c r="T319" s="1" t="s">
        <v>1069</v>
      </c>
      <c r="U319" s="1" t="s">
        <v>1069</v>
      </c>
      <c r="V319" s="86" t="s">
        <v>1069</v>
      </c>
    </row>
    <row r="320" spans="1:34" x14ac:dyDescent="0.25">
      <c r="A320" s="3">
        <v>20983</v>
      </c>
      <c r="B320" s="15" t="str">
        <f>Codes_Vogelarten_DOG2019!B320</f>
        <v>BIAVPALNLACR</v>
      </c>
      <c r="C320" s="30" t="str">
        <f>Codes_Vogelarten_DOG2019!C320</f>
        <v>AVLNLACR</v>
      </c>
      <c r="D320" s="15" t="str">
        <f>Codes_Vogelarten_DOG2019!D320</f>
        <v>LNLACR</v>
      </c>
      <c r="E320" s="61" t="s">
        <v>4092</v>
      </c>
      <c r="F320" s="66" t="s">
        <v>2673</v>
      </c>
      <c r="G320" s="14" t="s">
        <v>3768</v>
      </c>
      <c r="H320" s="14" t="b">
        <f t="shared" si="4"/>
        <v>1</v>
      </c>
      <c r="I320" s="6" t="s">
        <v>2674</v>
      </c>
      <c r="J320" s="8" t="s">
        <v>464</v>
      </c>
      <c r="K320" s="16" t="s">
        <v>459</v>
      </c>
      <c r="L320" s="17" t="s">
        <v>2673</v>
      </c>
      <c r="M320" s="17" t="s">
        <v>461</v>
      </c>
      <c r="N320" s="17" t="s">
        <v>537</v>
      </c>
      <c r="O320" s="6" t="s">
        <v>2674</v>
      </c>
      <c r="P320" s="4" t="s">
        <v>31</v>
      </c>
      <c r="Q320" s="1" t="s">
        <v>1069</v>
      </c>
      <c r="R320" s="1" t="s">
        <v>1069</v>
      </c>
      <c r="S320" s="1" t="s">
        <v>1069</v>
      </c>
      <c r="T320" s="1" t="s">
        <v>1069</v>
      </c>
      <c r="U320" s="1" t="s">
        <v>1069</v>
      </c>
      <c r="V320" s="86" t="s">
        <v>1069</v>
      </c>
    </row>
    <row r="321" spans="1:34" x14ac:dyDescent="0.25">
      <c r="A321" s="3">
        <v>20988</v>
      </c>
      <c r="B321" s="15" t="str">
        <f>Codes_Vogelarten_DOG2019!B321</f>
        <v>BIAVPALNLACO</v>
      </c>
      <c r="C321" s="30" t="str">
        <f>Codes_Vogelarten_DOG2019!C321</f>
        <v>AVLNLACO</v>
      </c>
      <c r="D321" s="15" t="str">
        <f>Codes_Vogelarten_DOG2019!D321</f>
        <v>LNLACO</v>
      </c>
      <c r="E321" s="61" t="s">
        <v>4093</v>
      </c>
      <c r="F321" s="66" t="s">
        <v>460</v>
      </c>
      <c r="G321" s="14" t="s">
        <v>3768</v>
      </c>
      <c r="H321" s="14" t="b">
        <f t="shared" si="4"/>
        <v>1</v>
      </c>
      <c r="I321" s="6" t="s">
        <v>463</v>
      </c>
      <c r="J321" s="8" t="s">
        <v>464</v>
      </c>
      <c r="K321" s="18" t="s">
        <v>459</v>
      </c>
      <c r="L321" s="19" t="s">
        <v>460</v>
      </c>
      <c r="M321" s="19" t="s">
        <v>461</v>
      </c>
      <c r="N321" s="19" t="s">
        <v>462</v>
      </c>
      <c r="O321" s="6" t="s">
        <v>463</v>
      </c>
      <c r="P321" s="11" t="s">
        <v>31</v>
      </c>
      <c r="Q321" s="1">
        <v>2</v>
      </c>
      <c r="R321" s="58">
        <v>2</v>
      </c>
      <c r="S321" s="1" t="s">
        <v>1069</v>
      </c>
      <c r="T321" s="1">
        <v>5</v>
      </c>
      <c r="U321" s="36">
        <v>3</v>
      </c>
      <c r="V321" s="86" t="s">
        <v>1069</v>
      </c>
      <c r="W321" s="16" t="s">
        <v>4398</v>
      </c>
      <c r="X321" s="16" t="s">
        <v>4399</v>
      </c>
      <c r="Y321" s="16" t="s">
        <v>4400</v>
      </c>
      <c r="Z321" s="16" t="s">
        <v>4401</v>
      </c>
    </row>
    <row r="322" spans="1:34" x14ac:dyDescent="0.25">
      <c r="A322" s="3">
        <v>20993</v>
      </c>
      <c r="B322" s="15" t="str">
        <f>Codes_Vogelarten_DOG2019!B322</f>
        <v>BIAVPALNLAIS</v>
      </c>
      <c r="C322" s="30" t="str">
        <f>Codes_Vogelarten_DOG2019!C322</f>
        <v>AVLNLAIS</v>
      </c>
      <c r="D322" s="15" t="str">
        <f>Codes_Vogelarten_DOG2019!D322</f>
        <v>LNLAIS</v>
      </c>
      <c r="E322" s="61" t="s">
        <v>4094</v>
      </c>
      <c r="F322" s="66" t="s">
        <v>2677</v>
      </c>
      <c r="G322" s="14" t="s">
        <v>3768</v>
      </c>
      <c r="H322" s="14" t="b">
        <f t="shared" si="4"/>
        <v>1</v>
      </c>
      <c r="I322" s="6" t="s">
        <v>2679</v>
      </c>
      <c r="J322" s="8" t="s">
        <v>464</v>
      </c>
      <c r="K322" s="16" t="s">
        <v>459</v>
      </c>
      <c r="L322" s="17" t="s">
        <v>2677</v>
      </c>
      <c r="M322" s="17" t="s">
        <v>461</v>
      </c>
      <c r="N322" s="17" t="s">
        <v>2678</v>
      </c>
      <c r="O322" s="6" t="s">
        <v>2680</v>
      </c>
      <c r="P322" s="4" t="s">
        <v>31</v>
      </c>
      <c r="Q322" s="1" t="s">
        <v>1069</v>
      </c>
      <c r="R322" s="1" t="s">
        <v>1069</v>
      </c>
      <c r="S322" s="1" t="s">
        <v>1069</v>
      </c>
      <c r="T322" s="1" t="s">
        <v>1069</v>
      </c>
      <c r="U322" s="1" t="s">
        <v>1069</v>
      </c>
      <c r="V322" s="86" t="s">
        <v>1069</v>
      </c>
    </row>
    <row r="323" spans="1:34" x14ac:dyDescent="0.25">
      <c r="A323" s="3">
        <v>20997</v>
      </c>
      <c r="B323" s="15" t="str">
        <f>Codes_Vogelarten_DOG2019!B323</f>
        <v>BIAVPALNLAPH</v>
      </c>
      <c r="C323" s="30" t="str">
        <f>Codes_Vogelarten_DOG2019!C323</f>
        <v>AVLNLAPH</v>
      </c>
      <c r="D323" s="15" t="str">
        <f>Codes_Vogelarten_DOG2019!D323</f>
        <v>LNLAPH</v>
      </c>
      <c r="E323" s="61" t="s">
        <v>4095</v>
      </c>
      <c r="F323" s="66" t="s">
        <v>2683</v>
      </c>
      <c r="G323" s="14" t="s">
        <v>3768</v>
      </c>
      <c r="H323" s="14" t="b">
        <f t="shared" ref="H323:H386" si="5">EXACT(F323,L323)</f>
        <v>1</v>
      </c>
      <c r="I323" s="6" t="s">
        <v>2685</v>
      </c>
      <c r="J323" s="8" t="s">
        <v>464</v>
      </c>
      <c r="K323" s="16" t="s">
        <v>459</v>
      </c>
      <c r="L323" s="17" t="s">
        <v>2683</v>
      </c>
      <c r="M323" s="17" t="s">
        <v>461</v>
      </c>
      <c r="N323" s="17" t="s">
        <v>2684</v>
      </c>
      <c r="O323" s="6" t="s">
        <v>2685</v>
      </c>
      <c r="P323" s="4" t="s">
        <v>31</v>
      </c>
      <c r="Q323" s="1" t="s">
        <v>1069</v>
      </c>
      <c r="R323" s="1" t="s">
        <v>1069</v>
      </c>
      <c r="S323" s="1" t="s">
        <v>1069</v>
      </c>
      <c r="T323" s="1" t="s">
        <v>1069</v>
      </c>
      <c r="U323" s="1" t="s">
        <v>1069</v>
      </c>
      <c r="V323" s="86" t="s">
        <v>1069</v>
      </c>
    </row>
    <row r="324" spans="1:34" x14ac:dyDescent="0.25">
      <c r="A324" s="3">
        <v>21026</v>
      </c>
      <c r="B324" s="15" t="str">
        <f>Codes_Vogelarten_DOG2019!B324</f>
        <v>BIAVPALNLAMI</v>
      </c>
      <c r="C324" s="30" t="str">
        <f>Codes_Vogelarten_DOG2019!C324</f>
        <v>AVLNLAMI</v>
      </c>
      <c r="D324" s="15" t="str">
        <f>Codes_Vogelarten_DOG2019!D324</f>
        <v>LNLAMI</v>
      </c>
      <c r="E324" s="61" t="s">
        <v>4096</v>
      </c>
      <c r="F324" s="66" t="s">
        <v>2688</v>
      </c>
      <c r="G324" s="14" t="s">
        <v>3768</v>
      </c>
      <c r="H324" s="14" t="b">
        <f t="shared" si="5"/>
        <v>1</v>
      </c>
      <c r="I324" s="6" t="s">
        <v>2689</v>
      </c>
      <c r="J324" s="8" t="s">
        <v>464</v>
      </c>
      <c r="K324" s="16" t="s">
        <v>459</v>
      </c>
      <c r="L324" s="17" t="s">
        <v>2688</v>
      </c>
      <c r="M324" s="17" t="s">
        <v>461</v>
      </c>
      <c r="N324" s="17" t="s">
        <v>400</v>
      </c>
      <c r="O324" s="6" t="s">
        <v>2689</v>
      </c>
      <c r="P324" s="4" t="s">
        <v>31</v>
      </c>
      <c r="Q324" s="1" t="s">
        <v>1069</v>
      </c>
      <c r="R324" s="1" t="s">
        <v>1069</v>
      </c>
      <c r="S324" s="1" t="s">
        <v>1069</v>
      </c>
      <c r="T324" s="1" t="s">
        <v>1069</v>
      </c>
      <c r="U324" s="1" t="s">
        <v>1069</v>
      </c>
      <c r="V324" s="86" t="s">
        <v>1069</v>
      </c>
    </row>
    <row r="325" spans="1:34" x14ac:dyDescent="0.25">
      <c r="A325" s="3">
        <v>21048</v>
      </c>
      <c r="B325" s="15" t="str">
        <f>Codes_Vogelarten_DOG2019!B325</f>
        <v>BIAVPALNLAEX</v>
      </c>
      <c r="C325" s="30" t="str">
        <f>Codes_Vogelarten_DOG2019!C325</f>
        <v>AVLNLAEX</v>
      </c>
      <c r="D325" s="15" t="str">
        <f>Codes_Vogelarten_DOG2019!D325</f>
        <v>LNLAEX</v>
      </c>
      <c r="E325" s="61" t="s">
        <v>4097</v>
      </c>
      <c r="F325" s="66" t="s">
        <v>468</v>
      </c>
      <c r="G325" s="14" t="s">
        <v>3768</v>
      </c>
      <c r="H325" s="14" t="b">
        <f t="shared" si="5"/>
        <v>1</v>
      </c>
      <c r="I325" s="6" t="s">
        <v>470</v>
      </c>
      <c r="J325" s="8" t="s">
        <v>464</v>
      </c>
      <c r="K325" s="16" t="s">
        <v>459</v>
      </c>
      <c r="L325" s="17" t="s">
        <v>468</v>
      </c>
      <c r="M325" s="17" t="s">
        <v>461</v>
      </c>
      <c r="N325" s="17" t="s">
        <v>469</v>
      </c>
      <c r="O325" s="6" t="s">
        <v>470</v>
      </c>
      <c r="P325" s="4" t="s">
        <v>31</v>
      </c>
      <c r="Q325" s="1">
        <v>2</v>
      </c>
      <c r="R325" s="1" t="s">
        <v>1069</v>
      </c>
      <c r="S325" s="1" t="s">
        <v>1069</v>
      </c>
      <c r="T325" s="1" t="s">
        <v>1069</v>
      </c>
      <c r="U325" s="37">
        <v>4</v>
      </c>
      <c r="V325" s="86" t="s">
        <v>1069</v>
      </c>
    </row>
    <row r="326" spans="1:34" x14ac:dyDescent="0.25">
      <c r="A326" s="3">
        <v>21089</v>
      </c>
      <c r="B326" s="15" t="str">
        <f>Codes_Vogelarten_DOG2019!B326</f>
        <v>BIAVPALNLASE</v>
      </c>
      <c r="C326" s="30" t="str">
        <f>Codes_Vogelarten_DOG2019!C326</f>
        <v>AVLNLASE</v>
      </c>
      <c r="D326" s="15" t="str">
        <f>Codes_Vogelarten_DOG2019!D326</f>
        <v>LNLASE</v>
      </c>
      <c r="E326" s="61" t="s">
        <v>4098</v>
      </c>
      <c r="F326" s="66" t="s">
        <v>2692</v>
      </c>
      <c r="G326" s="14" t="s">
        <v>3768</v>
      </c>
      <c r="H326" s="14" t="b">
        <f t="shared" si="5"/>
        <v>1</v>
      </c>
      <c r="I326" s="6" t="s">
        <v>2694</v>
      </c>
      <c r="J326" s="8" t="s">
        <v>464</v>
      </c>
      <c r="K326" s="16" t="s">
        <v>459</v>
      </c>
      <c r="L326" s="17" t="s">
        <v>2692</v>
      </c>
      <c r="M326" s="17" t="s">
        <v>461</v>
      </c>
      <c r="N326" s="17" t="s">
        <v>2693</v>
      </c>
      <c r="O326" s="6" t="s">
        <v>2694</v>
      </c>
      <c r="P326" s="4" t="s">
        <v>31</v>
      </c>
      <c r="Q326" s="1" t="s">
        <v>1069</v>
      </c>
      <c r="R326" s="1" t="s">
        <v>1069</v>
      </c>
      <c r="S326" s="1" t="s">
        <v>1069</v>
      </c>
      <c r="T326" s="1" t="s">
        <v>1069</v>
      </c>
      <c r="U326" s="1" t="s">
        <v>1069</v>
      </c>
      <c r="V326" s="86" t="s">
        <v>1069</v>
      </c>
    </row>
    <row r="327" spans="1:34" x14ac:dyDescent="0.25">
      <c r="A327" s="3">
        <v>21094</v>
      </c>
      <c r="B327" s="15" t="str">
        <f>Codes_Vogelarten_DOG2019!B327</f>
        <v>BIAVPALNLANU</v>
      </c>
      <c r="C327" s="30" t="str">
        <f>Codes_Vogelarten_DOG2019!C327</f>
        <v>AVLNLANU</v>
      </c>
      <c r="D327" s="15" t="str">
        <f>Codes_Vogelarten_DOG2019!D327</f>
        <v>LNLANU</v>
      </c>
      <c r="E327" s="61" t="s">
        <v>4099</v>
      </c>
      <c r="F327" s="66" t="s">
        <v>2697</v>
      </c>
      <c r="G327" s="14" t="s">
        <v>3768</v>
      </c>
      <c r="H327" s="14" t="b">
        <f t="shared" si="5"/>
        <v>1</v>
      </c>
      <c r="I327" s="6" t="s">
        <v>2699</v>
      </c>
      <c r="J327" s="8" t="s">
        <v>464</v>
      </c>
      <c r="K327" s="16" t="s">
        <v>459</v>
      </c>
      <c r="L327" s="17" t="s">
        <v>2697</v>
      </c>
      <c r="M327" s="17" t="s">
        <v>461</v>
      </c>
      <c r="N327" s="17" t="s">
        <v>2698</v>
      </c>
      <c r="O327" s="6" t="s">
        <v>2699</v>
      </c>
      <c r="P327" s="4" t="s">
        <v>31</v>
      </c>
      <c r="Q327" s="1" t="s">
        <v>1069</v>
      </c>
      <c r="R327" s="1" t="s">
        <v>1069</v>
      </c>
      <c r="S327" s="1" t="s">
        <v>1069</v>
      </c>
      <c r="T327" s="1" t="s">
        <v>1069</v>
      </c>
      <c r="U327" s="1" t="s">
        <v>1069</v>
      </c>
      <c r="V327" s="86" t="s">
        <v>1069</v>
      </c>
    </row>
    <row r="328" spans="1:34" x14ac:dyDescent="0.25">
      <c r="A328" s="3">
        <v>21188</v>
      </c>
      <c r="B328" s="15" t="str">
        <f>Codes_Vogelarten_DOG2019!B328</f>
        <v>BIAVPAVIVIFF</v>
      </c>
      <c r="C328" s="30" t="str">
        <f>Codes_Vogelarten_DOG2019!C328</f>
        <v>AVVIVIFF</v>
      </c>
      <c r="D328" s="15" t="str">
        <f>Codes_Vogelarten_DOG2019!D328</f>
        <v>VIVIFF</v>
      </c>
      <c r="E328" s="61" t="s">
        <v>4100</v>
      </c>
      <c r="F328" s="66" t="s">
        <v>2703</v>
      </c>
      <c r="G328" s="14" t="s">
        <v>3903</v>
      </c>
      <c r="H328" s="14" t="b">
        <f t="shared" si="5"/>
        <v>1</v>
      </c>
      <c r="I328" s="6" t="s">
        <v>2706</v>
      </c>
      <c r="J328" s="8" t="s">
        <v>464</v>
      </c>
      <c r="K328" s="16" t="s">
        <v>2702</v>
      </c>
      <c r="L328" s="17" t="s">
        <v>2703</v>
      </c>
      <c r="M328" s="17" t="s">
        <v>2704</v>
      </c>
      <c r="N328" s="17" t="s">
        <v>2705</v>
      </c>
      <c r="O328" s="6" t="s">
        <v>2706</v>
      </c>
      <c r="P328" s="4" t="s">
        <v>31</v>
      </c>
      <c r="Q328" s="1" t="s">
        <v>1069</v>
      </c>
      <c r="R328" s="1" t="s">
        <v>1069</v>
      </c>
      <c r="S328" s="1" t="s">
        <v>1069</v>
      </c>
      <c r="T328" s="1" t="s">
        <v>1069</v>
      </c>
      <c r="U328" s="1" t="s">
        <v>1069</v>
      </c>
      <c r="V328" s="86" t="s">
        <v>1069</v>
      </c>
    </row>
    <row r="329" spans="1:34" x14ac:dyDescent="0.25">
      <c r="A329" s="3">
        <v>21250</v>
      </c>
      <c r="B329" s="15" t="str">
        <f>Codes_Vogelarten_DOG2019!B329</f>
        <v>BIAVPAVIVIOL</v>
      </c>
      <c r="C329" s="30" t="str">
        <f>Codes_Vogelarten_DOG2019!C329</f>
        <v>AVVIVIOL</v>
      </c>
      <c r="D329" s="15" t="str">
        <f>Codes_Vogelarten_DOG2019!D329</f>
        <v>VIVIOL</v>
      </c>
      <c r="E329" s="61" t="s">
        <v>4101</v>
      </c>
      <c r="F329" s="66" t="s">
        <v>2710</v>
      </c>
      <c r="G329" s="14" t="s">
        <v>3768</v>
      </c>
      <c r="H329" s="14" t="b">
        <f t="shared" si="5"/>
        <v>1</v>
      </c>
      <c r="I329" s="6" t="s">
        <v>2712</v>
      </c>
      <c r="J329" s="8" t="s">
        <v>464</v>
      </c>
      <c r="K329" s="16" t="s">
        <v>2702</v>
      </c>
      <c r="L329" s="17" t="s">
        <v>2710</v>
      </c>
      <c r="M329" s="17" t="s">
        <v>2704</v>
      </c>
      <c r="N329" s="17" t="s">
        <v>2711</v>
      </c>
      <c r="O329" s="6" t="s">
        <v>2712</v>
      </c>
      <c r="P329" s="4" t="s">
        <v>31</v>
      </c>
      <c r="Q329" s="1" t="s">
        <v>1069</v>
      </c>
      <c r="R329" s="1" t="s">
        <v>1069</v>
      </c>
      <c r="S329" s="1" t="s">
        <v>1069</v>
      </c>
      <c r="T329" s="1" t="s">
        <v>1069</v>
      </c>
      <c r="U329" s="1" t="s">
        <v>1069</v>
      </c>
      <c r="V329" s="86" t="s">
        <v>1069</v>
      </c>
    </row>
    <row r="330" spans="1:34" x14ac:dyDescent="0.25">
      <c r="A330" s="3">
        <v>21512</v>
      </c>
      <c r="B330" s="15" t="str">
        <f>Codes_Vogelarten_DOG2019!B330</f>
        <v>BIAVPAOROROR</v>
      </c>
      <c r="C330" s="30" t="str">
        <f>Codes_Vogelarten_DOG2019!C330</f>
        <v>AVOROROR</v>
      </c>
      <c r="D330" s="15" t="str">
        <f>Codes_Vogelarten_DOG2019!D330</f>
        <v>OROROR</v>
      </c>
      <c r="E330" s="61" t="s">
        <v>4102</v>
      </c>
      <c r="F330" s="66" t="s">
        <v>475</v>
      </c>
      <c r="G330" s="14" t="s">
        <v>3768</v>
      </c>
      <c r="H330" s="14" t="b">
        <f t="shared" si="5"/>
        <v>1</v>
      </c>
      <c r="I330" s="6" t="s">
        <v>478</v>
      </c>
      <c r="J330" s="8" t="s">
        <v>464</v>
      </c>
      <c r="K330" s="16" t="s">
        <v>474</v>
      </c>
      <c r="L330" s="17" t="s">
        <v>475</v>
      </c>
      <c r="M330" s="17" t="s">
        <v>476</v>
      </c>
      <c r="N330" s="17" t="s">
        <v>477</v>
      </c>
      <c r="O330" s="6" t="s">
        <v>478</v>
      </c>
      <c r="P330" s="4" t="s">
        <v>31</v>
      </c>
      <c r="Q330" s="1">
        <v>1</v>
      </c>
      <c r="R330" s="35">
        <v>1</v>
      </c>
      <c r="S330" s="1" t="s">
        <v>1069</v>
      </c>
      <c r="T330" s="1">
        <v>4</v>
      </c>
      <c r="U330" s="36">
        <v>3</v>
      </c>
      <c r="V330" s="86" t="s">
        <v>1069</v>
      </c>
      <c r="W330" s="16" t="s">
        <v>3414</v>
      </c>
      <c r="X330" s="16" t="s">
        <v>3419</v>
      </c>
      <c r="Y330" s="16" t="s">
        <v>3418</v>
      </c>
      <c r="Z330" s="16" t="s">
        <v>3407</v>
      </c>
      <c r="AA330" s="16" t="s">
        <v>3415</v>
      </c>
      <c r="AB330" s="16" t="s">
        <v>3417</v>
      </c>
      <c r="AC330" s="16" t="s">
        <v>3416</v>
      </c>
      <c r="AD330" s="16" t="s">
        <v>3407</v>
      </c>
    </row>
    <row r="331" spans="1:34" x14ac:dyDescent="0.25">
      <c r="A331" s="3">
        <v>22419</v>
      </c>
      <c r="B331" s="15" t="str">
        <f>Codes_Vogelarten_DOG2019!B331</f>
        <v>BIAVPACVGAGL</v>
      </c>
      <c r="C331" s="30" t="str">
        <f>Codes_Vogelarten_DOG2019!C331</f>
        <v>AVCVGAGL</v>
      </c>
      <c r="D331" s="15" t="str">
        <f>Codes_Vogelarten_DOG2019!D331</f>
        <v>CVGAGL</v>
      </c>
      <c r="E331" s="61" t="s">
        <v>4103</v>
      </c>
      <c r="F331" s="66" t="s">
        <v>483</v>
      </c>
      <c r="G331" s="14" t="s">
        <v>3768</v>
      </c>
      <c r="H331" s="14" t="b">
        <f t="shared" si="5"/>
        <v>1</v>
      </c>
      <c r="I331" s="6" t="s">
        <v>486</v>
      </c>
      <c r="J331" s="8" t="s">
        <v>464</v>
      </c>
      <c r="K331" s="16" t="s">
        <v>482</v>
      </c>
      <c r="L331" s="17" t="s">
        <v>483</v>
      </c>
      <c r="M331" s="17" t="s">
        <v>484</v>
      </c>
      <c r="N331" s="17" t="s">
        <v>485</v>
      </c>
      <c r="O331" s="6" t="s">
        <v>486</v>
      </c>
      <c r="P331" s="4" t="s">
        <v>31</v>
      </c>
      <c r="Q331" s="1">
        <v>1</v>
      </c>
      <c r="R331" s="35">
        <v>1</v>
      </c>
      <c r="S331" s="1" t="s">
        <v>1069</v>
      </c>
      <c r="T331" s="1">
        <v>3</v>
      </c>
      <c r="U331" s="58">
        <v>2</v>
      </c>
      <c r="V331" s="86" t="s">
        <v>4672</v>
      </c>
      <c r="W331" s="16" t="s">
        <v>4438</v>
      </c>
      <c r="X331" s="16" t="s">
        <v>4439</v>
      </c>
      <c r="Y331" s="16" t="s">
        <v>4440</v>
      </c>
      <c r="Z331" s="16" t="s">
        <v>3420</v>
      </c>
      <c r="AA331" s="16" t="s">
        <v>4458</v>
      </c>
      <c r="AB331" s="16" t="s">
        <v>4459</v>
      </c>
      <c r="AC331" s="16" t="s">
        <v>4460</v>
      </c>
      <c r="AD331" s="16" t="s">
        <v>3420</v>
      </c>
      <c r="AE331" s="16" t="s">
        <v>3360</v>
      </c>
      <c r="AF331" s="16" t="s">
        <v>3425</v>
      </c>
      <c r="AG331" s="16" t="s">
        <v>3426</v>
      </c>
      <c r="AH331" s="16" t="s">
        <v>3420</v>
      </c>
    </row>
    <row r="332" spans="1:34" x14ac:dyDescent="0.25">
      <c r="A332" s="3">
        <v>22539</v>
      </c>
      <c r="B332" s="15" t="str">
        <f>Codes_Vogelarten_DOG2019!B332</f>
        <v>BIAVPACVPIPI</v>
      </c>
      <c r="C332" s="30" t="str">
        <f>Codes_Vogelarten_DOG2019!C332</f>
        <v>AVCVPIPI</v>
      </c>
      <c r="D332" s="15" t="str">
        <f>Codes_Vogelarten_DOG2019!D332</f>
        <v>CVPIPI</v>
      </c>
      <c r="E332" s="61" t="s">
        <v>4104</v>
      </c>
      <c r="F332" s="66" t="s">
        <v>491</v>
      </c>
      <c r="G332" s="14" t="s">
        <v>3768</v>
      </c>
      <c r="H332" s="14" t="b">
        <f t="shared" si="5"/>
        <v>1</v>
      </c>
      <c r="I332" s="6" t="s">
        <v>494</v>
      </c>
      <c r="J332" s="8" t="s">
        <v>464</v>
      </c>
      <c r="K332" s="16" t="s">
        <v>482</v>
      </c>
      <c r="L332" s="17" t="s">
        <v>491</v>
      </c>
      <c r="M332" s="17" t="s">
        <v>492</v>
      </c>
      <c r="N332" s="17" t="s">
        <v>493</v>
      </c>
      <c r="O332" s="6" t="s">
        <v>495</v>
      </c>
      <c r="P332" s="4" t="s">
        <v>31</v>
      </c>
      <c r="Q332" s="1">
        <v>1</v>
      </c>
      <c r="R332" s="35">
        <v>1</v>
      </c>
      <c r="S332" s="1" t="s">
        <v>1069</v>
      </c>
      <c r="T332" s="1">
        <v>5</v>
      </c>
      <c r="U332" s="58">
        <v>2</v>
      </c>
      <c r="V332" s="93" t="s">
        <v>4671</v>
      </c>
      <c r="W332" s="16" t="s">
        <v>3401</v>
      </c>
      <c r="X332" s="16" t="s">
        <v>3427</v>
      </c>
      <c r="Y332" s="16" t="s">
        <v>3428</v>
      </c>
      <c r="Z332" s="16" t="s">
        <v>3740</v>
      </c>
      <c r="AA332" s="16" t="s">
        <v>3422</v>
      </c>
      <c r="AB332" s="16" t="s">
        <v>3436</v>
      </c>
      <c r="AC332" s="16" t="s">
        <v>3437</v>
      </c>
      <c r="AD332" s="16" t="s">
        <v>3747</v>
      </c>
    </row>
    <row r="333" spans="1:34" x14ac:dyDescent="0.25">
      <c r="A333" s="3">
        <v>22568</v>
      </c>
      <c r="B333" s="15" t="str">
        <f>Codes_Vogelarten_DOG2019!B333</f>
        <v>BIAVPACVNUCA</v>
      </c>
      <c r="C333" s="30" t="str">
        <f>Codes_Vogelarten_DOG2019!C333</f>
        <v>AVCVNUCA</v>
      </c>
      <c r="D333" s="15" t="str">
        <f>Codes_Vogelarten_DOG2019!D333</f>
        <v>CVNUCA</v>
      </c>
      <c r="E333" s="61" t="s">
        <v>4105</v>
      </c>
      <c r="F333" s="66" t="s">
        <v>2715</v>
      </c>
      <c r="G333" s="14" t="s">
        <v>3768</v>
      </c>
      <c r="H333" s="14" t="b">
        <f t="shared" si="5"/>
        <v>1</v>
      </c>
      <c r="I333" s="6" t="s">
        <v>2718</v>
      </c>
      <c r="J333" s="8" t="s">
        <v>464</v>
      </c>
      <c r="K333" s="16" t="s">
        <v>482</v>
      </c>
      <c r="L333" s="17" t="s">
        <v>2715</v>
      </c>
      <c r="M333" s="17" t="s">
        <v>2716</v>
      </c>
      <c r="N333" s="17" t="s">
        <v>2717</v>
      </c>
      <c r="O333" s="6" t="s">
        <v>2718</v>
      </c>
      <c r="P333" s="4" t="s">
        <v>31</v>
      </c>
      <c r="Q333" s="1" t="s">
        <v>1069</v>
      </c>
      <c r="R333" s="1" t="s">
        <v>1069</v>
      </c>
      <c r="S333" s="1" t="s">
        <v>1069</v>
      </c>
      <c r="T333" s="1" t="s">
        <v>1069</v>
      </c>
      <c r="U333" s="1" t="s">
        <v>1069</v>
      </c>
      <c r="V333" s="86" t="s">
        <v>1069</v>
      </c>
    </row>
    <row r="334" spans="1:34" x14ac:dyDescent="0.25">
      <c r="A334" s="3">
        <v>22581</v>
      </c>
      <c r="B334" s="15" t="str">
        <f>Codes_Vogelarten_DOG2019!B334</f>
        <v>BIAVPACVPYPY</v>
      </c>
      <c r="C334" s="30" t="str">
        <f>Codes_Vogelarten_DOG2019!C334</f>
        <v>AVCVPYPY</v>
      </c>
      <c r="D334" s="15" t="str">
        <f>Codes_Vogelarten_DOG2019!D334</f>
        <v>CVPYPY</v>
      </c>
      <c r="E334" s="61" t="s">
        <v>4106</v>
      </c>
      <c r="F334" s="66" t="s">
        <v>2721</v>
      </c>
      <c r="G334" s="14" t="s">
        <v>3835</v>
      </c>
      <c r="H334" s="14" t="b">
        <f t="shared" si="5"/>
        <v>1</v>
      </c>
      <c r="I334" s="6" t="s">
        <v>2724</v>
      </c>
      <c r="J334" s="8" t="s">
        <v>464</v>
      </c>
      <c r="K334" s="16" t="s">
        <v>482</v>
      </c>
      <c r="L334" s="17" t="s">
        <v>2721</v>
      </c>
      <c r="M334" s="17" t="s">
        <v>2722</v>
      </c>
      <c r="N334" s="17" t="s">
        <v>2723</v>
      </c>
      <c r="O334" s="6" t="s">
        <v>2724</v>
      </c>
      <c r="P334" s="4" t="s">
        <v>31</v>
      </c>
      <c r="Q334" s="1" t="s">
        <v>1069</v>
      </c>
      <c r="R334" s="1" t="s">
        <v>1069</v>
      </c>
      <c r="S334" s="1" t="s">
        <v>1069</v>
      </c>
      <c r="T334" s="1" t="s">
        <v>1069</v>
      </c>
      <c r="U334" s="1" t="s">
        <v>1069</v>
      </c>
      <c r="V334" s="86" t="s">
        <v>1069</v>
      </c>
    </row>
    <row r="335" spans="1:34" x14ac:dyDescent="0.25">
      <c r="A335" s="3">
        <v>22590</v>
      </c>
      <c r="B335" s="15" t="str">
        <f>Codes_Vogelarten_DOG2019!B335</f>
        <v>BIAVPACVPYGR</v>
      </c>
      <c r="C335" s="30" t="str">
        <f>Codes_Vogelarten_DOG2019!C335</f>
        <v>AVCVPYGR</v>
      </c>
      <c r="D335" s="15" t="str">
        <f>Codes_Vogelarten_DOG2019!D335</f>
        <v>CVPYGR</v>
      </c>
      <c r="E335" s="61" t="s">
        <v>4107</v>
      </c>
      <c r="F335" s="66" t="s">
        <v>2727</v>
      </c>
      <c r="G335" s="14" t="s">
        <v>3768</v>
      </c>
      <c r="H335" s="14" t="b">
        <f t="shared" si="5"/>
        <v>1</v>
      </c>
      <c r="I335" s="6" t="s">
        <v>2729</v>
      </c>
      <c r="J335" s="8" t="s">
        <v>464</v>
      </c>
      <c r="K335" s="16" t="s">
        <v>482</v>
      </c>
      <c r="L335" s="17" t="s">
        <v>2727</v>
      </c>
      <c r="M335" s="17" t="s">
        <v>2722</v>
      </c>
      <c r="N335" s="19" t="s">
        <v>2728</v>
      </c>
      <c r="O335" s="6" t="s">
        <v>2730</v>
      </c>
      <c r="P335" s="11" t="s">
        <v>31</v>
      </c>
      <c r="Q335" s="1" t="s">
        <v>1069</v>
      </c>
      <c r="R335" s="1" t="s">
        <v>1069</v>
      </c>
      <c r="S335" s="1" t="s">
        <v>1069</v>
      </c>
      <c r="T335" s="1" t="s">
        <v>1069</v>
      </c>
      <c r="U335" s="1" t="s">
        <v>1069</v>
      </c>
      <c r="V335" s="86" t="s">
        <v>1069</v>
      </c>
    </row>
    <row r="336" spans="1:34" x14ac:dyDescent="0.25">
      <c r="A336" s="3">
        <v>22595</v>
      </c>
      <c r="B336" s="15" t="str">
        <f>Codes_Vogelarten_DOG2019!B336</f>
        <v>BIAVPACVCEMO</v>
      </c>
      <c r="C336" s="30" t="str">
        <f>Codes_Vogelarten_DOG2019!C336</f>
        <v>AVCVCEMO</v>
      </c>
      <c r="D336" s="15" t="str">
        <f>Codes_Vogelarten_DOG2019!D336</f>
        <v>CVCEMO</v>
      </c>
      <c r="E336" s="61" t="s">
        <v>4108</v>
      </c>
      <c r="F336" s="66" t="s">
        <v>498</v>
      </c>
      <c r="G336" s="14" t="s">
        <v>3768</v>
      </c>
      <c r="H336" s="14" t="b">
        <f t="shared" si="5"/>
        <v>1</v>
      </c>
      <c r="I336" s="6" t="s">
        <v>503</v>
      </c>
      <c r="J336" s="8" t="s">
        <v>464</v>
      </c>
      <c r="K336" s="16" t="s">
        <v>482</v>
      </c>
      <c r="L336" s="17" t="s">
        <v>498</v>
      </c>
      <c r="M336" s="17" t="s">
        <v>499</v>
      </c>
      <c r="N336" s="19" t="s">
        <v>500</v>
      </c>
      <c r="O336" s="6" t="s">
        <v>504</v>
      </c>
      <c r="P336" s="11" t="s">
        <v>31</v>
      </c>
      <c r="Q336" s="1">
        <v>1</v>
      </c>
      <c r="R336" s="35">
        <v>1</v>
      </c>
      <c r="S336" s="1" t="s">
        <v>1069</v>
      </c>
      <c r="T336" s="1">
        <v>5</v>
      </c>
      <c r="U336" s="58">
        <v>2</v>
      </c>
      <c r="V336" s="93" t="s">
        <v>4671</v>
      </c>
      <c r="W336" s="16" t="s">
        <v>3424</v>
      </c>
      <c r="X336" s="16" t="s">
        <v>3429</v>
      </c>
      <c r="Y336" s="16" t="s">
        <v>3435</v>
      </c>
      <c r="Z336" s="16" t="s">
        <v>3409</v>
      </c>
      <c r="AA336" s="16" t="s">
        <v>1069</v>
      </c>
      <c r="AB336" s="16" t="s">
        <v>1069</v>
      </c>
      <c r="AC336" s="16" t="s">
        <v>1069</v>
      </c>
      <c r="AD336" s="16" t="s">
        <v>1069</v>
      </c>
    </row>
    <row r="337" spans="1:38" x14ac:dyDescent="0.25">
      <c r="A337" s="3">
        <v>22637</v>
      </c>
      <c r="B337" s="15" t="str">
        <f>Codes_Vogelarten_DOG2019!B337</f>
        <v>BIAVPACVCOFR</v>
      </c>
      <c r="C337" s="30" t="str">
        <f>Codes_Vogelarten_DOG2019!C337</f>
        <v>AVCVCOFR</v>
      </c>
      <c r="D337" s="15" t="str">
        <f>Codes_Vogelarten_DOG2019!D337</f>
        <v>CVCOFR</v>
      </c>
      <c r="E337" s="61" t="s">
        <v>4109</v>
      </c>
      <c r="F337" s="66" t="s">
        <v>1075</v>
      </c>
      <c r="G337" s="14" t="s">
        <v>3768</v>
      </c>
      <c r="H337" s="14" t="b">
        <f t="shared" si="5"/>
        <v>1</v>
      </c>
      <c r="I337" s="6" t="s">
        <v>1077</v>
      </c>
      <c r="J337" s="8" t="s">
        <v>464</v>
      </c>
      <c r="K337" s="16" t="s">
        <v>482</v>
      </c>
      <c r="L337" s="17" t="s">
        <v>1075</v>
      </c>
      <c r="M337" s="17" t="s">
        <v>502</v>
      </c>
      <c r="N337" s="17" t="s">
        <v>1076</v>
      </c>
      <c r="O337" s="6" t="s">
        <v>1077</v>
      </c>
      <c r="P337" s="4" t="s">
        <v>31</v>
      </c>
      <c r="Q337" s="1">
        <v>2</v>
      </c>
      <c r="R337" s="1" t="s">
        <v>1069</v>
      </c>
      <c r="S337" s="1" t="s">
        <v>1069</v>
      </c>
      <c r="T337" s="1" t="s">
        <v>1069</v>
      </c>
      <c r="U337" s="58">
        <v>2</v>
      </c>
      <c r="V337" s="87" t="s">
        <v>4670</v>
      </c>
    </row>
    <row r="338" spans="1:38" x14ac:dyDescent="0.25">
      <c r="A338" s="3">
        <v>22658</v>
      </c>
      <c r="B338" s="15" t="str">
        <f>Codes_Vogelarten_DOG2019!B338</f>
        <v>BIAVPACVCOCE</v>
      </c>
      <c r="C338" s="30" t="str">
        <f>Codes_Vogelarten_DOG2019!C338</f>
        <v>AVCVCOCE</v>
      </c>
      <c r="D338" s="15" t="str">
        <f>Codes_Vogelarten_DOG2019!D338</f>
        <v>CVCOCE</v>
      </c>
      <c r="E338" s="61" t="s">
        <v>4110</v>
      </c>
      <c r="F338" s="66" t="s">
        <v>509</v>
      </c>
      <c r="G338" s="14" t="s">
        <v>3768</v>
      </c>
      <c r="H338" s="14" t="b">
        <f t="shared" si="5"/>
        <v>1</v>
      </c>
      <c r="I338" s="6" t="s">
        <v>511</v>
      </c>
      <c r="J338" s="8" t="s">
        <v>464</v>
      </c>
      <c r="K338" s="16" t="s">
        <v>482</v>
      </c>
      <c r="L338" s="17" t="s">
        <v>509</v>
      </c>
      <c r="M338" s="17" t="s">
        <v>502</v>
      </c>
      <c r="N338" s="17" t="s">
        <v>510</v>
      </c>
      <c r="O338" s="6" t="s">
        <v>511</v>
      </c>
      <c r="P338" s="4" t="s">
        <v>31</v>
      </c>
      <c r="Q338" s="1" t="s">
        <v>1069</v>
      </c>
      <c r="R338" s="1" t="s">
        <v>1069</v>
      </c>
      <c r="S338" s="1" t="s">
        <v>1069</v>
      </c>
      <c r="T338" s="1" t="s">
        <v>1069</v>
      </c>
      <c r="U338" s="58">
        <v>2</v>
      </c>
      <c r="V338" s="88" t="s">
        <v>4671</v>
      </c>
    </row>
    <row r="339" spans="1:38" x14ac:dyDescent="0.25">
      <c r="A339" s="3">
        <v>22661</v>
      </c>
      <c r="B339" s="15" t="str">
        <f>Codes_Vogelarten_DOG2019!B339</f>
        <v>BIAVPACVCOCX</v>
      </c>
      <c r="C339" s="30" t="str">
        <f>Codes_Vogelarten_DOG2019!C339</f>
        <v>AVCVCOCX</v>
      </c>
      <c r="D339" s="15" t="str">
        <f>Codes_Vogelarten_DOG2019!D339</f>
        <v>CVCOCX</v>
      </c>
      <c r="E339" s="61" t="s">
        <v>4111</v>
      </c>
      <c r="F339" s="66" t="s">
        <v>515</v>
      </c>
      <c r="G339" s="14" t="s">
        <v>3768</v>
      </c>
      <c r="H339" s="14" t="b">
        <f t="shared" si="5"/>
        <v>1</v>
      </c>
      <c r="I339" s="6" t="s">
        <v>517</v>
      </c>
      <c r="J339" s="8" t="s">
        <v>464</v>
      </c>
      <c r="K339" s="16" t="s">
        <v>482</v>
      </c>
      <c r="L339" s="17" t="s">
        <v>515</v>
      </c>
      <c r="M339" s="17" t="s">
        <v>502</v>
      </c>
      <c r="N339" s="17" t="s">
        <v>516</v>
      </c>
      <c r="O339" s="49" t="s">
        <v>170</v>
      </c>
      <c r="P339" s="46" t="s">
        <v>170</v>
      </c>
      <c r="Q339" s="1">
        <v>1</v>
      </c>
      <c r="R339" s="35">
        <v>1</v>
      </c>
      <c r="S339" s="1" t="s">
        <v>1069</v>
      </c>
      <c r="T339" s="1">
        <v>3</v>
      </c>
      <c r="U339" s="58">
        <v>2</v>
      </c>
      <c r="V339" s="86" t="s">
        <v>4672</v>
      </c>
      <c r="W339" s="16" t="s">
        <v>3430</v>
      </c>
      <c r="X339" s="16" t="s">
        <v>3433</v>
      </c>
      <c r="Y339" s="16" t="s">
        <v>3434</v>
      </c>
      <c r="Z339" s="16" t="s">
        <v>3575</v>
      </c>
      <c r="AA339" s="16" t="s">
        <v>4651</v>
      </c>
      <c r="AB339" s="16" t="s">
        <v>4652</v>
      </c>
      <c r="AC339" s="16" t="s">
        <v>4653</v>
      </c>
      <c r="AD339" s="16" t="s">
        <v>3498</v>
      </c>
      <c r="AE339" s="69" t="s">
        <v>4736</v>
      </c>
      <c r="AF339" s="69" t="s">
        <v>4737</v>
      </c>
      <c r="AG339" s="69" t="s">
        <v>4738</v>
      </c>
      <c r="AH339" s="69" t="s">
        <v>4739</v>
      </c>
    </row>
    <row r="340" spans="1:38" x14ac:dyDescent="0.25">
      <c r="A340" s="3">
        <v>22705</v>
      </c>
      <c r="B340" s="15" t="str">
        <f>Codes_Vogelarten_DOG2019!B340</f>
        <v>BIAVPACVCOCO</v>
      </c>
      <c r="C340" s="30" t="str">
        <f>Codes_Vogelarten_DOG2019!C340</f>
        <v>AVCVCOCO</v>
      </c>
      <c r="D340" s="15" t="str">
        <f>Codes_Vogelarten_DOG2019!D340</f>
        <v>CVCOCO</v>
      </c>
      <c r="E340" s="61" t="s">
        <v>4112</v>
      </c>
      <c r="F340" s="66" t="s">
        <v>521</v>
      </c>
      <c r="G340" s="14" t="s">
        <v>3768</v>
      </c>
      <c r="H340" s="14" t="b">
        <f t="shared" si="5"/>
        <v>1</v>
      </c>
      <c r="I340" s="6" t="s">
        <v>523</v>
      </c>
      <c r="J340" s="8" t="s">
        <v>464</v>
      </c>
      <c r="K340" s="16" t="s">
        <v>482</v>
      </c>
      <c r="L340" s="17" t="s">
        <v>521</v>
      </c>
      <c r="M340" s="17" t="s">
        <v>502</v>
      </c>
      <c r="N340" s="17" t="s">
        <v>522</v>
      </c>
      <c r="O340" s="6" t="s">
        <v>524</v>
      </c>
      <c r="P340" s="4" t="s">
        <v>31</v>
      </c>
      <c r="Q340" s="1">
        <v>1</v>
      </c>
      <c r="R340" s="35">
        <v>1</v>
      </c>
      <c r="S340" s="1" t="s">
        <v>1069</v>
      </c>
      <c r="T340" s="1">
        <v>3</v>
      </c>
      <c r="U340" s="58">
        <v>2</v>
      </c>
      <c r="V340" s="86" t="s">
        <v>4672</v>
      </c>
      <c r="W340" s="16" t="s">
        <v>3431</v>
      </c>
      <c r="X340" s="16" t="s">
        <v>3377</v>
      </c>
      <c r="Y340" s="16" t="s">
        <v>3432</v>
      </c>
      <c r="Z340" s="16" t="s">
        <v>3409</v>
      </c>
      <c r="AA340" s="16" t="s">
        <v>1069</v>
      </c>
      <c r="AB340" s="16" t="s">
        <v>1069</v>
      </c>
      <c r="AC340" s="16" t="s">
        <v>1069</v>
      </c>
      <c r="AD340" s="16" t="s">
        <v>1069</v>
      </c>
    </row>
    <row r="341" spans="1:38" x14ac:dyDescent="0.25">
      <c r="A341" s="3">
        <v>23073</v>
      </c>
      <c r="B341" s="15" t="str">
        <f>Codes_Vogelarten_DOG2019!B341</f>
        <v>BIAVPABOBOGA</v>
      </c>
      <c r="C341" s="30" t="str">
        <f>Codes_Vogelarten_DOG2019!C341</f>
        <v>AVBOBOGA</v>
      </c>
      <c r="D341" s="15" t="str">
        <f>Codes_Vogelarten_DOG2019!D341</f>
        <v>BOBOGA</v>
      </c>
      <c r="E341" s="61" t="s">
        <v>4113</v>
      </c>
      <c r="F341" s="66" t="s">
        <v>2734</v>
      </c>
      <c r="G341" s="14" t="s">
        <v>3768</v>
      </c>
      <c r="H341" s="14" t="b">
        <f t="shared" si="5"/>
        <v>1</v>
      </c>
      <c r="I341" s="6" t="s">
        <v>2736</v>
      </c>
      <c r="J341" s="8" t="s">
        <v>464</v>
      </c>
      <c r="K341" s="16" t="s">
        <v>2733</v>
      </c>
      <c r="L341" s="17" t="s">
        <v>2734</v>
      </c>
      <c r="M341" s="17" t="s">
        <v>2735</v>
      </c>
      <c r="N341" s="17" t="s">
        <v>2602</v>
      </c>
      <c r="O341" s="6" t="s">
        <v>2736</v>
      </c>
      <c r="P341" s="4" t="s">
        <v>31</v>
      </c>
      <c r="Q341" s="1">
        <v>3</v>
      </c>
      <c r="R341" s="1" t="s">
        <v>1069</v>
      </c>
      <c r="S341" s="1" t="s">
        <v>1069</v>
      </c>
      <c r="T341" s="1" t="s">
        <v>1069</v>
      </c>
      <c r="U341" s="36">
        <v>3</v>
      </c>
      <c r="V341" s="86" t="s">
        <v>1069</v>
      </c>
    </row>
    <row r="342" spans="1:38" x14ac:dyDescent="0.25">
      <c r="A342" s="3">
        <v>23155</v>
      </c>
      <c r="B342" s="15" t="str">
        <f>Codes_Vogelarten_DOG2019!B342</f>
        <v>BIAVPAPDPEAT</v>
      </c>
      <c r="C342" s="30" t="str">
        <f>Codes_Vogelarten_DOG2019!C342</f>
        <v>AVPDPEAT</v>
      </c>
      <c r="D342" s="15" t="str">
        <f>Codes_Vogelarten_DOG2019!D342</f>
        <v>PDPEAT</v>
      </c>
      <c r="E342" s="61" t="s">
        <v>4114</v>
      </c>
      <c r="F342" s="66" t="s">
        <v>527</v>
      </c>
      <c r="G342" s="14" t="s">
        <v>3768</v>
      </c>
      <c r="H342" s="14" t="b">
        <f t="shared" si="5"/>
        <v>1</v>
      </c>
      <c r="I342" s="6" t="s">
        <v>530</v>
      </c>
      <c r="J342" s="8" t="s">
        <v>464</v>
      </c>
      <c r="K342" s="16" t="s">
        <v>526</v>
      </c>
      <c r="L342" s="17" t="s">
        <v>527</v>
      </c>
      <c r="M342" s="17" t="s">
        <v>528</v>
      </c>
      <c r="N342" s="17" t="s">
        <v>529</v>
      </c>
      <c r="O342" s="6" t="s">
        <v>530</v>
      </c>
      <c r="P342" s="4" t="s">
        <v>31</v>
      </c>
      <c r="Q342" s="1">
        <v>1</v>
      </c>
      <c r="R342" s="35">
        <v>1</v>
      </c>
      <c r="S342" s="1" t="s">
        <v>1069</v>
      </c>
      <c r="T342" s="1">
        <v>2</v>
      </c>
      <c r="U342" s="35">
        <v>1</v>
      </c>
      <c r="V342" s="86" t="s">
        <v>4672</v>
      </c>
      <c r="W342" s="16" t="s">
        <v>3447</v>
      </c>
      <c r="X342" s="16" t="s">
        <v>3458</v>
      </c>
      <c r="Y342" s="16" t="s">
        <v>3457</v>
      </c>
      <c r="Z342" s="16" t="s">
        <v>3407</v>
      </c>
      <c r="AA342" s="16" t="s">
        <v>3448</v>
      </c>
      <c r="AB342" s="16" t="s">
        <v>3453</v>
      </c>
      <c r="AC342" s="16" t="s">
        <v>3454</v>
      </c>
      <c r="AD342" s="16" t="s">
        <v>3407</v>
      </c>
      <c r="AE342" s="69" t="s">
        <v>4594</v>
      </c>
      <c r="AF342" s="69" t="s">
        <v>4593</v>
      </c>
      <c r="AG342" s="69" t="s">
        <v>4595</v>
      </c>
      <c r="AH342" s="69" t="s">
        <v>4596</v>
      </c>
      <c r="AI342" s="69" t="s">
        <v>4674</v>
      </c>
      <c r="AJ342" s="69" t="s">
        <v>4675</v>
      </c>
      <c r="AK342" s="69" t="s">
        <v>4676</v>
      </c>
      <c r="AL342" s="69" t="s">
        <v>4677</v>
      </c>
    </row>
    <row r="343" spans="1:38" x14ac:dyDescent="0.25">
      <c r="A343" s="3">
        <v>23194</v>
      </c>
      <c r="B343" s="15" t="str">
        <f>Codes_Vogelarten_DOG2019!B343</f>
        <v>BIAVPAPDLOCR</v>
      </c>
      <c r="C343" s="30" t="str">
        <f>Codes_Vogelarten_DOG2019!C343</f>
        <v>AVPDLOCR</v>
      </c>
      <c r="D343" s="15" t="str">
        <f>Codes_Vogelarten_DOG2019!D343</f>
        <v>PDLOCR</v>
      </c>
      <c r="E343" s="61" t="s">
        <v>4115</v>
      </c>
      <c r="F343" s="66" t="s">
        <v>535</v>
      </c>
      <c r="G343" s="14" t="s">
        <v>3768</v>
      </c>
      <c r="H343" s="14" t="b">
        <f t="shared" si="5"/>
        <v>1</v>
      </c>
      <c r="I343" s="6" t="s">
        <v>538</v>
      </c>
      <c r="J343" s="8" t="s">
        <v>464</v>
      </c>
      <c r="K343" s="16" t="s">
        <v>526</v>
      </c>
      <c r="L343" s="17" t="s">
        <v>535</v>
      </c>
      <c r="M343" s="17" t="s">
        <v>536</v>
      </c>
      <c r="N343" s="17" t="s">
        <v>537</v>
      </c>
      <c r="O343" s="6" t="s">
        <v>539</v>
      </c>
      <c r="P343" s="4" t="s">
        <v>31</v>
      </c>
      <c r="Q343" s="1">
        <v>1</v>
      </c>
      <c r="R343" s="35">
        <v>1</v>
      </c>
      <c r="S343" s="1" t="s">
        <v>1069</v>
      </c>
      <c r="T343" s="1">
        <v>1</v>
      </c>
      <c r="U343" s="35">
        <v>1</v>
      </c>
      <c r="V343" s="86" t="s">
        <v>4672</v>
      </c>
      <c r="W343" s="16" t="s">
        <v>3449</v>
      </c>
      <c r="X343" s="16" t="s">
        <v>3460</v>
      </c>
      <c r="Y343" s="16" t="s">
        <v>3459</v>
      </c>
      <c r="Z343" s="16" t="s">
        <v>3451</v>
      </c>
      <c r="AA343" s="16" t="s">
        <v>3450</v>
      </c>
      <c r="AB343" s="16" t="s">
        <v>3456</v>
      </c>
      <c r="AC343" s="16" t="s">
        <v>3455</v>
      </c>
      <c r="AD343" s="16" t="s">
        <v>3452</v>
      </c>
    </row>
    <row r="344" spans="1:38" x14ac:dyDescent="0.25">
      <c r="A344" s="3">
        <v>23302</v>
      </c>
      <c r="B344" s="15" t="str">
        <f>Codes_Vogelarten_DOG2019!B344</f>
        <v>BIAVPAPDPOPA</v>
      </c>
      <c r="C344" s="30" t="str">
        <f>Codes_Vogelarten_DOG2019!C344</f>
        <v>AVPDPOPA</v>
      </c>
      <c r="D344" s="15" t="str">
        <f>Codes_Vogelarten_DOG2019!D344</f>
        <v>PDPOPA</v>
      </c>
      <c r="E344" s="61" t="s">
        <v>4116</v>
      </c>
      <c r="F344" s="66" t="s">
        <v>543</v>
      </c>
      <c r="G344" s="14" t="s">
        <v>3768</v>
      </c>
      <c r="H344" s="14" t="b">
        <f t="shared" si="5"/>
        <v>1</v>
      </c>
      <c r="I344" s="6" t="s">
        <v>546</v>
      </c>
      <c r="J344" s="8" t="s">
        <v>464</v>
      </c>
      <c r="K344" s="16" t="s">
        <v>526</v>
      </c>
      <c r="L344" s="17" t="s">
        <v>543</v>
      </c>
      <c r="M344" s="17" t="s">
        <v>544</v>
      </c>
      <c r="N344" s="17" t="s">
        <v>545</v>
      </c>
      <c r="O344" s="6" t="s">
        <v>546</v>
      </c>
      <c r="P344" s="4" t="s">
        <v>31</v>
      </c>
      <c r="Q344" s="1">
        <v>1</v>
      </c>
      <c r="R344" s="35">
        <v>1</v>
      </c>
      <c r="S344" s="1" t="s">
        <v>1069</v>
      </c>
      <c r="T344" s="1">
        <v>2</v>
      </c>
      <c r="U344" s="35">
        <v>1</v>
      </c>
      <c r="V344" s="86" t="s">
        <v>4672</v>
      </c>
      <c r="W344" s="16" t="s">
        <v>3461</v>
      </c>
      <c r="X344" s="16" t="s">
        <v>3462</v>
      </c>
      <c r="Y344" s="16" t="s">
        <v>3463</v>
      </c>
      <c r="Z344" s="16" t="s">
        <v>3407</v>
      </c>
      <c r="AA344" s="16" t="s">
        <v>3464</v>
      </c>
      <c r="AB344" s="16" t="s">
        <v>3465</v>
      </c>
      <c r="AC344" s="16" t="s">
        <v>3466</v>
      </c>
      <c r="AD344" s="16" t="s">
        <v>3420</v>
      </c>
      <c r="AE344" s="69" t="s">
        <v>4658</v>
      </c>
      <c r="AF344" s="69" t="s">
        <v>4663</v>
      </c>
      <c r="AG344" s="69" t="s">
        <v>4664</v>
      </c>
      <c r="AH344" s="16" t="s">
        <v>3407</v>
      </c>
    </row>
    <row r="345" spans="1:38" x14ac:dyDescent="0.25">
      <c r="A345" s="3">
        <v>23317</v>
      </c>
      <c r="B345" s="15" t="str">
        <f>Codes_Vogelarten_DOG2019!B345</f>
        <v>BIAVPAPDPOMO</v>
      </c>
      <c r="C345" s="30" t="str">
        <f>Codes_Vogelarten_DOG2019!C345</f>
        <v>AVPDPOMO</v>
      </c>
      <c r="D345" s="15" t="str">
        <f>Codes_Vogelarten_DOG2019!D345</f>
        <v>PDPOMO</v>
      </c>
      <c r="E345" s="61" t="s">
        <v>4117</v>
      </c>
      <c r="F345" s="66" t="s">
        <v>549</v>
      </c>
      <c r="G345" s="14" t="s">
        <v>3768</v>
      </c>
      <c r="H345" s="14" t="b">
        <f t="shared" si="5"/>
        <v>1</v>
      </c>
      <c r="I345" s="6" t="s">
        <v>551</v>
      </c>
      <c r="J345" s="8" t="s">
        <v>464</v>
      </c>
      <c r="K345" s="16" t="s">
        <v>526</v>
      </c>
      <c r="L345" s="17" t="s">
        <v>549</v>
      </c>
      <c r="M345" s="17" t="s">
        <v>544</v>
      </c>
      <c r="N345" s="17" t="s">
        <v>550</v>
      </c>
      <c r="O345" s="6" t="s">
        <v>551</v>
      </c>
      <c r="P345" s="4" t="s">
        <v>31</v>
      </c>
      <c r="Q345" s="1">
        <v>2</v>
      </c>
      <c r="R345" s="35">
        <v>1</v>
      </c>
      <c r="S345" s="1" t="s">
        <v>1069</v>
      </c>
      <c r="T345" s="1">
        <v>4</v>
      </c>
      <c r="U345" s="58">
        <v>2</v>
      </c>
      <c r="V345" s="94" t="s">
        <v>4670</v>
      </c>
      <c r="W345" s="16" t="s">
        <v>4589</v>
      </c>
      <c r="X345" s="16" t="s">
        <v>4590</v>
      </c>
      <c r="Y345" s="16" t="s">
        <v>4591</v>
      </c>
      <c r="Z345" s="16" t="s">
        <v>3420</v>
      </c>
      <c r="AA345" s="16" t="s">
        <v>4585</v>
      </c>
      <c r="AB345" s="16" t="s">
        <v>4586</v>
      </c>
      <c r="AC345" s="16" t="s">
        <v>4588</v>
      </c>
      <c r="AD345" s="16" t="s">
        <v>3420</v>
      </c>
      <c r="AE345" s="57" t="s">
        <v>4587</v>
      </c>
    </row>
    <row r="346" spans="1:38" x14ac:dyDescent="0.25">
      <c r="A346" s="3">
        <v>23344</v>
      </c>
      <c r="B346" s="15" t="str">
        <f>Codes_Vogelarten_DOG2019!B346</f>
        <v>BIAVPAPDCYCA</v>
      </c>
      <c r="C346" s="30" t="str">
        <f>Codes_Vogelarten_DOG2019!C346</f>
        <v>AVPDCYCA</v>
      </c>
      <c r="D346" s="15" t="str">
        <f>Codes_Vogelarten_DOG2019!D346</f>
        <v>PDCYCA</v>
      </c>
      <c r="E346" s="61" t="s">
        <v>4118</v>
      </c>
      <c r="F346" s="66" t="s">
        <v>555</v>
      </c>
      <c r="G346" s="14" t="s">
        <v>3768</v>
      </c>
      <c r="H346" s="14" t="b">
        <f t="shared" si="5"/>
        <v>1</v>
      </c>
      <c r="I346" s="6" t="s">
        <v>558</v>
      </c>
      <c r="J346" s="8" t="s">
        <v>464</v>
      </c>
      <c r="K346" s="16" t="s">
        <v>526</v>
      </c>
      <c r="L346" s="17" t="s">
        <v>555</v>
      </c>
      <c r="M346" s="17" t="s">
        <v>556</v>
      </c>
      <c r="N346" s="17" t="s">
        <v>557</v>
      </c>
      <c r="O346" s="6" t="s">
        <v>559</v>
      </c>
      <c r="P346" s="4" t="s">
        <v>31</v>
      </c>
      <c r="Q346" s="1">
        <v>1</v>
      </c>
      <c r="R346" s="35">
        <v>1</v>
      </c>
      <c r="S346" s="1" t="s">
        <v>1069</v>
      </c>
      <c r="T346" s="1">
        <v>2</v>
      </c>
      <c r="U346" s="35">
        <v>1</v>
      </c>
      <c r="V346" s="86" t="s">
        <v>4672</v>
      </c>
      <c r="W346" s="16" t="s">
        <v>3467</v>
      </c>
      <c r="X346" s="16" t="s">
        <v>3470</v>
      </c>
      <c r="Y346" s="16" t="s">
        <v>3471</v>
      </c>
      <c r="Z346" s="16" t="s">
        <v>3407</v>
      </c>
      <c r="AA346" s="16" t="s">
        <v>3468</v>
      </c>
      <c r="AB346" s="16" t="s">
        <v>3478</v>
      </c>
      <c r="AC346" s="16" t="s">
        <v>3479</v>
      </c>
      <c r="AD346" s="16" t="s">
        <v>3420</v>
      </c>
      <c r="AE346" s="69" t="s">
        <v>4581</v>
      </c>
      <c r="AF346" s="69" t="s">
        <v>4582</v>
      </c>
      <c r="AG346" s="69" t="s">
        <v>4583</v>
      </c>
      <c r="AH346" s="69" t="s">
        <v>4584</v>
      </c>
    </row>
    <row r="347" spans="1:38" x14ac:dyDescent="0.25">
      <c r="A347" s="3">
        <v>23354</v>
      </c>
      <c r="B347" s="15" t="str">
        <f>Codes_Vogelarten_DOG2019!B347</f>
        <v>BIAVPAPDCYCY</v>
      </c>
      <c r="C347" s="30" t="str">
        <f>Codes_Vogelarten_DOG2019!C347</f>
        <v>AVPDCYCY</v>
      </c>
      <c r="D347" s="15" t="str">
        <f>Codes_Vogelarten_DOG2019!D347</f>
        <v>PDCYCY</v>
      </c>
      <c r="E347" s="61" t="s">
        <v>4119</v>
      </c>
      <c r="F347" s="66" t="s">
        <v>2739</v>
      </c>
      <c r="G347" s="14" t="s">
        <v>3768</v>
      </c>
      <c r="H347" s="14" t="b">
        <f t="shared" si="5"/>
        <v>1</v>
      </c>
      <c r="I347" s="6" t="s">
        <v>2741</v>
      </c>
      <c r="J347" s="8" t="s">
        <v>464</v>
      </c>
      <c r="K347" s="16" t="s">
        <v>526</v>
      </c>
      <c r="L347" s="17" t="s">
        <v>2739</v>
      </c>
      <c r="M347" s="17" t="s">
        <v>556</v>
      </c>
      <c r="N347" s="17" t="s">
        <v>2740</v>
      </c>
      <c r="O347" s="6" t="s">
        <v>2741</v>
      </c>
      <c r="P347" s="4" t="s">
        <v>31</v>
      </c>
      <c r="Q347" s="1" t="s">
        <v>1069</v>
      </c>
      <c r="R347" s="1" t="s">
        <v>1069</v>
      </c>
      <c r="S347" s="1" t="s">
        <v>1069</v>
      </c>
      <c r="T347" s="1" t="s">
        <v>1069</v>
      </c>
      <c r="U347" s="1" t="s">
        <v>1069</v>
      </c>
      <c r="V347" s="86" t="s">
        <v>1069</v>
      </c>
    </row>
    <row r="348" spans="1:38" x14ac:dyDescent="0.25">
      <c r="A348" s="3">
        <v>23365</v>
      </c>
      <c r="B348" s="15" t="str">
        <f>Codes_Vogelarten_DOG2019!B348</f>
        <v>BIAVPAPDPAMA</v>
      </c>
      <c r="C348" s="30" t="str">
        <f>Codes_Vogelarten_DOG2019!C348</f>
        <v>AVPDPAMA</v>
      </c>
      <c r="D348" s="15" t="str">
        <f>Codes_Vogelarten_DOG2019!D348</f>
        <v>PDPAMA</v>
      </c>
      <c r="E348" s="61" t="s">
        <v>4120</v>
      </c>
      <c r="F348" s="66" t="s">
        <v>563</v>
      </c>
      <c r="G348" s="14" t="s">
        <v>3768</v>
      </c>
      <c r="H348" s="14" t="b">
        <f t="shared" si="5"/>
        <v>1</v>
      </c>
      <c r="I348" s="6" t="s">
        <v>564</v>
      </c>
      <c r="J348" s="8" t="s">
        <v>464</v>
      </c>
      <c r="K348" s="16" t="s">
        <v>526</v>
      </c>
      <c r="L348" s="17" t="s">
        <v>563</v>
      </c>
      <c r="M348" s="17" t="s">
        <v>534</v>
      </c>
      <c r="N348" s="17" t="s">
        <v>406</v>
      </c>
      <c r="O348" s="6" t="s">
        <v>564</v>
      </c>
      <c r="P348" s="4" t="s">
        <v>31</v>
      </c>
      <c r="Q348" s="1">
        <v>1</v>
      </c>
      <c r="R348" s="35">
        <v>1</v>
      </c>
      <c r="S348" s="1" t="s">
        <v>1069</v>
      </c>
      <c r="T348" s="1">
        <v>2</v>
      </c>
      <c r="U348" s="35">
        <v>1</v>
      </c>
      <c r="V348" s="86" t="s">
        <v>4672</v>
      </c>
      <c r="W348" s="16" t="s">
        <v>3469</v>
      </c>
      <c r="X348" s="16" t="s">
        <v>3480</v>
      </c>
      <c r="Y348" s="16" t="s">
        <v>3481</v>
      </c>
      <c r="Z348" s="16" t="s">
        <v>3407</v>
      </c>
      <c r="AA348" s="16" t="s">
        <v>3474</v>
      </c>
      <c r="AB348" s="16" t="s">
        <v>3482</v>
      </c>
      <c r="AC348" s="16" t="s">
        <v>3483</v>
      </c>
      <c r="AD348" s="16" t="s">
        <v>3420</v>
      </c>
    </row>
    <row r="349" spans="1:38" x14ac:dyDescent="0.25">
      <c r="A349" s="3">
        <v>23468</v>
      </c>
      <c r="B349" s="15" t="str">
        <f>Codes_Vogelarten_DOG2019!B349</f>
        <v>BIAVPAREREPE</v>
      </c>
      <c r="C349" s="30" t="str">
        <f>Codes_Vogelarten_DOG2019!C349</f>
        <v>AVREREPE</v>
      </c>
      <c r="D349" s="15" t="str">
        <f>Codes_Vogelarten_DOG2019!D349</f>
        <v>REREPE</v>
      </c>
      <c r="E349" s="61" t="s">
        <v>4122</v>
      </c>
      <c r="F349" s="66" t="s">
        <v>568</v>
      </c>
      <c r="G349" s="14" t="s">
        <v>3768</v>
      </c>
      <c r="H349" s="14" t="b">
        <f t="shared" si="5"/>
        <v>1</v>
      </c>
      <c r="I349" s="6" t="s">
        <v>571</v>
      </c>
      <c r="J349" s="8" t="s">
        <v>464</v>
      </c>
      <c r="K349" s="16" t="s">
        <v>567</v>
      </c>
      <c r="L349" s="17" t="s">
        <v>568</v>
      </c>
      <c r="M349" s="17" t="s">
        <v>569</v>
      </c>
      <c r="N349" s="17" t="s">
        <v>570</v>
      </c>
      <c r="O349" s="6" t="s">
        <v>572</v>
      </c>
      <c r="P349" s="4" t="s">
        <v>31</v>
      </c>
      <c r="Q349" s="1">
        <v>2</v>
      </c>
      <c r="R349" s="1" t="s">
        <v>1069</v>
      </c>
      <c r="S349" s="1" t="s">
        <v>1069</v>
      </c>
      <c r="T349" s="1" t="s">
        <v>1069</v>
      </c>
      <c r="U349" s="36">
        <v>3</v>
      </c>
      <c r="V349" s="86" t="s">
        <v>1069</v>
      </c>
    </row>
    <row r="350" spans="1:38" x14ac:dyDescent="0.25">
      <c r="A350" s="3">
        <v>23521</v>
      </c>
      <c r="B350" s="15" t="str">
        <f>Codes_Vogelarten_DOG2019!B350</f>
        <v>BIAVPAPUPABI</v>
      </c>
      <c r="C350" s="30" t="str">
        <f>Codes_Vogelarten_DOG2019!C350</f>
        <v>AVPUPABI</v>
      </c>
      <c r="D350" s="15" t="str">
        <f>Codes_Vogelarten_DOG2019!D350</f>
        <v>PUPABI</v>
      </c>
      <c r="E350" s="61" t="s">
        <v>4123</v>
      </c>
      <c r="F350" s="66" t="s">
        <v>577</v>
      </c>
      <c r="G350" s="14" t="s">
        <v>3768</v>
      </c>
      <c r="H350" s="14" t="b">
        <f t="shared" si="5"/>
        <v>1</v>
      </c>
      <c r="I350" s="6" t="s">
        <v>580</v>
      </c>
      <c r="J350" s="8" t="s">
        <v>464</v>
      </c>
      <c r="K350" s="16" t="s">
        <v>576</v>
      </c>
      <c r="L350" s="17" t="s">
        <v>577</v>
      </c>
      <c r="M350" s="17" t="s">
        <v>578</v>
      </c>
      <c r="N350" s="17" t="s">
        <v>579</v>
      </c>
      <c r="O350" s="6" t="s">
        <v>581</v>
      </c>
      <c r="P350" s="4" t="s">
        <v>31</v>
      </c>
      <c r="Q350" s="1">
        <v>2</v>
      </c>
      <c r="R350" s="1" t="s">
        <v>1069</v>
      </c>
      <c r="S350" s="1" t="s">
        <v>1069</v>
      </c>
      <c r="T350" s="1" t="s">
        <v>1069</v>
      </c>
      <c r="U350" s="36">
        <v>3</v>
      </c>
      <c r="V350" s="86" t="s">
        <v>1069</v>
      </c>
    </row>
    <row r="351" spans="1:38" x14ac:dyDescent="0.25">
      <c r="A351" s="3">
        <v>23811</v>
      </c>
      <c r="B351" s="15" t="str">
        <f>Codes_Vogelarten_DOG2019!B351</f>
        <v>BIAVPAAULUAR</v>
      </c>
      <c r="C351" s="30" t="str">
        <f>Codes_Vogelarten_DOG2019!C351</f>
        <v>AVAULUAR</v>
      </c>
      <c r="D351" s="15" t="str">
        <f>Codes_Vogelarten_DOG2019!D351</f>
        <v>AULUAR</v>
      </c>
      <c r="E351" s="61" t="s">
        <v>4124</v>
      </c>
      <c r="F351" s="66" t="s">
        <v>589</v>
      </c>
      <c r="G351" s="14" t="s">
        <v>3768</v>
      </c>
      <c r="H351" s="14" t="b">
        <f t="shared" si="5"/>
        <v>1</v>
      </c>
      <c r="I351" s="6" t="s">
        <v>592</v>
      </c>
      <c r="J351" s="8" t="s">
        <v>464</v>
      </c>
      <c r="K351" s="16" t="s">
        <v>588</v>
      </c>
      <c r="L351" s="17" t="s">
        <v>589</v>
      </c>
      <c r="M351" s="17" t="s">
        <v>590</v>
      </c>
      <c r="N351" s="17" t="s">
        <v>591</v>
      </c>
      <c r="O351" s="6" t="s">
        <v>593</v>
      </c>
      <c r="P351" s="4" t="s">
        <v>31</v>
      </c>
      <c r="Q351" s="1">
        <v>1</v>
      </c>
      <c r="R351" s="35">
        <v>1</v>
      </c>
      <c r="S351" s="1" t="s">
        <v>1069</v>
      </c>
      <c r="T351" s="1">
        <v>2</v>
      </c>
      <c r="U351" s="58">
        <v>2</v>
      </c>
      <c r="V351" s="86" t="s">
        <v>4672</v>
      </c>
      <c r="W351" s="16" t="s">
        <v>3475</v>
      </c>
      <c r="X351" s="16" t="s">
        <v>3484</v>
      </c>
      <c r="Y351" s="16" t="s">
        <v>3485</v>
      </c>
      <c r="Z351" s="16" t="s">
        <v>3407</v>
      </c>
      <c r="AA351" s="16" t="s">
        <v>3476</v>
      </c>
      <c r="AB351" s="16" t="s">
        <v>3486</v>
      </c>
      <c r="AC351" s="16" t="s">
        <v>3487</v>
      </c>
      <c r="AD351" s="16" t="s">
        <v>3407</v>
      </c>
      <c r="AE351" s="69" t="s">
        <v>4432</v>
      </c>
      <c r="AF351" s="69" t="s">
        <v>4433</v>
      </c>
      <c r="AG351" s="69" t="s">
        <v>4434</v>
      </c>
      <c r="AH351" s="69" t="s">
        <v>3407</v>
      </c>
    </row>
    <row r="352" spans="1:38" x14ac:dyDescent="0.25">
      <c r="A352" s="3">
        <v>23836</v>
      </c>
      <c r="B352" s="65" t="str">
        <f>Codes_Vogelarten_DOG2019!B352</f>
        <v>BIAVPAAUALLE</v>
      </c>
      <c r="C352" s="64" t="str">
        <f>Codes_Vogelarten_DOG2019!C352</f>
        <v>AVAUALLE</v>
      </c>
      <c r="D352" s="65" t="str">
        <f>Codes_Vogelarten_DOG2019!D352</f>
        <v>AUALLE</v>
      </c>
      <c r="E352" s="61" t="s">
        <v>4125</v>
      </c>
      <c r="F352" s="66" t="s">
        <v>2744</v>
      </c>
      <c r="G352" s="14" t="s">
        <v>3835</v>
      </c>
      <c r="H352" s="14" t="b">
        <f t="shared" si="5"/>
        <v>1</v>
      </c>
      <c r="I352" s="6" t="s">
        <v>2747</v>
      </c>
      <c r="J352" s="8" t="s">
        <v>464</v>
      </c>
      <c r="K352" s="16" t="s">
        <v>588</v>
      </c>
      <c r="L352" s="17" t="s">
        <v>2744</v>
      </c>
      <c r="M352" s="17" t="s">
        <v>599</v>
      </c>
      <c r="N352" s="17" t="s">
        <v>2745</v>
      </c>
      <c r="O352" s="6" t="s">
        <v>2747</v>
      </c>
      <c r="P352" s="4" t="s">
        <v>31</v>
      </c>
      <c r="Q352" s="1" t="s">
        <v>1069</v>
      </c>
      <c r="R352" s="1" t="s">
        <v>1069</v>
      </c>
      <c r="S352" s="1" t="s">
        <v>1069</v>
      </c>
      <c r="T352" s="1" t="s">
        <v>1069</v>
      </c>
      <c r="U352" s="1" t="s">
        <v>1069</v>
      </c>
      <c r="V352" s="86" t="s">
        <v>1069</v>
      </c>
    </row>
    <row r="353" spans="1:34" x14ac:dyDescent="0.25">
      <c r="A353" s="3">
        <v>23852</v>
      </c>
      <c r="B353" s="15" t="str">
        <f>Codes_Vogelarten_DOG2019!B353</f>
        <v>BIAVPAAUALAR</v>
      </c>
      <c r="C353" s="30" t="str">
        <f>Codes_Vogelarten_DOG2019!C353</f>
        <v>AVAUALAR</v>
      </c>
      <c r="D353" s="15" t="str">
        <f>Codes_Vogelarten_DOG2019!D353</f>
        <v>AUALAR</v>
      </c>
      <c r="E353" s="61" t="s">
        <v>4126</v>
      </c>
      <c r="F353" s="66" t="s">
        <v>598</v>
      </c>
      <c r="G353" s="14" t="s">
        <v>3768</v>
      </c>
      <c r="H353" s="14" t="b">
        <f t="shared" si="5"/>
        <v>1</v>
      </c>
      <c r="I353" s="6" t="s">
        <v>601</v>
      </c>
      <c r="J353" s="8" t="s">
        <v>464</v>
      </c>
      <c r="K353" s="16" t="s">
        <v>588</v>
      </c>
      <c r="L353" s="17" t="s">
        <v>598</v>
      </c>
      <c r="M353" s="17" t="s">
        <v>599</v>
      </c>
      <c r="N353" s="17" t="s">
        <v>600</v>
      </c>
      <c r="O353" s="6" t="s">
        <v>601</v>
      </c>
      <c r="P353" s="4" t="s">
        <v>31</v>
      </c>
      <c r="Q353" s="1">
        <v>2</v>
      </c>
      <c r="R353" s="35">
        <v>1</v>
      </c>
      <c r="S353" s="1" t="s">
        <v>1069</v>
      </c>
      <c r="T353" s="1">
        <v>3</v>
      </c>
      <c r="U353" s="58">
        <v>2</v>
      </c>
      <c r="V353" s="93" t="s">
        <v>4671</v>
      </c>
      <c r="W353" s="16" t="s">
        <v>3477</v>
      </c>
      <c r="X353" s="16" t="s">
        <v>3493</v>
      </c>
      <c r="Y353" s="16" t="s">
        <v>3494</v>
      </c>
      <c r="Z353" s="16" t="s">
        <v>3488</v>
      </c>
      <c r="AA353" s="16" t="s">
        <v>4732</v>
      </c>
      <c r="AB353" s="16" t="s">
        <v>4733</v>
      </c>
      <c r="AC353" s="16" t="s">
        <v>4734</v>
      </c>
      <c r="AD353" s="16" t="s">
        <v>4735</v>
      </c>
    </row>
    <row r="354" spans="1:34" x14ac:dyDescent="0.25">
      <c r="A354" s="3">
        <v>23892</v>
      </c>
      <c r="B354" s="15" t="str">
        <f>Codes_Vogelarten_DOG2019!B354</f>
        <v>BIAVPAAUGACR</v>
      </c>
      <c r="C354" s="30" t="str">
        <f>Codes_Vogelarten_DOG2019!C354</f>
        <v>AVAUGACR</v>
      </c>
      <c r="D354" s="15" t="str">
        <f>Codes_Vogelarten_DOG2019!D354</f>
        <v>AUGACR</v>
      </c>
      <c r="E354" s="61" t="s">
        <v>4127</v>
      </c>
      <c r="F354" s="66" t="s">
        <v>604</v>
      </c>
      <c r="G354" s="14" t="s">
        <v>3768</v>
      </c>
      <c r="H354" s="14" t="b">
        <f t="shared" si="5"/>
        <v>1</v>
      </c>
      <c r="I354" s="6" t="s">
        <v>607</v>
      </c>
      <c r="J354" s="8" t="s">
        <v>464</v>
      </c>
      <c r="K354" s="18" t="s">
        <v>588</v>
      </c>
      <c r="L354" s="19" t="s">
        <v>604</v>
      </c>
      <c r="M354" s="19" t="s">
        <v>605</v>
      </c>
      <c r="N354" s="19" t="s">
        <v>606</v>
      </c>
      <c r="O354" s="50" t="s">
        <v>607</v>
      </c>
      <c r="P354" s="4" t="s">
        <v>31</v>
      </c>
      <c r="Q354" s="1">
        <v>3</v>
      </c>
      <c r="R354" s="35">
        <v>1</v>
      </c>
      <c r="S354" s="1" t="s">
        <v>1069</v>
      </c>
      <c r="T354" s="1">
        <v>5</v>
      </c>
      <c r="U354" s="36">
        <v>3</v>
      </c>
      <c r="V354" s="86" t="s">
        <v>1069</v>
      </c>
      <c r="W354" s="16" t="s">
        <v>4727</v>
      </c>
      <c r="X354" s="16" t="s">
        <v>4730</v>
      </c>
      <c r="Y354" s="16" t="s">
        <v>4731</v>
      </c>
      <c r="Z354" s="16" t="s">
        <v>4735</v>
      </c>
      <c r="AA354" s="16" t="s">
        <v>4727</v>
      </c>
      <c r="AB354" s="16" t="s">
        <v>4728</v>
      </c>
      <c r="AC354" s="16" t="s">
        <v>4729</v>
      </c>
      <c r="AD354" s="16" t="s">
        <v>4735</v>
      </c>
      <c r="AE354" s="16"/>
      <c r="AF354" s="16"/>
      <c r="AG354" s="16"/>
      <c r="AH354" s="16"/>
    </row>
    <row r="355" spans="1:34" x14ac:dyDescent="0.25">
      <c r="A355" s="3">
        <v>23933</v>
      </c>
      <c r="B355" s="15" t="str">
        <f>Codes_Vogelarten_DOG2019!B355</f>
        <v>BIAVPAAUEMAL</v>
      </c>
      <c r="C355" s="30" t="str">
        <f>Codes_Vogelarten_DOG2019!C355</f>
        <v>AVAUEMAL</v>
      </c>
      <c r="D355" s="15" t="str">
        <f>Codes_Vogelarten_DOG2019!D355</f>
        <v>AUEMAL</v>
      </c>
      <c r="E355" s="61" t="s">
        <v>4128</v>
      </c>
      <c r="F355" s="66" t="s">
        <v>2751</v>
      </c>
      <c r="G355" s="14" t="s">
        <v>3768</v>
      </c>
      <c r="H355" s="14" t="b">
        <f t="shared" si="5"/>
        <v>1</v>
      </c>
      <c r="I355" s="6" t="s">
        <v>2754</v>
      </c>
      <c r="J355" s="8" t="s">
        <v>464</v>
      </c>
      <c r="K355" s="16" t="s">
        <v>588</v>
      </c>
      <c r="L355" s="17" t="s">
        <v>2751</v>
      </c>
      <c r="M355" s="17" t="s">
        <v>2752</v>
      </c>
      <c r="N355" s="17" t="s">
        <v>2753</v>
      </c>
      <c r="O355" s="6" t="s">
        <v>2754</v>
      </c>
      <c r="P355" s="4" t="s">
        <v>31</v>
      </c>
      <c r="Q355" s="1" t="s">
        <v>1069</v>
      </c>
      <c r="R355" s="1" t="s">
        <v>1069</v>
      </c>
      <c r="S355" s="1" t="s">
        <v>1069</v>
      </c>
      <c r="T355" s="1" t="s">
        <v>1069</v>
      </c>
      <c r="U355" s="1" t="s">
        <v>1069</v>
      </c>
      <c r="V355" s="86" t="s">
        <v>1069</v>
      </c>
    </row>
    <row r="356" spans="1:34" x14ac:dyDescent="0.25">
      <c r="A356" s="3">
        <v>24001</v>
      </c>
      <c r="B356" s="15" t="str">
        <f>Codes_Vogelarten_DOG2019!B356</f>
        <v>BIAVPAAUCABR</v>
      </c>
      <c r="C356" s="30" t="str">
        <f>Codes_Vogelarten_DOG2019!C356</f>
        <v>AVAUCABR</v>
      </c>
      <c r="D356" s="15" t="str">
        <f>Codes_Vogelarten_DOG2019!D356</f>
        <v>AUCABR</v>
      </c>
      <c r="E356" s="61" t="s">
        <v>4129</v>
      </c>
      <c r="F356" s="66" t="s">
        <v>2757</v>
      </c>
      <c r="G356" s="14" t="s">
        <v>3768</v>
      </c>
      <c r="H356" s="14" t="b">
        <f t="shared" si="5"/>
        <v>1</v>
      </c>
      <c r="I356" s="6" t="s">
        <v>2759</v>
      </c>
      <c r="J356" s="8" t="s">
        <v>464</v>
      </c>
      <c r="K356" s="18" t="s">
        <v>588</v>
      </c>
      <c r="L356" s="19" t="s">
        <v>2757</v>
      </c>
      <c r="M356" s="19" t="s">
        <v>2758</v>
      </c>
      <c r="N356" s="19" t="s">
        <v>781</v>
      </c>
      <c r="O356" s="6" t="s">
        <v>2759</v>
      </c>
      <c r="P356" s="4" t="s">
        <v>31</v>
      </c>
      <c r="Q356" s="1" t="s">
        <v>1069</v>
      </c>
      <c r="R356" s="1" t="s">
        <v>1069</v>
      </c>
      <c r="S356" s="1" t="s">
        <v>1069</v>
      </c>
      <c r="T356" s="1" t="s">
        <v>1069</v>
      </c>
      <c r="U356" s="1" t="s">
        <v>1069</v>
      </c>
      <c r="V356" s="86" t="s">
        <v>1069</v>
      </c>
    </row>
    <row r="357" spans="1:34" x14ac:dyDescent="0.25">
      <c r="A357" s="3">
        <v>24014</v>
      </c>
      <c r="B357" s="15" t="str">
        <f>Codes_Vogelarten_DOG2019!B357</f>
        <v>BIAVPAAUMECA</v>
      </c>
      <c r="C357" s="30" t="str">
        <f>Codes_Vogelarten_DOG2019!C357</f>
        <v>AVAUMECA</v>
      </c>
      <c r="D357" s="15" t="str">
        <f>Codes_Vogelarten_DOG2019!D357</f>
        <v>AUMECA</v>
      </c>
      <c r="E357" s="61" t="s">
        <v>4130</v>
      </c>
      <c r="F357" s="66" t="s">
        <v>2762</v>
      </c>
      <c r="G357" s="14" t="s">
        <v>3768</v>
      </c>
      <c r="H357" s="14" t="b">
        <f t="shared" si="5"/>
        <v>1</v>
      </c>
      <c r="I357" s="6" t="s">
        <v>2763</v>
      </c>
      <c r="J357" s="8" t="s">
        <v>464</v>
      </c>
      <c r="K357" s="16" t="s">
        <v>588</v>
      </c>
      <c r="L357" s="17" t="s">
        <v>2762</v>
      </c>
      <c r="M357" s="17" t="s">
        <v>2748</v>
      </c>
      <c r="N357" s="17" t="s">
        <v>1040</v>
      </c>
      <c r="O357" s="6" t="s">
        <v>2763</v>
      </c>
      <c r="P357" s="4" t="s">
        <v>31</v>
      </c>
      <c r="Q357" s="1" t="s">
        <v>1069</v>
      </c>
      <c r="R357" s="1" t="s">
        <v>1069</v>
      </c>
      <c r="S357" s="1" t="s">
        <v>1069</v>
      </c>
      <c r="T357" s="1" t="s">
        <v>1069</v>
      </c>
      <c r="U357" s="1" t="s">
        <v>1069</v>
      </c>
      <c r="V357" s="86" t="s">
        <v>1069</v>
      </c>
    </row>
    <row r="358" spans="1:34" x14ac:dyDescent="0.25">
      <c r="A358" s="3">
        <v>24019</v>
      </c>
      <c r="B358" s="15" t="str">
        <f>Codes_Vogelarten_DOG2019!B358</f>
        <v>BIAVPAAUMEYE</v>
      </c>
      <c r="C358" s="30" t="str">
        <f>Codes_Vogelarten_DOG2019!C358</f>
        <v>AVAUMEYE</v>
      </c>
      <c r="D358" s="15" t="str">
        <f>Codes_Vogelarten_DOG2019!D358</f>
        <v>AUMEYE</v>
      </c>
      <c r="E358" s="61" t="s">
        <v>4131</v>
      </c>
      <c r="F358" s="66" t="s">
        <v>2766</v>
      </c>
      <c r="G358" s="14" t="s">
        <v>3835</v>
      </c>
      <c r="H358" s="14" t="b">
        <f t="shared" si="5"/>
        <v>1</v>
      </c>
      <c r="I358" s="6" t="s">
        <v>2768</v>
      </c>
      <c r="J358" s="8" t="s">
        <v>464</v>
      </c>
      <c r="K358" s="16" t="s">
        <v>588</v>
      </c>
      <c r="L358" s="17" t="s">
        <v>2766</v>
      </c>
      <c r="M358" s="17" t="s">
        <v>2748</v>
      </c>
      <c r="N358" s="17" t="s">
        <v>2767</v>
      </c>
      <c r="O358" s="6" t="s">
        <v>2768</v>
      </c>
      <c r="P358" s="4" t="s">
        <v>31</v>
      </c>
      <c r="Q358" s="1" t="s">
        <v>1069</v>
      </c>
      <c r="R358" s="1" t="s">
        <v>1069</v>
      </c>
      <c r="S358" s="1" t="s">
        <v>1069</v>
      </c>
      <c r="T358" s="1" t="s">
        <v>1069</v>
      </c>
      <c r="U358" s="1" t="s">
        <v>1069</v>
      </c>
      <c r="V358" s="86" t="s">
        <v>1069</v>
      </c>
    </row>
    <row r="359" spans="1:34" x14ac:dyDescent="0.25">
      <c r="A359" s="3">
        <v>24047</v>
      </c>
      <c r="B359" s="65" t="str">
        <f>Codes_Vogelarten_DOG2019!B359</f>
        <v>BIAVPAAUADRU</v>
      </c>
      <c r="C359" s="64" t="str">
        <f>Codes_Vogelarten_DOG2019!C359</f>
        <v>AVAUADRU</v>
      </c>
      <c r="D359" s="65" t="str">
        <f>Codes_Vogelarten_DOG2019!D359</f>
        <v>AUADRU</v>
      </c>
      <c r="E359" s="61" t="s">
        <v>4132</v>
      </c>
      <c r="F359" s="66" t="s">
        <v>2772</v>
      </c>
      <c r="G359" s="14" t="s">
        <v>3835</v>
      </c>
      <c r="H359" s="14" t="b">
        <f t="shared" si="5"/>
        <v>1</v>
      </c>
      <c r="I359" s="6" t="s">
        <v>2776</v>
      </c>
      <c r="J359" s="8" t="s">
        <v>464</v>
      </c>
      <c r="K359" s="16" t="s">
        <v>588</v>
      </c>
      <c r="L359" s="17" t="s">
        <v>2772</v>
      </c>
      <c r="M359" s="17" t="s">
        <v>2773</v>
      </c>
      <c r="N359" s="17" t="s">
        <v>2774</v>
      </c>
      <c r="O359" s="6" t="s">
        <v>2776</v>
      </c>
      <c r="P359" s="4" t="s">
        <v>31</v>
      </c>
      <c r="Q359" s="1" t="s">
        <v>1069</v>
      </c>
      <c r="R359" s="1" t="s">
        <v>1069</v>
      </c>
      <c r="S359" s="1" t="s">
        <v>1069</v>
      </c>
      <c r="T359" s="1" t="s">
        <v>1069</v>
      </c>
      <c r="U359" s="1" t="s">
        <v>1069</v>
      </c>
      <c r="V359" s="86" t="s">
        <v>1069</v>
      </c>
    </row>
    <row r="360" spans="1:34" x14ac:dyDescent="0.25">
      <c r="A360" s="3">
        <v>24656</v>
      </c>
      <c r="B360" s="15" t="str">
        <f>Codes_Vogelarten_DOG2019!B360</f>
        <v>BIAVPAHIRIRI</v>
      </c>
      <c r="C360" s="30" t="str">
        <f>Codes_Vogelarten_DOG2019!C360</f>
        <v>AVHIRIRI</v>
      </c>
      <c r="D360" s="15" t="str">
        <f>Codes_Vogelarten_DOG2019!D360</f>
        <v>HIRIRI</v>
      </c>
      <c r="E360" s="61" t="s">
        <v>4133</v>
      </c>
      <c r="F360" s="66" t="s">
        <v>611</v>
      </c>
      <c r="G360" s="14" t="s">
        <v>3768</v>
      </c>
      <c r="H360" s="14" t="b">
        <f t="shared" si="5"/>
        <v>1</v>
      </c>
      <c r="I360" s="6" t="s">
        <v>614</v>
      </c>
      <c r="J360" s="8" t="s">
        <v>464</v>
      </c>
      <c r="K360" s="18" t="s">
        <v>610</v>
      </c>
      <c r="L360" s="19" t="s">
        <v>611</v>
      </c>
      <c r="M360" s="19" t="s">
        <v>612</v>
      </c>
      <c r="N360" s="19" t="s">
        <v>613</v>
      </c>
      <c r="O360" s="6" t="s">
        <v>614</v>
      </c>
      <c r="P360" s="11" t="s">
        <v>31</v>
      </c>
      <c r="Q360" s="1">
        <v>3</v>
      </c>
      <c r="R360" s="1" t="s">
        <v>1069</v>
      </c>
      <c r="S360" s="1" t="s">
        <v>1069</v>
      </c>
      <c r="T360" s="1" t="s">
        <v>1069</v>
      </c>
      <c r="U360" s="36">
        <v>3</v>
      </c>
      <c r="V360" s="86" t="s">
        <v>1069</v>
      </c>
    </row>
    <row r="361" spans="1:34" x14ac:dyDescent="0.25">
      <c r="A361" s="3">
        <v>24750</v>
      </c>
      <c r="B361" s="15" t="str">
        <f>Codes_Vogelarten_DOG2019!B361</f>
        <v>BIAVPAHIHIRU</v>
      </c>
      <c r="C361" s="30" t="str">
        <f>Codes_Vogelarten_DOG2019!C361</f>
        <v>AVHIHIRU</v>
      </c>
      <c r="D361" s="15" t="str">
        <f>Codes_Vogelarten_DOG2019!D361</f>
        <v>HIHIRU</v>
      </c>
      <c r="E361" s="61" t="s">
        <v>4134</v>
      </c>
      <c r="F361" s="66" t="s">
        <v>617</v>
      </c>
      <c r="G361" s="14" t="s">
        <v>3768</v>
      </c>
      <c r="H361" s="14" t="b">
        <f t="shared" si="5"/>
        <v>1</v>
      </c>
      <c r="I361" s="6" t="s">
        <v>620</v>
      </c>
      <c r="J361" s="8" t="s">
        <v>464</v>
      </c>
      <c r="K361" s="16" t="s">
        <v>610</v>
      </c>
      <c r="L361" s="17" t="s">
        <v>617</v>
      </c>
      <c r="M361" s="17" t="s">
        <v>618</v>
      </c>
      <c r="N361" s="17" t="s">
        <v>619</v>
      </c>
      <c r="O361" s="6" t="s">
        <v>620</v>
      </c>
      <c r="P361" s="4" t="s">
        <v>31</v>
      </c>
      <c r="Q361" s="1">
        <v>1</v>
      </c>
      <c r="R361" s="35">
        <v>1</v>
      </c>
      <c r="S361" s="1" t="s">
        <v>1069</v>
      </c>
      <c r="T361" s="1">
        <v>3</v>
      </c>
      <c r="U361" s="58">
        <v>2</v>
      </c>
      <c r="V361" s="94" t="s">
        <v>4670</v>
      </c>
      <c r="W361" s="16" t="s">
        <v>3489</v>
      </c>
      <c r="X361" s="16" t="s">
        <v>3495</v>
      </c>
      <c r="Y361" s="16" t="s">
        <v>3496</v>
      </c>
      <c r="Z361" s="16" t="s">
        <v>3490</v>
      </c>
      <c r="AA361" s="16" t="s">
        <v>3491</v>
      </c>
      <c r="AB361" s="16" t="s">
        <v>3492</v>
      </c>
      <c r="AC361" s="16" t="s">
        <v>3497</v>
      </c>
      <c r="AD361" s="16" t="s">
        <v>3498</v>
      </c>
      <c r="AE361" s="69" t="s">
        <v>4549</v>
      </c>
      <c r="AF361" s="69" t="s">
        <v>4548</v>
      </c>
      <c r="AG361" s="69" t="s">
        <v>4550</v>
      </c>
      <c r="AH361" s="16" t="s">
        <v>3490</v>
      </c>
    </row>
    <row r="362" spans="1:34" x14ac:dyDescent="0.25">
      <c r="A362" s="82">
        <v>24799</v>
      </c>
      <c r="B362" s="15" t="str">
        <f>Codes_Vogelarten_DOG2019!B362</f>
        <v>BIAVPAHIPTRU</v>
      </c>
      <c r="C362" s="30" t="str">
        <f>Codes_Vogelarten_DOG2019!C362</f>
        <v>AVHIPTRU</v>
      </c>
      <c r="D362" s="15" t="str">
        <f>Codes_Vogelarten_DOG2019!D362</f>
        <v>HIPTRU</v>
      </c>
      <c r="E362" s="61" t="s">
        <v>4135</v>
      </c>
      <c r="F362" s="78" t="s">
        <v>4136</v>
      </c>
      <c r="G362" s="14" t="s">
        <v>3768</v>
      </c>
      <c r="H362" s="14" t="b">
        <f t="shared" si="5"/>
        <v>1</v>
      </c>
      <c r="I362" s="79" t="s">
        <v>4392</v>
      </c>
      <c r="J362" s="8" t="s">
        <v>464</v>
      </c>
      <c r="K362" s="18" t="s">
        <v>610</v>
      </c>
      <c r="L362" s="19" t="s">
        <v>4136</v>
      </c>
      <c r="M362" s="19" t="s">
        <v>2779</v>
      </c>
      <c r="N362" s="19" t="s">
        <v>4391</v>
      </c>
      <c r="O362" s="79" t="s">
        <v>4392</v>
      </c>
      <c r="P362" s="4" t="s">
        <v>31</v>
      </c>
      <c r="Q362" s="1" t="s">
        <v>1069</v>
      </c>
      <c r="R362" s="1" t="s">
        <v>1069</v>
      </c>
      <c r="S362" s="1" t="s">
        <v>1069</v>
      </c>
      <c r="T362" s="1" t="s">
        <v>1069</v>
      </c>
      <c r="U362" s="1" t="s">
        <v>1069</v>
      </c>
      <c r="V362" s="86" t="s">
        <v>1069</v>
      </c>
    </row>
    <row r="363" spans="1:34" x14ac:dyDescent="0.25">
      <c r="A363" s="3">
        <v>24823</v>
      </c>
      <c r="B363" s="15" t="str">
        <f>Codes_Vogelarten_DOG2019!B363</f>
        <v>BIAVPAHIDEUR</v>
      </c>
      <c r="C363" s="30" t="str">
        <f>Codes_Vogelarten_DOG2019!C363</f>
        <v>AVHIDEUR</v>
      </c>
      <c r="D363" s="15" t="str">
        <f>Codes_Vogelarten_DOG2019!D363</f>
        <v>HIDEUR</v>
      </c>
      <c r="E363" s="61" t="s">
        <v>4137</v>
      </c>
      <c r="F363" s="66" t="s">
        <v>623</v>
      </c>
      <c r="G363" s="14" t="s">
        <v>3768</v>
      </c>
      <c r="H363" s="14" t="b">
        <f t="shared" si="5"/>
        <v>1</v>
      </c>
      <c r="I363" s="6" t="s">
        <v>626</v>
      </c>
      <c r="J363" s="8" t="s">
        <v>464</v>
      </c>
      <c r="K363" s="16" t="s">
        <v>610</v>
      </c>
      <c r="L363" s="17" t="s">
        <v>623</v>
      </c>
      <c r="M363" s="17" t="s">
        <v>624</v>
      </c>
      <c r="N363" s="17" t="s">
        <v>625</v>
      </c>
      <c r="O363" s="6" t="s">
        <v>627</v>
      </c>
      <c r="P363" s="4" t="s">
        <v>31</v>
      </c>
      <c r="Q363" s="1">
        <v>1</v>
      </c>
      <c r="R363" s="35">
        <v>1</v>
      </c>
      <c r="S363" s="1" t="s">
        <v>1069</v>
      </c>
      <c r="T363" s="1">
        <v>3</v>
      </c>
      <c r="U363" s="58">
        <v>2</v>
      </c>
      <c r="V363" s="94" t="s">
        <v>4670</v>
      </c>
      <c r="W363" s="16" t="s">
        <v>3499</v>
      </c>
      <c r="X363" s="16" t="s">
        <v>3503</v>
      </c>
      <c r="Y363" s="16" t="s">
        <v>3504</v>
      </c>
      <c r="Z363" s="16" t="s">
        <v>3741</v>
      </c>
      <c r="AA363" s="16" t="s">
        <v>3500</v>
      </c>
      <c r="AB363" s="16" t="s">
        <v>3502</v>
      </c>
      <c r="AC363" s="16" t="s">
        <v>3501</v>
      </c>
      <c r="AD363" s="16" t="s">
        <v>3748</v>
      </c>
    </row>
    <row r="364" spans="1:34" x14ac:dyDescent="0.25">
      <c r="A364" s="3">
        <v>24850</v>
      </c>
      <c r="B364" s="15" t="str">
        <f>Codes_Vogelarten_DOG2019!B364</f>
        <v>BIAVPAHICEDA</v>
      </c>
      <c r="C364" s="30" t="str">
        <f>Codes_Vogelarten_DOG2019!C364</f>
        <v>AVHICEDA</v>
      </c>
      <c r="D364" s="15" t="str">
        <f>Codes_Vogelarten_DOG2019!D364</f>
        <v>HICEDA</v>
      </c>
      <c r="E364" s="61" t="s">
        <v>4138</v>
      </c>
      <c r="F364" s="66" t="s">
        <v>2780</v>
      </c>
      <c r="G364" s="14" t="s">
        <v>3768</v>
      </c>
      <c r="H364" s="14" t="b">
        <f t="shared" si="5"/>
        <v>1</v>
      </c>
      <c r="I364" s="6" t="s">
        <v>2783</v>
      </c>
      <c r="J364" s="8" t="s">
        <v>464</v>
      </c>
      <c r="K364" s="16" t="s">
        <v>610</v>
      </c>
      <c r="L364" s="17" t="s">
        <v>2780</v>
      </c>
      <c r="M364" s="17" t="s">
        <v>2781</v>
      </c>
      <c r="N364" s="17" t="s">
        <v>2782</v>
      </c>
      <c r="O364" s="6" t="s">
        <v>2783</v>
      </c>
      <c r="P364" s="4" t="s">
        <v>31</v>
      </c>
      <c r="Q364" s="1" t="s">
        <v>1069</v>
      </c>
      <c r="R364" s="1" t="s">
        <v>1069</v>
      </c>
      <c r="S364" s="1" t="s">
        <v>1069</v>
      </c>
      <c r="T364" s="1" t="s">
        <v>1069</v>
      </c>
      <c r="U364" s="1" t="s">
        <v>1069</v>
      </c>
      <c r="V364" s="86" t="s">
        <v>1069</v>
      </c>
    </row>
    <row r="365" spans="1:34" x14ac:dyDescent="0.25">
      <c r="A365" s="3">
        <v>25081</v>
      </c>
      <c r="B365" s="15" t="str">
        <f>Codes_Vogelarten_DOG2019!B365</f>
        <v>BIAVPACECECE</v>
      </c>
      <c r="C365" s="30" t="str">
        <f>Codes_Vogelarten_DOG2019!C365</f>
        <v>AVCECECE</v>
      </c>
      <c r="D365" s="15" t="str">
        <f>Codes_Vogelarten_DOG2019!D365</f>
        <v>CECECE</v>
      </c>
      <c r="E365" s="61" t="s">
        <v>4139</v>
      </c>
      <c r="F365" s="66" t="s">
        <v>2788</v>
      </c>
      <c r="G365" s="14" t="s">
        <v>3768</v>
      </c>
      <c r="H365" s="14" t="b">
        <f t="shared" si="5"/>
        <v>1</v>
      </c>
      <c r="I365" s="6" t="s">
        <v>2792</v>
      </c>
      <c r="J365" s="8" t="s">
        <v>464</v>
      </c>
      <c r="K365" s="16" t="s">
        <v>2787</v>
      </c>
      <c r="L365" s="17" t="s">
        <v>2788</v>
      </c>
      <c r="M365" s="17" t="s">
        <v>2789</v>
      </c>
      <c r="N365" s="17" t="s">
        <v>2790</v>
      </c>
      <c r="O365" s="6" t="s">
        <v>2792</v>
      </c>
      <c r="P365" s="4" t="s">
        <v>31</v>
      </c>
      <c r="Q365" s="1" t="s">
        <v>1069</v>
      </c>
      <c r="R365" s="1" t="s">
        <v>1069</v>
      </c>
      <c r="S365" s="1" t="s">
        <v>1069</v>
      </c>
      <c r="T365" s="1" t="s">
        <v>1069</v>
      </c>
      <c r="U365" s="1" t="s">
        <v>1069</v>
      </c>
      <c r="V365" s="86" t="s">
        <v>1069</v>
      </c>
    </row>
    <row r="366" spans="1:34" x14ac:dyDescent="0.25">
      <c r="A366" s="3">
        <v>25134</v>
      </c>
      <c r="B366" s="15" t="str">
        <f>Codes_Vogelarten_DOG2019!B366</f>
        <v>BIAVPAAEAECA</v>
      </c>
      <c r="C366" s="30" t="str">
        <f>Codes_Vogelarten_DOG2019!C366</f>
        <v>AVAEAECA</v>
      </c>
      <c r="D366" s="15" t="str">
        <f>Codes_Vogelarten_DOG2019!D366</f>
        <v>AEAECA</v>
      </c>
      <c r="E366" s="61" t="s">
        <v>4140</v>
      </c>
      <c r="F366" s="66" t="s">
        <v>632</v>
      </c>
      <c r="G366" s="14" t="s">
        <v>3768</v>
      </c>
      <c r="H366" s="14" t="b">
        <f t="shared" si="5"/>
        <v>1</v>
      </c>
      <c r="I366" s="6" t="s">
        <v>635</v>
      </c>
      <c r="J366" s="8" t="s">
        <v>464</v>
      </c>
      <c r="K366" s="16" t="s">
        <v>631</v>
      </c>
      <c r="L366" s="17" t="s">
        <v>632</v>
      </c>
      <c r="M366" s="17" t="s">
        <v>633</v>
      </c>
      <c r="N366" s="17" t="s">
        <v>634</v>
      </c>
      <c r="O366" s="6" t="s">
        <v>635</v>
      </c>
      <c r="P366" s="4" t="s">
        <v>31</v>
      </c>
      <c r="Q366" s="1">
        <v>1</v>
      </c>
      <c r="R366" s="35">
        <v>1</v>
      </c>
      <c r="S366" s="1" t="s">
        <v>1069</v>
      </c>
      <c r="T366" s="1">
        <v>5</v>
      </c>
      <c r="U366" s="58">
        <v>2</v>
      </c>
      <c r="V366" s="93" t="s">
        <v>4671</v>
      </c>
      <c r="W366" s="16" t="s">
        <v>3559</v>
      </c>
      <c r="X366" s="16" t="s">
        <v>3561</v>
      </c>
      <c r="Y366" s="16" t="s">
        <v>3562</v>
      </c>
      <c r="Z366" s="16" t="s">
        <v>3560</v>
      </c>
      <c r="AA366" s="16" t="s">
        <v>1069</v>
      </c>
      <c r="AB366" s="16" t="s">
        <v>1069</v>
      </c>
      <c r="AC366" s="16" t="s">
        <v>1069</v>
      </c>
      <c r="AD366" s="16" t="s">
        <v>1069</v>
      </c>
    </row>
    <row r="367" spans="1:34" x14ac:dyDescent="0.25">
      <c r="A367" s="3">
        <v>25201</v>
      </c>
      <c r="B367" s="15" t="str">
        <f>Codes_Vogelarten_DOG2019!B367</f>
        <v>BIAVPAPCPHSI</v>
      </c>
      <c r="C367" s="30" t="str">
        <f>Codes_Vogelarten_DOG2019!C367</f>
        <v>AVPCPHSI</v>
      </c>
      <c r="D367" s="15" t="str">
        <f>Codes_Vogelarten_DOG2019!D367</f>
        <v>PCPHSI</v>
      </c>
      <c r="E367" s="61" t="s">
        <v>4141</v>
      </c>
      <c r="F367" s="66" t="s">
        <v>639</v>
      </c>
      <c r="G367" s="14" t="s">
        <v>3768</v>
      </c>
      <c r="H367" s="14" t="b">
        <f t="shared" si="5"/>
        <v>1</v>
      </c>
      <c r="I367" s="6" t="s">
        <v>642</v>
      </c>
      <c r="J367" s="8" t="s">
        <v>464</v>
      </c>
      <c r="K367" s="16" t="s">
        <v>638</v>
      </c>
      <c r="L367" s="17" t="s">
        <v>639</v>
      </c>
      <c r="M367" s="17" t="s">
        <v>640</v>
      </c>
      <c r="N367" s="17" t="s">
        <v>641</v>
      </c>
      <c r="O367" s="6" t="s">
        <v>642</v>
      </c>
      <c r="P367" s="4" t="s">
        <v>31</v>
      </c>
      <c r="Q367" s="1">
        <v>1</v>
      </c>
      <c r="R367" s="35">
        <v>1</v>
      </c>
      <c r="S367" s="1" t="s">
        <v>1069</v>
      </c>
      <c r="T367" s="1">
        <v>2</v>
      </c>
      <c r="U367" s="35">
        <v>1</v>
      </c>
      <c r="V367" s="86" t="s">
        <v>4672</v>
      </c>
      <c r="W367" s="16" t="s">
        <v>3505</v>
      </c>
      <c r="X367" s="16" t="s">
        <v>3509</v>
      </c>
      <c r="Y367" s="16" t="s">
        <v>3510</v>
      </c>
      <c r="Z367" s="16" t="s">
        <v>3506</v>
      </c>
      <c r="AA367" s="16" t="s">
        <v>3508</v>
      </c>
      <c r="AB367" s="16" t="s">
        <v>3511</v>
      </c>
      <c r="AC367" s="16" t="s">
        <v>3512</v>
      </c>
      <c r="AD367" s="16" t="s">
        <v>3507</v>
      </c>
    </row>
    <row r="368" spans="1:34" x14ac:dyDescent="0.25">
      <c r="A368" s="3">
        <v>25202</v>
      </c>
      <c r="B368" s="15" t="str">
        <f>Codes_Vogelarten_DOG2019!B368</f>
        <v>BIAVPAPCPHBN</v>
      </c>
      <c r="C368" s="30" t="str">
        <f>Codes_Vogelarten_DOG2019!C368</f>
        <v>AVPCPHBN</v>
      </c>
      <c r="D368" s="15" t="str">
        <f>Codes_Vogelarten_DOG2019!D368</f>
        <v>PCPHBN</v>
      </c>
      <c r="E368" s="61" t="s">
        <v>4142</v>
      </c>
      <c r="F368" s="66" t="s">
        <v>2795</v>
      </c>
      <c r="G368" s="14" t="s">
        <v>3768</v>
      </c>
      <c r="H368" s="14" t="b">
        <f t="shared" si="5"/>
        <v>1</v>
      </c>
      <c r="I368" s="6" t="s">
        <v>2797</v>
      </c>
      <c r="J368" s="8" t="s">
        <v>464</v>
      </c>
      <c r="K368" s="16" t="s">
        <v>638</v>
      </c>
      <c r="L368" s="17" t="s">
        <v>2795</v>
      </c>
      <c r="M368" s="17" t="s">
        <v>640</v>
      </c>
      <c r="N368" s="17" t="s">
        <v>2796</v>
      </c>
      <c r="O368" s="6" t="s">
        <v>2798</v>
      </c>
      <c r="P368" s="4" t="s">
        <v>31</v>
      </c>
      <c r="Q368" s="1" t="s">
        <v>1069</v>
      </c>
      <c r="R368" s="1" t="s">
        <v>1069</v>
      </c>
      <c r="S368" s="1" t="s">
        <v>1069</v>
      </c>
      <c r="T368" s="1" t="s">
        <v>1069</v>
      </c>
      <c r="U368" s="1" t="s">
        <v>1069</v>
      </c>
      <c r="V368" s="86" t="s">
        <v>1069</v>
      </c>
    </row>
    <row r="369" spans="1:34" x14ac:dyDescent="0.25">
      <c r="A369" s="3">
        <v>25213</v>
      </c>
      <c r="B369" s="15" t="str">
        <f>Codes_Vogelarten_DOG2019!B369</f>
        <v>BIAVPAPCPHHU</v>
      </c>
      <c r="C369" s="30" t="str">
        <f>Codes_Vogelarten_DOG2019!C369</f>
        <v>AVPCPHHU</v>
      </c>
      <c r="D369" s="15" t="str">
        <f>Codes_Vogelarten_DOG2019!D369</f>
        <v>PCPHHU</v>
      </c>
      <c r="E369" s="61" t="s">
        <v>4143</v>
      </c>
      <c r="F369" s="66" t="s">
        <v>2803</v>
      </c>
      <c r="G369" s="14" t="s">
        <v>3768</v>
      </c>
      <c r="H369" s="14" t="b">
        <f t="shared" si="5"/>
        <v>1</v>
      </c>
      <c r="I369" s="6" t="s">
        <v>2805</v>
      </c>
      <c r="J369" s="8" t="s">
        <v>464</v>
      </c>
      <c r="K369" s="16" t="s">
        <v>638</v>
      </c>
      <c r="L369" s="17" t="s">
        <v>2803</v>
      </c>
      <c r="M369" s="17" t="s">
        <v>640</v>
      </c>
      <c r="N369" s="17" t="s">
        <v>2804</v>
      </c>
      <c r="O369" s="6" t="s">
        <v>2806</v>
      </c>
      <c r="P369" s="4" t="s">
        <v>31</v>
      </c>
      <c r="Q369" s="1" t="s">
        <v>1069</v>
      </c>
      <c r="R369" s="1" t="s">
        <v>1069</v>
      </c>
      <c r="S369" s="1" t="s">
        <v>1069</v>
      </c>
      <c r="T369" s="1" t="s">
        <v>1069</v>
      </c>
      <c r="U369" s="1" t="s">
        <v>1069</v>
      </c>
      <c r="V369" s="86" t="s">
        <v>1069</v>
      </c>
    </row>
    <row r="370" spans="1:34" x14ac:dyDescent="0.25">
      <c r="A370" s="3">
        <v>25216</v>
      </c>
      <c r="B370" s="15" t="str">
        <f>Codes_Vogelarten_DOG2019!B370</f>
        <v>BIAVPAPCPHIN</v>
      </c>
      <c r="C370" s="30" t="str">
        <f>Codes_Vogelarten_DOG2019!C370</f>
        <v>AVPCPHIN</v>
      </c>
      <c r="D370" s="15" t="str">
        <f>Codes_Vogelarten_DOG2019!D370</f>
        <v>PCPHIN</v>
      </c>
      <c r="E370" s="61" t="s">
        <v>4144</v>
      </c>
      <c r="F370" s="66" t="s">
        <v>2810</v>
      </c>
      <c r="G370" s="14" t="s">
        <v>3768</v>
      </c>
      <c r="H370" s="14" t="b">
        <f t="shared" si="5"/>
        <v>1</v>
      </c>
      <c r="I370" s="6" t="s">
        <v>2812</v>
      </c>
      <c r="J370" s="8" t="s">
        <v>464</v>
      </c>
      <c r="K370" s="16" t="s">
        <v>638</v>
      </c>
      <c r="L370" s="17" t="s">
        <v>2810</v>
      </c>
      <c r="M370" s="17" t="s">
        <v>640</v>
      </c>
      <c r="N370" s="17" t="s">
        <v>2811</v>
      </c>
      <c r="O370" s="6" t="s">
        <v>2813</v>
      </c>
      <c r="P370" s="4" t="s">
        <v>31</v>
      </c>
      <c r="Q370" s="1" t="s">
        <v>1069</v>
      </c>
      <c r="R370" s="1" t="s">
        <v>1069</v>
      </c>
      <c r="S370" s="1" t="s">
        <v>1069</v>
      </c>
      <c r="T370" s="1" t="s">
        <v>1069</v>
      </c>
      <c r="U370" s="1" t="s">
        <v>1069</v>
      </c>
      <c r="V370" s="86" t="s">
        <v>1069</v>
      </c>
    </row>
    <row r="371" spans="1:34" x14ac:dyDescent="0.25">
      <c r="A371" s="3">
        <v>25226</v>
      </c>
      <c r="B371" s="15" t="str">
        <f>Codes_Vogelarten_DOG2019!B371</f>
        <v>BIAVPAPCPHPR</v>
      </c>
      <c r="C371" s="30" t="str">
        <f>Codes_Vogelarten_DOG2019!C371</f>
        <v>AVPCPHPR</v>
      </c>
      <c r="D371" s="15" t="str">
        <f>Codes_Vogelarten_DOG2019!D371</f>
        <v>PCPHPR</v>
      </c>
      <c r="E371" s="61" t="s">
        <v>4145</v>
      </c>
      <c r="F371" s="66" t="s">
        <v>2816</v>
      </c>
      <c r="G371" s="14" t="s">
        <v>3768</v>
      </c>
      <c r="H371" s="14" t="b">
        <f t="shared" si="5"/>
        <v>1</v>
      </c>
      <c r="I371" s="6" t="s">
        <v>2818</v>
      </c>
      <c r="J371" s="8" t="s">
        <v>464</v>
      </c>
      <c r="K371" s="16" t="s">
        <v>638</v>
      </c>
      <c r="L371" s="17" t="s">
        <v>2816</v>
      </c>
      <c r="M371" s="17" t="s">
        <v>640</v>
      </c>
      <c r="N371" s="17" t="s">
        <v>2817</v>
      </c>
      <c r="O371" s="6" t="s">
        <v>2819</v>
      </c>
      <c r="P371" s="4" t="s">
        <v>31</v>
      </c>
      <c r="Q371" s="1" t="s">
        <v>1069</v>
      </c>
      <c r="R371" s="1" t="s">
        <v>1069</v>
      </c>
      <c r="S371" s="1" t="s">
        <v>1069</v>
      </c>
      <c r="T371" s="1" t="s">
        <v>1069</v>
      </c>
      <c r="U371" s="1" t="s">
        <v>1069</v>
      </c>
      <c r="V371" s="86" t="s">
        <v>1069</v>
      </c>
    </row>
    <row r="372" spans="1:34" x14ac:dyDescent="0.25">
      <c r="A372" s="3">
        <v>25232</v>
      </c>
      <c r="B372" s="15" t="str">
        <f>Codes_Vogelarten_DOG2019!B372</f>
        <v>BIAVPAPCPHSC</v>
      </c>
      <c r="C372" s="30" t="str">
        <f>Codes_Vogelarten_DOG2019!C372</f>
        <v>AVPCPHSC</v>
      </c>
      <c r="D372" s="15" t="str">
        <f>Codes_Vogelarten_DOG2019!D372</f>
        <v>PCPHSC</v>
      </c>
      <c r="E372" s="61" t="s">
        <v>4146</v>
      </c>
      <c r="F372" s="66" t="s">
        <v>2822</v>
      </c>
      <c r="G372" s="14" t="s">
        <v>3768</v>
      </c>
      <c r="H372" s="14" t="b">
        <f t="shared" si="5"/>
        <v>1</v>
      </c>
      <c r="I372" s="6" t="s">
        <v>2824</v>
      </c>
      <c r="J372" s="8" t="s">
        <v>464</v>
      </c>
      <c r="K372" s="16" t="s">
        <v>638</v>
      </c>
      <c r="L372" s="17" t="s">
        <v>2822</v>
      </c>
      <c r="M372" s="17" t="s">
        <v>640</v>
      </c>
      <c r="N372" s="17" t="s">
        <v>2823</v>
      </c>
      <c r="O372" s="6" t="s">
        <v>2824</v>
      </c>
      <c r="P372" s="4" t="s">
        <v>31</v>
      </c>
      <c r="Q372" s="1" t="s">
        <v>1069</v>
      </c>
      <c r="R372" s="1" t="s">
        <v>1069</v>
      </c>
      <c r="S372" s="1" t="s">
        <v>1069</v>
      </c>
      <c r="T372" s="1" t="s">
        <v>1069</v>
      </c>
      <c r="U372" s="1" t="s">
        <v>1069</v>
      </c>
      <c r="V372" s="86" t="s">
        <v>1069</v>
      </c>
    </row>
    <row r="373" spans="1:34" x14ac:dyDescent="0.25">
      <c r="A373" s="3">
        <v>25243</v>
      </c>
      <c r="B373" s="15" t="str">
        <f>Codes_Vogelarten_DOG2019!B373</f>
        <v>BIAVPAPCPHFU</v>
      </c>
      <c r="C373" s="30" t="str">
        <f>Codes_Vogelarten_DOG2019!C373</f>
        <v>AVPCPHFU</v>
      </c>
      <c r="D373" s="15" t="str">
        <f>Codes_Vogelarten_DOG2019!D373</f>
        <v>PCPHFU</v>
      </c>
      <c r="E373" s="61" t="s">
        <v>4147</v>
      </c>
      <c r="F373" s="66" t="s">
        <v>2827</v>
      </c>
      <c r="G373" s="14" t="s">
        <v>3768</v>
      </c>
      <c r="H373" s="14" t="b">
        <f t="shared" si="5"/>
        <v>1</v>
      </c>
      <c r="I373" s="6" t="s">
        <v>2828</v>
      </c>
      <c r="J373" s="8" t="s">
        <v>464</v>
      </c>
      <c r="K373" s="16" t="s">
        <v>638</v>
      </c>
      <c r="L373" s="17" t="s">
        <v>2827</v>
      </c>
      <c r="M373" s="17" t="s">
        <v>640</v>
      </c>
      <c r="N373" s="17" t="s">
        <v>2123</v>
      </c>
      <c r="O373" s="6" t="s">
        <v>2828</v>
      </c>
      <c r="P373" s="4" t="s">
        <v>31</v>
      </c>
      <c r="Q373" s="1" t="s">
        <v>1069</v>
      </c>
      <c r="R373" s="1" t="s">
        <v>1069</v>
      </c>
      <c r="S373" s="1" t="s">
        <v>1069</v>
      </c>
      <c r="T373" s="1" t="s">
        <v>1069</v>
      </c>
      <c r="U373" s="1" t="s">
        <v>1069</v>
      </c>
      <c r="V373" s="86" t="s">
        <v>1069</v>
      </c>
    </row>
    <row r="374" spans="1:34" x14ac:dyDescent="0.25">
      <c r="A374" s="3">
        <v>25249</v>
      </c>
      <c r="B374" s="15" t="str">
        <f>Codes_Vogelarten_DOG2019!B374</f>
        <v>BIAVPAPCPHTR</v>
      </c>
      <c r="C374" s="30" t="str">
        <f>Codes_Vogelarten_DOG2019!C374</f>
        <v>AVPCPHTR</v>
      </c>
      <c r="D374" s="15" t="str">
        <f>Codes_Vogelarten_DOG2019!D374</f>
        <v>PCPHTR</v>
      </c>
      <c r="E374" s="61" t="s">
        <v>4148</v>
      </c>
      <c r="F374" s="66" t="s">
        <v>647</v>
      </c>
      <c r="G374" s="14" t="s">
        <v>3768</v>
      </c>
      <c r="H374" s="14" t="b">
        <f t="shared" si="5"/>
        <v>1</v>
      </c>
      <c r="I374" s="6" t="s">
        <v>649</v>
      </c>
      <c r="J374" s="8" t="s">
        <v>464</v>
      </c>
      <c r="K374" s="16" t="s">
        <v>638</v>
      </c>
      <c r="L374" s="17" t="s">
        <v>647</v>
      </c>
      <c r="M374" s="17" t="s">
        <v>640</v>
      </c>
      <c r="N374" s="17" t="s">
        <v>648</v>
      </c>
      <c r="O374" s="6" t="s">
        <v>649</v>
      </c>
      <c r="P374" s="4" t="s">
        <v>31</v>
      </c>
      <c r="Q374" s="1">
        <v>1</v>
      </c>
      <c r="R374" s="35">
        <v>1</v>
      </c>
      <c r="S374" s="1" t="s">
        <v>1069</v>
      </c>
      <c r="T374" s="1">
        <v>1</v>
      </c>
      <c r="U374" s="35">
        <v>1</v>
      </c>
      <c r="V374" s="86" t="s">
        <v>4672</v>
      </c>
      <c r="W374" s="16" t="s">
        <v>3513</v>
      </c>
      <c r="X374" s="16" t="s">
        <v>3514</v>
      </c>
      <c r="Y374" s="16" t="s">
        <v>3515</v>
      </c>
      <c r="Z374" s="16" t="s">
        <v>3407</v>
      </c>
      <c r="AA374" s="16" t="s">
        <v>3516</v>
      </c>
      <c r="AB374" s="16" t="s">
        <v>3517</v>
      </c>
      <c r="AC374" s="16" t="s">
        <v>3518</v>
      </c>
      <c r="AD374" s="16" t="s">
        <v>3407</v>
      </c>
    </row>
    <row r="375" spans="1:34" x14ac:dyDescent="0.25">
      <c r="A375" s="3">
        <v>25260</v>
      </c>
      <c r="B375" s="15" t="str">
        <f>Codes_Vogelarten_DOG2019!B375</f>
        <v>BIAVPAPCPHCO</v>
      </c>
      <c r="C375" s="30" t="str">
        <f>Codes_Vogelarten_DOG2019!C375</f>
        <v>AVPCPHCO</v>
      </c>
      <c r="D375" s="15" t="str">
        <f>Codes_Vogelarten_DOG2019!D375</f>
        <v>PCPHCO</v>
      </c>
      <c r="E375" s="61" t="s">
        <v>4149</v>
      </c>
      <c r="F375" s="66" t="s">
        <v>652</v>
      </c>
      <c r="G375" s="14" t="s">
        <v>3768</v>
      </c>
      <c r="H375" s="14" t="b">
        <f t="shared" si="5"/>
        <v>1</v>
      </c>
      <c r="I375" s="6" t="s">
        <v>654</v>
      </c>
      <c r="J375" s="8" t="s">
        <v>464</v>
      </c>
      <c r="K375" s="16" t="s">
        <v>638</v>
      </c>
      <c r="L375" s="17" t="s">
        <v>652</v>
      </c>
      <c r="M375" s="17" t="s">
        <v>640</v>
      </c>
      <c r="N375" s="17" t="s">
        <v>653</v>
      </c>
      <c r="O375" s="6" t="s">
        <v>654</v>
      </c>
      <c r="P375" s="4" t="s">
        <v>31</v>
      </c>
      <c r="Q375" s="1">
        <v>1</v>
      </c>
      <c r="R375" s="35">
        <v>1</v>
      </c>
      <c r="S375" s="1" t="s">
        <v>1069</v>
      </c>
      <c r="T375" s="1">
        <v>3</v>
      </c>
      <c r="U375" s="58">
        <v>2</v>
      </c>
      <c r="V375" s="86" t="s">
        <v>4672</v>
      </c>
      <c r="W375" s="16" t="s">
        <v>3519</v>
      </c>
      <c r="X375" s="16" t="s">
        <v>3520</v>
      </c>
      <c r="Y375" s="16" t="s">
        <v>3521</v>
      </c>
      <c r="Z375" s="16" t="s">
        <v>3742</v>
      </c>
      <c r="AA375" s="16" t="s">
        <v>4504</v>
      </c>
      <c r="AB375" s="16" t="s">
        <v>4505</v>
      </c>
      <c r="AC375" s="16" t="s">
        <v>4506</v>
      </c>
      <c r="AD375" s="16" t="s">
        <v>3407</v>
      </c>
      <c r="AE375" s="69" t="s">
        <v>4525</v>
      </c>
      <c r="AF375" s="69" t="s">
        <v>4526</v>
      </c>
      <c r="AG375" s="69" t="s">
        <v>4527</v>
      </c>
      <c r="AH375" s="69" t="s">
        <v>3407</v>
      </c>
    </row>
    <row r="376" spans="1:34" x14ac:dyDescent="0.25">
      <c r="A376" s="3">
        <v>25268</v>
      </c>
      <c r="B376" s="15" t="str">
        <f>Codes_Vogelarten_DOG2019!B376</f>
        <v>BIAVPAPCPHIB</v>
      </c>
      <c r="C376" s="30" t="str">
        <f>Codes_Vogelarten_DOG2019!C376</f>
        <v>AVPCPHIB</v>
      </c>
      <c r="D376" s="15" t="str">
        <f>Codes_Vogelarten_DOG2019!D376</f>
        <v>PCPHIB</v>
      </c>
      <c r="E376" s="61" t="s">
        <v>4150</v>
      </c>
      <c r="F376" s="66" t="s">
        <v>2831</v>
      </c>
      <c r="G376" s="14" t="s">
        <v>3768</v>
      </c>
      <c r="H376" s="14" t="b">
        <f t="shared" si="5"/>
        <v>1</v>
      </c>
      <c r="I376" s="6" t="s">
        <v>2833</v>
      </c>
      <c r="J376" s="8" t="s">
        <v>464</v>
      </c>
      <c r="K376" s="18" t="s">
        <v>638</v>
      </c>
      <c r="L376" s="19" t="s">
        <v>2831</v>
      </c>
      <c r="M376" s="19" t="s">
        <v>640</v>
      </c>
      <c r="N376" s="19" t="s">
        <v>2832</v>
      </c>
      <c r="O376" s="6" t="s">
        <v>2833</v>
      </c>
      <c r="P376" s="4" t="s">
        <v>31</v>
      </c>
      <c r="Q376" s="1" t="s">
        <v>1069</v>
      </c>
      <c r="R376" s="1" t="s">
        <v>1069</v>
      </c>
      <c r="S376" s="1" t="s">
        <v>1069</v>
      </c>
      <c r="T376" s="1" t="s">
        <v>1069</v>
      </c>
      <c r="U376" s="1" t="s">
        <v>1069</v>
      </c>
      <c r="V376" s="86" t="s">
        <v>1069</v>
      </c>
    </row>
    <row r="377" spans="1:34" x14ac:dyDescent="0.25">
      <c r="A377" s="3">
        <v>25271</v>
      </c>
      <c r="B377" s="15" t="str">
        <f>Codes_Vogelarten_DOG2019!B377</f>
        <v>BIAVPAPCPHCS</v>
      </c>
      <c r="C377" s="30" t="str">
        <f>Codes_Vogelarten_DOG2019!C377</f>
        <v>AVPCPHCS</v>
      </c>
      <c r="D377" s="15" t="str">
        <f>Codes_Vogelarten_DOG2019!D377</f>
        <v>PCPHCS</v>
      </c>
      <c r="E377" s="61" t="s">
        <v>4151</v>
      </c>
      <c r="F377" s="66" t="s">
        <v>2836</v>
      </c>
      <c r="G377" s="14" t="s">
        <v>3768</v>
      </c>
      <c r="H377" s="14" t="b">
        <f t="shared" si="5"/>
        <v>1</v>
      </c>
      <c r="I377" s="6" t="s">
        <v>2838</v>
      </c>
      <c r="J377" s="8" t="s">
        <v>464</v>
      </c>
      <c r="K377" s="16" t="s">
        <v>638</v>
      </c>
      <c r="L377" s="17" t="s">
        <v>2836</v>
      </c>
      <c r="M377" s="17" t="s">
        <v>640</v>
      </c>
      <c r="N377" s="17" t="s">
        <v>2837</v>
      </c>
      <c r="O377" s="6" t="s">
        <v>2838</v>
      </c>
      <c r="P377" s="4" t="s">
        <v>31</v>
      </c>
      <c r="Q377" s="1" t="s">
        <v>1069</v>
      </c>
      <c r="R377" s="1" t="s">
        <v>1069</v>
      </c>
      <c r="S377" s="1" t="s">
        <v>1069</v>
      </c>
      <c r="T377" s="1" t="s">
        <v>1069</v>
      </c>
      <c r="U377" s="1" t="s">
        <v>1069</v>
      </c>
      <c r="V377" s="86" t="s">
        <v>1069</v>
      </c>
    </row>
    <row r="378" spans="1:34" x14ac:dyDescent="0.25">
      <c r="A378" s="3">
        <v>25325</v>
      </c>
      <c r="B378" s="15" t="str">
        <f>Codes_Vogelarten_DOG2019!B378</f>
        <v>BIAVPAPCPHNI</v>
      </c>
      <c r="C378" s="30" t="str">
        <f>Codes_Vogelarten_DOG2019!C378</f>
        <v>AVPCPHNI</v>
      </c>
      <c r="D378" s="15" t="str">
        <f>Codes_Vogelarten_DOG2019!D378</f>
        <v>PCPHNI</v>
      </c>
      <c r="E378" s="61" t="s">
        <v>4152</v>
      </c>
      <c r="F378" s="66" t="s">
        <v>2842</v>
      </c>
      <c r="G378" s="14" t="s">
        <v>3768</v>
      </c>
      <c r="H378" s="14" t="b">
        <f t="shared" si="5"/>
        <v>1</v>
      </c>
      <c r="I378" s="6" t="s">
        <v>2844</v>
      </c>
      <c r="J378" s="8" t="s">
        <v>464</v>
      </c>
      <c r="K378" s="16" t="s">
        <v>638</v>
      </c>
      <c r="L378" s="17" t="s">
        <v>2842</v>
      </c>
      <c r="M378" s="17" t="s">
        <v>640</v>
      </c>
      <c r="N378" s="17" t="s">
        <v>2843</v>
      </c>
      <c r="O378" s="6" t="s">
        <v>2844</v>
      </c>
      <c r="P378" s="4" t="s">
        <v>31</v>
      </c>
      <c r="Q378" s="1" t="s">
        <v>1069</v>
      </c>
      <c r="R378" s="1" t="s">
        <v>1069</v>
      </c>
      <c r="S378" s="1" t="s">
        <v>1069</v>
      </c>
      <c r="T378" s="1" t="s">
        <v>1069</v>
      </c>
      <c r="U378" s="1" t="s">
        <v>1069</v>
      </c>
      <c r="V378" s="86" t="s">
        <v>1069</v>
      </c>
    </row>
    <row r="379" spans="1:34" x14ac:dyDescent="0.25">
      <c r="A379" s="3">
        <v>25326</v>
      </c>
      <c r="B379" s="15" t="str">
        <f>Codes_Vogelarten_DOG2019!B379</f>
        <v>BIAVPAPCPHPL</v>
      </c>
      <c r="C379" s="30" t="str">
        <f>Codes_Vogelarten_DOG2019!C379</f>
        <v>AVPCPHPL</v>
      </c>
      <c r="D379" s="15" t="str">
        <f>Codes_Vogelarten_DOG2019!D379</f>
        <v>PCPHPL</v>
      </c>
      <c r="E379" s="61" t="s">
        <v>4153</v>
      </c>
      <c r="F379" s="66" t="s">
        <v>2847</v>
      </c>
      <c r="G379" s="14" t="s">
        <v>3768</v>
      </c>
      <c r="H379" s="14" t="b">
        <f t="shared" si="5"/>
        <v>1</v>
      </c>
      <c r="I379" s="6" t="s">
        <v>2849</v>
      </c>
      <c r="J379" s="8" t="s">
        <v>464</v>
      </c>
      <c r="K379" s="16" t="s">
        <v>638</v>
      </c>
      <c r="L379" s="17" t="s">
        <v>2847</v>
      </c>
      <c r="M379" s="17" t="s">
        <v>640</v>
      </c>
      <c r="N379" s="17" t="s">
        <v>2848</v>
      </c>
      <c r="O379" s="6" t="s">
        <v>2849</v>
      </c>
      <c r="P379" s="4" t="s">
        <v>31</v>
      </c>
      <c r="Q379" s="1" t="s">
        <v>1069</v>
      </c>
      <c r="R379" s="1" t="s">
        <v>1069</v>
      </c>
      <c r="S379" s="1" t="s">
        <v>1069</v>
      </c>
      <c r="T379" s="1" t="s">
        <v>1069</v>
      </c>
      <c r="U379" s="1" t="s">
        <v>1069</v>
      </c>
      <c r="V379" s="86" t="s">
        <v>1069</v>
      </c>
    </row>
    <row r="380" spans="1:34" x14ac:dyDescent="0.25">
      <c r="A380" s="3">
        <v>25327</v>
      </c>
      <c r="B380" s="15" t="str">
        <f>Codes_Vogelarten_DOG2019!B380</f>
        <v>BIAVPAPCPHTD</v>
      </c>
      <c r="C380" s="30" t="str">
        <f>Codes_Vogelarten_DOG2019!C380</f>
        <v>AVPCPHTD</v>
      </c>
      <c r="D380" s="15" t="str">
        <f>Codes_Vogelarten_DOG2019!D380</f>
        <v>PCPHTD</v>
      </c>
      <c r="E380" s="61" t="s">
        <v>4154</v>
      </c>
      <c r="F380" s="66" t="s">
        <v>2852</v>
      </c>
      <c r="G380" s="14" t="s">
        <v>3768</v>
      </c>
      <c r="H380" s="14" t="b">
        <f t="shared" si="5"/>
        <v>1</v>
      </c>
      <c r="I380" s="6" t="s">
        <v>2854</v>
      </c>
      <c r="J380" s="8" t="s">
        <v>464</v>
      </c>
      <c r="K380" s="16" t="s">
        <v>638</v>
      </c>
      <c r="L380" s="17" t="s">
        <v>2852</v>
      </c>
      <c r="M380" s="17" t="s">
        <v>640</v>
      </c>
      <c r="N380" s="17" t="s">
        <v>2853</v>
      </c>
      <c r="O380" s="6" t="s">
        <v>2854</v>
      </c>
      <c r="P380" s="4" t="s">
        <v>31</v>
      </c>
      <c r="Q380" s="1" t="s">
        <v>1069</v>
      </c>
      <c r="R380" s="1" t="s">
        <v>1069</v>
      </c>
      <c r="S380" s="1" t="s">
        <v>1069</v>
      </c>
      <c r="T380" s="1" t="s">
        <v>1069</v>
      </c>
      <c r="U380" s="1" t="s">
        <v>1069</v>
      </c>
      <c r="V380" s="86" t="s">
        <v>1069</v>
      </c>
    </row>
    <row r="381" spans="1:34" x14ac:dyDescent="0.25">
      <c r="A381" s="3">
        <v>25341</v>
      </c>
      <c r="B381" s="15" t="str">
        <f>Codes_Vogelarten_DOG2019!B381</f>
        <v>BIAVPAPCPHBO</v>
      </c>
      <c r="C381" s="30" t="str">
        <f>Codes_Vogelarten_DOG2019!C381</f>
        <v>AVPCPHBO</v>
      </c>
      <c r="D381" s="15" t="str">
        <f>Codes_Vogelarten_DOG2019!D381</f>
        <v>PCPHBO</v>
      </c>
      <c r="E381" s="61" t="s">
        <v>4155</v>
      </c>
      <c r="F381" s="66" t="s">
        <v>2857</v>
      </c>
      <c r="G381" s="14" t="s">
        <v>3768</v>
      </c>
      <c r="H381" s="14" t="b">
        <f t="shared" si="5"/>
        <v>1</v>
      </c>
      <c r="I381" s="6" t="s">
        <v>2858</v>
      </c>
      <c r="J381" s="8" t="s">
        <v>464</v>
      </c>
      <c r="K381" s="16" t="s">
        <v>638</v>
      </c>
      <c r="L381" s="17" t="s">
        <v>2857</v>
      </c>
      <c r="M381" s="17" t="s">
        <v>640</v>
      </c>
      <c r="N381" s="17" t="s">
        <v>2295</v>
      </c>
      <c r="O381" s="6" t="s">
        <v>2858</v>
      </c>
      <c r="P381" s="4" t="s">
        <v>31</v>
      </c>
      <c r="Q381" s="1" t="s">
        <v>1069</v>
      </c>
      <c r="R381" s="1" t="s">
        <v>1069</v>
      </c>
      <c r="S381" s="1" t="s">
        <v>1069</v>
      </c>
      <c r="T381" s="1" t="s">
        <v>1069</v>
      </c>
      <c r="U381" s="1" t="s">
        <v>1069</v>
      </c>
      <c r="V381" s="86" t="s">
        <v>1069</v>
      </c>
    </row>
    <row r="382" spans="1:34" x14ac:dyDescent="0.25">
      <c r="A382" s="3">
        <v>25480</v>
      </c>
      <c r="B382" s="15" t="str">
        <f>Codes_Vogelarten_DOG2019!B382</f>
        <v>BIAVPAAOACAR</v>
      </c>
      <c r="C382" s="30" t="str">
        <f>Codes_Vogelarten_DOG2019!C382</f>
        <v>AVAOACAR</v>
      </c>
      <c r="D382" s="15" t="str">
        <f>Codes_Vogelarten_DOG2019!D382</f>
        <v>AOACAR</v>
      </c>
      <c r="E382" s="61" t="s">
        <v>4156</v>
      </c>
      <c r="F382" s="66" t="s">
        <v>658</v>
      </c>
      <c r="G382" s="14" t="s">
        <v>3768</v>
      </c>
      <c r="H382" s="14" t="b">
        <f t="shared" si="5"/>
        <v>1</v>
      </c>
      <c r="I382" s="6" t="s">
        <v>661</v>
      </c>
      <c r="J382" s="8" t="s">
        <v>464</v>
      </c>
      <c r="K382" s="16" t="s">
        <v>657</v>
      </c>
      <c r="L382" s="17" t="s">
        <v>658</v>
      </c>
      <c r="M382" s="17" t="s">
        <v>659</v>
      </c>
      <c r="N382" s="17" t="s">
        <v>660</v>
      </c>
      <c r="O382" s="6" t="s">
        <v>662</v>
      </c>
      <c r="P382" s="4" t="s">
        <v>31</v>
      </c>
      <c r="Q382" s="1">
        <v>2</v>
      </c>
      <c r="R382" s="35">
        <v>1</v>
      </c>
      <c r="S382" s="1" t="s">
        <v>1069</v>
      </c>
      <c r="T382" s="1">
        <v>4</v>
      </c>
      <c r="U382" s="36">
        <v>3</v>
      </c>
      <c r="V382" s="86" t="s">
        <v>1069</v>
      </c>
      <c r="W382" s="16" t="s">
        <v>3757</v>
      </c>
      <c r="X382" s="16" t="s">
        <v>3758</v>
      </c>
      <c r="Y382" s="16" t="s">
        <v>3759</v>
      </c>
      <c r="Z382" s="16" t="s">
        <v>3742</v>
      </c>
      <c r="AA382" s="16" t="s">
        <v>4712</v>
      </c>
      <c r="AB382" s="16" t="s">
        <v>4713</v>
      </c>
      <c r="AC382" s="16" t="s">
        <v>4714</v>
      </c>
      <c r="AD382" s="16" t="s">
        <v>4431</v>
      </c>
      <c r="AE382" s="16" t="s">
        <v>1069</v>
      </c>
      <c r="AF382" s="16" t="s">
        <v>1069</v>
      </c>
      <c r="AG382" s="16" t="s">
        <v>1069</v>
      </c>
      <c r="AH382" s="16" t="s">
        <v>1069</v>
      </c>
    </row>
    <row r="383" spans="1:34" x14ac:dyDescent="0.25">
      <c r="A383" s="3">
        <v>25553</v>
      </c>
      <c r="B383" s="15" t="str">
        <f>Codes_Vogelarten_DOG2019!B383</f>
        <v>BIAVPAAOACME</v>
      </c>
      <c r="C383" s="30" t="str">
        <f>Codes_Vogelarten_DOG2019!C383</f>
        <v>AVAOACME</v>
      </c>
      <c r="D383" s="15" t="str">
        <f>Codes_Vogelarten_DOG2019!D383</f>
        <v>AOACME</v>
      </c>
      <c r="E383" s="61" t="s">
        <v>4157</v>
      </c>
      <c r="F383" s="66" t="s">
        <v>2860</v>
      </c>
      <c r="G383" s="14" t="s">
        <v>3768</v>
      </c>
      <c r="H383" s="14" t="b">
        <f t="shared" si="5"/>
        <v>1</v>
      </c>
      <c r="I383" s="6" t="s">
        <v>2862</v>
      </c>
      <c r="J383" s="8" t="s">
        <v>464</v>
      </c>
      <c r="K383" s="16" t="s">
        <v>657</v>
      </c>
      <c r="L383" s="17" t="s">
        <v>2860</v>
      </c>
      <c r="M383" s="17" t="s">
        <v>659</v>
      </c>
      <c r="N383" s="17" t="s">
        <v>2861</v>
      </c>
      <c r="O383" s="6" t="s">
        <v>2862</v>
      </c>
      <c r="P383" s="4" t="s">
        <v>31</v>
      </c>
      <c r="Q383" s="1" t="s">
        <v>1069</v>
      </c>
      <c r="R383" s="1" t="s">
        <v>1069</v>
      </c>
      <c r="S383" s="1" t="s">
        <v>1069</v>
      </c>
      <c r="T383" s="1" t="s">
        <v>1069</v>
      </c>
      <c r="U383" s="1" t="s">
        <v>1069</v>
      </c>
      <c r="V383" s="86" t="s">
        <v>1069</v>
      </c>
    </row>
    <row r="384" spans="1:34" x14ac:dyDescent="0.25">
      <c r="A384" s="3">
        <v>25557</v>
      </c>
      <c r="B384" s="15" t="str">
        <f>Codes_Vogelarten_DOG2019!B384</f>
        <v>BIAVPAAOACPD</v>
      </c>
      <c r="C384" s="30" t="str">
        <f>Codes_Vogelarten_DOG2019!C384</f>
        <v>AVAOACPD</v>
      </c>
      <c r="D384" s="15" t="str">
        <f>Codes_Vogelarten_DOG2019!D384</f>
        <v>AOACPD</v>
      </c>
      <c r="E384" s="61" t="s">
        <v>4158</v>
      </c>
      <c r="F384" s="66" t="s">
        <v>2865</v>
      </c>
      <c r="G384" s="14" t="s">
        <v>3768</v>
      </c>
      <c r="H384" s="14" t="b">
        <f t="shared" si="5"/>
        <v>1</v>
      </c>
      <c r="I384" s="6" t="s">
        <v>2867</v>
      </c>
      <c r="J384" s="8" t="s">
        <v>464</v>
      </c>
      <c r="K384" s="16" t="s">
        <v>657</v>
      </c>
      <c r="L384" s="17" t="s">
        <v>2865</v>
      </c>
      <c r="M384" s="17" t="s">
        <v>659</v>
      </c>
      <c r="N384" s="17" t="s">
        <v>2866</v>
      </c>
      <c r="O384" s="6" t="s">
        <v>2867</v>
      </c>
      <c r="P384" s="10" t="s">
        <v>130</v>
      </c>
      <c r="Q384" s="1" t="s">
        <v>1069</v>
      </c>
      <c r="R384" s="1" t="s">
        <v>1069</v>
      </c>
      <c r="S384" s="1" t="s">
        <v>1069</v>
      </c>
      <c r="T384" s="1" t="s">
        <v>1069</v>
      </c>
      <c r="U384" s="1" t="s">
        <v>1069</v>
      </c>
      <c r="V384" s="86" t="s">
        <v>1069</v>
      </c>
    </row>
    <row r="385" spans="1:22" x14ac:dyDescent="0.25">
      <c r="A385" s="3">
        <v>25558</v>
      </c>
      <c r="B385" s="15" t="str">
        <f>Codes_Vogelarten_DOG2019!B385</f>
        <v>BIAVPAAOACSB</v>
      </c>
      <c r="C385" s="30" t="str">
        <f>Codes_Vogelarten_DOG2019!C385</f>
        <v>AVAOACSB</v>
      </c>
      <c r="D385" s="15" t="str">
        <f>Codes_Vogelarten_DOG2019!D385</f>
        <v>AOACSB</v>
      </c>
      <c r="E385" s="61" t="s">
        <v>4159</v>
      </c>
      <c r="F385" s="66" t="s">
        <v>666</v>
      </c>
      <c r="G385" s="14" t="s">
        <v>3768</v>
      </c>
      <c r="H385" s="14" t="b">
        <f t="shared" si="5"/>
        <v>1</v>
      </c>
      <c r="I385" s="6" t="s">
        <v>668</v>
      </c>
      <c r="J385" s="8" t="s">
        <v>464</v>
      </c>
      <c r="K385" s="16" t="s">
        <v>657</v>
      </c>
      <c r="L385" s="17" t="s">
        <v>666</v>
      </c>
      <c r="M385" s="17" t="s">
        <v>659</v>
      </c>
      <c r="N385" s="17" t="s">
        <v>667</v>
      </c>
      <c r="O385" s="6" t="s">
        <v>668</v>
      </c>
      <c r="P385" s="4" t="s">
        <v>31</v>
      </c>
      <c r="Q385" s="1">
        <v>2</v>
      </c>
      <c r="R385" s="1" t="s">
        <v>1069</v>
      </c>
      <c r="S385" s="1" t="s">
        <v>1069</v>
      </c>
      <c r="T385" s="1" t="s">
        <v>1069</v>
      </c>
      <c r="U385" s="36">
        <v>3</v>
      </c>
      <c r="V385" s="86" t="s">
        <v>1069</v>
      </c>
    </row>
    <row r="386" spans="1:22" x14ac:dyDescent="0.25">
      <c r="A386" s="3">
        <v>25567</v>
      </c>
      <c r="B386" s="15" t="str">
        <f>Codes_Vogelarten_DOG2019!B386</f>
        <v>BIAVPAAOACAG</v>
      </c>
      <c r="C386" s="30" t="str">
        <f>Codes_Vogelarten_DOG2019!C386</f>
        <v>AVAOACAG</v>
      </c>
      <c r="D386" s="15" t="str">
        <f>Codes_Vogelarten_DOG2019!D386</f>
        <v>AOACAG</v>
      </c>
      <c r="E386" s="61" t="s">
        <v>4160</v>
      </c>
      <c r="F386" s="66" t="s">
        <v>2870</v>
      </c>
      <c r="G386" s="14" t="s">
        <v>3768</v>
      </c>
      <c r="H386" s="14" t="b">
        <f t="shared" si="5"/>
        <v>1</v>
      </c>
      <c r="I386" s="6" t="s">
        <v>2872</v>
      </c>
      <c r="J386" s="8" t="s">
        <v>464</v>
      </c>
      <c r="K386" s="16" t="s">
        <v>657</v>
      </c>
      <c r="L386" s="17" t="s">
        <v>2870</v>
      </c>
      <c r="M386" s="17" t="s">
        <v>659</v>
      </c>
      <c r="N386" s="17" t="s">
        <v>2871</v>
      </c>
      <c r="O386" s="6" t="s">
        <v>2872</v>
      </c>
      <c r="P386" s="4" t="s">
        <v>31</v>
      </c>
      <c r="Q386" s="1" t="s">
        <v>1069</v>
      </c>
      <c r="R386" s="1" t="s">
        <v>1069</v>
      </c>
      <c r="S386" s="1" t="s">
        <v>1069</v>
      </c>
      <c r="T386" s="1" t="s">
        <v>1069</v>
      </c>
      <c r="U386" s="1" t="s">
        <v>1069</v>
      </c>
      <c r="V386" s="86" t="s">
        <v>1069</v>
      </c>
    </row>
    <row r="387" spans="1:22" x14ac:dyDescent="0.25">
      <c r="A387" s="3">
        <v>25571</v>
      </c>
      <c r="B387" s="15" t="str">
        <f>Codes_Vogelarten_DOG2019!B387</f>
        <v>BIAVPAAOACDU</v>
      </c>
      <c r="C387" s="30" t="str">
        <f>Codes_Vogelarten_DOG2019!C387</f>
        <v>AVAOACDU</v>
      </c>
      <c r="D387" s="15" t="str">
        <f>Codes_Vogelarten_DOG2019!D387</f>
        <v>AOACDU</v>
      </c>
      <c r="E387" s="61" t="s">
        <v>4161</v>
      </c>
      <c r="F387" s="66" t="s">
        <v>2876</v>
      </c>
      <c r="G387" s="14" t="s">
        <v>3768</v>
      </c>
      <c r="H387" s="14" t="b">
        <f t="shared" ref="H387:H450" si="6">EXACT(F387,L387)</f>
        <v>1</v>
      </c>
      <c r="I387" s="6" t="s">
        <v>2878</v>
      </c>
      <c r="J387" s="8" t="s">
        <v>464</v>
      </c>
      <c r="K387" s="16" t="s">
        <v>657</v>
      </c>
      <c r="L387" s="17" t="s">
        <v>2876</v>
      </c>
      <c r="M387" s="17" t="s">
        <v>659</v>
      </c>
      <c r="N387" s="19" t="s">
        <v>2877</v>
      </c>
      <c r="O387" s="6" t="s">
        <v>2879</v>
      </c>
      <c r="P387" s="11" t="s">
        <v>31</v>
      </c>
      <c r="Q387" s="1" t="s">
        <v>1069</v>
      </c>
      <c r="R387" s="1" t="s">
        <v>1069</v>
      </c>
      <c r="S387" s="1" t="s">
        <v>1069</v>
      </c>
      <c r="T387" s="1" t="s">
        <v>1069</v>
      </c>
      <c r="U387" s="1" t="s">
        <v>1069</v>
      </c>
      <c r="V387" s="86" t="s">
        <v>1069</v>
      </c>
    </row>
    <row r="388" spans="1:22" x14ac:dyDescent="0.25">
      <c r="A388" s="3">
        <v>25572</v>
      </c>
      <c r="B388" s="15" t="str">
        <f>Codes_Vogelarten_DOG2019!B388</f>
        <v>BIAVPAAOACSC</v>
      </c>
      <c r="C388" s="30" t="str">
        <f>Codes_Vogelarten_DOG2019!C388</f>
        <v>AVAOACSC</v>
      </c>
      <c r="D388" s="15" t="str">
        <f>Codes_Vogelarten_DOG2019!D388</f>
        <v>AOACSC</v>
      </c>
      <c r="E388" s="61" t="s">
        <v>4162</v>
      </c>
      <c r="F388" s="66" t="s">
        <v>671</v>
      </c>
      <c r="G388" s="14" t="s">
        <v>3768</v>
      </c>
      <c r="H388" s="14" t="b">
        <f t="shared" si="6"/>
        <v>1</v>
      </c>
      <c r="I388" s="6" t="s">
        <v>673</v>
      </c>
      <c r="J388" s="8" t="s">
        <v>464</v>
      </c>
      <c r="K388" s="16" t="s">
        <v>657</v>
      </c>
      <c r="L388" s="17" t="s">
        <v>671</v>
      </c>
      <c r="M388" s="17" t="s">
        <v>659</v>
      </c>
      <c r="N388" s="17" t="s">
        <v>672</v>
      </c>
      <c r="O388" s="6" t="s">
        <v>674</v>
      </c>
      <c r="P388" s="4" t="s">
        <v>31</v>
      </c>
      <c r="Q388" s="1">
        <v>2</v>
      </c>
      <c r="R388" s="1" t="s">
        <v>1069</v>
      </c>
      <c r="S388" s="1" t="s">
        <v>1069</v>
      </c>
      <c r="T388" s="1" t="s">
        <v>1069</v>
      </c>
      <c r="U388" s="36">
        <v>3</v>
      </c>
      <c r="V388" s="86" t="s">
        <v>1069</v>
      </c>
    </row>
    <row r="389" spans="1:22" x14ac:dyDescent="0.25">
      <c r="A389" s="3">
        <v>25589</v>
      </c>
      <c r="B389" s="15" t="str">
        <f>Codes_Vogelarten_DOG2019!B389</f>
        <v>BIAVPAAOACPA</v>
      </c>
      <c r="C389" s="30" t="str">
        <f>Codes_Vogelarten_DOG2019!C389</f>
        <v>AVAOACPA</v>
      </c>
      <c r="D389" s="15" t="str">
        <f>Codes_Vogelarten_DOG2019!D389</f>
        <v>AOACPA</v>
      </c>
      <c r="E389" s="61" t="s">
        <v>4163</v>
      </c>
      <c r="F389" s="66" t="s">
        <v>677</v>
      </c>
      <c r="G389" s="14" t="s">
        <v>3768</v>
      </c>
      <c r="H389" s="14" t="b">
        <f t="shared" si="6"/>
        <v>1</v>
      </c>
      <c r="I389" s="6" t="s">
        <v>678</v>
      </c>
      <c r="J389" s="8" t="s">
        <v>464</v>
      </c>
      <c r="K389" s="16" t="s">
        <v>657</v>
      </c>
      <c r="L389" s="17" t="s">
        <v>677</v>
      </c>
      <c r="M389" s="17" t="s">
        <v>659</v>
      </c>
      <c r="N389" s="17" t="s">
        <v>545</v>
      </c>
      <c r="O389" s="6" t="s">
        <v>678</v>
      </c>
      <c r="P389" s="4" t="s">
        <v>31</v>
      </c>
      <c r="Q389" s="1">
        <v>2</v>
      </c>
      <c r="R389" s="1" t="s">
        <v>1069</v>
      </c>
      <c r="S389" s="1" t="s">
        <v>1069</v>
      </c>
      <c r="T389" s="1" t="s">
        <v>1069</v>
      </c>
      <c r="U389" s="36">
        <v>3</v>
      </c>
      <c r="V389" s="86" t="s">
        <v>1069</v>
      </c>
    </row>
    <row r="390" spans="1:22" x14ac:dyDescent="0.25">
      <c r="A390" s="3">
        <v>25601</v>
      </c>
      <c r="B390" s="15" t="str">
        <f>Codes_Vogelarten_DOG2019!B390</f>
        <v>BIAVPAAOIDCA</v>
      </c>
      <c r="C390" s="30" t="str">
        <f>Codes_Vogelarten_DOG2019!C390</f>
        <v>AVAOIDCA</v>
      </c>
      <c r="D390" s="15" t="str">
        <f>Codes_Vogelarten_DOG2019!D390</f>
        <v>AOIDCA</v>
      </c>
      <c r="E390" s="61" t="s">
        <v>4164</v>
      </c>
      <c r="F390" s="66" t="s">
        <v>2882</v>
      </c>
      <c r="G390" s="14" t="s">
        <v>3768</v>
      </c>
      <c r="H390" s="14" t="b">
        <f t="shared" si="6"/>
        <v>1</v>
      </c>
      <c r="I390" s="6" t="s">
        <v>2885</v>
      </c>
      <c r="J390" s="8" t="s">
        <v>464</v>
      </c>
      <c r="K390" s="16" t="s">
        <v>657</v>
      </c>
      <c r="L390" s="17" t="s">
        <v>2882</v>
      </c>
      <c r="M390" s="17" t="s">
        <v>2883</v>
      </c>
      <c r="N390" s="17" t="s">
        <v>2884</v>
      </c>
      <c r="O390" s="6" t="s">
        <v>2885</v>
      </c>
      <c r="P390" s="4" t="s">
        <v>31</v>
      </c>
      <c r="Q390" s="1" t="s">
        <v>1069</v>
      </c>
      <c r="R390" s="1" t="s">
        <v>1069</v>
      </c>
      <c r="S390" s="1" t="s">
        <v>1069</v>
      </c>
      <c r="T390" s="1" t="s">
        <v>1069</v>
      </c>
      <c r="U390" s="1" t="s">
        <v>1069</v>
      </c>
      <c r="V390" s="86" t="s">
        <v>1069</v>
      </c>
    </row>
    <row r="391" spans="1:22" x14ac:dyDescent="0.25">
      <c r="A391" s="3">
        <v>25604</v>
      </c>
      <c r="B391" s="15" t="str">
        <f>Codes_Vogelarten_DOG2019!B391</f>
        <v>BIAVPAAOIDRA</v>
      </c>
      <c r="C391" s="30" t="str">
        <f>Codes_Vogelarten_DOG2019!C391</f>
        <v>AVAOIDRA</v>
      </c>
      <c r="D391" s="15" t="str">
        <f>Codes_Vogelarten_DOG2019!D391</f>
        <v>AOIDRA</v>
      </c>
      <c r="E391" s="61" t="s">
        <v>4165</v>
      </c>
      <c r="F391" s="66" t="s">
        <v>2889</v>
      </c>
      <c r="G391" s="14" t="s">
        <v>3768</v>
      </c>
      <c r="H391" s="14" t="b">
        <f t="shared" si="6"/>
        <v>1</v>
      </c>
      <c r="I391" s="6" t="s">
        <v>2891</v>
      </c>
      <c r="J391" s="8" t="s">
        <v>464</v>
      </c>
      <c r="K391" s="16" t="s">
        <v>657</v>
      </c>
      <c r="L391" s="17" t="s">
        <v>2889</v>
      </c>
      <c r="M391" s="17" t="s">
        <v>2883</v>
      </c>
      <c r="N391" s="17" t="s">
        <v>2890</v>
      </c>
      <c r="O391" s="6" t="s">
        <v>2891</v>
      </c>
      <c r="P391" s="4" t="s">
        <v>31</v>
      </c>
      <c r="Q391" s="1" t="s">
        <v>1069</v>
      </c>
      <c r="R391" s="1" t="s">
        <v>1069</v>
      </c>
      <c r="S391" s="1" t="s">
        <v>1069</v>
      </c>
      <c r="T391" s="1" t="s">
        <v>1069</v>
      </c>
      <c r="U391" s="1" t="s">
        <v>1069</v>
      </c>
      <c r="V391" s="86" t="s">
        <v>1069</v>
      </c>
    </row>
    <row r="392" spans="1:22" x14ac:dyDescent="0.25">
      <c r="A392" s="3">
        <v>25606</v>
      </c>
      <c r="B392" s="15" t="str">
        <f>Codes_Vogelarten_DOG2019!B392</f>
        <v>BIAVPAAOIDPA</v>
      </c>
      <c r="C392" s="30" t="str">
        <f>Codes_Vogelarten_DOG2019!C392</f>
        <v>AVAOIDPA</v>
      </c>
      <c r="D392" s="15" t="str">
        <f>Codes_Vogelarten_DOG2019!D392</f>
        <v>AOIDPA</v>
      </c>
      <c r="E392" s="61" t="s">
        <v>4166</v>
      </c>
      <c r="F392" s="66" t="s">
        <v>2894</v>
      </c>
      <c r="G392" s="14" t="s">
        <v>3768</v>
      </c>
      <c r="H392" s="14" t="b">
        <f t="shared" si="6"/>
        <v>1</v>
      </c>
      <c r="I392" s="6" t="s">
        <v>2896</v>
      </c>
      <c r="J392" s="8" t="s">
        <v>464</v>
      </c>
      <c r="K392" s="16" t="s">
        <v>657</v>
      </c>
      <c r="L392" s="17" t="s">
        <v>2894</v>
      </c>
      <c r="M392" s="17" t="s">
        <v>2883</v>
      </c>
      <c r="N392" s="17" t="s">
        <v>2895</v>
      </c>
      <c r="O392" s="6" t="s">
        <v>2896</v>
      </c>
      <c r="P392" s="4" t="s">
        <v>31</v>
      </c>
      <c r="Q392" s="1" t="s">
        <v>1069</v>
      </c>
      <c r="R392" s="1" t="s">
        <v>1069</v>
      </c>
      <c r="S392" s="1" t="s">
        <v>1069</v>
      </c>
      <c r="T392" s="1" t="s">
        <v>1069</v>
      </c>
      <c r="U392" s="1" t="s">
        <v>1069</v>
      </c>
      <c r="V392" s="86" t="s">
        <v>1069</v>
      </c>
    </row>
    <row r="393" spans="1:22" x14ac:dyDescent="0.25">
      <c r="A393" s="3">
        <v>25623</v>
      </c>
      <c r="B393" s="15" t="str">
        <f>Codes_Vogelarten_DOG2019!B393</f>
        <v>BIAVPAAOHIPO</v>
      </c>
      <c r="C393" s="30" t="str">
        <f>Codes_Vogelarten_DOG2019!C393</f>
        <v>AVAOHIPO</v>
      </c>
      <c r="D393" s="15" t="str">
        <f>Codes_Vogelarten_DOG2019!D393</f>
        <v>AOHIPO</v>
      </c>
      <c r="E393" s="61" t="s">
        <v>4167</v>
      </c>
      <c r="F393" s="66" t="s">
        <v>681</v>
      </c>
      <c r="G393" s="14" t="s">
        <v>3768</v>
      </c>
      <c r="H393" s="14" t="b">
        <f t="shared" si="6"/>
        <v>1</v>
      </c>
      <c r="I393" s="6" t="s">
        <v>684</v>
      </c>
      <c r="J393" s="8" t="s">
        <v>464</v>
      </c>
      <c r="K393" s="16" t="s">
        <v>657</v>
      </c>
      <c r="L393" s="17" t="s">
        <v>681</v>
      </c>
      <c r="M393" s="17" t="s">
        <v>682</v>
      </c>
      <c r="N393" s="17" t="s">
        <v>683</v>
      </c>
      <c r="O393" s="6" t="s">
        <v>684</v>
      </c>
      <c r="P393" s="4" t="s">
        <v>31</v>
      </c>
      <c r="Q393" s="1" t="s">
        <v>1069</v>
      </c>
      <c r="R393" s="1" t="s">
        <v>1069</v>
      </c>
      <c r="S393" s="1" t="s">
        <v>1069</v>
      </c>
      <c r="T393" s="1" t="s">
        <v>1069</v>
      </c>
      <c r="U393" s="1" t="s">
        <v>1069</v>
      </c>
      <c r="V393" s="86" t="s">
        <v>1069</v>
      </c>
    </row>
    <row r="394" spans="1:22" x14ac:dyDescent="0.25">
      <c r="A394" s="3">
        <v>25624</v>
      </c>
      <c r="B394" s="15" t="str">
        <f>Codes_Vogelarten_DOG2019!B394</f>
        <v>BIAVPAAOHIIC</v>
      </c>
      <c r="C394" s="30" t="str">
        <f>Codes_Vogelarten_DOG2019!C394</f>
        <v>AVAOHIIC</v>
      </c>
      <c r="D394" s="15" t="str">
        <f>Codes_Vogelarten_DOG2019!D394</f>
        <v>AOHIIC</v>
      </c>
      <c r="E394" s="61" t="s">
        <v>4168</v>
      </c>
      <c r="F394" s="66" t="s">
        <v>687</v>
      </c>
      <c r="G394" s="14" t="s">
        <v>3768</v>
      </c>
      <c r="H394" s="14" t="b">
        <f t="shared" si="6"/>
        <v>1</v>
      </c>
      <c r="I394" s="6" t="s">
        <v>689</v>
      </c>
      <c r="J394" s="8" t="s">
        <v>464</v>
      </c>
      <c r="K394" s="16" t="s">
        <v>657</v>
      </c>
      <c r="L394" s="17" t="s">
        <v>687</v>
      </c>
      <c r="M394" s="17" t="s">
        <v>682</v>
      </c>
      <c r="N394" s="17" t="s">
        <v>688</v>
      </c>
      <c r="O394" s="6" t="s">
        <v>689</v>
      </c>
      <c r="P394" s="4" t="s">
        <v>31</v>
      </c>
      <c r="Q394" s="1">
        <v>2</v>
      </c>
      <c r="R394" s="1" t="s">
        <v>1069</v>
      </c>
      <c r="S394" s="1" t="s">
        <v>1069</v>
      </c>
      <c r="T394" s="1" t="s">
        <v>1069</v>
      </c>
      <c r="U394" s="36">
        <v>3</v>
      </c>
      <c r="V394" s="86" t="s">
        <v>1069</v>
      </c>
    </row>
    <row r="395" spans="1:22" x14ac:dyDescent="0.25">
      <c r="A395" s="3">
        <v>25641</v>
      </c>
      <c r="B395" s="65" t="str">
        <f>Codes_Vogelarten_DOG2019!B395</f>
        <v>BIAVPALOHECE</v>
      </c>
      <c r="C395" s="64" t="str">
        <f>Codes_Vogelarten_DOG2019!C395</f>
        <v>AVLOHECE</v>
      </c>
      <c r="D395" s="65" t="str">
        <f>Codes_Vogelarten_DOG2019!D395</f>
        <v>LOHECE</v>
      </c>
      <c r="E395" s="61" t="s">
        <v>4169</v>
      </c>
      <c r="F395" s="66" t="s">
        <v>2899</v>
      </c>
      <c r="G395" s="14" t="s">
        <v>3835</v>
      </c>
      <c r="H395" s="14" t="b">
        <f t="shared" si="6"/>
        <v>1</v>
      </c>
      <c r="I395" s="6" t="s">
        <v>2903</v>
      </c>
      <c r="J395" s="8" t="s">
        <v>464</v>
      </c>
      <c r="K395" s="16" t="s">
        <v>693</v>
      </c>
      <c r="L395" s="17" t="s">
        <v>2899</v>
      </c>
      <c r="M395" s="17" t="s">
        <v>2900</v>
      </c>
      <c r="N395" s="17" t="s">
        <v>2901</v>
      </c>
      <c r="O395" s="6" t="s">
        <v>2904</v>
      </c>
      <c r="P395" s="4" t="s">
        <v>31</v>
      </c>
      <c r="Q395" s="1" t="s">
        <v>1069</v>
      </c>
      <c r="R395" s="1" t="s">
        <v>1069</v>
      </c>
      <c r="S395" s="1" t="s">
        <v>1069</v>
      </c>
      <c r="T395" s="1" t="s">
        <v>1069</v>
      </c>
      <c r="U395" s="1" t="s">
        <v>1069</v>
      </c>
      <c r="V395" s="86" t="s">
        <v>1069</v>
      </c>
    </row>
    <row r="396" spans="1:22" x14ac:dyDescent="0.25">
      <c r="A396" s="3">
        <v>25651</v>
      </c>
      <c r="B396" s="15" t="str">
        <f>Codes_Vogelarten_DOG2019!B396</f>
        <v>BIAVPALOLOLA</v>
      </c>
      <c r="C396" s="30" t="str">
        <f>Codes_Vogelarten_DOG2019!C396</f>
        <v>AVLOLOLA</v>
      </c>
      <c r="D396" s="15" t="str">
        <f>Codes_Vogelarten_DOG2019!D396</f>
        <v>LOLOLA</v>
      </c>
      <c r="E396" s="61" t="s">
        <v>4170</v>
      </c>
      <c r="F396" s="66" t="s">
        <v>2907</v>
      </c>
      <c r="G396" s="14" t="s">
        <v>3768</v>
      </c>
      <c r="H396" s="14" t="b">
        <f t="shared" si="6"/>
        <v>1</v>
      </c>
      <c r="I396" s="6" t="s">
        <v>2909</v>
      </c>
      <c r="J396" s="8" t="s">
        <v>464</v>
      </c>
      <c r="K396" s="16" t="s">
        <v>693</v>
      </c>
      <c r="L396" s="17" t="s">
        <v>2907</v>
      </c>
      <c r="M396" s="17" t="s">
        <v>695</v>
      </c>
      <c r="N396" s="17" t="s">
        <v>2908</v>
      </c>
      <c r="O396" s="6" t="s">
        <v>2909</v>
      </c>
      <c r="P396" s="4" t="s">
        <v>31</v>
      </c>
      <c r="Q396" s="1" t="s">
        <v>1069</v>
      </c>
      <c r="R396" s="1" t="s">
        <v>1069</v>
      </c>
      <c r="S396" s="1" t="s">
        <v>1069</v>
      </c>
      <c r="T396" s="1" t="s">
        <v>1069</v>
      </c>
      <c r="U396" s="1" t="s">
        <v>1069</v>
      </c>
      <c r="V396" s="86" t="s">
        <v>1069</v>
      </c>
    </row>
    <row r="397" spans="1:22" x14ac:dyDescent="0.25">
      <c r="A397" s="3">
        <v>25660</v>
      </c>
      <c r="B397" s="15" t="str">
        <f>Codes_Vogelarten_DOG2019!B397</f>
        <v>BIAVPALOLONA</v>
      </c>
      <c r="C397" s="30" t="str">
        <f>Codes_Vogelarten_DOG2019!C397</f>
        <v>AVLOLONA</v>
      </c>
      <c r="D397" s="15" t="str">
        <f>Codes_Vogelarten_DOG2019!D397</f>
        <v>LOLONA</v>
      </c>
      <c r="E397" s="61" t="s">
        <v>4171</v>
      </c>
      <c r="F397" s="66" t="s">
        <v>694</v>
      </c>
      <c r="G397" s="14" t="s">
        <v>3768</v>
      </c>
      <c r="H397" s="14" t="b">
        <f t="shared" si="6"/>
        <v>1</v>
      </c>
      <c r="I397" s="6" t="s">
        <v>697</v>
      </c>
      <c r="J397" s="8" t="s">
        <v>464</v>
      </c>
      <c r="K397" s="16" t="s">
        <v>693</v>
      </c>
      <c r="L397" s="17" t="s">
        <v>694</v>
      </c>
      <c r="M397" s="17" t="s">
        <v>695</v>
      </c>
      <c r="N397" s="17" t="s">
        <v>696</v>
      </c>
      <c r="O397" s="6" t="s">
        <v>698</v>
      </c>
      <c r="P397" s="4" t="s">
        <v>31</v>
      </c>
      <c r="Q397" s="1">
        <v>2</v>
      </c>
      <c r="R397" s="1" t="s">
        <v>1069</v>
      </c>
      <c r="S397" s="1" t="s">
        <v>1069</v>
      </c>
      <c r="T397" s="1" t="s">
        <v>1069</v>
      </c>
      <c r="U397" s="36">
        <v>3</v>
      </c>
      <c r="V397" s="86" t="s">
        <v>1069</v>
      </c>
    </row>
    <row r="398" spans="1:22" x14ac:dyDescent="0.25">
      <c r="A398" s="3">
        <v>25669</v>
      </c>
      <c r="B398" s="15" t="str">
        <f>Codes_Vogelarten_DOG2019!B398</f>
        <v>BIAVPALOLOFL</v>
      </c>
      <c r="C398" s="30" t="str">
        <f>Codes_Vogelarten_DOG2019!C398</f>
        <v>AVLOLOFL</v>
      </c>
      <c r="D398" s="15" t="str">
        <f>Codes_Vogelarten_DOG2019!D398</f>
        <v>LOLOFL</v>
      </c>
      <c r="E398" s="61" t="s">
        <v>4172</v>
      </c>
      <c r="F398" s="66" t="s">
        <v>702</v>
      </c>
      <c r="G398" s="14" t="s">
        <v>3768</v>
      </c>
      <c r="H398" s="14" t="b">
        <f t="shared" si="6"/>
        <v>1</v>
      </c>
      <c r="I398" s="6" t="s">
        <v>704</v>
      </c>
      <c r="J398" s="8" t="s">
        <v>464</v>
      </c>
      <c r="K398" s="16" t="s">
        <v>693</v>
      </c>
      <c r="L398" s="17" t="s">
        <v>702</v>
      </c>
      <c r="M398" s="17" t="s">
        <v>695</v>
      </c>
      <c r="N398" s="19" t="s">
        <v>703</v>
      </c>
      <c r="O398" s="6" t="s">
        <v>705</v>
      </c>
      <c r="P398" s="11" t="s">
        <v>31</v>
      </c>
      <c r="Q398" s="1" t="s">
        <v>1069</v>
      </c>
      <c r="R398" s="1" t="s">
        <v>1069</v>
      </c>
      <c r="S398" s="1" t="s">
        <v>1069</v>
      </c>
      <c r="T398" s="1" t="s">
        <v>1069</v>
      </c>
      <c r="U398" s="1" t="s">
        <v>1069</v>
      </c>
      <c r="V398" s="86" t="s">
        <v>1069</v>
      </c>
    </row>
    <row r="399" spans="1:22" x14ac:dyDescent="0.25">
      <c r="A399" s="3">
        <v>25670</v>
      </c>
      <c r="B399" s="15" t="str">
        <f>Codes_Vogelarten_DOG2019!B399</f>
        <v>BIAVPALOLOLU</v>
      </c>
      <c r="C399" s="30" t="str">
        <f>Codes_Vogelarten_DOG2019!C399</f>
        <v>AVLOLOLU</v>
      </c>
      <c r="D399" s="15" t="str">
        <f>Codes_Vogelarten_DOG2019!D399</f>
        <v>LOLOLU</v>
      </c>
      <c r="E399" s="61" t="s">
        <v>4173</v>
      </c>
      <c r="F399" s="66" t="s">
        <v>709</v>
      </c>
      <c r="G399" s="14" t="s">
        <v>3768</v>
      </c>
      <c r="H399" s="14" t="b">
        <f t="shared" si="6"/>
        <v>1</v>
      </c>
      <c r="I399" s="6" t="s">
        <v>711</v>
      </c>
      <c r="J399" s="8" t="s">
        <v>464</v>
      </c>
      <c r="K399" s="16" t="s">
        <v>693</v>
      </c>
      <c r="L399" s="17" t="s">
        <v>709</v>
      </c>
      <c r="M399" s="17" t="s">
        <v>695</v>
      </c>
      <c r="N399" s="17" t="s">
        <v>710</v>
      </c>
      <c r="O399" s="6" t="s">
        <v>711</v>
      </c>
      <c r="P399" s="4" t="s">
        <v>31</v>
      </c>
      <c r="Q399" s="1">
        <v>2</v>
      </c>
      <c r="R399" s="1" t="s">
        <v>1069</v>
      </c>
      <c r="S399" s="1" t="s">
        <v>1069</v>
      </c>
      <c r="T399" s="1" t="s">
        <v>1069</v>
      </c>
      <c r="U399" s="36">
        <v>3</v>
      </c>
      <c r="V399" s="86" t="s">
        <v>1069</v>
      </c>
    </row>
    <row r="400" spans="1:22" x14ac:dyDescent="0.25">
      <c r="A400" s="3">
        <v>26040</v>
      </c>
      <c r="B400" s="15" t="str">
        <f>Codes_Vogelarten_DOG2019!B400</f>
        <v>BIAVPACICIJU</v>
      </c>
      <c r="C400" s="30" t="str">
        <f>Codes_Vogelarten_DOG2019!C400</f>
        <v>AVCICIJU</v>
      </c>
      <c r="D400" s="15" t="str">
        <f>Codes_Vogelarten_DOG2019!D400</f>
        <v>CICIJU</v>
      </c>
      <c r="E400" s="61" t="s">
        <v>4174</v>
      </c>
      <c r="F400" s="66" t="s">
        <v>2913</v>
      </c>
      <c r="G400" s="14" t="s">
        <v>3768</v>
      </c>
      <c r="H400" s="14" t="b">
        <f t="shared" si="6"/>
        <v>1</v>
      </c>
      <c r="I400" s="6" t="s">
        <v>2916</v>
      </c>
      <c r="J400" s="8" t="s">
        <v>464</v>
      </c>
      <c r="K400" s="18" t="s">
        <v>2912</v>
      </c>
      <c r="L400" s="19" t="s">
        <v>2913</v>
      </c>
      <c r="M400" s="19" t="s">
        <v>2914</v>
      </c>
      <c r="N400" s="19" t="s">
        <v>2915</v>
      </c>
      <c r="O400" s="6" t="s">
        <v>2916</v>
      </c>
      <c r="P400" s="4" t="s">
        <v>31</v>
      </c>
      <c r="Q400" s="1" t="s">
        <v>1069</v>
      </c>
      <c r="R400" s="1" t="s">
        <v>1069</v>
      </c>
      <c r="S400" s="1" t="s">
        <v>1069</v>
      </c>
      <c r="T400" s="1" t="s">
        <v>1069</v>
      </c>
      <c r="U400" s="1" t="s">
        <v>1069</v>
      </c>
      <c r="V400" s="86" t="s">
        <v>1069</v>
      </c>
    </row>
    <row r="401" spans="1:34" x14ac:dyDescent="0.25">
      <c r="A401" s="3">
        <v>27580</v>
      </c>
      <c r="B401" s="15" t="str">
        <f>Codes_Vogelarten_DOG2019!B401</f>
        <v>BIAVPASYSYAT</v>
      </c>
      <c r="C401" s="30" t="str">
        <f>Codes_Vogelarten_DOG2019!C401</f>
        <v>AVSYSYAT</v>
      </c>
      <c r="D401" s="15" t="str">
        <f>Codes_Vogelarten_DOG2019!D401</f>
        <v>SYSYAT</v>
      </c>
      <c r="E401" s="61" t="s">
        <v>4175</v>
      </c>
      <c r="F401" s="66" t="s">
        <v>714</v>
      </c>
      <c r="G401" s="14" t="s">
        <v>3768</v>
      </c>
      <c r="H401" s="14" t="b">
        <f t="shared" si="6"/>
        <v>1</v>
      </c>
      <c r="I401" s="6" t="s">
        <v>717</v>
      </c>
      <c r="J401" s="8" t="s">
        <v>464</v>
      </c>
      <c r="K401" s="16" t="s">
        <v>587</v>
      </c>
      <c r="L401" s="17" t="s">
        <v>714</v>
      </c>
      <c r="M401" s="17" t="s">
        <v>715</v>
      </c>
      <c r="N401" s="17" t="s">
        <v>716</v>
      </c>
      <c r="O401" s="6" t="s">
        <v>718</v>
      </c>
      <c r="P401" s="4" t="s">
        <v>31</v>
      </c>
      <c r="Q401" s="1">
        <v>1</v>
      </c>
      <c r="R401" s="35">
        <v>1</v>
      </c>
      <c r="S401" s="1" t="s">
        <v>1069</v>
      </c>
      <c r="T401" s="1">
        <v>1</v>
      </c>
      <c r="U401" s="35">
        <v>1</v>
      </c>
      <c r="V401" s="86" t="s">
        <v>4672</v>
      </c>
      <c r="W401" s="16" t="s">
        <v>3522</v>
      </c>
      <c r="X401" s="16" t="s">
        <v>3524</v>
      </c>
      <c r="Y401" s="16" t="s">
        <v>3523</v>
      </c>
      <c r="Z401" s="16" t="s">
        <v>3407</v>
      </c>
      <c r="AA401" s="16" t="s">
        <v>3525</v>
      </c>
      <c r="AB401" s="16" t="s">
        <v>3526</v>
      </c>
      <c r="AC401" s="16" t="s">
        <v>3527</v>
      </c>
      <c r="AD401" s="16" t="s">
        <v>3407</v>
      </c>
    </row>
    <row r="402" spans="1:34" x14ac:dyDescent="0.25">
      <c r="A402" s="3">
        <v>27588</v>
      </c>
      <c r="B402" s="15" t="str">
        <f>Codes_Vogelarten_DOG2019!B402</f>
        <v>BIAVPASYSYBO</v>
      </c>
      <c r="C402" s="30" t="str">
        <f>Codes_Vogelarten_DOG2019!C402</f>
        <v>AVSYSYBO</v>
      </c>
      <c r="D402" s="15" t="str">
        <f>Codes_Vogelarten_DOG2019!D402</f>
        <v>SYSYBO</v>
      </c>
      <c r="E402" s="61" t="s">
        <v>4176</v>
      </c>
      <c r="F402" s="66" t="s">
        <v>721</v>
      </c>
      <c r="G402" s="14" t="s">
        <v>3768</v>
      </c>
      <c r="H402" s="14" t="b">
        <f t="shared" si="6"/>
        <v>1</v>
      </c>
      <c r="I402" s="6" t="s">
        <v>723</v>
      </c>
      <c r="J402" s="8" t="s">
        <v>464</v>
      </c>
      <c r="K402" s="16" t="s">
        <v>587</v>
      </c>
      <c r="L402" s="17" t="s">
        <v>721</v>
      </c>
      <c r="M402" s="17" t="s">
        <v>715</v>
      </c>
      <c r="N402" s="17" t="s">
        <v>722</v>
      </c>
      <c r="O402" s="6" t="s">
        <v>723</v>
      </c>
      <c r="P402" s="4" t="s">
        <v>31</v>
      </c>
      <c r="Q402" s="1">
        <v>1</v>
      </c>
      <c r="R402" s="58">
        <v>2</v>
      </c>
      <c r="S402" s="1" t="s">
        <v>1069</v>
      </c>
      <c r="T402" s="1">
        <v>5</v>
      </c>
      <c r="U402" s="58">
        <v>2</v>
      </c>
      <c r="V402" s="94" t="s">
        <v>4670</v>
      </c>
      <c r="W402" s="16" t="s">
        <v>3528</v>
      </c>
      <c r="X402" s="16" t="s">
        <v>3535</v>
      </c>
      <c r="Y402" s="16" t="s">
        <v>3536</v>
      </c>
      <c r="Z402" s="16" t="s">
        <v>3529</v>
      </c>
      <c r="AA402" s="16" t="s">
        <v>1069</v>
      </c>
      <c r="AB402" s="16" t="s">
        <v>1069</v>
      </c>
      <c r="AC402" s="16" t="s">
        <v>1069</v>
      </c>
      <c r="AD402" s="16" t="s">
        <v>1069</v>
      </c>
    </row>
    <row r="403" spans="1:34" x14ac:dyDescent="0.25">
      <c r="A403" s="3">
        <v>27591</v>
      </c>
      <c r="B403" s="15" t="str">
        <f>Codes_Vogelarten_DOG2019!B403</f>
        <v>BIAVPASYSYNI</v>
      </c>
      <c r="C403" s="30" t="str">
        <f>Codes_Vogelarten_DOG2019!C403</f>
        <v>AVSYSYNI</v>
      </c>
      <c r="D403" s="15" t="str">
        <f>Codes_Vogelarten_DOG2019!D403</f>
        <v>SYSYNI</v>
      </c>
      <c r="E403" s="61" t="s">
        <v>4177</v>
      </c>
      <c r="F403" s="66" t="s">
        <v>726</v>
      </c>
      <c r="G403" s="14" t="s">
        <v>3768</v>
      </c>
      <c r="H403" s="14" t="b">
        <f t="shared" si="6"/>
        <v>1</v>
      </c>
      <c r="I403" s="6" t="s">
        <v>728</v>
      </c>
      <c r="J403" s="8" t="s">
        <v>464</v>
      </c>
      <c r="K403" s="16" t="s">
        <v>587</v>
      </c>
      <c r="L403" s="17" t="s">
        <v>726</v>
      </c>
      <c r="M403" s="17" t="s">
        <v>715</v>
      </c>
      <c r="N403" s="17" t="s">
        <v>727</v>
      </c>
      <c r="O403" s="6" t="s">
        <v>728</v>
      </c>
      <c r="P403" s="4" t="s">
        <v>31</v>
      </c>
      <c r="Q403" s="1">
        <v>2</v>
      </c>
      <c r="R403" s="1" t="s">
        <v>1069</v>
      </c>
      <c r="S403" s="1" t="s">
        <v>1069</v>
      </c>
      <c r="T403" s="1" t="s">
        <v>1069</v>
      </c>
      <c r="U403" s="36">
        <v>3</v>
      </c>
      <c r="V403" s="86" t="s">
        <v>1069</v>
      </c>
    </row>
    <row r="404" spans="1:34" x14ac:dyDescent="0.25">
      <c r="A404" s="3">
        <v>27594</v>
      </c>
      <c r="B404" s="15" t="str">
        <f>Codes_Vogelarten_DOG2019!B404</f>
        <v>BIAVPASYSYCU</v>
      </c>
      <c r="C404" s="30" t="str">
        <f>Codes_Vogelarten_DOG2019!C404</f>
        <v>AVSYSYCU</v>
      </c>
      <c r="D404" s="15" t="str">
        <f>Codes_Vogelarten_DOG2019!D404</f>
        <v>SYSYCU</v>
      </c>
      <c r="E404" s="61" t="s">
        <v>4178</v>
      </c>
      <c r="F404" s="66" t="s">
        <v>731</v>
      </c>
      <c r="G404" s="14" t="s">
        <v>3768</v>
      </c>
      <c r="H404" s="14" t="b">
        <f t="shared" si="6"/>
        <v>1</v>
      </c>
      <c r="I404" s="6" t="s">
        <v>733</v>
      </c>
      <c r="J404" s="8" t="s">
        <v>464</v>
      </c>
      <c r="K404" s="16" t="s">
        <v>587</v>
      </c>
      <c r="L404" s="17" t="s">
        <v>731</v>
      </c>
      <c r="M404" s="17" t="s">
        <v>715</v>
      </c>
      <c r="N404" s="17" t="s">
        <v>732</v>
      </c>
      <c r="O404" s="6" t="s">
        <v>733</v>
      </c>
      <c r="P404" s="4" t="s">
        <v>31</v>
      </c>
      <c r="Q404" s="1">
        <v>1</v>
      </c>
      <c r="R404" s="38">
        <v>4</v>
      </c>
      <c r="S404" s="1" t="s">
        <v>1069</v>
      </c>
      <c r="T404" s="1">
        <v>5</v>
      </c>
      <c r="U404" s="36">
        <v>3</v>
      </c>
      <c r="V404" s="86" t="s">
        <v>1069</v>
      </c>
      <c r="W404" s="16" t="s">
        <v>1069</v>
      </c>
      <c r="X404" s="16" t="s">
        <v>1069</v>
      </c>
      <c r="Y404" s="16" t="s">
        <v>1069</v>
      </c>
      <c r="Z404" s="57" t="s">
        <v>3735</v>
      </c>
      <c r="AA404" s="16" t="s">
        <v>1069</v>
      </c>
      <c r="AB404" s="16" t="s">
        <v>1069</v>
      </c>
      <c r="AC404" s="16" t="s">
        <v>1069</v>
      </c>
      <c r="AD404" s="16" t="s">
        <v>1069</v>
      </c>
    </row>
    <row r="405" spans="1:34" x14ac:dyDescent="0.25">
      <c r="A405" s="3">
        <v>27611</v>
      </c>
      <c r="B405" s="15" t="str">
        <f>Codes_Vogelarten_DOG2019!B405</f>
        <v>BIAVPASYSYHO</v>
      </c>
      <c r="C405" s="30" t="str">
        <f>Codes_Vogelarten_DOG2019!C405</f>
        <v>AVSYSYHO</v>
      </c>
      <c r="D405" s="15" t="str">
        <f>Codes_Vogelarten_DOG2019!D405</f>
        <v>SYSYHO</v>
      </c>
      <c r="E405" s="61" t="s">
        <v>4179</v>
      </c>
      <c r="F405" s="66" t="s">
        <v>2920</v>
      </c>
      <c r="G405" s="14" t="s">
        <v>3768</v>
      </c>
      <c r="H405" s="14" t="b">
        <f t="shared" si="6"/>
        <v>1</v>
      </c>
      <c r="I405" s="6" t="s">
        <v>2922</v>
      </c>
      <c r="J405" s="8" t="s">
        <v>464</v>
      </c>
      <c r="K405" s="16" t="s">
        <v>587</v>
      </c>
      <c r="L405" s="17" t="s">
        <v>2920</v>
      </c>
      <c r="M405" s="17" t="s">
        <v>715</v>
      </c>
      <c r="N405" s="17" t="s">
        <v>2921</v>
      </c>
      <c r="O405" s="6" t="s">
        <v>2923</v>
      </c>
      <c r="P405" s="4" t="s">
        <v>31</v>
      </c>
      <c r="Q405" s="1" t="s">
        <v>1069</v>
      </c>
      <c r="R405" s="1" t="s">
        <v>1069</v>
      </c>
      <c r="S405" s="1" t="s">
        <v>1069</v>
      </c>
      <c r="T405" s="1" t="s">
        <v>1069</v>
      </c>
      <c r="U405" s="1" t="s">
        <v>1069</v>
      </c>
      <c r="V405" s="86" t="s">
        <v>1069</v>
      </c>
    </row>
    <row r="406" spans="1:34" x14ac:dyDescent="0.25">
      <c r="A406" s="3">
        <v>27623</v>
      </c>
      <c r="B406" s="15" t="str">
        <f>Codes_Vogelarten_DOG2019!B406</f>
        <v>BIAVPASYSYNA</v>
      </c>
      <c r="C406" s="30" t="str">
        <f>Codes_Vogelarten_DOG2019!C406</f>
        <v>AVSYSYNA</v>
      </c>
      <c r="D406" s="15" t="str">
        <f>Codes_Vogelarten_DOG2019!D406</f>
        <v>SYSYNA</v>
      </c>
      <c r="E406" s="61" t="s">
        <v>4180</v>
      </c>
      <c r="F406" s="66" t="s">
        <v>2926</v>
      </c>
      <c r="G406" s="14" t="s">
        <v>3768</v>
      </c>
      <c r="H406" s="14" t="b">
        <f t="shared" si="6"/>
        <v>1</v>
      </c>
      <c r="I406" s="6" t="s">
        <v>2928</v>
      </c>
      <c r="J406" s="8" t="s">
        <v>464</v>
      </c>
      <c r="K406" s="16" t="s">
        <v>587</v>
      </c>
      <c r="L406" s="17" t="s">
        <v>2926</v>
      </c>
      <c r="M406" s="17" t="s">
        <v>715</v>
      </c>
      <c r="N406" s="17" t="s">
        <v>2927</v>
      </c>
      <c r="O406" s="6" t="s">
        <v>2929</v>
      </c>
      <c r="P406" s="4" t="s">
        <v>31</v>
      </c>
      <c r="Q406" s="1" t="s">
        <v>1069</v>
      </c>
      <c r="R406" s="1" t="s">
        <v>1069</v>
      </c>
      <c r="S406" s="1" t="s">
        <v>1069</v>
      </c>
      <c r="T406" s="1" t="s">
        <v>1069</v>
      </c>
      <c r="U406" s="1" t="s">
        <v>1069</v>
      </c>
      <c r="V406" s="86" t="s">
        <v>1069</v>
      </c>
    </row>
    <row r="407" spans="1:34" x14ac:dyDescent="0.25">
      <c r="A407" s="3">
        <v>27627</v>
      </c>
      <c r="B407" s="15" t="str">
        <f>Codes_Vogelarten_DOG2019!B407</f>
        <v>BIAVPASYSYCO</v>
      </c>
      <c r="C407" s="30" t="str">
        <f>Codes_Vogelarten_DOG2019!C407</f>
        <v>AVSYSYCO</v>
      </c>
      <c r="D407" s="15" t="str">
        <f>Codes_Vogelarten_DOG2019!D407</f>
        <v>SYSYCO</v>
      </c>
      <c r="E407" s="61" t="s">
        <v>4181</v>
      </c>
      <c r="F407" s="66" t="s">
        <v>736</v>
      </c>
      <c r="G407" s="14" t="s">
        <v>3768</v>
      </c>
      <c r="H407" s="14" t="b">
        <f t="shared" si="6"/>
        <v>1</v>
      </c>
      <c r="I407" s="6" t="s">
        <v>738</v>
      </c>
      <c r="J407" s="8" t="s">
        <v>464</v>
      </c>
      <c r="K407" s="16" t="s">
        <v>587</v>
      </c>
      <c r="L407" s="17" t="s">
        <v>736</v>
      </c>
      <c r="M407" s="17" t="s">
        <v>715</v>
      </c>
      <c r="N407" s="17" t="s">
        <v>737</v>
      </c>
      <c r="O407" s="6" t="s">
        <v>738</v>
      </c>
      <c r="P407" s="4" t="s">
        <v>31</v>
      </c>
      <c r="Q407" s="1">
        <v>2</v>
      </c>
      <c r="R407" s="1" t="s">
        <v>1069</v>
      </c>
      <c r="S407" s="1" t="s">
        <v>1069</v>
      </c>
      <c r="T407" s="1" t="s">
        <v>1069</v>
      </c>
      <c r="U407" s="36">
        <v>3</v>
      </c>
      <c r="V407" s="86" t="s">
        <v>1069</v>
      </c>
    </row>
    <row r="408" spans="1:34" x14ac:dyDescent="0.25">
      <c r="A408" s="3">
        <v>27632</v>
      </c>
      <c r="B408" s="15" t="str">
        <f>Codes_Vogelarten_DOG2019!B408</f>
        <v>BIAVPASYSYUN</v>
      </c>
      <c r="C408" s="30" t="str">
        <f>Codes_Vogelarten_DOG2019!C408</f>
        <v>AVSYSYUN</v>
      </c>
      <c r="D408" s="15" t="str">
        <f>Codes_Vogelarten_DOG2019!D408</f>
        <v>SYSYUN</v>
      </c>
      <c r="E408" s="61" t="s">
        <v>4182</v>
      </c>
      <c r="F408" s="66" t="s">
        <v>2932</v>
      </c>
      <c r="G408" s="14" t="s">
        <v>3768</v>
      </c>
      <c r="H408" s="14" t="b">
        <f t="shared" si="6"/>
        <v>1</v>
      </c>
      <c r="I408" s="6" t="s">
        <v>2934</v>
      </c>
      <c r="J408" s="8" t="s">
        <v>464</v>
      </c>
      <c r="K408" s="16" t="s">
        <v>587</v>
      </c>
      <c r="L408" s="17" t="s">
        <v>2932</v>
      </c>
      <c r="M408" s="17" t="s">
        <v>715</v>
      </c>
      <c r="N408" s="17" t="s">
        <v>2933</v>
      </c>
      <c r="O408" s="6" t="s">
        <v>2934</v>
      </c>
      <c r="P408" s="12" t="s">
        <v>192</v>
      </c>
      <c r="Q408" s="1" t="s">
        <v>1069</v>
      </c>
      <c r="R408" s="1" t="s">
        <v>1069</v>
      </c>
      <c r="S408" s="1" t="s">
        <v>1069</v>
      </c>
      <c r="T408" s="1" t="s">
        <v>1069</v>
      </c>
      <c r="U408" s="1" t="s">
        <v>1069</v>
      </c>
      <c r="V408" s="86" t="s">
        <v>1069</v>
      </c>
    </row>
    <row r="409" spans="1:34" x14ac:dyDescent="0.25">
      <c r="A409" s="3">
        <v>27644</v>
      </c>
      <c r="B409" s="15" t="str">
        <f>Codes_Vogelarten_DOG2019!B409</f>
        <v>BIAVPASYSYCS</v>
      </c>
      <c r="C409" s="30" t="str">
        <f>Codes_Vogelarten_DOG2019!C409</f>
        <v>AVSYSYCS</v>
      </c>
      <c r="D409" s="15" t="str">
        <f>Codes_Vogelarten_DOG2019!D409</f>
        <v>SYSYCS</v>
      </c>
      <c r="E409" s="61" t="s">
        <v>4183</v>
      </c>
      <c r="F409" s="66" t="s">
        <v>2938</v>
      </c>
      <c r="G409" s="14" t="s">
        <v>3768</v>
      </c>
      <c r="H409" s="14" t="b">
        <f t="shared" si="6"/>
        <v>1</v>
      </c>
      <c r="I409" s="6" t="s">
        <v>2940</v>
      </c>
      <c r="J409" s="8" t="s">
        <v>464</v>
      </c>
      <c r="K409" s="16" t="s">
        <v>587</v>
      </c>
      <c r="L409" s="17" t="s">
        <v>2938</v>
      </c>
      <c r="M409" s="17" t="s">
        <v>715</v>
      </c>
      <c r="N409" s="17" t="s">
        <v>2939</v>
      </c>
      <c r="O409" s="6" t="s">
        <v>2940</v>
      </c>
      <c r="P409" s="4" t="s">
        <v>31</v>
      </c>
      <c r="Q409" s="1" t="s">
        <v>1069</v>
      </c>
      <c r="R409" s="1" t="s">
        <v>1069</v>
      </c>
      <c r="S409" s="1" t="s">
        <v>1069</v>
      </c>
      <c r="T409" s="1" t="s">
        <v>1069</v>
      </c>
      <c r="U409" s="1" t="s">
        <v>1069</v>
      </c>
      <c r="V409" s="86" t="s">
        <v>1069</v>
      </c>
    </row>
    <row r="410" spans="1:34" x14ac:dyDescent="0.25">
      <c r="A410" s="3">
        <v>27648</v>
      </c>
      <c r="B410" s="15" t="str">
        <f>Codes_Vogelarten_DOG2019!B410</f>
        <v>BIAVPASYSYCA</v>
      </c>
      <c r="C410" s="30" t="str">
        <f>Codes_Vogelarten_DOG2019!C410</f>
        <v>AVSYSYCA</v>
      </c>
      <c r="D410" s="15" t="str">
        <f>Codes_Vogelarten_DOG2019!D410</f>
        <v>SYSYCA</v>
      </c>
      <c r="E410" s="61" t="s">
        <v>4184</v>
      </c>
      <c r="F410" s="66" t="s">
        <v>2943</v>
      </c>
      <c r="G410" s="14" t="s">
        <v>3768</v>
      </c>
      <c r="H410" s="14" t="b">
        <f t="shared" si="6"/>
        <v>1</v>
      </c>
      <c r="I410" s="6" t="s">
        <v>2945</v>
      </c>
      <c r="J410" s="8" t="s">
        <v>464</v>
      </c>
      <c r="K410" s="16" t="s">
        <v>587</v>
      </c>
      <c r="L410" s="17" t="s">
        <v>2943</v>
      </c>
      <c r="M410" s="17" t="s">
        <v>715</v>
      </c>
      <c r="N410" s="17" t="s">
        <v>2944</v>
      </c>
      <c r="O410" s="6" t="s">
        <v>2945</v>
      </c>
      <c r="P410" s="4" t="s">
        <v>31</v>
      </c>
      <c r="Q410" s="1" t="s">
        <v>1069</v>
      </c>
      <c r="R410" s="1" t="s">
        <v>1069</v>
      </c>
      <c r="S410" s="1" t="s">
        <v>1069</v>
      </c>
      <c r="T410" s="1" t="s">
        <v>1069</v>
      </c>
      <c r="U410" s="1" t="s">
        <v>1069</v>
      </c>
      <c r="V410" s="86" t="s">
        <v>1069</v>
      </c>
    </row>
    <row r="411" spans="1:34" x14ac:dyDescent="0.25">
      <c r="A411" s="3">
        <v>27654</v>
      </c>
      <c r="B411" s="65" t="str">
        <f>Codes_Vogelarten_DOG2019!B411</f>
        <v>BIAVPASYSYSP</v>
      </c>
      <c r="C411" s="64" t="str">
        <f>Codes_Vogelarten_DOG2019!C411</f>
        <v>AVSYSYSP</v>
      </c>
      <c r="D411" s="65" t="str">
        <f>Codes_Vogelarten_DOG2019!D411</f>
        <v>SYSYSP</v>
      </c>
      <c r="E411" s="61" t="s">
        <v>4185</v>
      </c>
      <c r="F411" s="66" t="s">
        <v>2948</v>
      </c>
      <c r="G411" s="14" t="s">
        <v>3768</v>
      </c>
      <c r="H411" s="14" t="b">
        <f t="shared" si="6"/>
        <v>1</v>
      </c>
      <c r="I411" s="6" t="s">
        <v>3312</v>
      </c>
      <c r="J411" s="8" t="s">
        <v>464</v>
      </c>
      <c r="K411" s="16" t="s">
        <v>587</v>
      </c>
      <c r="L411" s="17" t="s">
        <v>2948</v>
      </c>
      <c r="M411" s="17" t="s">
        <v>715</v>
      </c>
      <c r="N411" s="17" t="s">
        <v>2949</v>
      </c>
      <c r="O411" s="6" t="s">
        <v>3312</v>
      </c>
      <c r="P411" s="4" t="s">
        <v>31</v>
      </c>
      <c r="Q411" s="1" t="s">
        <v>1069</v>
      </c>
      <c r="R411" s="1" t="s">
        <v>1069</v>
      </c>
      <c r="S411" s="1" t="s">
        <v>1069</v>
      </c>
      <c r="T411" s="1" t="s">
        <v>1069</v>
      </c>
      <c r="U411" s="1" t="s">
        <v>1069</v>
      </c>
      <c r="V411" s="86" t="s">
        <v>1069</v>
      </c>
    </row>
    <row r="412" spans="1:34" x14ac:dyDescent="0.25">
      <c r="A412" s="3">
        <v>27656</v>
      </c>
      <c r="B412" s="15" t="str">
        <f>Codes_Vogelarten_DOG2019!B412</f>
        <v>BIAVPASYSYME</v>
      </c>
      <c r="C412" s="30" t="str">
        <f>Codes_Vogelarten_DOG2019!C412</f>
        <v>AVSYSYME</v>
      </c>
      <c r="D412" s="15" t="str">
        <f>Codes_Vogelarten_DOG2019!D412</f>
        <v>SYSYME</v>
      </c>
      <c r="E412" s="61" t="s">
        <v>4186</v>
      </c>
      <c r="F412" s="66" t="s">
        <v>2950</v>
      </c>
      <c r="G412" s="14" t="s">
        <v>3768</v>
      </c>
      <c r="H412" s="14" t="b">
        <f t="shared" si="6"/>
        <v>1</v>
      </c>
      <c r="I412" s="6" t="s">
        <v>2952</v>
      </c>
      <c r="J412" s="8" t="s">
        <v>464</v>
      </c>
      <c r="K412" s="16" t="s">
        <v>587</v>
      </c>
      <c r="L412" s="17" t="s">
        <v>2950</v>
      </c>
      <c r="M412" s="17" t="s">
        <v>715</v>
      </c>
      <c r="N412" s="17" t="s">
        <v>2951</v>
      </c>
      <c r="O412" s="6" t="s">
        <v>2952</v>
      </c>
      <c r="P412" s="4" t="s">
        <v>31</v>
      </c>
      <c r="Q412" s="1" t="s">
        <v>1069</v>
      </c>
      <c r="R412" s="1" t="s">
        <v>1069</v>
      </c>
      <c r="S412" s="1" t="s">
        <v>1069</v>
      </c>
      <c r="T412" s="1" t="s">
        <v>1069</v>
      </c>
      <c r="U412" s="1" t="s">
        <v>1069</v>
      </c>
      <c r="V412" s="86" t="s">
        <v>1069</v>
      </c>
    </row>
    <row r="413" spans="1:34" x14ac:dyDescent="0.25">
      <c r="A413" s="3">
        <v>28267</v>
      </c>
      <c r="B413" s="15" t="str">
        <f>Codes_Vogelarten_DOG2019!B413</f>
        <v>BIAVPARGREIG</v>
      </c>
      <c r="C413" s="30" t="str">
        <f>Codes_Vogelarten_DOG2019!C413</f>
        <v>AVRGREIG</v>
      </c>
      <c r="D413" s="15" t="str">
        <f>Codes_Vogelarten_DOG2019!D413</f>
        <v>RGREIG</v>
      </c>
      <c r="E413" s="61" t="s">
        <v>4187</v>
      </c>
      <c r="F413" s="66" t="s">
        <v>742</v>
      </c>
      <c r="G413" s="14" t="s">
        <v>3768</v>
      </c>
      <c r="H413" s="14" t="b">
        <f t="shared" si="6"/>
        <v>1</v>
      </c>
      <c r="I413" s="6" t="s">
        <v>745</v>
      </c>
      <c r="J413" s="8" t="s">
        <v>464</v>
      </c>
      <c r="K413" s="16" t="s">
        <v>741</v>
      </c>
      <c r="L413" s="17" t="s">
        <v>742</v>
      </c>
      <c r="M413" s="17" t="s">
        <v>743</v>
      </c>
      <c r="N413" s="17" t="s">
        <v>744</v>
      </c>
      <c r="O413" s="6" t="s">
        <v>746</v>
      </c>
      <c r="P413" s="4" t="s">
        <v>31</v>
      </c>
      <c r="Q413" s="1">
        <v>1</v>
      </c>
      <c r="R413" s="35">
        <v>1</v>
      </c>
      <c r="S413" s="1" t="s">
        <v>1069</v>
      </c>
      <c r="T413" s="1">
        <v>2</v>
      </c>
      <c r="U413" s="58">
        <v>2</v>
      </c>
      <c r="V413" s="86" t="s">
        <v>4672</v>
      </c>
      <c r="W413" s="16" t="s">
        <v>3534</v>
      </c>
      <c r="X413" s="16" t="s">
        <v>3537</v>
      </c>
      <c r="Y413" s="16" t="s">
        <v>3538</v>
      </c>
      <c r="Z413" s="16" t="s">
        <v>3407</v>
      </c>
      <c r="AA413" s="16" t="s">
        <v>3554</v>
      </c>
      <c r="AB413" s="16" t="s">
        <v>3556</v>
      </c>
      <c r="AC413" s="16" t="s">
        <v>3555</v>
      </c>
      <c r="AD413" s="16" t="s">
        <v>3557</v>
      </c>
    </row>
    <row r="414" spans="1:34" x14ac:dyDescent="0.25">
      <c r="A414" s="3">
        <v>28273</v>
      </c>
      <c r="B414" s="15" t="str">
        <f>Codes_Vogelarten_DOG2019!B414</f>
        <v>BIAVPARGRERE</v>
      </c>
      <c r="C414" s="30" t="str">
        <f>Codes_Vogelarten_DOG2019!C414</f>
        <v>AVRGRERE</v>
      </c>
      <c r="D414" s="15" t="str">
        <f>Codes_Vogelarten_DOG2019!D414</f>
        <v>RGRERE</v>
      </c>
      <c r="E414" s="61" t="s">
        <v>4188</v>
      </c>
      <c r="F414" s="66" t="s">
        <v>751</v>
      </c>
      <c r="G414" s="14" t="s">
        <v>3768</v>
      </c>
      <c r="H414" s="14" t="b">
        <f t="shared" si="6"/>
        <v>1</v>
      </c>
      <c r="I414" s="6" t="s">
        <v>753</v>
      </c>
      <c r="J414" s="8" t="s">
        <v>464</v>
      </c>
      <c r="K414" s="16" t="s">
        <v>741</v>
      </c>
      <c r="L414" s="17" t="s">
        <v>751</v>
      </c>
      <c r="M414" s="17" t="s">
        <v>743</v>
      </c>
      <c r="N414" s="17" t="s">
        <v>752</v>
      </c>
      <c r="O414" s="6" t="s">
        <v>753</v>
      </c>
      <c r="P414" s="4" t="s">
        <v>31</v>
      </c>
      <c r="Q414" s="1">
        <v>1</v>
      </c>
      <c r="R414" s="35">
        <v>1</v>
      </c>
      <c r="S414" s="1" t="s">
        <v>1069</v>
      </c>
      <c r="T414" s="1">
        <v>3</v>
      </c>
      <c r="U414" s="58">
        <v>2</v>
      </c>
      <c r="V414" s="86" t="s">
        <v>4672</v>
      </c>
      <c r="W414" s="16" t="s">
        <v>3531</v>
      </c>
      <c r="X414" s="16" t="s">
        <v>3532</v>
      </c>
      <c r="Y414" s="16" t="s">
        <v>3533</v>
      </c>
      <c r="Z414" s="16" t="s">
        <v>3407</v>
      </c>
      <c r="AA414" s="16" t="s">
        <v>3530</v>
      </c>
      <c r="AB414" s="16" t="s">
        <v>3540</v>
      </c>
      <c r="AC414" s="16" t="s">
        <v>3539</v>
      </c>
      <c r="AD414" s="16" t="s">
        <v>3558</v>
      </c>
      <c r="AE414" s="69" t="s">
        <v>4504</v>
      </c>
      <c r="AF414" s="69" t="s">
        <v>4507</v>
      </c>
      <c r="AG414" s="69" t="s">
        <v>4508</v>
      </c>
      <c r="AH414" s="69" t="s">
        <v>4509</v>
      </c>
    </row>
    <row r="415" spans="1:34" x14ac:dyDescent="0.25">
      <c r="A415" s="3">
        <v>28629</v>
      </c>
      <c r="B415" s="15" t="str">
        <f>Codes_Vogelarten_DOG2019!B415</f>
        <v>BIAVPATGTRTR</v>
      </c>
      <c r="C415" s="30" t="str">
        <f>Codes_Vogelarten_DOG2019!C415</f>
        <v>AVTGTRTR</v>
      </c>
      <c r="D415" s="15" t="str">
        <f>Codes_Vogelarten_DOG2019!D415</f>
        <v>TGTRTR</v>
      </c>
      <c r="E415" s="61" t="s">
        <v>4189</v>
      </c>
      <c r="F415" s="66" t="s">
        <v>757</v>
      </c>
      <c r="G415" s="14" t="s">
        <v>3768</v>
      </c>
      <c r="H415" s="14" t="b">
        <f t="shared" si="6"/>
        <v>1</v>
      </c>
      <c r="I415" s="6" t="s">
        <v>760</v>
      </c>
      <c r="J415" s="8" t="s">
        <v>464</v>
      </c>
      <c r="K415" s="16" t="s">
        <v>756</v>
      </c>
      <c r="L415" s="17" t="s">
        <v>757</v>
      </c>
      <c r="M415" s="17" t="s">
        <v>758</v>
      </c>
      <c r="N415" s="17" t="s">
        <v>759</v>
      </c>
      <c r="O415" s="6" t="s">
        <v>761</v>
      </c>
      <c r="P415" s="4" t="s">
        <v>31</v>
      </c>
      <c r="Q415" s="1">
        <v>1</v>
      </c>
      <c r="R415" s="35">
        <v>1</v>
      </c>
      <c r="S415" s="1" t="s">
        <v>1069</v>
      </c>
      <c r="T415" s="1">
        <v>3</v>
      </c>
      <c r="U415" s="35">
        <v>1</v>
      </c>
      <c r="V415" s="86" t="s">
        <v>4672</v>
      </c>
      <c r="W415" s="16" t="s">
        <v>3541</v>
      </c>
      <c r="X415" s="16" t="s">
        <v>3547</v>
      </c>
      <c r="Y415" s="16" t="s">
        <v>3546</v>
      </c>
      <c r="Z415" s="16" t="s">
        <v>3542</v>
      </c>
      <c r="AA415" s="16" t="s">
        <v>3530</v>
      </c>
      <c r="AB415" s="16" t="s">
        <v>3545</v>
      </c>
      <c r="AC415" s="16" t="s">
        <v>3544</v>
      </c>
      <c r="AD415" s="16" t="s">
        <v>3543</v>
      </c>
    </row>
    <row r="416" spans="1:34" x14ac:dyDescent="0.25">
      <c r="A416" s="3">
        <v>28927</v>
      </c>
      <c r="B416" s="15" t="str">
        <f>Codes_Vogelarten_DOG2019!B416</f>
        <v>BIAVPASISIEU</v>
      </c>
      <c r="C416" s="30" t="str">
        <f>Codes_Vogelarten_DOG2019!C416</f>
        <v>AVSISIEU</v>
      </c>
      <c r="D416" s="15" t="str">
        <f>Codes_Vogelarten_DOG2019!D416</f>
        <v>SISIEU</v>
      </c>
      <c r="E416" s="61" t="s">
        <v>4190</v>
      </c>
      <c r="F416" s="66" t="s">
        <v>766</v>
      </c>
      <c r="G416" s="14" t="s">
        <v>3768</v>
      </c>
      <c r="H416" s="14" t="b">
        <f t="shared" si="6"/>
        <v>1</v>
      </c>
      <c r="I416" s="6" t="s">
        <v>769</v>
      </c>
      <c r="J416" s="8" t="s">
        <v>464</v>
      </c>
      <c r="K416" s="16" t="s">
        <v>765</v>
      </c>
      <c r="L416" s="17" t="s">
        <v>766</v>
      </c>
      <c r="M416" s="17" t="s">
        <v>767</v>
      </c>
      <c r="N416" s="17" t="s">
        <v>768</v>
      </c>
      <c r="O416" s="6" t="s">
        <v>770</v>
      </c>
      <c r="P416" s="4" t="s">
        <v>31</v>
      </c>
      <c r="Q416" s="1">
        <v>1</v>
      </c>
      <c r="R416" s="35">
        <v>1</v>
      </c>
      <c r="S416" s="1" t="s">
        <v>1069</v>
      </c>
      <c r="T416" s="1">
        <v>3</v>
      </c>
      <c r="U416" s="35">
        <v>1</v>
      </c>
      <c r="V416" s="86" t="s">
        <v>4672</v>
      </c>
      <c r="W416" s="16" t="s">
        <v>3551</v>
      </c>
      <c r="X416" s="16" t="s">
        <v>3552</v>
      </c>
      <c r="Y416" s="16" t="s">
        <v>3553</v>
      </c>
      <c r="Z416" s="16" t="s">
        <v>3737</v>
      </c>
      <c r="AA416" s="16" t="s">
        <v>3372</v>
      </c>
      <c r="AB416" s="16" t="s">
        <v>3548</v>
      </c>
      <c r="AC416" s="16" t="s">
        <v>3549</v>
      </c>
      <c r="AD416" s="16" t="s">
        <v>3550</v>
      </c>
    </row>
    <row r="417" spans="1:34" x14ac:dyDescent="0.25">
      <c r="A417" s="3">
        <v>29043</v>
      </c>
      <c r="B417" s="15" t="str">
        <f>Codes_Vogelarten_DOG2019!B417</f>
        <v>BIAVPATITIMU</v>
      </c>
      <c r="C417" s="30" t="str">
        <f>Codes_Vogelarten_DOG2019!C417</f>
        <v>AVTITIMU</v>
      </c>
      <c r="D417" s="15" t="str">
        <f>Codes_Vogelarten_DOG2019!D417</f>
        <v>TITIMU</v>
      </c>
      <c r="E417" s="61" t="s">
        <v>4191</v>
      </c>
      <c r="F417" s="66" t="s">
        <v>2956</v>
      </c>
      <c r="G417" s="14" t="s">
        <v>3768</v>
      </c>
      <c r="H417" s="14" t="b">
        <f t="shared" si="6"/>
        <v>1</v>
      </c>
      <c r="I417" s="6" t="s">
        <v>2959</v>
      </c>
      <c r="J417" s="8" t="s">
        <v>464</v>
      </c>
      <c r="K417" s="16" t="s">
        <v>2955</v>
      </c>
      <c r="L417" s="17" t="s">
        <v>2956</v>
      </c>
      <c r="M417" s="17" t="s">
        <v>2957</v>
      </c>
      <c r="N417" s="17" t="s">
        <v>2958</v>
      </c>
      <c r="O417" s="6" t="s">
        <v>2959</v>
      </c>
      <c r="P417" s="4" t="s">
        <v>31</v>
      </c>
      <c r="Q417" s="1" t="s">
        <v>1069</v>
      </c>
      <c r="R417" s="1" t="s">
        <v>1069</v>
      </c>
      <c r="S417" s="1" t="s">
        <v>1069</v>
      </c>
      <c r="T417" s="1" t="s">
        <v>1069</v>
      </c>
      <c r="U417" s="1" t="s">
        <v>1069</v>
      </c>
      <c r="V417" s="86" t="s">
        <v>1069</v>
      </c>
    </row>
    <row r="418" spans="1:34" x14ac:dyDescent="0.25">
      <c r="A418" s="3">
        <v>29046</v>
      </c>
      <c r="B418" s="15" t="str">
        <f>Codes_Vogelarten_DOG2019!B418</f>
        <v>BIAVPACECEFA</v>
      </c>
      <c r="C418" s="30" t="str">
        <f>Codes_Vogelarten_DOG2019!C418</f>
        <v>AVCECEFA</v>
      </c>
      <c r="D418" s="15" t="str">
        <f>Codes_Vogelarten_DOG2019!D418</f>
        <v>CECEFA</v>
      </c>
      <c r="E418" s="61" t="s">
        <v>4192</v>
      </c>
      <c r="F418" s="66" t="s">
        <v>774</v>
      </c>
      <c r="G418" s="14" t="s">
        <v>3768</v>
      </c>
      <c r="H418" s="14" t="b">
        <f t="shared" si="6"/>
        <v>1</v>
      </c>
      <c r="I418" s="6" t="s">
        <v>777</v>
      </c>
      <c r="J418" s="8" t="s">
        <v>464</v>
      </c>
      <c r="K418" s="16" t="s">
        <v>773</v>
      </c>
      <c r="L418" s="17" t="s">
        <v>774</v>
      </c>
      <c r="M418" s="17" t="s">
        <v>775</v>
      </c>
      <c r="N418" s="17" t="s">
        <v>776</v>
      </c>
      <c r="O418" s="6" t="s">
        <v>777</v>
      </c>
      <c r="P418" s="4" t="s">
        <v>31</v>
      </c>
      <c r="Q418" s="1">
        <v>1</v>
      </c>
      <c r="R418" s="35">
        <v>1</v>
      </c>
      <c r="S418" s="1" t="s">
        <v>1069</v>
      </c>
      <c r="T418" s="1">
        <v>3</v>
      </c>
      <c r="U418" s="58">
        <v>2</v>
      </c>
      <c r="V418" s="86" t="s">
        <v>4672</v>
      </c>
      <c r="W418" s="16" t="s">
        <v>4528</v>
      </c>
      <c r="X418" s="16" t="s">
        <v>4529</v>
      </c>
      <c r="Y418" s="16" t="s">
        <v>4530</v>
      </c>
      <c r="Z418" s="16" t="s">
        <v>3420</v>
      </c>
      <c r="AA418" s="16" t="s">
        <v>4643</v>
      </c>
      <c r="AB418" s="16" t="s">
        <v>4644</v>
      </c>
      <c r="AC418" s="16" t="s">
        <v>4645</v>
      </c>
      <c r="AD418" s="16" t="s">
        <v>3420</v>
      </c>
      <c r="AE418" s="16" t="s">
        <v>3563</v>
      </c>
      <c r="AF418" s="16" t="s">
        <v>3564</v>
      </c>
      <c r="AG418" s="16" t="s">
        <v>3565</v>
      </c>
      <c r="AH418" s="16" t="s">
        <v>3720</v>
      </c>
    </row>
    <row r="419" spans="1:34" x14ac:dyDescent="0.25">
      <c r="A419" s="3">
        <v>29078</v>
      </c>
      <c r="B419" s="15" t="str">
        <f>Codes_Vogelarten_DOG2019!B419</f>
        <v>BIAVPACECEBR</v>
      </c>
      <c r="C419" s="30" t="str">
        <f>Codes_Vogelarten_DOG2019!C419</f>
        <v>AVCECEBR</v>
      </c>
      <c r="D419" s="15" t="str">
        <f>Codes_Vogelarten_DOG2019!D419</f>
        <v>CECEBR</v>
      </c>
      <c r="E419" s="61" t="s">
        <v>4193</v>
      </c>
      <c r="F419" s="66" t="s">
        <v>780</v>
      </c>
      <c r="G419" s="14" t="s">
        <v>3768</v>
      </c>
      <c r="H419" s="14" t="b">
        <f t="shared" si="6"/>
        <v>1</v>
      </c>
      <c r="I419" s="6" t="s">
        <v>782</v>
      </c>
      <c r="J419" s="8" t="s">
        <v>464</v>
      </c>
      <c r="K419" s="16" t="s">
        <v>773</v>
      </c>
      <c r="L419" s="17" t="s">
        <v>780</v>
      </c>
      <c r="M419" s="17" t="s">
        <v>775</v>
      </c>
      <c r="N419" s="17" t="s">
        <v>781</v>
      </c>
      <c r="O419" s="6" t="s">
        <v>782</v>
      </c>
      <c r="P419" s="4" t="s">
        <v>31</v>
      </c>
      <c r="Q419" s="1">
        <v>1</v>
      </c>
      <c r="R419" s="35">
        <v>1</v>
      </c>
      <c r="S419" s="1" t="s">
        <v>1069</v>
      </c>
      <c r="T419" s="1">
        <v>4</v>
      </c>
      <c r="U419" s="58">
        <v>2</v>
      </c>
      <c r="V419" s="93" t="s">
        <v>4671</v>
      </c>
      <c r="W419" s="16" t="s">
        <v>3566</v>
      </c>
      <c r="X419" s="16" t="s">
        <v>3567</v>
      </c>
      <c r="Y419" s="16" t="s">
        <v>3568</v>
      </c>
      <c r="Z419" s="16" t="s">
        <v>3569</v>
      </c>
      <c r="AA419" s="16" t="s">
        <v>3570</v>
      </c>
      <c r="AB419" s="16" t="s">
        <v>3571</v>
      </c>
      <c r="AC419" s="16" t="s">
        <v>3572</v>
      </c>
      <c r="AD419" s="16" t="s">
        <v>3573</v>
      </c>
    </row>
    <row r="420" spans="1:34" x14ac:dyDescent="0.25">
      <c r="A420" s="3">
        <v>29108</v>
      </c>
      <c r="B420" s="15" t="str">
        <f>Codes_Vogelarten_DOG2019!B420</f>
        <v>BIAVPAMIDUCA</v>
      </c>
      <c r="C420" s="30" t="str">
        <f>Codes_Vogelarten_DOG2019!C420</f>
        <v>AVMIDUCA</v>
      </c>
      <c r="D420" s="15" t="str">
        <f>Codes_Vogelarten_DOG2019!D420</f>
        <v>MIDUCA</v>
      </c>
      <c r="E420" s="61" t="s">
        <v>4194</v>
      </c>
      <c r="F420" s="66" t="s">
        <v>2963</v>
      </c>
      <c r="G420" s="14" t="s">
        <v>3835</v>
      </c>
      <c r="H420" s="14" t="b">
        <f t="shared" si="6"/>
        <v>1</v>
      </c>
      <c r="I420" s="6" t="s">
        <v>2965</v>
      </c>
      <c r="J420" s="8" t="s">
        <v>464</v>
      </c>
      <c r="K420" s="16" t="s">
        <v>2962</v>
      </c>
      <c r="L420" s="17" t="s">
        <v>2963</v>
      </c>
      <c r="M420" s="17" t="s">
        <v>2964</v>
      </c>
      <c r="N420" s="17" t="s">
        <v>1265</v>
      </c>
      <c r="O420" s="6" t="s">
        <v>2965</v>
      </c>
      <c r="P420" s="4" t="s">
        <v>31</v>
      </c>
      <c r="Q420" s="1" t="s">
        <v>1069</v>
      </c>
      <c r="R420" s="1" t="s">
        <v>1069</v>
      </c>
      <c r="S420" s="1" t="s">
        <v>1069</v>
      </c>
      <c r="T420" s="1" t="s">
        <v>1069</v>
      </c>
      <c r="U420" s="1" t="s">
        <v>1069</v>
      </c>
      <c r="V420" s="86" t="s">
        <v>1069</v>
      </c>
    </row>
    <row r="421" spans="1:34" x14ac:dyDescent="0.25">
      <c r="A421" s="3">
        <v>29412</v>
      </c>
      <c r="B421" s="15" t="str">
        <f>Codes_Vogelarten_DOG2019!B421</f>
        <v>BIAVPASRPARO</v>
      </c>
      <c r="C421" s="30" t="str">
        <f>Codes_Vogelarten_DOG2019!C421</f>
        <v>AVSRPARO</v>
      </c>
      <c r="D421" s="15" t="str">
        <f>Codes_Vogelarten_DOG2019!D421</f>
        <v>SRPARO</v>
      </c>
      <c r="E421" s="61" t="s">
        <v>4195</v>
      </c>
      <c r="F421" s="66" t="s">
        <v>2968</v>
      </c>
      <c r="G421" s="14" t="s">
        <v>3768</v>
      </c>
      <c r="H421" s="14" t="b">
        <f t="shared" si="6"/>
        <v>1</v>
      </c>
      <c r="I421" s="6" t="s">
        <v>2970</v>
      </c>
      <c r="J421" s="8" t="s">
        <v>464</v>
      </c>
      <c r="K421" s="16" t="s">
        <v>786</v>
      </c>
      <c r="L421" s="17" t="s">
        <v>2968</v>
      </c>
      <c r="M421" s="17" t="s">
        <v>2969</v>
      </c>
      <c r="N421" s="17" t="s">
        <v>1585</v>
      </c>
      <c r="O421" s="6" t="s">
        <v>2970</v>
      </c>
      <c r="P421" s="4" t="s">
        <v>31</v>
      </c>
      <c r="Q421" s="1" t="s">
        <v>1069</v>
      </c>
      <c r="R421" s="1" t="s">
        <v>1069</v>
      </c>
      <c r="S421" s="1" t="s">
        <v>1069</v>
      </c>
      <c r="T421" s="1" t="s">
        <v>1069</v>
      </c>
      <c r="U421" s="1" t="s">
        <v>1069</v>
      </c>
      <c r="V421" s="86" t="s">
        <v>1069</v>
      </c>
    </row>
    <row r="422" spans="1:34" x14ac:dyDescent="0.25">
      <c r="A422" s="3">
        <v>29413</v>
      </c>
      <c r="B422" s="15" t="str">
        <f>Codes_Vogelarten_DOG2019!B422</f>
        <v>BIAVPASRSTVU</v>
      </c>
      <c r="C422" s="30" t="str">
        <f>Codes_Vogelarten_DOG2019!C422</f>
        <v>AVSRSTVU</v>
      </c>
      <c r="D422" s="15" t="str">
        <f>Codes_Vogelarten_DOG2019!D422</f>
        <v>SRSTVU</v>
      </c>
      <c r="E422" s="61" t="s">
        <v>4196</v>
      </c>
      <c r="F422" s="66" t="s">
        <v>787</v>
      </c>
      <c r="G422" s="14" t="s">
        <v>3768</v>
      </c>
      <c r="H422" s="14" t="b">
        <f t="shared" si="6"/>
        <v>1</v>
      </c>
      <c r="I422" s="6" t="s">
        <v>790</v>
      </c>
      <c r="J422" s="8" t="s">
        <v>464</v>
      </c>
      <c r="K422" s="16" t="s">
        <v>786</v>
      </c>
      <c r="L422" s="17" t="s">
        <v>787</v>
      </c>
      <c r="M422" s="17" t="s">
        <v>788</v>
      </c>
      <c r="N422" s="17" t="s">
        <v>789</v>
      </c>
      <c r="O422" s="6" t="s">
        <v>790</v>
      </c>
      <c r="P422" s="4" t="s">
        <v>31</v>
      </c>
      <c r="Q422" s="1">
        <v>1</v>
      </c>
      <c r="R422" s="58">
        <v>2</v>
      </c>
      <c r="S422" s="1" t="s">
        <v>1069</v>
      </c>
      <c r="T422" s="1">
        <v>5</v>
      </c>
      <c r="U422" s="58">
        <v>2</v>
      </c>
      <c r="V422" s="93" t="s">
        <v>4671</v>
      </c>
      <c r="W422" s="16" t="s">
        <v>4723</v>
      </c>
      <c r="X422" s="16" t="s">
        <v>4724</v>
      </c>
      <c r="Y422" s="16" t="s">
        <v>4725</v>
      </c>
      <c r="Z422" s="16" t="s">
        <v>4726</v>
      </c>
      <c r="AA422" s="16" t="s">
        <v>1069</v>
      </c>
      <c r="AB422" s="16" t="s">
        <v>1069</v>
      </c>
      <c r="AC422" s="16" t="s">
        <v>1069</v>
      </c>
      <c r="AD422" s="16" t="s">
        <v>1069</v>
      </c>
    </row>
    <row r="423" spans="1:34" x14ac:dyDescent="0.25">
      <c r="A423" s="3">
        <v>29608</v>
      </c>
      <c r="B423" s="15" t="str">
        <f>Codes_Vogelarten_DOG2019!B423</f>
        <v>BIAVPATUGESI</v>
      </c>
      <c r="C423" s="30" t="str">
        <f>Codes_Vogelarten_DOG2019!C423</f>
        <v>AVTUGESI</v>
      </c>
      <c r="D423" s="15" t="str">
        <f>Codes_Vogelarten_DOG2019!D423</f>
        <v>TUGESI</v>
      </c>
      <c r="E423" s="61" t="s">
        <v>4197</v>
      </c>
      <c r="F423" s="66" t="s">
        <v>2973</v>
      </c>
      <c r="G423" s="14" t="s">
        <v>3768</v>
      </c>
      <c r="H423" s="14" t="b">
        <f t="shared" si="6"/>
        <v>1</v>
      </c>
      <c r="I423" s="6" t="s">
        <v>2976</v>
      </c>
      <c r="J423" s="8" t="s">
        <v>464</v>
      </c>
      <c r="K423" s="16" t="s">
        <v>794</v>
      </c>
      <c r="L423" s="17" t="s">
        <v>2973</v>
      </c>
      <c r="M423" s="17" t="s">
        <v>2974</v>
      </c>
      <c r="N423" s="17" t="s">
        <v>2975</v>
      </c>
      <c r="O423" s="6" t="s">
        <v>2976</v>
      </c>
      <c r="P423" s="4" t="s">
        <v>31</v>
      </c>
      <c r="Q423" s="1" t="s">
        <v>1069</v>
      </c>
      <c r="R423" s="1" t="s">
        <v>1069</v>
      </c>
      <c r="S423" s="1" t="s">
        <v>1069</v>
      </c>
      <c r="T423" s="1" t="s">
        <v>1069</v>
      </c>
      <c r="U423" s="1" t="s">
        <v>1069</v>
      </c>
      <c r="V423" s="86" t="s">
        <v>1069</v>
      </c>
    </row>
    <row r="424" spans="1:34" x14ac:dyDescent="0.25">
      <c r="A424" s="3">
        <v>29657</v>
      </c>
      <c r="B424" s="15" t="str">
        <f>Codes_Vogelarten_DOG2019!B424</f>
        <v>BIAVPATUZOAU</v>
      </c>
      <c r="C424" s="30" t="str">
        <f>Codes_Vogelarten_DOG2019!C424</f>
        <v>AVTUZOAU</v>
      </c>
      <c r="D424" s="15" t="str">
        <f>Codes_Vogelarten_DOG2019!D424</f>
        <v>TUZOAU</v>
      </c>
      <c r="E424" s="61" t="s">
        <v>4198</v>
      </c>
      <c r="F424" s="66" t="s">
        <v>2981</v>
      </c>
      <c r="G424" s="14" t="s">
        <v>3768</v>
      </c>
      <c r="H424" s="14" t="b">
        <f t="shared" si="6"/>
        <v>1</v>
      </c>
      <c r="I424" s="6" t="s">
        <v>2983</v>
      </c>
      <c r="J424" s="8" t="s">
        <v>464</v>
      </c>
      <c r="K424" s="16" t="s">
        <v>794</v>
      </c>
      <c r="L424" s="17" t="s">
        <v>2981</v>
      </c>
      <c r="M424" s="17" t="s">
        <v>2979</v>
      </c>
      <c r="N424" s="17" t="s">
        <v>2982</v>
      </c>
      <c r="O424" s="6" t="s">
        <v>2983</v>
      </c>
      <c r="P424" s="4" t="s">
        <v>31</v>
      </c>
      <c r="Q424" s="1" t="s">
        <v>1069</v>
      </c>
      <c r="R424" s="1" t="s">
        <v>1069</v>
      </c>
      <c r="S424" s="1" t="s">
        <v>1069</v>
      </c>
      <c r="T424" s="1" t="s">
        <v>1069</v>
      </c>
      <c r="U424" s="1" t="s">
        <v>1069</v>
      </c>
      <c r="V424" s="86" t="s">
        <v>1069</v>
      </c>
    </row>
    <row r="425" spans="1:34" x14ac:dyDescent="0.25">
      <c r="A425" s="3">
        <v>29842</v>
      </c>
      <c r="B425" s="15" t="str">
        <f>Codes_Vogelarten_DOG2019!B425</f>
        <v>BIAVPATUCAMI</v>
      </c>
      <c r="C425" s="30" t="str">
        <f>Codes_Vogelarten_DOG2019!C425</f>
        <v>AVTUCAMI</v>
      </c>
      <c r="D425" s="15" t="str">
        <f>Codes_Vogelarten_DOG2019!D425</f>
        <v>TUCAMI</v>
      </c>
      <c r="E425" s="61" t="s">
        <v>4199</v>
      </c>
      <c r="F425" s="66" t="s">
        <v>2986</v>
      </c>
      <c r="G425" s="14" t="s">
        <v>3835</v>
      </c>
      <c r="H425" s="14" t="b">
        <f t="shared" si="6"/>
        <v>1</v>
      </c>
      <c r="I425" s="6" t="s">
        <v>2988</v>
      </c>
      <c r="J425" s="8" t="s">
        <v>464</v>
      </c>
      <c r="K425" s="16" t="s">
        <v>794</v>
      </c>
      <c r="L425" s="17" t="s">
        <v>2986</v>
      </c>
      <c r="M425" s="17" t="s">
        <v>2987</v>
      </c>
      <c r="N425" s="19" t="s">
        <v>1846</v>
      </c>
      <c r="O425" s="6" t="s">
        <v>2988</v>
      </c>
      <c r="P425" s="11" t="s">
        <v>31</v>
      </c>
      <c r="Q425" s="1" t="s">
        <v>1069</v>
      </c>
      <c r="R425" s="1" t="s">
        <v>1069</v>
      </c>
      <c r="S425" s="1" t="s">
        <v>1069</v>
      </c>
      <c r="T425" s="1" t="s">
        <v>1069</v>
      </c>
      <c r="U425" s="1" t="s">
        <v>1069</v>
      </c>
      <c r="V425" s="86" t="s">
        <v>1069</v>
      </c>
    </row>
    <row r="426" spans="1:34" x14ac:dyDescent="0.25">
      <c r="A426" s="3">
        <v>29847</v>
      </c>
      <c r="B426" s="15" t="str">
        <f>Codes_Vogelarten_DOG2019!B426</f>
        <v>BIAVPATUCAUS</v>
      </c>
      <c r="C426" s="30" t="str">
        <f>Codes_Vogelarten_DOG2019!C426</f>
        <v>AVTUCAUS</v>
      </c>
      <c r="D426" s="15" t="str">
        <f>Codes_Vogelarten_DOG2019!D426</f>
        <v>TUCAUS</v>
      </c>
      <c r="E426" s="61" t="s">
        <v>4200</v>
      </c>
      <c r="F426" s="66" t="s">
        <v>2991</v>
      </c>
      <c r="G426" s="14" t="s">
        <v>3768</v>
      </c>
      <c r="H426" s="14" t="b">
        <f t="shared" si="6"/>
        <v>1</v>
      </c>
      <c r="I426" s="6" t="s">
        <v>2993</v>
      </c>
      <c r="J426" s="8" t="s">
        <v>464</v>
      </c>
      <c r="K426" s="16" t="s">
        <v>794</v>
      </c>
      <c r="L426" s="17" t="s">
        <v>2991</v>
      </c>
      <c r="M426" s="17" t="s">
        <v>2987</v>
      </c>
      <c r="N426" s="17" t="s">
        <v>2992</v>
      </c>
      <c r="O426" s="6" t="s">
        <v>2993</v>
      </c>
      <c r="P426" s="4" t="s">
        <v>31</v>
      </c>
      <c r="Q426" s="1" t="s">
        <v>1069</v>
      </c>
      <c r="R426" s="1" t="s">
        <v>1069</v>
      </c>
      <c r="S426" s="1" t="s">
        <v>1069</v>
      </c>
      <c r="T426" s="1" t="s">
        <v>1069</v>
      </c>
      <c r="U426" s="1" t="s">
        <v>1069</v>
      </c>
      <c r="V426" s="86" t="s">
        <v>1069</v>
      </c>
    </row>
    <row r="427" spans="1:34" x14ac:dyDescent="0.25">
      <c r="A427" s="3">
        <v>29856</v>
      </c>
      <c r="B427" s="15" t="str">
        <f>Codes_Vogelarten_DOG2019!B427</f>
        <v>BIAVPATUCAGU</v>
      </c>
      <c r="C427" s="30" t="str">
        <f>Codes_Vogelarten_DOG2019!C427</f>
        <v>AVTUCAGU</v>
      </c>
      <c r="D427" s="15" t="str">
        <f>Codes_Vogelarten_DOG2019!D427</f>
        <v>TUCAGU</v>
      </c>
      <c r="E427" s="61" t="s">
        <v>4201</v>
      </c>
      <c r="F427" s="66" t="s">
        <v>2997</v>
      </c>
      <c r="G427" s="14" t="s">
        <v>3835</v>
      </c>
      <c r="H427" s="14" t="b">
        <f t="shared" si="6"/>
        <v>1</v>
      </c>
      <c r="I427" s="6" t="s">
        <v>2999</v>
      </c>
      <c r="J427" s="8" t="s">
        <v>464</v>
      </c>
      <c r="K427" s="18" t="s">
        <v>794</v>
      </c>
      <c r="L427" s="19" t="s">
        <v>2997</v>
      </c>
      <c r="M427" s="19" t="s">
        <v>2987</v>
      </c>
      <c r="N427" s="19" t="s">
        <v>2998</v>
      </c>
      <c r="O427" s="6" t="s">
        <v>2999</v>
      </c>
      <c r="P427" s="11" t="s">
        <v>31</v>
      </c>
      <c r="Q427" s="1" t="s">
        <v>1069</v>
      </c>
      <c r="R427" s="1" t="s">
        <v>1069</v>
      </c>
      <c r="S427" s="1" t="s">
        <v>1069</v>
      </c>
      <c r="T427" s="1" t="s">
        <v>1069</v>
      </c>
      <c r="U427" s="1" t="s">
        <v>1069</v>
      </c>
      <c r="V427" s="86" t="s">
        <v>1069</v>
      </c>
    </row>
    <row r="428" spans="1:34" x14ac:dyDescent="0.25">
      <c r="A428" s="3">
        <v>29934</v>
      </c>
      <c r="B428" s="15" t="str">
        <f>Codes_Vogelarten_DOG2019!B428</f>
        <v>BIAVPATUTUUN</v>
      </c>
      <c r="C428" s="30" t="str">
        <f>Codes_Vogelarten_DOG2019!C428</f>
        <v>AVTUTUUN</v>
      </c>
      <c r="D428" s="15" t="str">
        <f>Codes_Vogelarten_DOG2019!D428</f>
        <v>TUTUUN</v>
      </c>
      <c r="E428" s="61" t="s">
        <v>4202</v>
      </c>
      <c r="F428" s="66" t="s">
        <v>3002</v>
      </c>
      <c r="G428" s="14" t="s">
        <v>3835</v>
      </c>
      <c r="H428" s="14" t="b">
        <f t="shared" si="6"/>
        <v>1</v>
      </c>
      <c r="I428" s="6" t="s">
        <v>3004</v>
      </c>
      <c r="J428" s="8" t="s">
        <v>464</v>
      </c>
      <c r="K428" s="16" t="s">
        <v>794</v>
      </c>
      <c r="L428" s="17" t="s">
        <v>3002</v>
      </c>
      <c r="M428" s="17" t="s">
        <v>796</v>
      </c>
      <c r="N428" s="17" t="s">
        <v>3003</v>
      </c>
      <c r="O428" s="6" t="s">
        <v>3004</v>
      </c>
      <c r="P428" s="4" t="s">
        <v>31</v>
      </c>
      <c r="Q428" s="1" t="s">
        <v>1069</v>
      </c>
      <c r="R428" s="1" t="s">
        <v>1069</v>
      </c>
      <c r="S428" s="1" t="s">
        <v>1069</v>
      </c>
      <c r="T428" s="1" t="s">
        <v>1069</v>
      </c>
      <c r="U428" s="1" t="s">
        <v>1069</v>
      </c>
      <c r="V428" s="86" t="s">
        <v>1069</v>
      </c>
    </row>
    <row r="429" spans="1:34" x14ac:dyDescent="0.25">
      <c r="A429" s="3">
        <v>29939</v>
      </c>
      <c r="B429" s="15" t="str">
        <f>Codes_Vogelarten_DOG2019!B429</f>
        <v>BIAVPATUTUTO</v>
      </c>
      <c r="C429" s="30" t="str">
        <f>Codes_Vogelarten_DOG2019!C429</f>
        <v>AVTUTUTO</v>
      </c>
      <c r="D429" s="15" t="str">
        <f>Codes_Vogelarten_DOG2019!D429</f>
        <v>TUTUTO</v>
      </c>
      <c r="E429" s="61" t="s">
        <v>4203</v>
      </c>
      <c r="F429" s="66" t="s">
        <v>3007</v>
      </c>
      <c r="G429" s="14" t="s">
        <v>3768</v>
      </c>
      <c r="H429" s="14" t="b">
        <f t="shared" si="6"/>
        <v>1</v>
      </c>
      <c r="I429" s="6" t="s">
        <v>3009</v>
      </c>
      <c r="J429" s="8" t="s">
        <v>464</v>
      </c>
      <c r="K429" s="16" t="s">
        <v>794</v>
      </c>
      <c r="L429" s="17" t="s">
        <v>3007</v>
      </c>
      <c r="M429" s="17" t="s">
        <v>796</v>
      </c>
      <c r="N429" s="17" t="s">
        <v>3008</v>
      </c>
      <c r="O429" s="6" t="s">
        <v>3009</v>
      </c>
      <c r="P429" s="4" t="s">
        <v>31</v>
      </c>
      <c r="Q429" s="1">
        <v>3</v>
      </c>
      <c r="R429" s="1" t="s">
        <v>1069</v>
      </c>
      <c r="S429" s="1" t="s">
        <v>1069</v>
      </c>
      <c r="T429" s="1" t="s">
        <v>1069</v>
      </c>
      <c r="U429" s="36">
        <v>3</v>
      </c>
      <c r="V429" s="86" t="s">
        <v>1069</v>
      </c>
    </row>
    <row r="430" spans="1:34" x14ac:dyDescent="0.25">
      <c r="A430" s="3">
        <v>29944</v>
      </c>
      <c r="B430" s="15" t="str">
        <f>Codes_Vogelarten_DOG2019!B430</f>
        <v>BIAVPATUTUME</v>
      </c>
      <c r="C430" s="30" t="str">
        <f>Codes_Vogelarten_DOG2019!C430</f>
        <v>AVTUTUME</v>
      </c>
      <c r="D430" s="15" t="str">
        <f>Codes_Vogelarten_DOG2019!D430</f>
        <v>TUTUME</v>
      </c>
      <c r="E430" s="61" t="s">
        <v>4204</v>
      </c>
      <c r="F430" s="66" t="s">
        <v>795</v>
      </c>
      <c r="G430" s="14" t="s">
        <v>3768</v>
      </c>
      <c r="H430" s="14" t="b">
        <f t="shared" si="6"/>
        <v>1</v>
      </c>
      <c r="I430" s="6" t="s">
        <v>798</v>
      </c>
      <c r="J430" s="8" t="s">
        <v>464</v>
      </c>
      <c r="K430" s="16" t="s">
        <v>794</v>
      </c>
      <c r="L430" s="17" t="s">
        <v>795</v>
      </c>
      <c r="M430" s="17" t="s">
        <v>796</v>
      </c>
      <c r="N430" s="17" t="s">
        <v>797</v>
      </c>
      <c r="O430" s="6" t="s">
        <v>799</v>
      </c>
      <c r="P430" s="4" t="s">
        <v>31</v>
      </c>
      <c r="Q430" s="1">
        <v>1</v>
      </c>
      <c r="R430" s="35">
        <v>1</v>
      </c>
      <c r="S430" s="1" t="s">
        <v>1069</v>
      </c>
      <c r="T430" s="1">
        <v>1</v>
      </c>
      <c r="U430" s="35">
        <v>1</v>
      </c>
      <c r="V430" s="86" t="s">
        <v>4672</v>
      </c>
      <c r="W430" s="16" t="s">
        <v>3583</v>
      </c>
      <c r="X430" s="16" t="s">
        <v>3584</v>
      </c>
      <c r="Y430" s="16" t="s">
        <v>3585</v>
      </c>
      <c r="Z430" s="16" t="s">
        <v>3407</v>
      </c>
      <c r="AA430" s="16" t="s">
        <v>3581</v>
      </c>
      <c r="AB430" s="16" t="s">
        <v>3586</v>
      </c>
      <c r="AC430" s="16" t="s">
        <v>3587</v>
      </c>
      <c r="AD430" s="16" t="s">
        <v>3582</v>
      </c>
    </row>
    <row r="431" spans="1:34" x14ac:dyDescent="0.25">
      <c r="A431" s="3">
        <v>30023</v>
      </c>
      <c r="B431" s="15" t="str">
        <f>Codes_Vogelarten_DOG2019!B431</f>
        <v>BIAVPATUTUOS</v>
      </c>
      <c r="C431" s="30" t="str">
        <f>Codes_Vogelarten_DOG2019!C431</f>
        <v>AVTUTUOS</v>
      </c>
      <c r="D431" s="15" t="str">
        <f>Codes_Vogelarten_DOG2019!D431</f>
        <v>TUTUOS</v>
      </c>
      <c r="E431" s="61" t="s">
        <v>4205</v>
      </c>
      <c r="F431" s="66" t="s">
        <v>3012</v>
      </c>
      <c r="G431" s="14" t="s">
        <v>3768</v>
      </c>
      <c r="H431" s="14" t="b">
        <f t="shared" si="6"/>
        <v>1</v>
      </c>
      <c r="I431" s="6" t="s">
        <v>3014</v>
      </c>
      <c r="J431" s="8" t="s">
        <v>464</v>
      </c>
      <c r="K431" s="16" t="s">
        <v>794</v>
      </c>
      <c r="L431" s="17" t="s">
        <v>3012</v>
      </c>
      <c r="M431" s="17" t="s">
        <v>796</v>
      </c>
      <c r="N431" s="17" t="s">
        <v>3013</v>
      </c>
      <c r="O431" s="6" t="s">
        <v>3014</v>
      </c>
      <c r="P431" s="4" t="s">
        <v>31</v>
      </c>
      <c r="Q431" s="1" t="s">
        <v>1069</v>
      </c>
      <c r="R431" s="1" t="s">
        <v>1069</v>
      </c>
      <c r="S431" s="1" t="s">
        <v>1069</v>
      </c>
      <c r="T431" s="1" t="s">
        <v>1069</v>
      </c>
      <c r="U431" s="1" t="s">
        <v>1069</v>
      </c>
      <c r="V431" s="86" t="s">
        <v>1069</v>
      </c>
    </row>
    <row r="432" spans="1:34" x14ac:dyDescent="0.25">
      <c r="A432" s="3">
        <v>30029</v>
      </c>
      <c r="B432" s="15" t="str">
        <f>Codes_Vogelarten_DOG2019!B432</f>
        <v>BIAVPATUTUAT</v>
      </c>
      <c r="C432" s="30" t="str">
        <f>Codes_Vogelarten_DOG2019!C432</f>
        <v>AVTUTUAT</v>
      </c>
      <c r="D432" s="15" t="str">
        <f>Codes_Vogelarten_DOG2019!D432</f>
        <v>TUTUAT</v>
      </c>
      <c r="E432" s="61" t="s">
        <v>4206</v>
      </c>
      <c r="F432" s="66" t="s">
        <v>3017</v>
      </c>
      <c r="G432" s="14" t="s">
        <v>3768</v>
      </c>
      <c r="H432" s="14" t="b">
        <f t="shared" si="6"/>
        <v>1</v>
      </c>
      <c r="I432" s="6" t="s">
        <v>3019</v>
      </c>
      <c r="J432" s="8" t="s">
        <v>464</v>
      </c>
      <c r="K432" s="16" t="s">
        <v>794</v>
      </c>
      <c r="L432" s="17" t="s">
        <v>3017</v>
      </c>
      <c r="M432" s="17" t="s">
        <v>796</v>
      </c>
      <c r="N432" s="17" t="s">
        <v>3018</v>
      </c>
      <c r="O432" s="6" t="s">
        <v>3019</v>
      </c>
      <c r="P432" s="4" t="s">
        <v>31</v>
      </c>
      <c r="Q432" s="1" t="s">
        <v>1069</v>
      </c>
      <c r="R432" s="1" t="s">
        <v>1069</v>
      </c>
      <c r="S432" s="1" t="s">
        <v>1069</v>
      </c>
      <c r="T432" s="1" t="s">
        <v>1069</v>
      </c>
      <c r="U432" s="1" t="s">
        <v>1069</v>
      </c>
      <c r="V432" s="86" t="s">
        <v>1069</v>
      </c>
    </row>
    <row r="433" spans="1:34" x14ac:dyDescent="0.25">
      <c r="A433" s="3">
        <v>30031</v>
      </c>
      <c r="B433" s="15" t="str">
        <f>Codes_Vogelarten_DOG2019!B433</f>
        <v>BIAVPATUTURC</v>
      </c>
      <c r="C433" s="30" t="str">
        <f>Codes_Vogelarten_DOG2019!C433</f>
        <v>AVTUTURC</v>
      </c>
      <c r="D433" s="15" t="str">
        <f>Codes_Vogelarten_DOG2019!D433</f>
        <v>TUTURC</v>
      </c>
      <c r="E433" s="61" t="s">
        <v>4207</v>
      </c>
      <c r="F433" s="66" t="s">
        <v>3022</v>
      </c>
      <c r="G433" s="14" t="s">
        <v>3768</v>
      </c>
      <c r="H433" s="14" t="b">
        <f t="shared" si="6"/>
        <v>1</v>
      </c>
      <c r="I433" s="6" t="s">
        <v>3023</v>
      </c>
      <c r="J433" s="8" t="s">
        <v>464</v>
      </c>
      <c r="K433" s="16" t="s">
        <v>794</v>
      </c>
      <c r="L433" s="17" t="s">
        <v>3022</v>
      </c>
      <c r="M433" s="17" t="s">
        <v>796</v>
      </c>
      <c r="N433" s="17" t="s">
        <v>1122</v>
      </c>
      <c r="O433" s="6" t="s">
        <v>3024</v>
      </c>
      <c r="P433" s="4" t="s">
        <v>31</v>
      </c>
      <c r="Q433" s="1" t="s">
        <v>1069</v>
      </c>
      <c r="R433" s="1" t="s">
        <v>1069</v>
      </c>
      <c r="S433" s="1" t="s">
        <v>1069</v>
      </c>
      <c r="T433" s="1" t="s">
        <v>1069</v>
      </c>
      <c r="U433" s="1" t="s">
        <v>1069</v>
      </c>
      <c r="V433" s="86" t="s">
        <v>1069</v>
      </c>
    </row>
    <row r="434" spans="1:34" x14ac:dyDescent="0.25">
      <c r="A434" s="3">
        <v>30033</v>
      </c>
      <c r="B434" s="15" t="str">
        <f>Codes_Vogelarten_DOG2019!B434</f>
        <v>BIAVPATUTUNA</v>
      </c>
      <c r="C434" s="30" t="str">
        <f>Codes_Vogelarten_DOG2019!C434</f>
        <v>AVTUTUNA</v>
      </c>
      <c r="D434" s="15" t="str">
        <f>Codes_Vogelarten_DOG2019!D434</f>
        <v>TUTUNA</v>
      </c>
      <c r="E434" s="61" t="s">
        <v>4208</v>
      </c>
      <c r="F434" s="66" t="s">
        <v>3027</v>
      </c>
      <c r="G434" s="14" t="s">
        <v>3768</v>
      </c>
      <c r="H434" s="14" t="b">
        <f t="shared" si="6"/>
        <v>1</v>
      </c>
      <c r="I434" s="6" t="s">
        <v>3028</v>
      </c>
      <c r="J434" s="8" t="s">
        <v>464</v>
      </c>
      <c r="K434" s="18" t="s">
        <v>794</v>
      </c>
      <c r="L434" s="19" t="s">
        <v>3027</v>
      </c>
      <c r="M434" s="19" t="s">
        <v>796</v>
      </c>
      <c r="N434" s="19" t="s">
        <v>2641</v>
      </c>
      <c r="O434" s="6" t="s">
        <v>3028</v>
      </c>
      <c r="P434" s="11" t="s">
        <v>31</v>
      </c>
      <c r="Q434" s="1" t="s">
        <v>1069</v>
      </c>
      <c r="R434" s="1" t="s">
        <v>1069</v>
      </c>
      <c r="S434" s="1" t="s">
        <v>1069</v>
      </c>
      <c r="T434" s="1" t="s">
        <v>1069</v>
      </c>
      <c r="U434" s="1" t="s">
        <v>1069</v>
      </c>
      <c r="V434" s="86" t="s">
        <v>1069</v>
      </c>
    </row>
    <row r="435" spans="1:34" x14ac:dyDescent="0.25">
      <c r="A435" s="3">
        <v>30035</v>
      </c>
      <c r="B435" s="15" t="str">
        <f>Codes_Vogelarten_DOG2019!B435</f>
        <v>BIAVPATUTUEU</v>
      </c>
      <c r="C435" s="30" t="str">
        <f>Codes_Vogelarten_DOG2019!C435</f>
        <v>AVTUTUEU</v>
      </c>
      <c r="D435" s="15" t="str">
        <f>Codes_Vogelarten_DOG2019!D435</f>
        <v>TUTUEU</v>
      </c>
      <c r="E435" s="61" t="s">
        <v>4209</v>
      </c>
      <c r="F435" s="66" t="s">
        <v>3032</v>
      </c>
      <c r="G435" s="14" t="s">
        <v>3768</v>
      </c>
      <c r="H435" s="14" t="b">
        <f t="shared" si="6"/>
        <v>1</v>
      </c>
      <c r="I435" s="6" t="s">
        <v>3029</v>
      </c>
      <c r="J435" s="8" t="s">
        <v>464</v>
      </c>
      <c r="K435" s="16" t="s">
        <v>794</v>
      </c>
      <c r="L435" s="17" t="s">
        <v>3032</v>
      </c>
      <c r="M435" s="17" t="s">
        <v>796</v>
      </c>
      <c r="N435" s="17" t="s">
        <v>3033</v>
      </c>
      <c r="O435" s="6" t="s">
        <v>3029</v>
      </c>
      <c r="P435" s="4" t="s">
        <v>31</v>
      </c>
      <c r="Q435" s="1" t="s">
        <v>1069</v>
      </c>
      <c r="R435" s="1" t="s">
        <v>1069</v>
      </c>
      <c r="S435" s="1" t="s">
        <v>1069</v>
      </c>
      <c r="T435" s="1" t="s">
        <v>1069</v>
      </c>
      <c r="U435" s="1" t="s">
        <v>1069</v>
      </c>
      <c r="V435" s="86" t="s">
        <v>1069</v>
      </c>
    </row>
    <row r="436" spans="1:34" x14ac:dyDescent="0.25">
      <c r="A436" s="3">
        <v>30037</v>
      </c>
      <c r="B436" s="15" t="str">
        <f>Codes_Vogelarten_DOG2019!B436</f>
        <v>BIAVPATUTUPI</v>
      </c>
      <c r="C436" s="30" t="str">
        <f>Codes_Vogelarten_DOG2019!C436</f>
        <v>AVTUTUPI</v>
      </c>
      <c r="D436" s="15" t="str">
        <f>Codes_Vogelarten_DOG2019!D436</f>
        <v>TUTUPI</v>
      </c>
      <c r="E436" s="61" t="s">
        <v>4210</v>
      </c>
      <c r="F436" s="66" t="s">
        <v>802</v>
      </c>
      <c r="G436" s="14" t="s">
        <v>3768</v>
      </c>
      <c r="H436" s="14" t="b">
        <f t="shared" si="6"/>
        <v>1</v>
      </c>
      <c r="I436" s="6" t="s">
        <v>804</v>
      </c>
      <c r="J436" s="8" t="s">
        <v>464</v>
      </c>
      <c r="K436" s="16" t="s">
        <v>794</v>
      </c>
      <c r="L436" s="17" t="s">
        <v>802</v>
      </c>
      <c r="M436" s="17" t="s">
        <v>796</v>
      </c>
      <c r="N436" s="17" t="s">
        <v>803</v>
      </c>
      <c r="O436" s="6" t="s">
        <v>804</v>
      </c>
      <c r="P436" s="4" t="s">
        <v>31</v>
      </c>
      <c r="Q436" s="1">
        <v>2</v>
      </c>
      <c r="R436" s="35">
        <v>1</v>
      </c>
      <c r="S436" s="1" t="s">
        <v>1069</v>
      </c>
      <c r="T436" s="1">
        <v>4</v>
      </c>
      <c r="U436" s="36">
        <v>3</v>
      </c>
      <c r="V436" s="86" t="s">
        <v>1069</v>
      </c>
      <c r="W436" s="16" t="s">
        <v>3588</v>
      </c>
      <c r="X436" s="16" t="s">
        <v>3687</v>
      </c>
      <c r="Y436" s="16" t="s">
        <v>3688</v>
      </c>
      <c r="Z436" s="16" t="s">
        <v>3743</v>
      </c>
      <c r="AA436" s="16" t="s">
        <v>1069</v>
      </c>
      <c r="AB436" s="16" t="s">
        <v>1069</v>
      </c>
      <c r="AC436" s="16" t="s">
        <v>1069</v>
      </c>
      <c r="AD436" s="16" t="s">
        <v>1069</v>
      </c>
    </row>
    <row r="437" spans="1:34" x14ac:dyDescent="0.25">
      <c r="A437" s="3">
        <v>30038</v>
      </c>
      <c r="B437" s="15" t="str">
        <f>Codes_Vogelarten_DOG2019!B437</f>
        <v>BIAVPATUTUIL</v>
      </c>
      <c r="C437" s="30" t="str">
        <f>Codes_Vogelarten_DOG2019!C437</f>
        <v>AVTUTUIL</v>
      </c>
      <c r="D437" s="15" t="str">
        <f>Codes_Vogelarten_DOG2019!D437</f>
        <v>TUTUIL</v>
      </c>
      <c r="E437" s="61" t="s">
        <v>4211</v>
      </c>
      <c r="F437" s="66" t="s">
        <v>807</v>
      </c>
      <c r="G437" s="14" t="s">
        <v>3768</v>
      </c>
      <c r="H437" s="14" t="b">
        <f t="shared" si="6"/>
        <v>1</v>
      </c>
      <c r="I437" s="6" t="s">
        <v>809</v>
      </c>
      <c r="J437" s="8" t="s">
        <v>464</v>
      </c>
      <c r="K437" s="16" t="s">
        <v>794</v>
      </c>
      <c r="L437" s="17" t="s">
        <v>807</v>
      </c>
      <c r="M437" s="17" t="s">
        <v>796</v>
      </c>
      <c r="N437" s="17" t="s">
        <v>808</v>
      </c>
      <c r="O437" s="6" t="s">
        <v>809</v>
      </c>
      <c r="P437" s="12" t="s">
        <v>192</v>
      </c>
      <c r="Q437" s="1">
        <v>3</v>
      </c>
      <c r="R437" s="35">
        <v>1</v>
      </c>
      <c r="S437" s="1" t="s">
        <v>1069</v>
      </c>
      <c r="T437" s="1">
        <v>4</v>
      </c>
      <c r="U437" s="36">
        <v>3</v>
      </c>
      <c r="V437" s="86" t="s">
        <v>1069</v>
      </c>
      <c r="W437" s="16" t="s">
        <v>3588</v>
      </c>
      <c r="X437" s="16" t="s">
        <v>3689</v>
      </c>
      <c r="Y437" s="16" t="s">
        <v>3690</v>
      </c>
      <c r="Z437" s="16" t="s">
        <v>3744</v>
      </c>
      <c r="AA437" s="16" t="s">
        <v>3601</v>
      </c>
      <c r="AB437" s="16" t="s">
        <v>3691</v>
      </c>
      <c r="AC437" s="16" t="s">
        <v>3692</v>
      </c>
      <c r="AD437" s="16" t="s">
        <v>3749</v>
      </c>
      <c r="AE437" s="69" t="s">
        <v>4654</v>
      </c>
      <c r="AF437" s="69" t="s">
        <v>4655</v>
      </c>
      <c r="AG437" s="69" t="s">
        <v>4656</v>
      </c>
      <c r="AH437" s="69" t="s">
        <v>4657</v>
      </c>
    </row>
    <row r="438" spans="1:34" x14ac:dyDescent="0.25">
      <c r="A438" s="3">
        <v>30041</v>
      </c>
      <c r="B438" s="15" t="str">
        <f>Codes_Vogelarten_DOG2019!B438</f>
        <v>BIAVPATUTUPH</v>
      </c>
      <c r="C438" s="30" t="str">
        <f>Codes_Vogelarten_DOG2019!C438</f>
        <v>AVTUTUPH</v>
      </c>
      <c r="D438" s="15" t="str">
        <f>Codes_Vogelarten_DOG2019!D438</f>
        <v>TUTUPH</v>
      </c>
      <c r="E438" s="61" t="s">
        <v>4212</v>
      </c>
      <c r="F438" s="66" t="s">
        <v>813</v>
      </c>
      <c r="G438" s="14" t="s">
        <v>3768</v>
      </c>
      <c r="H438" s="14" t="b">
        <f t="shared" si="6"/>
        <v>1</v>
      </c>
      <c r="I438" s="6" t="s">
        <v>815</v>
      </c>
      <c r="J438" s="8" t="s">
        <v>464</v>
      </c>
      <c r="K438" s="16" t="s">
        <v>794</v>
      </c>
      <c r="L438" s="17" t="s">
        <v>813</v>
      </c>
      <c r="M438" s="17" t="s">
        <v>796</v>
      </c>
      <c r="N438" s="17" t="s">
        <v>814</v>
      </c>
      <c r="O438" s="6" t="s">
        <v>815</v>
      </c>
      <c r="P438" s="4" t="s">
        <v>31</v>
      </c>
      <c r="Q438" s="1">
        <v>1</v>
      </c>
      <c r="R438" s="35">
        <v>1</v>
      </c>
      <c r="S438" s="1" t="s">
        <v>1069</v>
      </c>
      <c r="T438" s="1">
        <v>1</v>
      </c>
      <c r="U438" s="35">
        <v>1</v>
      </c>
      <c r="V438" s="86" t="s">
        <v>4672</v>
      </c>
      <c r="W438" s="16" t="s">
        <v>3595</v>
      </c>
      <c r="X438" s="16" t="s">
        <v>3593</v>
      </c>
      <c r="Y438" s="16" t="s">
        <v>3594</v>
      </c>
      <c r="Z438" s="16" t="s">
        <v>3596</v>
      </c>
      <c r="AA438" s="16" t="s">
        <v>3589</v>
      </c>
      <c r="AB438" s="16" t="s">
        <v>3590</v>
      </c>
      <c r="AC438" s="16" t="s">
        <v>3591</v>
      </c>
      <c r="AD438" s="16" t="s">
        <v>3592</v>
      </c>
    </row>
    <row r="439" spans="1:34" x14ac:dyDescent="0.25">
      <c r="A439" s="3">
        <v>30047</v>
      </c>
      <c r="B439" s="15" t="str">
        <f>Codes_Vogelarten_DOG2019!B439</f>
        <v>BIAVPATUTUVI</v>
      </c>
      <c r="C439" s="30" t="str">
        <f>Codes_Vogelarten_DOG2019!C439</f>
        <v>AVTUTUVI</v>
      </c>
      <c r="D439" s="15" t="str">
        <f>Codes_Vogelarten_DOG2019!D439</f>
        <v>TUTUVI</v>
      </c>
      <c r="E439" s="61" t="s">
        <v>4213</v>
      </c>
      <c r="F439" s="66" t="s">
        <v>818</v>
      </c>
      <c r="G439" s="14" t="s">
        <v>3768</v>
      </c>
      <c r="H439" s="14" t="b">
        <f t="shared" si="6"/>
        <v>1</v>
      </c>
      <c r="I439" s="6" t="s">
        <v>820</v>
      </c>
      <c r="J439" s="8" t="s">
        <v>464</v>
      </c>
      <c r="K439" s="16" t="s">
        <v>794</v>
      </c>
      <c r="L439" s="17" t="s">
        <v>818</v>
      </c>
      <c r="M439" s="17" t="s">
        <v>796</v>
      </c>
      <c r="N439" s="17" t="s">
        <v>819</v>
      </c>
      <c r="O439" s="6" t="s">
        <v>820</v>
      </c>
      <c r="P439" s="4" t="s">
        <v>31</v>
      </c>
      <c r="Q439" s="1">
        <v>1</v>
      </c>
      <c r="R439" s="35">
        <v>1</v>
      </c>
      <c r="S439" s="1" t="s">
        <v>1069</v>
      </c>
      <c r="T439" s="1">
        <v>2</v>
      </c>
      <c r="U439" s="35">
        <v>1</v>
      </c>
      <c r="V439" s="86" t="s">
        <v>4672</v>
      </c>
      <c r="W439" s="16" t="s">
        <v>3597</v>
      </c>
      <c r="X439" s="16" t="s">
        <v>3598</v>
      </c>
      <c r="Y439" s="16" t="s">
        <v>3599</v>
      </c>
      <c r="Z439" s="16" t="s">
        <v>3600</v>
      </c>
      <c r="AA439" s="16" t="s">
        <v>3601</v>
      </c>
      <c r="AB439" s="16" t="s">
        <v>3602</v>
      </c>
      <c r="AC439" s="16" t="s">
        <v>3603</v>
      </c>
      <c r="AD439" s="16" t="s">
        <v>3604</v>
      </c>
      <c r="AE439" s="69" t="s">
        <v>4575</v>
      </c>
      <c r="AF439" s="69" t="s">
        <v>4577</v>
      </c>
      <c r="AG439" s="69" t="s">
        <v>4576</v>
      </c>
      <c r="AH439" s="69" t="s">
        <v>4578</v>
      </c>
    </row>
    <row r="440" spans="1:34" x14ac:dyDescent="0.25">
      <c r="A440" s="3">
        <v>30180</v>
      </c>
      <c r="B440" s="15" t="str">
        <f>Codes_Vogelarten_DOG2019!B440</f>
        <v>BIAVPATUTUMI</v>
      </c>
      <c r="C440" s="30" t="str">
        <f>Codes_Vogelarten_DOG2019!C440</f>
        <v>AVTUTUMI</v>
      </c>
      <c r="D440" s="15" t="str">
        <f>Codes_Vogelarten_DOG2019!D440</f>
        <v>TUTUMI</v>
      </c>
      <c r="E440" s="61" t="s">
        <v>4214</v>
      </c>
      <c r="F440" s="66" t="s">
        <v>3036</v>
      </c>
      <c r="G440" s="14" t="s">
        <v>3768</v>
      </c>
      <c r="H440" s="14" t="b">
        <f t="shared" si="6"/>
        <v>1</v>
      </c>
      <c r="I440" s="6" t="s">
        <v>3038</v>
      </c>
      <c r="J440" s="8" t="s">
        <v>464</v>
      </c>
      <c r="K440" s="16" t="s">
        <v>794</v>
      </c>
      <c r="L440" s="17" t="s">
        <v>3036</v>
      </c>
      <c r="M440" s="17" t="s">
        <v>796</v>
      </c>
      <c r="N440" s="17" t="s">
        <v>3037</v>
      </c>
      <c r="O440" s="6" t="s">
        <v>3038</v>
      </c>
      <c r="P440" s="4" t="s">
        <v>31</v>
      </c>
      <c r="Q440" s="1" t="s">
        <v>1069</v>
      </c>
      <c r="R440" s="1" t="s">
        <v>1069</v>
      </c>
      <c r="S440" s="1" t="s">
        <v>1069</v>
      </c>
      <c r="T440" s="1" t="s">
        <v>1069</v>
      </c>
      <c r="U440" s="1" t="s">
        <v>1069</v>
      </c>
      <c r="V440" s="86" t="s">
        <v>1069</v>
      </c>
    </row>
    <row r="441" spans="1:34" x14ac:dyDescent="0.25">
      <c r="A441" s="3">
        <v>30244</v>
      </c>
      <c r="B441" s="65" t="str">
        <f>Codes_Vogelarten_DOG2019!B441</f>
        <v>BIAVPAMUCEGA</v>
      </c>
      <c r="C441" s="64" t="str">
        <f>Codes_Vogelarten_DOG2019!C441</f>
        <v>AVMUCEGA</v>
      </c>
      <c r="D441" s="65" t="str">
        <f>Codes_Vogelarten_DOG2019!D441</f>
        <v>MUCEGA</v>
      </c>
      <c r="E441" s="61" t="s">
        <v>4215</v>
      </c>
      <c r="F441" s="66" t="s">
        <v>3041</v>
      </c>
      <c r="G441" s="14" t="s">
        <v>3768</v>
      </c>
      <c r="H441" s="14" t="b">
        <f t="shared" si="6"/>
        <v>1</v>
      </c>
      <c r="I441" s="6" t="s">
        <v>3045</v>
      </c>
      <c r="J441" s="8" t="s">
        <v>464</v>
      </c>
      <c r="K441" s="16" t="s">
        <v>823</v>
      </c>
      <c r="L441" s="17" t="s">
        <v>3041</v>
      </c>
      <c r="M441" s="17" t="s">
        <v>3042</v>
      </c>
      <c r="N441" s="17" t="s">
        <v>3043</v>
      </c>
      <c r="O441" s="6" t="s">
        <v>3046</v>
      </c>
      <c r="P441" s="4" t="s">
        <v>31</v>
      </c>
      <c r="Q441" s="1" t="s">
        <v>1069</v>
      </c>
      <c r="R441" s="1" t="s">
        <v>1069</v>
      </c>
      <c r="S441" s="1" t="s">
        <v>1069</v>
      </c>
      <c r="T441" s="1" t="s">
        <v>1069</v>
      </c>
      <c r="U441" s="1" t="s">
        <v>1069</v>
      </c>
      <c r="V441" s="86" t="s">
        <v>1069</v>
      </c>
    </row>
    <row r="442" spans="1:34" x14ac:dyDescent="0.25">
      <c r="A442" s="3">
        <v>30416</v>
      </c>
      <c r="B442" s="15" t="str">
        <f>Codes_Vogelarten_DOG2019!B442</f>
        <v>BIAVPAMUMUST</v>
      </c>
      <c r="C442" s="30" t="str">
        <f>Codes_Vogelarten_DOG2019!C442</f>
        <v>AVMUMUST</v>
      </c>
      <c r="D442" s="15" t="str">
        <f>Codes_Vogelarten_DOG2019!D442</f>
        <v>MUMUST</v>
      </c>
      <c r="E442" s="61" t="s">
        <v>4216</v>
      </c>
      <c r="F442" s="66" t="s">
        <v>824</v>
      </c>
      <c r="G442" s="14" t="s">
        <v>3768</v>
      </c>
      <c r="H442" s="14" t="b">
        <f t="shared" si="6"/>
        <v>1</v>
      </c>
      <c r="I442" s="6" t="s">
        <v>827</v>
      </c>
      <c r="J442" s="8" t="s">
        <v>464</v>
      </c>
      <c r="K442" s="16" t="s">
        <v>823</v>
      </c>
      <c r="L442" s="17" t="s">
        <v>824</v>
      </c>
      <c r="M442" s="17" t="s">
        <v>825</v>
      </c>
      <c r="N442" s="17" t="s">
        <v>826</v>
      </c>
      <c r="O442" s="6" t="s">
        <v>827</v>
      </c>
      <c r="P442" s="4" t="s">
        <v>31</v>
      </c>
      <c r="Q442" s="1">
        <v>1</v>
      </c>
      <c r="R442" s="35">
        <v>1</v>
      </c>
      <c r="S442" s="1" t="s">
        <v>1069</v>
      </c>
      <c r="T442" s="1">
        <v>2</v>
      </c>
      <c r="U442" s="35">
        <v>1</v>
      </c>
      <c r="V442" s="86" t="s">
        <v>4672</v>
      </c>
      <c r="W442" s="16" t="s">
        <v>3605</v>
      </c>
      <c r="X442" s="16" t="s">
        <v>3606</v>
      </c>
      <c r="Y442" s="16" t="s">
        <v>3608</v>
      </c>
      <c r="Z442" s="16" t="s">
        <v>3607</v>
      </c>
      <c r="AA442" s="16" t="s">
        <v>3609</v>
      </c>
      <c r="AB442" s="16" t="s">
        <v>3610</v>
      </c>
      <c r="AC442" s="16" t="s">
        <v>3611</v>
      </c>
      <c r="AD442" s="16" t="s">
        <v>3550</v>
      </c>
    </row>
    <row r="443" spans="1:34" x14ac:dyDescent="0.25">
      <c r="A443" s="3">
        <v>30649</v>
      </c>
      <c r="B443" s="15" t="str">
        <f>Codes_Vogelarten_DOG2019!B443</f>
        <v>BIAVPAMUERRU</v>
      </c>
      <c r="C443" s="30" t="str">
        <f>Codes_Vogelarten_DOG2019!C443</f>
        <v>AVMUERRU</v>
      </c>
      <c r="D443" s="15" t="str">
        <f>Codes_Vogelarten_DOG2019!D443</f>
        <v>MUERRU</v>
      </c>
      <c r="E443" s="61" t="s">
        <v>4217</v>
      </c>
      <c r="F443" s="66" t="s">
        <v>831</v>
      </c>
      <c r="G443" s="14" t="s">
        <v>3768</v>
      </c>
      <c r="H443" s="14" t="b">
        <f t="shared" si="6"/>
        <v>1</v>
      </c>
      <c r="I443" s="6" t="s">
        <v>834</v>
      </c>
      <c r="J443" s="8" t="s">
        <v>464</v>
      </c>
      <c r="K443" s="16" t="s">
        <v>823</v>
      </c>
      <c r="L443" s="17" t="s">
        <v>831</v>
      </c>
      <c r="M443" s="17" t="s">
        <v>832</v>
      </c>
      <c r="N443" s="17" t="s">
        <v>833</v>
      </c>
      <c r="O443" s="6" t="s">
        <v>834</v>
      </c>
      <c r="P443" s="4" t="s">
        <v>31</v>
      </c>
      <c r="Q443" s="1">
        <v>1</v>
      </c>
      <c r="R443" s="35">
        <v>1</v>
      </c>
      <c r="S443" s="1" t="s">
        <v>1069</v>
      </c>
      <c r="T443" s="1">
        <v>1</v>
      </c>
      <c r="U443" s="35">
        <v>1</v>
      </c>
      <c r="V443" s="86" t="s">
        <v>4672</v>
      </c>
      <c r="W443" s="16" t="s">
        <v>3612</v>
      </c>
      <c r="X443" s="16" t="s">
        <v>3614</v>
      </c>
      <c r="Y443" s="16" t="s">
        <v>3615</v>
      </c>
      <c r="Z443" s="16" t="s">
        <v>3613</v>
      </c>
      <c r="AA443" s="16" t="s">
        <v>3616</v>
      </c>
      <c r="AB443" s="16" t="s">
        <v>3617</v>
      </c>
      <c r="AC443" s="16" t="s">
        <v>3618</v>
      </c>
      <c r="AD443" s="16" t="s">
        <v>3550</v>
      </c>
    </row>
    <row r="444" spans="1:34" x14ac:dyDescent="0.25">
      <c r="A444" s="3">
        <v>30874</v>
      </c>
      <c r="B444" s="15" t="str">
        <f>Codes_Vogelarten_DOG2019!B444</f>
        <v>BIAVPAMULUSV</v>
      </c>
      <c r="C444" s="30" t="str">
        <f>Codes_Vogelarten_DOG2019!C444</f>
        <v>AVMULUSV</v>
      </c>
      <c r="D444" s="15" t="str">
        <f>Codes_Vogelarten_DOG2019!D444</f>
        <v>MULUSV</v>
      </c>
      <c r="E444" s="61" t="s">
        <v>4218</v>
      </c>
      <c r="F444" s="66" t="s">
        <v>838</v>
      </c>
      <c r="G444" s="14" t="s">
        <v>3768</v>
      </c>
      <c r="H444" s="14" t="b">
        <f t="shared" si="6"/>
        <v>1</v>
      </c>
      <c r="I444" s="6" t="s">
        <v>843</v>
      </c>
      <c r="J444" s="8" t="s">
        <v>464</v>
      </c>
      <c r="K444" s="16" t="s">
        <v>823</v>
      </c>
      <c r="L444" s="17" t="s">
        <v>838</v>
      </c>
      <c r="M444" s="17" t="s">
        <v>839</v>
      </c>
      <c r="N444" s="17" t="s">
        <v>840</v>
      </c>
      <c r="O444" s="6" t="s">
        <v>843</v>
      </c>
      <c r="P444" s="4" t="s">
        <v>31</v>
      </c>
      <c r="Q444" s="1">
        <v>2</v>
      </c>
      <c r="R444" s="1" t="s">
        <v>1069</v>
      </c>
      <c r="S444" s="1" t="s">
        <v>1069</v>
      </c>
      <c r="T444" s="1" t="s">
        <v>1069</v>
      </c>
      <c r="U444" s="36">
        <v>3</v>
      </c>
      <c r="V444" s="86" t="s">
        <v>1069</v>
      </c>
    </row>
    <row r="445" spans="1:34" x14ac:dyDescent="0.25">
      <c r="A445" s="3">
        <v>30891</v>
      </c>
      <c r="B445" s="15" t="str">
        <f>Codes_Vogelarten_DOG2019!B445</f>
        <v>BIAVPAMULULU</v>
      </c>
      <c r="C445" s="30" t="str">
        <f>Codes_Vogelarten_DOG2019!C445</f>
        <v>AVMULULU</v>
      </c>
      <c r="D445" s="15" t="str">
        <f>Codes_Vogelarten_DOG2019!D445</f>
        <v>MULULU</v>
      </c>
      <c r="E445" s="61" t="s">
        <v>4219</v>
      </c>
      <c r="F445" s="66" t="s">
        <v>847</v>
      </c>
      <c r="G445" s="14" t="s">
        <v>3768</v>
      </c>
      <c r="H445" s="14" t="b">
        <f t="shared" si="6"/>
        <v>1</v>
      </c>
      <c r="I445" s="6" t="s">
        <v>849</v>
      </c>
      <c r="J445" s="8" t="s">
        <v>464</v>
      </c>
      <c r="K445" s="16" t="s">
        <v>823</v>
      </c>
      <c r="L445" s="17" t="s">
        <v>847</v>
      </c>
      <c r="M445" s="17" t="s">
        <v>839</v>
      </c>
      <c r="N445" s="17" t="s">
        <v>848</v>
      </c>
      <c r="O445" s="6" t="s">
        <v>849</v>
      </c>
      <c r="P445" s="4" t="s">
        <v>31</v>
      </c>
      <c r="Q445" s="1">
        <v>2</v>
      </c>
      <c r="R445" s="1" t="s">
        <v>1069</v>
      </c>
      <c r="S445" s="1" t="s">
        <v>1069</v>
      </c>
      <c r="T445" s="1" t="s">
        <v>1069</v>
      </c>
      <c r="U445" s="36">
        <v>3</v>
      </c>
      <c r="V445" s="86" t="s">
        <v>1069</v>
      </c>
    </row>
    <row r="446" spans="1:34" x14ac:dyDescent="0.25">
      <c r="A446" s="3">
        <v>30892</v>
      </c>
      <c r="B446" s="15" t="str">
        <f>Codes_Vogelarten_DOG2019!B446</f>
        <v>BIAVPAMULUME</v>
      </c>
      <c r="C446" s="30" t="str">
        <f>Codes_Vogelarten_DOG2019!C446</f>
        <v>AVMULUME</v>
      </c>
      <c r="D446" s="15" t="str">
        <f>Codes_Vogelarten_DOG2019!D446</f>
        <v>MULUME</v>
      </c>
      <c r="E446" s="61" t="s">
        <v>4220</v>
      </c>
      <c r="F446" s="66" t="s">
        <v>852</v>
      </c>
      <c r="G446" s="14" t="s">
        <v>3768</v>
      </c>
      <c r="H446" s="14" t="b">
        <f t="shared" si="6"/>
        <v>1</v>
      </c>
      <c r="I446" s="6" t="s">
        <v>854</v>
      </c>
      <c r="J446" s="8" t="s">
        <v>464</v>
      </c>
      <c r="K446" s="16" t="s">
        <v>823</v>
      </c>
      <c r="L446" s="17" t="s">
        <v>852</v>
      </c>
      <c r="M446" s="17" t="s">
        <v>839</v>
      </c>
      <c r="N446" s="17" t="s">
        <v>853</v>
      </c>
      <c r="O446" s="6" t="s">
        <v>854</v>
      </c>
      <c r="P446" s="4" t="s">
        <v>31</v>
      </c>
      <c r="Q446" s="1">
        <v>1</v>
      </c>
      <c r="R446" s="35">
        <v>1</v>
      </c>
      <c r="S446" s="1" t="s">
        <v>1069</v>
      </c>
      <c r="T446" s="1">
        <v>4</v>
      </c>
      <c r="U446" s="58">
        <v>2</v>
      </c>
      <c r="V446" s="88" t="s">
        <v>4711</v>
      </c>
      <c r="W446" s="16" t="s">
        <v>3660</v>
      </c>
      <c r="X446" s="16" t="s">
        <v>3751</v>
      </c>
      <c r="Y446" s="16" t="s">
        <v>3752</v>
      </c>
      <c r="Z446" s="16" t="s">
        <v>3738</v>
      </c>
      <c r="AA446" s="16" t="s">
        <v>1069</v>
      </c>
      <c r="AB446" s="16" t="s">
        <v>1069</v>
      </c>
      <c r="AC446" s="16" t="s">
        <v>1069</v>
      </c>
      <c r="AD446" s="16" t="s">
        <v>1069</v>
      </c>
    </row>
    <row r="447" spans="1:34" x14ac:dyDescent="0.25">
      <c r="A447" s="3">
        <v>30903</v>
      </c>
      <c r="B447" s="65" t="str">
        <f>Codes_Vogelarten_DOG2019!B447</f>
        <v>BIAVPAMUCACA</v>
      </c>
      <c r="C447" s="64" t="str">
        <f>Codes_Vogelarten_DOG2019!C447</f>
        <v>AVMUCACA</v>
      </c>
      <c r="D447" s="65" t="str">
        <f>Codes_Vogelarten_DOG2019!D447</f>
        <v>MUCACA</v>
      </c>
      <c r="E447" s="61" t="s">
        <v>4221</v>
      </c>
      <c r="F447" s="66" t="s">
        <v>3051</v>
      </c>
      <c r="G447" s="14" t="s">
        <v>3768</v>
      </c>
      <c r="H447" s="14" t="b">
        <f t="shared" si="6"/>
        <v>1</v>
      </c>
      <c r="I447" s="6" t="s">
        <v>3055</v>
      </c>
      <c r="J447" s="8" t="s">
        <v>464</v>
      </c>
      <c r="K447" s="16" t="s">
        <v>823</v>
      </c>
      <c r="L447" s="17" t="s">
        <v>3051</v>
      </c>
      <c r="M447" s="17" t="s">
        <v>3052</v>
      </c>
      <c r="N447" s="17" t="s">
        <v>3053</v>
      </c>
      <c r="O447" s="6" t="s">
        <v>3055</v>
      </c>
      <c r="P447" s="4" t="s">
        <v>31</v>
      </c>
      <c r="Q447" s="1" t="s">
        <v>1069</v>
      </c>
      <c r="R447" s="1" t="s">
        <v>1069</v>
      </c>
      <c r="S447" s="1" t="s">
        <v>1069</v>
      </c>
      <c r="T447" s="1" t="s">
        <v>1069</v>
      </c>
      <c r="U447" s="1" t="s">
        <v>1069</v>
      </c>
      <c r="V447" s="86" t="s">
        <v>1069</v>
      </c>
    </row>
    <row r="448" spans="1:34" x14ac:dyDescent="0.25">
      <c r="A448" s="3">
        <v>30929</v>
      </c>
      <c r="B448" s="15" t="str">
        <f>Codes_Vogelarten_DOG2019!B448</f>
        <v>BIAVPAMUTACY</v>
      </c>
      <c r="C448" s="30" t="str">
        <f>Codes_Vogelarten_DOG2019!C448</f>
        <v>AVMUTACY</v>
      </c>
      <c r="D448" s="15" t="str">
        <f>Codes_Vogelarten_DOG2019!D448</f>
        <v>MUTACY</v>
      </c>
      <c r="E448" s="61" t="s">
        <v>4222</v>
      </c>
      <c r="F448" s="66" t="s">
        <v>3058</v>
      </c>
      <c r="G448" s="14" t="s">
        <v>3768</v>
      </c>
      <c r="H448" s="14" t="b">
        <f t="shared" si="6"/>
        <v>1</v>
      </c>
      <c r="I448" s="6" t="s">
        <v>3061</v>
      </c>
      <c r="J448" s="8" t="s">
        <v>464</v>
      </c>
      <c r="K448" s="16" t="s">
        <v>823</v>
      </c>
      <c r="L448" s="17" t="s">
        <v>3058</v>
      </c>
      <c r="M448" s="17" t="s">
        <v>3059</v>
      </c>
      <c r="N448" s="17" t="s">
        <v>3060</v>
      </c>
      <c r="O448" s="6" t="s">
        <v>3062</v>
      </c>
      <c r="P448" s="4" t="s">
        <v>31</v>
      </c>
      <c r="Q448" s="1" t="s">
        <v>1069</v>
      </c>
      <c r="R448" s="1" t="s">
        <v>1069</v>
      </c>
      <c r="S448" s="1" t="s">
        <v>1069</v>
      </c>
      <c r="T448" s="1" t="s">
        <v>1069</v>
      </c>
      <c r="U448" s="1" t="s">
        <v>1069</v>
      </c>
      <c r="V448" s="86" t="s">
        <v>1069</v>
      </c>
    </row>
    <row r="449" spans="1:30" x14ac:dyDescent="0.25">
      <c r="A449" s="3">
        <v>30981</v>
      </c>
      <c r="B449" s="15" t="str">
        <f>Codes_Vogelarten_DOG2019!B449</f>
        <v>BIAVPAMUFIHY</v>
      </c>
      <c r="C449" s="30" t="str">
        <f>Codes_Vogelarten_DOG2019!C449</f>
        <v>AVMUFIHY</v>
      </c>
      <c r="D449" s="15" t="str">
        <f>Codes_Vogelarten_DOG2019!D449</f>
        <v>MUFIHY</v>
      </c>
      <c r="E449" s="61" t="s">
        <v>4223</v>
      </c>
      <c r="F449" s="66" t="s">
        <v>857</v>
      </c>
      <c r="G449" s="14" t="s">
        <v>3768</v>
      </c>
      <c r="H449" s="14" t="b">
        <f t="shared" si="6"/>
        <v>1</v>
      </c>
      <c r="I449" s="6" t="s">
        <v>860</v>
      </c>
      <c r="J449" s="8" t="s">
        <v>464</v>
      </c>
      <c r="K449" s="16" t="s">
        <v>823</v>
      </c>
      <c r="L449" s="17" t="s">
        <v>857</v>
      </c>
      <c r="M449" s="17" t="s">
        <v>858</v>
      </c>
      <c r="N449" s="17" t="s">
        <v>859</v>
      </c>
      <c r="O449" s="6" t="s">
        <v>860</v>
      </c>
      <c r="P449" s="4" t="s">
        <v>31</v>
      </c>
      <c r="Q449" s="1">
        <v>1</v>
      </c>
      <c r="R449" s="35">
        <v>1</v>
      </c>
      <c r="S449" s="1" t="s">
        <v>1069</v>
      </c>
      <c r="T449" s="1">
        <v>2</v>
      </c>
      <c r="U449" s="35">
        <v>1</v>
      </c>
      <c r="V449" s="86" t="s">
        <v>4672</v>
      </c>
      <c r="W449" s="16" t="s">
        <v>3619</v>
      </c>
      <c r="X449" s="16" t="s">
        <v>3620</v>
      </c>
      <c r="Y449" s="16" t="s">
        <v>3621</v>
      </c>
      <c r="Z449" s="16" t="s">
        <v>3745</v>
      </c>
      <c r="AA449" s="16" t="s">
        <v>3622</v>
      </c>
      <c r="AB449" s="16" t="s">
        <v>3623</v>
      </c>
      <c r="AC449" s="16" t="s">
        <v>3624</v>
      </c>
      <c r="AD449" s="16" t="s">
        <v>3750</v>
      </c>
    </row>
    <row r="450" spans="1:30" x14ac:dyDescent="0.25">
      <c r="A450" s="3">
        <v>30987</v>
      </c>
      <c r="B450" s="15" t="str">
        <f>Codes_Vogelarten_DOG2019!B450</f>
        <v>BIAVPAMUFIAB</v>
      </c>
      <c r="C450" s="30" t="str">
        <f>Codes_Vogelarten_DOG2019!C450</f>
        <v>AVMUFIAB</v>
      </c>
      <c r="D450" s="15" t="str">
        <f>Codes_Vogelarten_DOG2019!D450</f>
        <v>MUFIAB</v>
      </c>
      <c r="E450" s="61" t="s">
        <v>4224</v>
      </c>
      <c r="F450" s="66" t="s">
        <v>3065</v>
      </c>
      <c r="G450" s="14" t="s">
        <v>3768</v>
      </c>
      <c r="H450" s="14" t="b">
        <f t="shared" si="6"/>
        <v>1</v>
      </c>
      <c r="I450" s="6" t="s">
        <v>3067</v>
      </c>
      <c r="J450" s="8" t="s">
        <v>464</v>
      </c>
      <c r="K450" s="16" t="s">
        <v>823</v>
      </c>
      <c r="L450" s="17" t="s">
        <v>3065</v>
      </c>
      <c r="M450" s="17" t="s">
        <v>858</v>
      </c>
      <c r="N450" s="17" t="s">
        <v>3066</v>
      </c>
      <c r="O450" s="6" t="s">
        <v>3067</v>
      </c>
      <c r="P450" s="4" t="s">
        <v>31</v>
      </c>
      <c r="Q450" s="1" t="s">
        <v>1069</v>
      </c>
      <c r="R450" s="1" t="s">
        <v>1069</v>
      </c>
      <c r="S450" s="1" t="s">
        <v>1069</v>
      </c>
      <c r="T450" s="1" t="s">
        <v>1069</v>
      </c>
      <c r="U450" s="1" t="s">
        <v>1069</v>
      </c>
      <c r="V450" s="86" t="s">
        <v>1069</v>
      </c>
    </row>
    <row r="451" spans="1:30" x14ac:dyDescent="0.25">
      <c r="A451" s="3">
        <v>31010</v>
      </c>
      <c r="B451" s="15" t="str">
        <f>Codes_Vogelarten_DOG2019!B451</f>
        <v>BIAVPAMUFIPA</v>
      </c>
      <c r="C451" s="30" t="str">
        <f>Codes_Vogelarten_DOG2019!C451</f>
        <v>AVMUFIPA</v>
      </c>
      <c r="D451" s="15" t="str">
        <f>Codes_Vogelarten_DOG2019!D451</f>
        <v>MUFIPA</v>
      </c>
      <c r="E451" s="61" t="s">
        <v>4225</v>
      </c>
      <c r="F451" s="66" t="s">
        <v>865</v>
      </c>
      <c r="G451" s="14" t="s">
        <v>3768</v>
      </c>
      <c r="H451" s="14" t="b">
        <f t="shared" ref="H451:H514" si="7">EXACT(F451,L451)</f>
        <v>1</v>
      </c>
      <c r="I451" s="6" t="s">
        <v>867</v>
      </c>
      <c r="J451" s="8" t="s">
        <v>464</v>
      </c>
      <c r="K451" s="16" t="s">
        <v>823</v>
      </c>
      <c r="L451" s="17" t="s">
        <v>865</v>
      </c>
      <c r="M451" s="17" t="s">
        <v>858</v>
      </c>
      <c r="N451" s="17" t="s">
        <v>866</v>
      </c>
      <c r="O451" s="6" t="s">
        <v>867</v>
      </c>
      <c r="P451" s="4" t="s">
        <v>31</v>
      </c>
      <c r="Q451" s="1">
        <v>2</v>
      </c>
      <c r="R451" s="58">
        <v>2</v>
      </c>
      <c r="S451" s="1" t="s">
        <v>1069</v>
      </c>
      <c r="T451" s="1">
        <v>5</v>
      </c>
      <c r="U451" s="36">
        <v>3</v>
      </c>
      <c r="V451" s="86" t="s">
        <v>1069</v>
      </c>
      <c r="W451" s="16" t="s">
        <v>3631</v>
      </c>
      <c r="X451" s="16" t="s">
        <v>3632</v>
      </c>
      <c r="Y451" s="16" t="s">
        <v>3633</v>
      </c>
      <c r="Z451" s="16" t="s">
        <v>3634</v>
      </c>
      <c r="AA451" s="16" t="s">
        <v>1069</v>
      </c>
      <c r="AB451" s="16" t="s">
        <v>1069</v>
      </c>
      <c r="AC451" s="16" t="s">
        <v>1069</v>
      </c>
      <c r="AD451" s="16" t="s">
        <v>1069</v>
      </c>
    </row>
    <row r="452" spans="1:30" x14ac:dyDescent="0.25">
      <c r="A452" s="3">
        <v>31085</v>
      </c>
      <c r="B452" s="15" t="str">
        <f>Codes_Vogelarten_DOG2019!B452</f>
        <v>BIAVPAMUPHOC</v>
      </c>
      <c r="C452" s="30" t="str">
        <f>Codes_Vogelarten_DOG2019!C452</f>
        <v>AVMUPHOC</v>
      </c>
      <c r="D452" s="15" t="str">
        <f>Codes_Vogelarten_DOG2019!D452</f>
        <v>MUPHOC</v>
      </c>
      <c r="E452" s="61" t="s">
        <v>4226</v>
      </c>
      <c r="F452" s="66" t="s">
        <v>870</v>
      </c>
      <c r="G452" s="14" t="s">
        <v>3768</v>
      </c>
      <c r="H452" s="14" t="b">
        <f t="shared" si="7"/>
        <v>1</v>
      </c>
      <c r="I452" s="6" t="s">
        <v>873</v>
      </c>
      <c r="J452" s="8" t="s">
        <v>464</v>
      </c>
      <c r="K452" s="16" t="s">
        <v>823</v>
      </c>
      <c r="L452" s="17" t="s">
        <v>870</v>
      </c>
      <c r="M452" s="17" t="s">
        <v>871</v>
      </c>
      <c r="N452" s="17" t="s">
        <v>872</v>
      </c>
      <c r="O452" s="6" t="s">
        <v>873</v>
      </c>
      <c r="P452" s="4" t="s">
        <v>31</v>
      </c>
      <c r="Q452" s="1">
        <v>1</v>
      </c>
      <c r="R452" s="35">
        <v>1</v>
      </c>
      <c r="S452" s="1" t="s">
        <v>1069</v>
      </c>
      <c r="T452" s="1">
        <v>5</v>
      </c>
      <c r="U452" s="58">
        <v>2</v>
      </c>
      <c r="V452" s="94" t="s">
        <v>4670</v>
      </c>
      <c r="W452" s="16" t="s">
        <v>4504</v>
      </c>
      <c r="X452" s="16" t="s">
        <v>4510</v>
      </c>
      <c r="Y452" s="16" t="s">
        <v>4511</v>
      </c>
      <c r="Z452" s="16" t="s">
        <v>4686</v>
      </c>
      <c r="AA452" s="16" t="s">
        <v>4646</v>
      </c>
      <c r="AB452" s="16" t="s">
        <v>4647</v>
      </c>
      <c r="AC452" s="16" t="s">
        <v>4648</v>
      </c>
      <c r="AD452" s="16" t="s">
        <v>4649</v>
      </c>
    </row>
    <row r="453" spans="1:30" x14ac:dyDescent="0.25">
      <c r="A453" s="3">
        <v>31093</v>
      </c>
      <c r="B453" s="15" t="str">
        <f>Codes_Vogelarten_DOG2019!B453</f>
        <v>BIAVPAMUPHPH</v>
      </c>
      <c r="C453" s="30" t="str">
        <f>Codes_Vogelarten_DOG2019!C453</f>
        <v>AVMUPHPH</v>
      </c>
      <c r="D453" s="15" t="str">
        <f>Codes_Vogelarten_DOG2019!D453</f>
        <v>MUPHPH</v>
      </c>
      <c r="E453" s="61" t="s">
        <v>4227</v>
      </c>
      <c r="F453" s="66" t="s">
        <v>876</v>
      </c>
      <c r="G453" s="14" t="s">
        <v>3768</v>
      </c>
      <c r="H453" s="14" t="b">
        <f t="shared" si="7"/>
        <v>1</v>
      </c>
      <c r="I453" s="6" t="s">
        <v>878</v>
      </c>
      <c r="J453" s="8" t="s">
        <v>464</v>
      </c>
      <c r="K453" s="16" t="s">
        <v>823</v>
      </c>
      <c r="L453" s="17" t="s">
        <v>876</v>
      </c>
      <c r="M453" s="17" t="s">
        <v>871</v>
      </c>
      <c r="N453" s="17" t="s">
        <v>877</v>
      </c>
      <c r="O453" s="6" t="s">
        <v>878</v>
      </c>
      <c r="P453" s="4" t="s">
        <v>31</v>
      </c>
      <c r="Q453" s="1">
        <v>1</v>
      </c>
      <c r="R453" s="35">
        <v>1</v>
      </c>
      <c r="S453" s="1" t="s">
        <v>1069</v>
      </c>
      <c r="T453" s="1">
        <v>1</v>
      </c>
      <c r="U453" s="35">
        <v>1</v>
      </c>
      <c r="V453" s="86" t="s">
        <v>4672</v>
      </c>
      <c r="W453" s="16" t="s">
        <v>3635</v>
      </c>
      <c r="X453" s="16" t="s">
        <v>3636</v>
      </c>
      <c r="Y453" s="16" t="s">
        <v>3637</v>
      </c>
      <c r="Z453" s="16" t="s">
        <v>3407</v>
      </c>
      <c r="AA453" s="16" t="s">
        <v>4373</v>
      </c>
      <c r="AB453" s="16" t="s">
        <v>4374</v>
      </c>
      <c r="AC453" s="16" t="s">
        <v>4375</v>
      </c>
      <c r="AD453" s="16" t="s">
        <v>4376</v>
      </c>
    </row>
    <row r="454" spans="1:30" x14ac:dyDescent="0.25">
      <c r="A454" s="3">
        <v>31124</v>
      </c>
      <c r="B454" s="15" t="str">
        <f>Codes_Vogelarten_DOG2019!B454</f>
        <v>BIAVPAMUMOSA</v>
      </c>
      <c r="C454" s="30" t="str">
        <f>Codes_Vogelarten_DOG2019!C454</f>
        <v>AVMUMOSA</v>
      </c>
      <c r="D454" s="15" t="str">
        <f>Codes_Vogelarten_DOG2019!D454</f>
        <v>MUMOSA</v>
      </c>
      <c r="E454" s="61" t="s">
        <v>4228</v>
      </c>
      <c r="F454" s="66" t="s">
        <v>3071</v>
      </c>
      <c r="G454" s="14" t="s">
        <v>3768</v>
      </c>
      <c r="H454" s="14" t="b">
        <f t="shared" si="7"/>
        <v>1</v>
      </c>
      <c r="I454" s="6" t="s">
        <v>3074</v>
      </c>
      <c r="J454" s="8" t="s">
        <v>464</v>
      </c>
      <c r="K454" s="16" t="s">
        <v>823</v>
      </c>
      <c r="L454" s="17" t="s">
        <v>3071</v>
      </c>
      <c r="M454" s="17" t="s">
        <v>3072</v>
      </c>
      <c r="N454" s="17" t="s">
        <v>3073</v>
      </c>
      <c r="O454" s="6" t="s">
        <v>3075</v>
      </c>
      <c r="P454" s="4" t="s">
        <v>31</v>
      </c>
      <c r="Q454" s="1" t="s">
        <v>1069</v>
      </c>
      <c r="R454" s="1" t="s">
        <v>1069</v>
      </c>
      <c r="S454" s="1" t="s">
        <v>1069</v>
      </c>
      <c r="T454" s="1" t="s">
        <v>1069</v>
      </c>
      <c r="U454" s="1" t="s">
        <v>1069</v>
      </c>
      <c r="V454" s="86" t="s">
        <v>1069</v>
      </c>
    </row>
    <row r="455" spans="1:30" x14ac:dyDescent="0.25">
      <c r="A455" s="3">
        <v>31128</v>
      </c>
      <c r="B455" s="15" t="str">
        <f>Codes_Vogelarten_DOG2019!B455</f>
        <v>BIAVPAMUMOSO</v>
      </c>
      <c r="C455" s="30" t="str">
        <f>Codes_Vogelarten_DOG2019!C455</f>
        <v>AVMUMOSO</v>
      </c>
      <c r="D455" s="15" t="str">
        <f>Codes_Vogelarten_DOG2019!D455</f>
        <v>MUMOSO</v>
      </c>
      <c r="E455" s="61" t="s">
        <v>4229</v>
      </c>
      <c r="F455" s="66" t="s">
        <v>3078</v>
      </c>
      <c r="G455" s="14" t="s">
        <v>3768</v>
      </c>
      <c r="H455" s="14" t="b">
        <f t="shared" si="7"/>
        <v>1</v>
      </c>
      <c r="I455" s="6" t="s">
        <v>3080</v>
      </c>
      <c r="J455" s="8" t="s">
        <v>464</v>
      </c>
      <c r="K455" s="16" t="s">
        <v>823</v>
      </c>
      <c r="L455" s="17" t="s">
        <v>3078</v>
      </c>
      <c r="M455" s="17" t="s">
        <v>3072</v>
      </c>
      <c r="N455" s="17" t="s">
        <v>3079</v>
      </c>
      <c r="O455" s="6" t="s">
        <v>3081</v>
      </c>
      <c r="P455" s="4" t="s">
        <v>31</v>
      </c>
      <c r="Q455" s="1" t="s">
        <v>1069</v>
      </c>
      <c r="R455" s="1" t="s">
        <v>1069</v>
      </c>
      <c r="S455" s="1" t="s">
        <v>1069</v>
      </c>
      <c r="T455" s="1" t="s">
        <v>1069</v>
      </c>
      <c r="U455" s="1" t="s">
        <v>1069</v>
      </c>
      <c r="V455" s="86" t="s">
        <v>1069</v>
      </c>
    </row>
    <row r="456" spans="1:30" x14ac:dyDescent="0.25">
      <c r="A456" s="3">
        <v>31149</v>
      </c>
      <c r="B456" s="15" t="str">
        <f>Codes_Vogelarten_DOG2019!B456</f>
        <v>BIAVPAMUSARU</v>
      </c>
      <c r="C456" s="30" t="str">
        <f>Codes_Vogelarten_DOG2019!C456</f>
        <v>AVMUSARU</v>
      </c>
      <c r="D456" s="15" t="str">
        <f>Codes_Vogelarten_DOG2019!D456</f>
        <v>MUSARU</v>
      </c>
      <c r="E456" s="61" t="s">
        <v>4230</v>
      </c>
      <c r="F456" s="66" t="s">
        <v>881</v>
      </c>
      <c r="G456" s="14" t="s">
        <v>3768</v>
      </c>
      <c r="H456" s="14" t="b">
        <f t="shared" si="7"/>
        <v>1</v>
      </c>
      <c r="I456" s="6" t="s">
        <v>884</v>
      </c>
      <c r="J456" s="8" t="s">
        <v>464</v>
      </c>
      <c r="K456" s="16" t="s">
        <v>823</v>
      </c>
      <c r="L456" s="17" t="s">
        <v>881</v>
      </c>
      <c r="M456" s="17" t="s">
        <v>882</v>
      </c>
      <c r="N456" s="19" t="s">
        <v>883</v>
      </c>
      <c r="O456" s="6" t="s">
        <v>884</v>
      </c>
      <c r="P456" s="11" t="s">
        <v>31</v>
      </c>
      <c r="Q456" s="1">
        <v>2</v>
      </c>
      <c r="R456" s="1" t="s">
        <v>1069</v>
      </c>
      <c r="S456" s="1" t="s">
        <v>1069</v>
      </c>
      <c r="T456" s="1" t="s">
        <v>1069</v>
      </c>
      <c r="U456" s="36">
        <v>3</v>
      </c>
      <c r="V456" s="86" t="s">
        <v>1069</v>
      </c>
    </row>
    <row r="457" spans="1:30" x14ac:dyDescent="0.25">
      <c r="A457" s="3">
        <v>31155</v>
      </c>
      <c r="B457" s="15" t="str">
        <f>Codes_Vogelarten_DOG2019!B457</f>
        <v>BIAVPAMUSARC</v>
      </c>
      <c r="C457" s="30" t="str">
        <f>Codes_Vogelarten_DOG2019!C457</f>
        <v>AVMUSARC</v>
      </c>
      <c r="D457" s="15" t="str">
        <f>Codes_Vogelarten_DOG2019!D457</f>
        <v>MUSARC</v>
      </c>
      <c r="E457" s="61" t="s">
        <v>4231</v>
      </c>
      <c r="F457" s="66" t="s">
        <v>888</v>
      </c>
      <c r="G457" s="14" t="s">
        <v>3768</v>
      </c>
      <c r="H457" s="14" t="b">
        <f t="shared" si="7"/>
        <v>1</v>
      </c>
      <c r="I457" s="6" t="s">
        <v>890</v>
      </c>
      <c r="J457" s="8" t="s">
        <v>464</v>
      </c>
      <c r="K457" s="16" t="s">
        <v>823</v>
      </c>
      <c r="L457" s="17" t="s">
        <v>888</v>
      </c>
      <c r="M457" s="17" t="s">
        <v>882</v>
      </c>
      <c r="N457" s="17" t="s">
        <v>889</v>
      </c>
      <c r="O457" s="49" t="s">
        <v>170</v>
      </c>
      <c r="P457" s="46" t="s">
        <v>170</v>
      </c>
      <c r="Q457" s="1">
        <v>2</v>
      </c>
      <c r="R457" s="1" t="s">
        <v>1069</v>
      </c>
      <c r="S457" s="1" t="s">
        <v>1069</v>
      </c>
      <c r="T457" s="1" t="s">
        <v>1069</v>
      </c>
      <c r="U457" s="36">
        <v>3</v>
      </c>
      <c r="V457" s="86" t="s">
        <v>1069</v>
      </c>
    </row>
    <row r="458" spans="1:30" x14ac:dyDescent="0.25">
      <c r="A458" s="3">
        <v>31158</v>
      </c>
      <c r="B458" s="15" t="str">
        <f>Codes_Vogelarten_DOG2019!B458</f>
        <v>BIAVPAMUSAMR</v>
      </c>
      <c r="C458" s="30" t="str">
        <f>Codes_Vogelarten_DOG2019!C458</f>
        <v>AVMUSAMR</v>
      </c>
      <c r="D458" s="15" t="str">
        <f>Codes_Vogelarten_DOG2019!D458</f>
        <v>MUSAMR</v>
      </c>
      <c r="E458" s="61" t="s">
        <v>4232</v>
      </c>
      <c r="F458" s="66" t="s">
        <v>3084</v>
      </c>
      <c r="G458" s="14" t="s">
        <v>3768</v>
      </c>
      <c r="H458" s="14" t="b">
        <f t="shared" si="7"/>
        <v>1</v>
      </c>
      <c r="I458" s="6" t="s">
        <v>3086</v>
      </c>
      <c r="J458" s="8" t="s">
        <v>464</v>
      </c>
      <c r="K458" s="16" t="s">
        <v>823</v>
      </c>
      <c r="L458" s="17" t="s">
        <v>3084</v>
      </c>
      <c r="M458" s="17" t="s">
        <v>882</v>
      </c>
      <c r="N458" s="17" t="s">
        <v>3085</v>
      </c>
      <c r="O458" s="49" t="s">
        <v>170</v>
      </c>
      <c r="P458" s="46" t="s">
        <v>170</v>
      </c>
      <c r="Q458" s="1" t="s">
        <v>1069</v>
      </c>
      <c r="R458" s="1" t="s">
        <v>1069</v>
      </c>
      <c r="S458" s="1" t="s">
        <v>1069</v>
      </c>
      <c r="T458" s="1" t="s">
        <v>1069</v>
      </c>
      <c r="U458" s="1" t="s">
        <v>1069</v>
      </c>
      <c r="V458" s="86" t="s">
        <v>1069</v>
      </c>
    </row>
    <row r="459" spans="1:30" x14ac:dyDescent="0.25">
      <c r="A459" s="3">
        <v>31266</v>
      </c>
      <c r="B459" s="15" t="str">
        <f>Codes_Vogelarten_DOG2019!B459</f>
        <v>BIAVPAMUOEOE</v>
      </c>
      <c r="C459" s="30" t="str">
        <f>Codes_Vogelarten_DOG2019!C459</f>
        <v>AVMUOEOE</v>
      </c>
      <c r="D459" s="15" t="str">
        <f>Codes_Vogelarten_DOG2019!D459</f>
        <v>MUOEOE</v>
      </c>
      <c r="E459" s="61" t="s">
        <v>4233</v>
      </c>
      <c r="F459" s="66" t="s">
        <v>894</v>
      </c>
      <c r="G459" s="14" t="s">
        <v>3768</v>
      </c>
      <c r="H459" s="14" t="b">
        <f t="shared" si="7"/>
        <v>1</v>
      </c>
      <c r="I459" s="6" t="s">
        <v>897</v>
      </c>
      <c r="J459" s="8" t="s">
        <v>464</v>
      </c>
      <c r="K459" s="16" t="s">
        <v>823</v>
      </c>
      <c r="L459" s="17" t="s">
        <v>894</v>
      </c>
      <c r="M459" s="17" t="s">
        <v>895</v>
      </c>
      <c r="N459" s="17" t="s">
        <v>896</v>
      </c>
      <c r="O459" s="6" t="s">
        <v>897</v>
      </c>
      <c r="P459" s="4" t="s">
        <v>31</v>
      </c>
      <c r="Q459" s="1">
        <v>2</v>
      </c>
      <c r="R459" s="1" t="s">
        <v>1069</v>
      </c>
      <c r="S459" s="1" t="s">
        <v>1069</v>
      </c>
      <c r="T459" s="1" t="s">
        <v>1069</v>
      </c>
      <c r="U459" s="36">
        <v>3</v>
      </c>
      <c r="V459" s="86" t="s">
        <v>1069</v>
      </c>
    </row>
    <row r="460" spans="1:30" x14ac:dyDescent="0.25">
      <c r="A460" s="3">
        <v>31285</v>
      </c>
      <c r="B460" s="15" t="str">
        <f>Codes_Vogelarten_DOG2019!B460</f>
        <v>BIAVPAMUOEIS</v>
      </c>
      <c r="C460" s="30" t="str">
        <f>Codes_Vogelarten_DOG2019!C460</f>
        <v>AVMUOEIS</v>
      </c>
      <c r="D460" s="15" t="str">
        <f>Codes_Vogelarten_DOG2019!D460</f>
        <v>MUOEIS</v>
      </c>
      <c r="E460" s="61" t="s">
        <v>4234</v>
      </c>
      <c r="F460" s="66" t="s">
        <v>3090</v>
      </c>
      <c r="G460" s="14" t="s">
        <v>3768</v>
      </c>
      <c r="H460" s="14" t="b">
        <f t="shared" si="7"/>
        <v>1</v>
      </c>
      <c r="I460" s="6" t="s">
        <v>3092</v>
      </c>
      <c r="J460" s="8" t="s">
        <v>464</v>
      </c>
      <c r="K460" s="16" t="s">
        <v>823</v>
      </c>
      <c r="L460" s="17" t="s">
        <v>3090</v>
      </c>
      <c r="M460" s="17" t="s">
        <v>895</v>
      </c>
      <c r="N460" s="17" t="s">
        <v>3091</v>
      </c>
      <c r="O460" s="6" t="s">
        <v>3092</v>
      </c>
      <c r="P460" s="4" t="s">
        <v>31</v>
      </c>
      <c r="Q460" s="1" t="s">
        <v>1069</v>
      </c>
      <c r="R460" s="1" t="s">
        <v>1069</v>
      </c>
      <c r="S460" s="1" t="s">
        <v>1069</v>
      </c>
      <c r="T460" s="1" t="s">
        <v>1069</v>
      </c>
      <c r="U460" s="1" t="s">
        <v>1069</v>
      </c>
      <c r="V460" s="86" t="s">
        <v>1069</v>
      </c>
    </row>
    <row r="461" spans="1:30" x14ac:dyDescent="0.25">
      <c r="A461" s="3">
        <v>31287</v>
      </c>
      <c r="B461" s="15" t="str">
        <f>Codes_Vogelarten_DOG2019!B461</f>
        <v>BIAVPAMUOEDE</v>
      </c>
      <c r="C461" s="30" t="str">
        <f>Codes_Vogelarten_DOG2019!C461</f>
        <v>AVMUOEDE</v>
      </c>
      <c r="D461" s="15" t="str">
        <f>Codes_Vogelarten_DOG2019!D461</f>
        <v>MUOEDE</v>
      </c>
      <c r="E461" s="61" t="s">
        <v>4235</v>
      </c>
      <c r="F461" s="66" t="s">
        <v>3095</v>
      </c>
      <c r="G461" s="14" t="s">
        <v>3768</v>
      </c>
      <c r="H461" s="14" t="b">
        <f t="shared" si="7"/>
        <v>1</v>
      </c>
      <c r="I461" s="6" t="s">
        <v>3097</v>
      </c>
      <c r="J461" s="8" t="s">
        <v>464</v>
      </c>
      <c r="K461" s="16" t="s">
        <v>823</v>
      </c>
      <c r="L461" s="17" t="s">
        <v>3095</v>
      </c>
      <c r="M461" s="19" t="s">
        <v>895</v>
      </c>
      <c r="N461" s="19" t="s">
        <v>3096</v>
      </c>
      <c r="O461" s="6" t="s">
        <v>3097</v>
      </c>
      <c r="P461" s="11" t="s">
        <v>31</v>
      </c>
      <c r="Q461" s="1" t="s">
        <v>1069</v>
      </c>
      <c r="R461" s="1" t="s">
        <v>1069</v>
      </c>
      <c r="S461" s="1" t="s">
        <v>1069</v>
      </c>
      <c r="T461" s="1" t="s">
        <v>1069</v>
      </c>
      <c r="U461" s="1" t="s">
        <v>1069</v>
      </c>
      <c r="V461" s="86" t="s">
        <v>1069</v>
      </c>
    </row>
    <row r="462" spans="1:30" x14ac:dyDescent="0.25">
      <c r="A462" s="3">
        <v>31292</v>
      </c>
      <c r="B462" s="15" t="str">
        <f>Codes_Vogelarten_DOG2019!B462</f>
        <v>BIAVPAMUOEHI</v>
      </c>
      <c r="C462" s="30" t="str">
        <f>Codes_Vogelarten_DOG2019!C462</f>
        <v>AVMUOEHI</v>
      </c>
      <c r="D462" s="15" t="str">
        <f>Codes_Vogelarten_DOG2019!D462</f>
        <v>MUOEHI</v>
      </c>
      <c r="E462" s="61" t="s">
        <v>4236</v>
      </c>
      <c r="F462" s="66" t="s">
        <v>3100</v>
      </c>
      <c r="G462" s="14" t="s">
        <v>3768</v>
      </c>
      <c r="H462" s="14" t="b">
        <f t="shared" si="7"/>
        <v>1</v>
      </c>
      <c r="I462" s="6" t="s">
        <v>3102</v>
      </c>
      <c r="J462" s="8" t="s">
        <v>464</v>
      </c>
      <c r="K462" s="16" t="s">
        <v>823</v>
      </c>
      <c r="L462" s="17" t="s">
        <v>3100</v>
      </c>
      <c r="M462" s="17" t="s">
        <v>895</v>
      </c>
      <c r="N462" s="17" t="s">
        <v>3101</v>
      </c>
      <c r="O462" s="6" t="s">
        <v>3102</v>
      </c>
      <c r="P462" s="4" t="s">
        <v>31</v>
      </c>
      <c r="Q462" s="1" t="s">
        <v>1069</v>
      </c>
      <c r="R462" s="1" t="s">
        <v>1069</v>
      </c>
      <c r="S462" s="1" t="s">
        <v>1069</v>
      </c>
      <c r="T462" s="1" t="s">
        <v>1069</v>
      </c>
      <c r="U462" s="1" t="s">
        <v>1069</v>
      </c>
      <c r="V462" s="86" t="s">
        <v>1069</v>
      </c>
    </row>
    <row r="463" spans="1:30" x14ac:dyDescent="0.25">
      <c r="A463" s="3">
        <v>31296</v>
      </c>
      <c r="B463" s="15" t="str">
        <f>Codes_Vogelarten_DOG2019!B463</f>
        <v>BIAVPAMUOECY</v>
      </c>
      <c r="C463" s="30" t="str">
        <f>Codes_Vogelarten_DOG2019!C463</f>
        <v>AVMUOECY</v>
      </c>
      <c r="D463" s="15" t="str">
        <f>Codes_Vogelarten_DOG2019!D463</f>
        <v>MUOECY</v>
      </c>
      <c r="E463" s="61" t="s">
        <v>4237</v>
      </c>
      <c r="F463" s="66" t="s">
        <v>3105</v>
      </c>
      <c r="G463" s="14" t="s">
        <v>3835</v>
      </c>
      <c r="H463" s="14" t="b">
        <f t="shared" si="7"/>
        <v>1</v>
      </c>
      <c r="I463" s="6" t="s">
        <v>3107</v>
      </c>
      <c r="J463" s="8" t="s">
        <v>464</v>
      </c>
      <c r="K463" s="16" t="s">
        <v>823</v>
      </c>
      <c r="L463" s="17" t="s">
        <v>3105</v>
      </c>
      <c r="M463" s="17" t="s">
        <v>895</v>
      </c>
      <c r="N463" s="17" t="s">
        <v>3106</v>
      </c>
      <c r="O463" s="6" t="s">
        <v>3107</v>
      </c>
      <c r="P463" s="4" t="s">
        <v>31</v>
      </c>
      <c r="Q463" s="1" t="s">
        <v>1069</v>
      </c>
      <c r="R463" s="1" t="s">
        <v>1069</v>
      </c>
      <c r="S463" s="1" t="s">
        <v>1069</v>
      </c>
      <c r="T463" s="1" t="s">
        <v>1069</v>
      </c>
      <c r="U463" s="1" t="s">
        <v>1069</v>
      </c>
      <c r="V463" s="86" t="s">
        <v>1069</v>
      </c>
    </row>
    <row r="464" spans="1:30" x14ac:dyDescent="0.25">
      <c r="A464" s="3">
        <v>31298</v>
      </c>
      <c r="B464" s="15" t="str">
        <f>Codes_Vogelarten_DOG2019!B464</f>
        <v>BIAVPAMUOEPL</v>
      </c>
      <c r="C464" s="30" t="str">
        <f>Codes_Vogelarten_DOG2019!C464</f>
        <v>AVMUOEPL</v>
      </c>
      <c r="D464" s="15" t="str">
        <f>Codes_Vogelarten_DOG2019!D464</f>
        <v>MUOEPL</v>
      </c>
      <c r="E464" s="61" t="s">
        <v>4238</v>
      </c>
      <c r="F464" s="66" t="s">
        <v>3110</v>
      </c>
      <c r="G464" s="14" t="s">
        <v>3768</v>
      </c>
      <c r="H464" s="14" t="b">
        <f t="shared" si="7"/>
        <v>1</v>
      </c>
      <c r="I464" s="6" t="s">
        <v>3112</v>
      </c>
      <c r="J464" s="8" t="s">
        <v>464</v>
      </c>
      <c r="K464" s="16" t="s">
        <v>823</v>
      </c>
      <c r="L464" s="17" t="s">
        <v>3110</v>
      </c>
      <c r="M464" s="17" t="s">
        <v>895</v>
      </c>
      <c r="N464" s="17" t="s">
        <v>3111</v>
      </c>
      <c r="O464" s="6" t="s">
        <v>3112</v>
      </c>
      <c r="P464" s="4" t="s">
        <v>31</v>
      </c>
      <c r="Q464" s="1" t="s">
        <v>1069</v>
      </c>
      <c r="R464" s="1" t="s">
        <v>1069</v>
      </c>
      <c r="S464" s="1" t="s">
        <v>1069</v>
      </c>
      <c r="T464" s="1" t="s">
        <v>1069</v>
      </c>
      <c r="U464" s="1" t="s">
        <v>1069</v>
      </c>
      <c r="V464" s="86" t="s">
        <v>1069</v>
      </c>
    </row>
    <row r="465" spans="1:34" x14ac:dyDescent="0.25">
      <c r="A465" s="3">
        <v>31368</v>
      </c>
      <c r="B465" s="15" t="str">
        <f>Codes_Vogelarten_DOG2019!B465</f>
        <v>BIAVPACCCICI</v>
      </c>
      <c r="C465" s="30" t="str">
        <f>Codes_Vogelarten_DOG2019!C465</f>
        <v>AVCCCICI</v>
      </c>
      <c r="D465" s="15" t="str">
        <f>Codes_Vogelarten_DOG2019!D465</f>
        <v>CCCICI</v>
      </c>
      <c r="E465" s="61" t="s">
        <v>4239</v>
      </c>
      <c r="F465" s="66" t="s">
        <v>3116</v>
      </c>
      <c r="G465" s="14" t="s">
        <v>3768</v>
      </c>
      <c r="H465" s="14" t="b">
        <f t="shared" si="7"/>
        <v>1</v>
      </c>
      <c r="I465" s="6" t="s">
        <v>3119</v>
      </c>
      <c r="J465" s="8" t="s">
        <v>464</v>
      </c>
      <c r="K465" s="16" t="s">
        <v>3115</v>
      </c>
      <c r="L465" s="17" t="s">
        <v>3116</v>
      </c>
      <c r="M465" s="17" t="s">
        <v>3117</v>
      </c>
      <c r="N465" s="17" t="s">
        <v>3118</v>
      </c>
      <c r="O465" s="6" t="s">
        <v>3119</v>
      </c>
      <c r="P465" s="4" t="s">
        <v>31</v>
      </c>
      <c r="Q465" s="1" t="s">
        <v>1069</v>
      </c>
      <c r="R465" s="1" t="s">
        <v>1069</v>
      </c>
      <c r="S465" s="1" t="s">
        <v>1069</v>
      </c>
      <c r="T465" s="1" t="s">
        <v>1069</v>
      </c>
      <c r="U465" s="1" t="s">
        <v>1069</v>
      </c>
      <c r="V465" s="86" t="s">
        <v>1069</v>
      </c>
    </row>
    <row r="466" spans="1:34" x14ac:dyDescent="0.25">
      <c r="A466" s="3">
        <v>32191</v>
      </c>
      <c r="B466" s="15" t="str">
        <f>Codes_Vogelarten_DOG2019!B466</f>
        <v>BIAVPAPAPADO</v>
      </c>
      <c r="C466" s="30" t="str">
        <f>Codes_Vogelarten_DOG2019!C466</f>
        <v>AVPAPADO</v>
      </c>
      <c r="D466" s="15" t="str">
        <f>Codes_Vogelarten_DOG2019!D466</f>
        <v>PAPADO</v>
      </c>
      <c r="E466" s="61" t="s">
        <v>4240</v>
      </c>
      <c r="F466" s="66" t="s">
        <v>901</v>
      </c>
      <c r="G466" s="14" t="s">
        <v>3768</v>
      </c>
      <c r="H466" s="14" t="b">
        <f t="shared" si="7"/>
        <v>1</v>
      </c>
      <c r="I466" s="6" t="s">
        <v>904</v>
      </c>
      <c r="J466" s="8" t="s">
        <v>464</v>
      </c>
      <c r="K466" s="16" t="s">
        <v>900</v>
      </c>
      <c r="L466" s="17" t="s">
        <v>901</v>
      </c>
      <c r="M466" s="17" t="s">
        <v>902</v>
      </c>
      <c r="N466" s="17" t="s">
        <v>903</v>
      </c>
      <c r="O466" s="6" t="s">
        <v>904</v>
      </c>
      <c r="P466" s="4" t="s">
        <v>31</v>
      </c>
      <c r="Q466" s="1">
        <v>1</v>
      </c>
      <c r="R466" s="35">
        <v>1</v>
      </c>
      <c r="S466" s="1" t="s">
        <v>1069</v>
      </c>
      <c r="T466" s="1">
        <v>5</v>
      </c>
      <c r="U466" s="58">
        <v>2</v>
      </c>
      <c r="V466" s="93" t="s">
        <v>4671</v>
      </c>
      <c r="W466" s="16" t="s">
        <v>4682</v>
      </c>
      <c r="X466" s="16" t="s">
        <v>4410</v>
      </c>
      <c r="Y466" s="16" t="s">
        <v>4683</v>
      </c>
      <c r="Z466" s="16" t="s">
        <v>4684</v>
      </c>
    </row>
    <row r="467" spans="1:34" x14ac:dyDescent="0.25">
      <c r="A467" s="3">
        <v>32264</v>
      </c>
      <c r="B467" s="15" t="str">
        <f>Codes_Vogelarten_DOG2019!B467</f>
        <v>BIAVPAPAPAMO</v>
      </c>
      <c r="C467" s="30" t="str">
        <f>Codes_Vogelarten_DOG2019!C467</f>
        <v>AVPAPAMO</v>
      </c>
      <c r="D467" s="15" t="str">
        <f>Codes_Vogelarten_DOG2019!D467</f>
        <v>PAPAMO</v>
      </c>
      <c r="E467" s="61" t="s">
        <v>4241</v>
      </c>
      <c r="F467" s="66" t="s">
        <v>908</v>
      </c>
      <c r="G467" s="14" t="s">
        <v>3768</v>
      </c>
      <c r="H467" s="14" t="b">
        <f t="shared" si="7"/>
        <v>1</v>
      </c>
      <c r="I467" s="6" t="s">
        <v>909</v>
      </c>
      <c r="J467" s="8" t="s">
        <v>464</v>
      </c>
      <c r="K467" s="16" t="s">
        <v>900</v>
      </c>
      <c r="L467" s="17" t="s">
        <v>908</v>
      </c>
      <c r="M467" s="17" t="s">
        <v>902</v>
      </c>
      <c r="N467" s="17" t="s">
        <v>550</v>
      </c>
      <c r="O467" s="6" t="s">
        <v>909</v>
      </c>
      <c r="P467" s="4" t="s">
        <v>31</v>
      </c>
      <c r="Q467" s="1">
        <v>1</v>
      </c>
      <c r="R467" s="35">
        <v>1</v>
      </c>
      <c r="S467" s="1" t="s">
        <v>1069</v>
      </c>
      <c r="T467" s="1">
        <v>5</v>
      </c>
      <c r="U467" s="58">
        <v>2</v>
      </c>
      <c r="V467" s="93" t="s">
        <v>4671</v>
      </c>
      <c r="W467" s="16" t="s">
        <v>3422</v>
      </c>
      <c r="X467" s="16" t="s">
        <v>3697</v>
      </c>
      <c r="Y467" s="16" t="s">
        <v>3698</v>
      </c>
      <c r="Z467" s="16" t="s">
        <v>4685</v>
      </c>
      <c r="AA467" s="16" t="s">
        <v>1069</v>
      </c>
      <c r="AB467" s="16" t="s">
        <v>1069</v>
      </c>
      <c r="AC467" s="16" t="s">
        <v>1069</v>
      </c>
      <c r="AD467" s="16" t="s">
        <v>1069</v>
      </c>
    </row>
    <row r="468" spans="1:34" x14ac:dyDescent="0.25">
      <c r="A468" s="3">
        <v>32283</v>
      </c>
      <c r="B468" s="15" t="str">
        <f>Codes_Vogelarten_DOG2019!B468</f>
        <v>BIAVPAPAPEPE</v>
      </c>
      <c r="C468" s="30" t="str">
        <f>Codes_Vogelarten_DOG2019!C468</f>
        <v>AVPAPEPE</v>
      </c>
      <c r="D468" s="15" t="str">
        <f>Codes_Vogelarten_DOG2019!D468</f>
        <v>PAPEPE</v>
      </c>
      <c r="E468" s="61" t="s">
        <v>4242</v>
      </c>
      <c r="F468" s="66" t="s">
        <v>3122</v>
      </c>
      <c r="G468" s="14" t="s">
        <v>3835</v>
      </c>
      <c r="H468" s="14" t="b">
        <f t="shared" si="7"/>
        <v>1</v>
      </c>
      <c r="I468" s="6" t="s">
        <v>3125</v>
      </c>
      <c r="J468" s="8" t="s">
        <v>464</v>
      </c>
      <c r="K468" s="16" t="s">
        <v>900</v>
      </c>
      <c r="L468" s="17" t="s">
        <v>3122</v>
      </c>
      <c r="M468" s="17" t="s">
        <v>3123</v>
      </c>
      <c r="N468" s="17" t="s">
        <v>3124</v>
      </c>
      <c r="O468" s="6" t="s">
        <v>3125</v>
      </c>
      <c r="P468" s="4" t="s">
        <v>31</v>
      </c>
      <c r="Q468" s="1" t="s">
        <v>1069</v>
      </c>
      <c r="R468" s="1" t="s">
        <v>1069</v>
      </c>
      <c r="S468" s="1" t="s">
        <v>1069</v>
      </c>
      <c r="T468" s="1" t="s">
        <v>1069</v>
      </c>
      <c r="U468" s="1" t="s">
        <v>1069</v>
      </c>
      <c r="V468" s="86" t="s">
        <v>1069</v>
      </c>
    </row>
    <row r="469" spans="1:34" x14ac:dyDescent="0.25">
      <c r="A469" s="3">
        <v>32306</v>
      </c>
      <c r="B469" s="15" t="str">
        <f>Codes_Vogelarten_DOG2019!B469</f>
        <v>BIAVPAPAMONI</v>
      </c>
      <c r="C469" s="30" t="str">
        <f>Codes_Vogelarten_DOG2019!C469</f>
        <v>AVPAMONI</v>
      </c>
      <c r="D469" s="15" t="str">
        <f>Codes_Vogelarten_DOG2019!D469</f>
        <v>PAMONI</v>
      </c>
      <c r="E469" s="61" t="s">
        <v>4243</v>
      </c>
      <c r="F469" s="66" t="s">
        <v>3128</v>
      </c>
      <c r="G469" s="14" t="s">
        <v>3768</v>
      </c>
      <c r="H469" s="14" t="b">
        <f t="shared" si="7"/>
        <v>1</v>
      </c>
      <c r="I469" s="6" t="s">
        <v>3131</v>
      </c>
      <c r="J469" s="8" t="s">
        <v>464</v>
      </c>
      <c r="K469" s="16" t="s">
        <v>900</v>
      </c>
      <c r="L469" s="17" t="s">
        <v>3128</v>
      </c>
      <c r="M469" s="17" t="s">
        <v>3129</v>
      </c>
      <c r="N469" s="17" t="s">
        <v>3130</v>
      </c>
      <c r="O469" s="6" t="s">
        <v>3131</v>
      </c>
      <c r="P469" s="4" t="s">
        <v>31</v>
      </c>
      <c r="Q469" s="1" t="s">
        <v>1069</v>
      </c>
      <c r="R469" s="1" t="s">
        <v>1069</v>
      </c>
      <c r="S469" s="1" t="s">
        <v>1069</v>
      </c>
      <c r="T469" s="1" t="s">
        <v>1069</v>
      </c>
      <c r="U469" s="1" t="s">
        <v>1069</v>
      </c>
      <c r="V469" s="86" t="s">
        <v>1069</v>
      </c>
    </row>
    <row r="470" spans="1:34" x14ac:dyDescent="0.25">
      <c r="A470" s="3">
        <v>33182</v>
      </c>
      <c r="B470" s="15" t="str">
        <f>Codes_Vogelarten_DOG2019!B470</f>
        <v>BIAVPAPRPRCO</v>
      </c>
      <c r="C470" s="30" t="str">
        <f>Codes_Vogelarten_DOG2019!C470</f>
        <v>AVPRPRCO</v>
      </c>
      <c r="D470" s="15" t="str">
        <f>Codes_Vogelarten_DOG2019!D470</f>
        <v>PRPRCO</v>
      </c>
      <c r="E470" s="61" t="s">
        <v>4244</v>
      </c>
      <c r="F470" s="66" t="s">
        <v>3134</v>
      </c>
      <c r="G470" s="14" t="s">
        <v>3768</v>
      </c>
      <c r="H470" s="14" t="b">
        <f t="shared" si="7"/>
        <v>1</v>
      </c>
      <c r="I470" s="6" t="s">
        <v>3135</v>
      </c>
      <c r="J470" s="8" t="s">
        <v>464</v>
      </c>
      <c r="K470" s="16" t="s">
        <v>912</v>
      </c>
      <c r="L470" s="17" t="s">
        <v>3134</v>
      </c>
      <c r="M470" s="17" t="s">
        <v>914</v>
      </c>
      <c r="N470" s="17" t="s">
        <v>1297</v>
      </c>
      <c r="O470" s="6" t="s">
        <v>3135</v>
      </c>
      <c r="P470" s="4" t="s">
        <v>31</v>
      </c>
      <c r="Q470" s="1" t="s">
        <v>1069</v>
      </c>
      <c r="R470" s="1" t="s">
        <v>1069</v>
      </c>
      <c r="S470" s="1" t="s">
        <v>1069</v>
      </c>
      <c r="T470" s="1" t="s">
        <v>1069</v>
      </c>
      <c r="U470" s="1" t="s">
        <v>1069</v>
      </c>
      <c r="V470" s="86" t="s">
        <v>1069</v>
      </c>
    </row>
    <row r="471" spans="1:34" x14ac:dyDescent="0.25">
      <c r="A471" s="3">
        <v>33200</v>
      </c>
      <c r="B471" s="15" t="str">
        <f>Codes_Vogelarten_DOG2019!B471</f>
        <v>BIAVPAPRPRMN</v>
      </c>
      <c r="C471" s="30" t="str">
        <f>Codes_Vogelarten_DOG2019!C471</f>
        <v>AVPRPRMN</v>
      </c>
      <c r="D471" s="15" t="str">
        <f>Codes_Vogelarten_DOG2019!D471</f>
        <v>PRPRMN</v>
      </c>
      <c r="E471" s="61" t="s">
        <v>4245</v>
      </c>
      <c r="F471" s="66" t="s">
        <v>3138</v>
      </c>
      <c r="G471" s="14" t="s">
        <v>3768</v>
      </c>
      <c r="H471" s="14" t="b">
        <f t="shared" si="7"/>
        <v>1</v>
      </c>
      <c r="I471" s="6" t="s">
        <v>3140</v>
      </c>
      <c r="J471" s="8" t="s">
        <v>464</v>
      </c>
      <c r="K471" s="16" t="s">
        <v>912</v>
      </c>
      <c r="L471" s="17" t="s">
        <v>3138</v>
      </c>
      <c r="M471" s="17" t="s">
        <v>914</v>
      </c>
      <c r="N471" s="17" t="s">
        <v>3139</v>
      </c>
      <c r="O471" s="6" t="s">
        <v>3140</v>
      </c>
      <c r="P471" s="4" t="s">
        <v>31</v>
      </c>
      <c r="Q471" s="1" t="s">
        <v>1069</v>
      </c>
      <c r="R471" s="1" t="s">
        <v>1069</v>
      </c>
      <c r="S471" s="1" t="s">
        <v>1069</v>
      </c>
      <c r="T471" s="1" t="s">
        <v>1069</v>
      </c>
      <c r="U471" s="1" t="s">
        <v>1069</v>
      </c>
      <c r="V471" s="86" t="s">
        <v>1069</v>
      </c>
    </row>
    <row r="472" spans="1:34" x14ac:dyDescent="0.25">
      <c r="A472" s="3">
        <v>33215</v>
      </c>
      <c r="B472" s="15" t="str">
        <f>Codes_Vogelarten_DOG2019!B472</f>
        <v>BIAVPAPRPRAT</v>
      </c>
      <c r="C472" s="30" t="str">
        <f>Codes_Vogelarten_DOG2019!C472</f>
        <v>AVPRPRAT</v>
      </c>
      <c r="D472" s="15" t="str">
        <f>Codes_Vogelarten_DOG2019!D472</f>
        <v>PRPRAT</v>
      </c>
      <c r="E472" s="61" t="s">
        <v>4246</v>
      </c>
      <c r="F472" s="66" t="s">
        <v>3143</v>
      </c>
      <c r="G472" s="14" t="s">
        <v>3768</v>
      </c>
      <c r="H472" s="14" t="b">
        <f t="shared" si="7"/>
        <v>1</v>
      </c>
      <c r="I472" s="6" t="s">
        <v>3144</v>
      </c>
      <c r="J472" s="8" t="s">
        <v>464</v>
      </c>
      <c r="K472" s="16" t="s">
        <v>912</v>
      </c>
      <c r="L472" s="17" t="s">
        <v>3143</v>
      </c>
      <c r="M472" s="17" t="s">
        <v>914</v>
      </c>
      <c r="N472" s="17" t="s">
        <v>3018</v>
      </c>
      <c r="O472" s="6" t="s">
        <v>3144</v>
      </c>
      <c r="P472" s="4" t="s">
        <v>31</v>
      </c>
      <c r="Q472" s="1" t="s">
        <v>1069</v>
      </c>
      <c r="R472" s="1" t="s">
        <v>1069</v>
      </c>
      <c r="S472" s="1" t="s">
        <v>1069</v>
      </c>
      <c r="T472" s="1" t="s">
        <v>1069</v>
      </c>
      <c r="U472" s="1" t="s">
        <v>1069</v>
      </c>
      <c r="V472" s="86" t="s">
        <v>1069</v>
      </c>
    </row>
    <row r="473" spans="1:34" x14ac:dyDescent="0.25">
      <c r="A473" s="3">
        <v>33219</v>
      </c>
      <c r="B473" s="15" t="str">
        <f>Codes_Vogelarten_DOG2019!B473</f>
        <v>BIAVPAPRPRMO</v>
      </c>
      <c r="C473" s="30" t="str">
        <f>Codes_Vogelarten_DOG2019!C473</f>
        <v>AVPRPRMO</v>
      </c>
      <c r="D473" s="15" t="str">
        <f>Codes_Vogelarten_DOG2019!D473</f>
        <v>PRPRMO</v>
      </c>
      <c r="E473" s="61" t="s">
        <v>4247</v>
      </c>
      <c r="F473" s="66" t="s">
        <v>913</v>
      </c>
      <c r="G473" s="14" t="s">
        <v>3768</v>
      </c>
      <c r="H473" s="14" t="b">
        <f t="shared" si="7"/>
        <v>1</v>
      </c>
      <c r="I473" s="6" t="s">
        <v>916</v>
      </c>
      <c r="J473" s="8" t="s">
        <v>464</v>
      </c>
      <c r="K473" s="16" t="s">
        <v>912</v>
      </c>
      <c r="L473" s="17" t="s">
        <v>913</v>
      </c>
      <c r="M473" s="17" t="s">
        <v>914</v>
      </c>
      <c r="N473" s="17" t="s">
        <v>915</v>
      </c>
      <c r="O473" s="6" t="s">
        <v>917</v>
      </c>
      <c r="P473" s="4" t="s">
        <v>31</v>
      </c>
      <c r="Q473" s="1">
        <v>1</v>
      </c>
      <c r="R473" s="35">
        <v>1</v>
      </c>
      <c r="S473" s="1" t="s">
        <v>1069</v>
      </c>
      <c r="T473" s="1">
        <v>4</v>
      </c>
      <c r="U473" s="58">
        <v>2</v>
      </c>
      <c r="V473" s="93" t="s">
        <v>4671</v>
      </c>
      <c r="W473" s="16" t="s">
        <v>3639</v>
      </c>
      <c r="X473" s="16" t="s">
        <v>3640</v>
      </c>
      <c r="Y473" s="16" t="s">
        <v>3641</v>
      </c>
      <c r="Z473" s="16" t="s">
        <v>3642</v>
      </c>
      <c r="AA473" s="16" t="s">
        <v>3643</v>
      </c>
      <c r="AB473" s="16" t="s">
        <v>3644</v>
      </c>
      <c r="AC473" s="16" t="s">
        <v>3645</v>
      </c>
      <c r="AD473" s="16" t="s">
        <v>3498</v>
      </c>
    </row>
    <row r="474" spans="1:34" x14ac:dyDescent="0.25">
      <c r="A474" s="3">
        <v>33233</v>
      </c>
      <c r="B474" s="15" t="str">
        <f>Codes_Vogelarten_DOG2019!B474</f>
        <v>BIAVPAMTMOFL</v>
      </c>
      <c r="C474" s="30" t="str">
        <f>Codes_Vogelarten_DOG2019!C474</f>
        <v>AVMTMOFL</v>
      </c>
      <c r="D474" s="15" t="str">
        <f>Codes_Vogelarten_DOG2019!D474</f>
        <v>MTMOFL</v>
      </c>
      <c r="E474" s="61" t="s">
        <v>4248</v>
      </c>
      <c r="F474" s="66" t="s">
        <v>921</v>
      </c>
      <c r="G474" s="14" t="s">
        <v>3768</v>
      </c>
      <c r="H474" s="14" t="b">
        <f t="shared" si="7"/>
        <v>1</v>
      </c>
      <c r="I474" s="6" t="s">
        <v>924</v>
      </c>
      <c r="J474" s="8" t="s">
        <v>464</v>
      </c>
      <c r="K474" s="16" t="s">
        <v>920</v>
      </c>
      <c r="L474" s="17" t="s">
        <v>921</v>
      </c>
      <c r="M474" s="17" t="s">
        <v>922</v>
      </c>
      <c r="N474" s="17" t="s">
        <v>923</v>
      </c>
      <c r="O474" s="6" t="s">
        <v>925</v>
      </c>
      <c r="P474" s="4" t="s">
        <v>31</v>
      </c>
      <c r="Q474" s="1">
        <v>2</v>
      </c>
      <c r="R474" s="35">
        <v>1</v>
      </c>
      <c r="S474" s="1" t="s">
        <v>1069</v>
      </c>
      <c r="T474" s="1">
        <v>4</v>
      </c>
      <c r="U474" s="58">
        <v>2</v>
      </c>
      <c r="V474" s="94" t="s">
        <v>4670</v>
      </c>
      <c r="W474" s="16" t="s">
        <v>4515</v>
      </c>
      <c r="X474" s="16" t="s">
        <v>4518</v>
      </c>
      <c r="Y474" s="16" t="s">
        <v>4519</v>
      </c>
      <c r="Z474" s="16" t="s">
        <v>4520</v>
      </c>
      <c r="AA474" s="16" t="s">
        <v>4521</v>
      </c>
      <c r="AB474" s="16" t="s">
        <v>4522</v>
      </c>
      <c r="AC474" s="16" t="s">
        <v>4523</v>
      </c>
      <c r="AD474" s="16" t="s">
        <v>4524</v>
      </c>
      <c r="AE474" s="16" t="s">
        <v>3693</v>
      </c>
      <c r="AF474" s="16" t="s">
        <v>3694</v>
      </c>
      <c r="AG474" s="16" t="s">
        <v>3695</v>
      </c>
      <c r="AH474" s="16" t="s">
        <v>3696</v>
      </c>
    </row>
    <row r="475" spans="1:34" x14ac:dyDescent="0.25">
      <c r="A475" s="3">
        <v>33253</v>
      </c>
      <c r="B475" s="15" t="str">
        <f>Codes_Vogelarten_DOG2019!B475</f>
        <v>BIAVPAMTMOCT</v>
      </c>
      <c r="C475" s="30" t="str">
        <f>Codes_Vogelarten_DOG2019!C475</f>
        <v>AVMTMOCT</v>
      </c>
      <c r="D475" s="15" t="str">
        <f>Codes_Vogelarten_DOG2019!D475</f>
        <v>MTMOCT</v>
      </c>
      <c r="E475" s="61" t="s">
        <v>4249</v>
      </c>
      <c r="F475" s="66" t="s">
        <v>3147</v>
      </c>
      <c r="G475" s="14" t="s">
        <v>3768</v>
      </c>
      <c r="H475" s="14" t="b">
        <f t="shared" si="7"/>
        <v>1</v>
      </c>
      <c r="I475" s="6" t="s">
        <v>3149</v>
      </c>
      <c r="J475" s="8" t="s">
        <v>464</v>
      </c>
      <c r="K475" s="16" t="s">
        <v>920</v>
      </c>
      <c r="L475" s="17" t="s">
        <v>3147</v>
      </c>
      <c r="M475" s="17" t="s">
        <v>922</v>
      </c>
      <c r="N475" s="17" t="s">
        <v>3148</v>
      </c>
      <c r="O475" s="6" t="s">
        <v>3149</v>
      </c>
      <c r="P475" s="4" t="s">
        <v>31</v>
      </c>
      <c r="Q475" s="1" t="s">
        <v>1069</v>
      </c>
      <c r="R475" s="1" t="s">
        <v>1069</v>
      </c>
      <c r="S475" s="1" t="s">
        <v>1069</v>
      </c>
      <c r="T475" s="1" t="s">
        <v>1069</v>
      </c>
      <c r="U475" s="1" t="s">
        <v>1069</v>
      </c>
      <c r="V475" s="86" t="s">
        <v>1069</v>
      </c>
    </row>
    <row r="476" spans="1:34" x14ac:dyDescent="0.25">
      <c r="A476" s="3">
        <v>33263</v>
      </c>
      <c r="B476" s="15" t="str">
        <f>Codes_Vogelarten_DOG2019!B476</f>
        <v>BIAVPAMTMOCI</v>
      </c>
      <c r="C476" s="30" t="str">
        <f>Codes_Vogelarten_DOG2019!C476</f>
        <v>AVMTMOCI</v>
      </c>
      <c r="D476" s="15" t="str">
        <f>Codes_Vogelarten_DOG2019!D476</f>
        <v>MTMOCI</v>
      </c>
      <c r="E476" s="61" t="s">
        <v>4250</v>
      </c>
      <c r="F476" s="66" t="s">
        <v>928</v>
      </c>
      <c r="G476" s="14" t="s">
        <v>3768</v>
      </c>
      <c r="H476" s="14" t="b">
        <f t="shared" si="7"/>
        <v>1</v>
      </c>
      <c r="I476" s="6" t="s">
        <v>929</v>
      </c>
      <c r="J476" s="8" t="s">
        <v>464</v>
      </c>
      <c r="K476" s="16" t="s">
        <v>920</v>
      </c>
      <c r="L476" s="17" t="s">
        <v>928</v>
      </c>
      <c r="M476" s="17" t="s">
        <v>922</v>
      </c>
      <c r="N476" s="17" t="s">
        <v>251</v>
      </c>
      <c r="O476" s="6" t="s">
        <v>929</v>
      </c>
      <c r="P476" s="4" t="s">
        <v>31</v>
      </c>
      <c r="Q476" s="1">
        <v>3</v>
      </c>
      <c r="R476" s="58">
        <v>2</v>
      </c>
      <c r="S476" s="1" t="s">
        <v>1069</v>
      </c>
      <c r="T476" s="1">
        <v>5</v>
      </c>
      <c r="U476" s="58">
        <v>2</v>
      </c>
      <c r="V476" s="94" t="s">
        <v>4670</v>
      </c>
      <c r="W476" s="16" t="s">
        <v>4626</v>
      </c>
      <c r="X476" s="16" t="s">
        <v>4627</v>
      </c>
      <c r="Y476" s="16" t="s">
        <v>3665</v>
      </c>
      <c r="Z476" s="16" t="s">
        <v>4628</v>
      </c>
    </row>
    <row r="477" spans="1:34" x14ac:dyDescent="0.25">
      <c r="A477" s="3">
        <v>33274</v>
      </c>
      <c r="B477" s="15" t="str">
        <f>Codes_Vogelarten_DOG2019!B477</f>
        <v>BIAVPAMTMOAL</v>
      </c>
      <c r="C477" s="30" t="str">
        <f>Codes_Vogelarten_DOG2019!C477</f>
        <v>AVMTMOAL</v>
      </c>
      <c r="D477" s="15" t="str">
        <f>Codes_Vogelarten_DOG2019!D477</f>
        <v>MTMOAL</v>
      </c>
      <c r="E477" s="61" t="s">
        <v>4251</v>
      </c>
      <c r="F477" s="66" t="s">
        <v>932</v>
      </c>
      <c r="G477" s="14" t="s">
        <v>3768</v>
      </c>
      <c r="H477" s="14" t="b">
        <f t="shared" si="7"/>
        <v>1</v>
      </c>
      <c r="I477" s="6" t="s">
        <v>933</v>
      </c>
      <c r="J477" s="8" t="s">
        <v>464</v>
      </c>
      <c r="K477" s="16" t="s">
        <v>920</v>
      </c>
      <c r="L477" s="17" t="s">
        <v>932</v>
      </c>
      <c r="M477" s="17" t="s">
        <v>922</v>
      </c>
      <c r="N477" s="17" t="s">
        <v>335</v>
      </c>
      <c r="O477" s="6" t="s">
        <v>933</v>
      </c>
      <c r="P477" s="4" t="s">
        <v>31</v>
      </c>
      <c r="Q477" s="1">
        <v>1</v>
      </c>
      <c r="R477" s="35">
        <v>1</v>
      </c>
      <c r="S477" s="1" t="s">
        <v>1069</v>
      </c>
      <c r="T477" s="1">
        <v>3</v>
      </c>
      <c r="U477" s="58">
        <v>2</v>
      </c>
      <c r="V477" s="94" t="s">
        <v>4670</v>
      </c>
      <c r="W477" s="16" t="s">
        <v>3646</v>
      </c>
      <c r="X477" s="16" t="s">
        <v>3647</v>
      </c>
      <c r="Y477" s="16" t="s">
        <v>3648</v>
      </c>
      <c r="Z477" s="16" t="s">
        <v>3653</v>
      </c>
      <c r="AA477" s="16" t="s">
        <v>3649</v>
      </c>
      <c r="AB477" s="16" t="s">
        <v>3650</v>
      </c>
      <c r="AC477" s="16" t="s">
        <v>3651</v>
      </c>
      <c r="AD477" s="16" t="s">
        <v>3652</v>
      </c>
    </row>
    <row r="478" spans="1:34" x14ac:dyDescent="0.25">
      <c r="A478" s="3">
        <v>33315</v>
      </c>
      <c r="B478" s="15" t="str">
        <f>Codes_Vogelarten_DOG2019!B478</f>
        <v>BIAVPAMTANRI</v>
      </c>
      <c r="C478" s="30" t="str">
        <f>Codes_Vogelarten_DOG2019!C478</f>
        <v>AVMTANRI</v>
      </c>
      <c r="D478" s="15" t="str">
        <f>Codes_Vogelarten_DOG2019!D478</f>
        <v>MTANRI</v>
      </c>
      <c r="E478" s="61" t="s">
        <v>4252</v>
      </c>
      <c r="F478" s="66" t="s">
        <v>3152</v>
      </c>
      <c r="G478" s="14" t="s">
        <v>3768</v>
      </c>
      <c r="H478" s="14" t="b">
        <f t="shared" si="7"/>
        <v>1</v>
      </c>
      <c r="I478" s="6" t="s">
        <v>3154</v>
      </c>
      <c r="J478" s="8" t="s">
        <v>464</v>
      </c>
      <c r="K478" s="16" t="s">
        <v>920</v>
      </c>
      <c r="L478" s="17" t="s">
        <v>3152</v>
      </c>
      <c r="M478" s="17" t="s">
        <v>937</v>
      </c>
      <c r="N478" s="17" t="s">
        <v>3153</v>
      </c>
      <c r="O478" s="6" t="s">
        <v>3154</v>
      </c>
      <c r="P478" s="4" t="s">
        <v>31</v>
      </c>
      <c r="Q478" s="1" t="s">
        <v>1069</v>
      </c>
      <c r="R478" s="1" t="s">
        <v>1069</v>
      </c>
      <c r="S478" s="1" t="s">
        <v>1069</v>
      </c>
      <c r="T478" s="1" t="s">
        <v>1069</v>
      </c>
      <c r="U478" s="1" t="s">
        <v>1069</v>
      </c>
      <c r="V478" s="86" t="s">
        <v>1069</v>
      </c>
    </row>
    <row r="479" spans="1:34" x14ac:dyDescent="0.25">
      <c r="A479" s="3">
        <v>33363</v>
      </c>
      <c r="B479" s="15" t="str">
        <f>Codes_Vogelarten_DOG2019!B479</f>
        <v>BIAVPAMTANGO</v>
      </c>
      <c r="C479" s="30" t="str">
        <f>Codes_Vogelarten_DOG2019!C479</f>
        <v>AVMTANGO</v>
      </c>
      <c r="D479" s="15" t="str">
        <f>Codes_Vogelarten_DOG2019!D479</f>
        <v>MTANGO</v>
      </c>
      <c r="E479" s="61" t="s">
        <v>4253</v>
      </c>
      <c r="F479" s="66" t="s">
        <v>3157</v>
      </c>
      <c r="G479" s="14" t="s">
        <v>3768</v>
      </c>
      <c r="H479" s="14" t="b">
        <f t="shared" si="7"/>
        <v>1</v>
      </c>
      <c r="I479" s="6" t="s">
        <v>3159</v>
      </c>
      <c r="J479" s="8" t="s">
        <v>464</v>
      </c>
      <c r="K479" s="16" t="s">
        <v>920</v>
      </c>
      <c r="L479" s="17" t="s">
        <v>3157</v>
      </c>
      <c r="M479" s="17" t="s">
        <v>937</v>
      </c>
      <c r="N479" s="17" t="s">
        <v>3158</v>
      </c>
      <c r="O479" s="6" t="s">
        <v>3159</v>
      </c>
      <c r="P479" s="4" t="s">
        <v>31</v>
      </c>
      <c r="Q479" s="1" t="s">
        <v>1069</v>
      </c>
      <c r="R479" s="1" t="s">
        <v>1069</v>
      </c>
      <c r="S479" s="1" t="s">
        <v>1069</v>
      </c>
      <c r="T479" s="1" t="s">
        <v>1069</v>
      </c>
      <c r="U479" s="1" t="s">
        <v>1069</v>
      </c>
      <c r="V479" s="86" t="s">
        <v>1069</v>
      </c>
    </row>
    <row r="480" spans="1:34" x14ac:dyDescent="0.25">
      <c r="A480" s="3">
        <v>33364</v>
      </c>
      <c r="B480" s="15" t="str">
        <f>Codes_Vogelarten_DOG2019!B480</f>
        <v>BIAVPAMTANCA</v>
      </c>
      <c r="C480" s="30" t="str">
        <f>Codes_Vogelarten_DOG2019!C480</f>
        <v>AVMTANCA</v>
      </c>
      <c r="D480" s="15" t="str">
        <f>Codes_Vogelarten_DOG2019!D480</f>
        <v>MTANCA</v>
      </c>
      <c r="E480" s="61" t="s">
        <v>4254</v>
      </c>
      <c r="F480" s="66" t="s">
        <v>936</v>
      </c>
      <c r="G480" s="14" t="s">
        <v>3768</v>
      </c>
      <c r="H480" s="14" t="b">
        <f t="shared" si="7"/>
        <v>1</v>
      </c>
      <c r="I480" s="6" t="s">
        <v>939</v>
      </c>
      <c r="J480" s="8" t="s">
        <v>464</v>
      </c>
      <c r="K480" s="16" t="s">
        <v>920</v>
      </c>
      <c r="L480" s="17" t="s">
        <v>936</v>
      </c>
      <c r="M480" s="17" t="s">
        <v>937</v>
      </c>
      <c r="N480" s="17" t="s">
        <v>938</v>
      </c>
      <c r="O480" s="6" t="s">
        <v>939</v>
      </c>
      <c r="P480" s="4" t="s">
        <v>31</v>
      </c>
      <c r="Q480" s="14">
        <v>3</v>
      </c>
      <c r="R480" s="14" t="s">
        <v>1069</v>
      </c>
      <c r="S480" s="1" t="s">
        <v>1069</v>
      </c>
      <c r="T480" s="14" t="s">
        <v>1069</v>
      </c>
      <c r="U480" s="36">
        <v>3</v>
      </c>
      <c r="V480" s="86" t="s">
        <v>1069</v>
      </c>
    </row>
    <row r="481" spans="1:34" x14ac:dyDescent="0.25">
      <c r="A481" s="3">
        <v>33420</v>
      </c>
      <c r="B481" s="15" t="str">
        <f>Codes_Vogelarten_DOG2019!B481</f>
        <v>BIAVPAMTANPR</v>
      </c>
      <c r="C481" s="30" t="str">
        <f>Codes_Vogelarten_DOG2019!C481</f>
        <v>AVMTANPR</v>
      </c>
      <c r="D481" s="15" t="str">
        <f>Codes_Vogelarten_DOG2019!D481</f>
        <v>MTANPR</v>
      </c>
      <c r="E481" s="61" t="s">
        <v>4255</v>
      </c>
      <c r="F481" s="66" t="s">
        <v>942</v>
      </c>
      <c r="G481" s="14" t="s">
        <v>3768</v>
      </c>
      <c r="H481" s="14" t="b">
        <f t="shared" si="7"/>
        <v>1</v>
      </c>
      <c r="I481" s="6" t="s">
        <v>944</v>
      </c>
      <c r="J481" s="8" t="s">
        <v>464</v>
      </c>
      <c r="K481" s="16" t="s">
        <v>920</v>
      </c>
      <c r="L481" s="17" t="s">
        <v>942</v>
      </c>
      <c r="M481" s="17" t="s">
        <v>937</v>
      </c>
      <c r="N481" s="17" t="s">
        <v>943</v>
      </c>
      <c r="O481" s="6" t="s">
        <v>944</v>
      </c>
      <c r="P481" s="12" t="s">
        <v>192</v>
      </c>
      <c r="Q481" s="14">
        <v>3</v>
      </c>
      <c r="R481" s="35">
        <v>1</v>
      </c>
      <c r="S481" s="1" t="s">
        <v>1069</v>
      </c>
      <c r="T481" s="14">
        <v>4</v>
      </c>
      <c r="U481" s="36">
        <v>3</v>
      </c>
      <c r="V481" s="86" t="s">
        <v>1069</v>
      </c>
      <c r="W481" s="16" t="s">
        <v>4658</v>
      </c>
      <c r="X481" s="16" t="s">
        <v>4659</v>
      </c>
      <c r="Y481" s="16" t="s">
        <v>4660</v>
      </c>
      <c r="Z481" s="16" t="s">
        <v>3653</v>
      </c>
      <c r="AA481" s="16" t="s">
        <v>4661</v>
      </c>
      <c r="AB481" s="16" t="s">
        <v>4662</v>
      </c>
      <c r="AC481" s="16" t="s">
        <v>4639</v>
      </c>
      <c r="AD481" s="16" t="s">
        <v>3653</v>
      </c>
    </row>
    <row r="482" spans="1:34" x14ac:dyDescent="0.25">
      <c r="A482" s="3">
        <v>33423</v>
      </c>
      <c r="B482" s="15" t="str">
        <f>Codes_Vogelarten_DOG2019!B482</f>
        <v>BIAVPAMTANTR</v>
      </c>
      <c r="C482" s="30" t="str">
        <f>Codes_Vogelarten_DOG2019!C482</f>
        <v>AVMTANTR</v>
      </c>
      <c r="D482" s="15" t="str">
        <f>Codes_Vogelarten_DOG2019!D482</f>
        <v>MTANTR</v>
      </c>
      <c r="E482" s="61" t="s">
        <v>4256</v>
      </c>
      <c r="F482" s="66" t="s">
        <v>947</v>
      </c>
      <c r="G482" s="14" t="s">
        <v>3768</v>
      </c>
      <c r="H482" s="14" t="b">
        <f t="shared" si="7"/>
        <v>1</v>
      </c>
      <c r="I482" s="6" t="s">
        <v>949</v>
      </c>
      <c r="J482" s="8" t="s">
        <v>464</v>
      </c>
      <c r="K482" s="16" t="s">
        <v>920</v>
      </c>
      <c r="L482" s="17" t="s">
        <v>947</v>
      </c>
      <c r="M482" s="17" t="s">
        <v>937</v>
      </c>
      <c r="N482" s="17" t="s">
        <v>948</v>
      </c>
      <c r="O482" s="6" t="s">
        <v>949</v>
      </c>
      <c r="P482" s="4" t="s">
        <v>31</v>
      </c>
      <c r="Q482" s="14">
        <v>1</v>
      </c>
      <c r="R482" s="35">
        <v>1</v>
      </c>
      <c r="S482" s="1" t="s">
        <v>1069</v>
      </c>
      <c r="T482" s="14">
        <v>2</v>
      </c>
      <c r="U482" s="35">
        <v>1</v>
      </c>
      <c r="V482" s="86" t="s">
        <v>4672</v>
      </c>
      <c r="W482" s="16" t="s">
        <v>3657</v>
      </c>
      <c r="X482" s="16" t="s">
        <v>3658</v>
      </c>
      <c r="Y482" s="16" t="s">
        <v>3659</v>
      </c>
      <c r="Z482" s="16" t="s">
        <v>3407</v>
      </c>
      <c r="AA482" s="16" t="s">
        <v>3654</v>
      </c>
      <c r="AB482" s="16" t="s">
        <v>3655</v>
      </c>
      <c r="AC482" s="16" t="s">
        <v>3656</v>
      </c>
      <c r="AD482" s="16" t="s">
        <v>3638</v>
      </c>
      <c r="AE482" s="69" t="s">
        <v>4551</v>
      </c>
      <c r="AF482" s="69" t="s">
        <v>4552</v>
      </c>
      <c r="AG482" s="69" t="s">
        <v>4553</v>
      </c>
      <c r="AH482" s="69" t="s">
        <v>4554</v>
      </c>
    </row>
    <row r="483" spans="1:34" x14ac:dyDescent="0.25">
      <c r="A483" s="3">
        <v>33427</v>
      </c>
      <c r="B483" s="15" t="str">
        <f>Codes_Vogelarten_DOG2019!B483</f>
        <v>BIAVPAMTANHO</v>
      </c>
      <c r="C483" s="30" t="str">
        <f>Codes_Vogelarten_DOG2019!C483</f>
        <v>AVMTANHO</v>
      </c>
      <c r="D483" s="15" t="str">
        <f>Codes_Vogelarten_DOG2019!D483</f>
        <v>MTANHO</v>
      </c>
      <c r="E483" s="61" t="s">
        <v>4257</v>
      </c>
      <c r="F483" s="66" t="s">
        <v>3163</v>
      </c>
      <c r="G483" s="14" t="s">
        <v>3768</v>
      </c>
      <c r="H483" s="14" t="b">
        <f t="shared" si="7"/>
        <v>1</v>
      </c>
      <c r="I483" s="6" t="s">
        <v>3165</v>
      </c>
      <c r="J483" s="8" t="s">
        <v>464</v>
      </c>
      <c r="K483" s="16" t="s">
        <v>920</v>
      </c>
      <c r="L483" s="17" t="s">
        <v>3163</v>
      </c>
      <c r="M483" s="17" t="s">
        <v>937</v>
      </c>
      <c r="N483" s="17" t="s">
        <v>3164</v>
      </c>
      <c r="O483" s="6" t="s">
        <v>3165</v>
      </c>
      <c r="P483" s="4" t="s">
        <v>31</v>
      </c>
      <c r="Q483" s="1" t="s">
        <v>1069</v>
      </c>
      <c r="R483" s="1" t="s">
        <v>1069</v>
      </c>
      <c r="S483" s="1" t="s">
        <v>1069</v>
      </c>
      <c r="T483" s="1" t="s">
        <v>1069</v>
      </c>
      <c r="U483" s="1" t="s">
        <v>1069</v>
      </c>
      <c r="V483" s="86" t="s">
        <v>1069</v>
      </c>
    </row>
    <row r="484" spans="1:34" x14ac:dyDescent="0.25">
      <c r="A484" s="3">
        <v>33431</v>
      </c>
      <c r="B484" s="15" t="str">
        <f>Codes_Vogelarten_DOG2019!B484</f>
        <v>BIAVPAMTANGU</v>
      </c>
      <c r="C484" s="30" t="str">
        <f>Codes_Vogelarten_DOG2019!C484</f>
        <v>AVMTANGU</v>
      </c>
      <c r="D484" s="15" t="str">
        <f>Codes_Vogelarten_DOG2019!D484</f>
        <v>MTANGU</v>
      </c>
      <c r="E484" s="61" t="s">
        <v>4258</v>
      </c>
      <c r="F484" s="66" t="s">
        <v>3168</v>
      </c>
      <c r="G484" s="14" t="s">
        <v>3768</v>
      </c>
      <c r="H484" s="14" t="b">
        <f t="shared" si="7"/>
        <v>1</v>
      </c>
      <c r="I484" s="6" t="s">
        <v>3170</v>
      </c>
      <c r="J484" s="8" t="s">
        <v>464</v>
      </c>
      <c r="K484" s="16" t="s">
        <v>920</v>
      </c>
      <c r="L484" s="17" t="s">
        <v>3168</v>
      </c>
      <c r="M484" s="17" t="s">
        <v>937</v>
      </c>
      <c r="N484" s="19" t="s">
        <v>3169</v>
      </c>
      <c r="O484" s="6" t="s">
        <v>3170</v>
      </c>
      <c r="P484" s="11" t="s">
        <v>31</v>
      </c>
      <c r="Q484" s="1" t="s">
        <v>1069</v>
      </c>
      <c r="R484" s="1" t="s">
        <v>1069</v>
      </c>
      <c r="S484" s="1" t="s">
        <v>1069</v>
      </c>
      <c r="T484" s="1" t="s">
        <v>1069</v>
      </c>
      <c r="U484" s="1" t="s">
        <v>1069</v>
      </c>
      <c r="V484" s="86" t="s">
        <v>1069</v>
      </c>
    </row>
    <row r="485" spans="1:34" x14ac:dyDescent="0.25">
      <c r="A485" s="3">
        <v>33436</v>
      </c>
      <c r="B485" s="15" t="str">
        <f>Codes_Vogelarten_DOG2019!B485</f>
        <v>BIAVPAMTANCE</v>
      </c>
      <c r="C485" s="30" t="str">
        <f>Codes_Vogelarten_DOG2019!C485</f>
        <v>AVMTANCE</v>
      </c>
      <c r="D485" s="15" t="str">
        <f>Codes_Vogelarten_DOG2019!D485</f>
        <v>MTANCE</v>
      </c>
      <c r="E485" s="61" t="s">
        <v>4259</v>
      </c>
      <c r="F485" s="66" t="s">
        <v>3173</v>
      </c>
      <c r="G485" s="14" t="s">
        <v>3768</v>
      </c>
      <c r="H485" s="14" t="b">
        <f t="shared" si="7"/>
        <v>1</v>
      </c>
      <c r="I485" s="6" t="s">
        <v>3175</v>
      </c>
      <c r="J485" s="8" t="s">
        <v>464</v>
      </c>
      <c r="K485" s="16" t="s">
        <v>920</v>
      </c>
      <c r="L485" s="17" t="s">
        <v>3173</v>
      </c>
      <c r="M485" s="17" t="s">
        <v>937</v>
      </c>
      <c r="N485" s="17" t="s">
        <v>3174</v>
      </c>
      <c r="O485" s="50" t="s">
        <v>3175</v>
      </c>
      <c r="P485" s="4" t="s">
        <v>31</v>
      </c>
      <c r="Q485" s="1" t="s">
        <v>1069</v>
      </c>
      <c r="R485" s="1" t="s">
        <v>1069</v>
      </c>
      <c r="S485" s="1" t="s">
        <v>1069</v>
      </c>
      <c r="T485" s="1" t="s">
        <v>1069</v>
      </c>
      <c r="U485" s="1" t="s">
        <v>1069</v>
      </c>
      <c r="V485" s="86" t="s">
        <v>1069</v>
      </c>
    </row>
    <row r="486" spans="1:34" x14ac:dyDescent="0.25">
      <c r="A486" s="3">
        <v>33437</v>
      </c>
      <c r="B486" s="15" t="str">
        <f>Codes_Vogelarten_DOG2019!B486</f>
        <v>BIAVPAMTANRU</v>
      </c>
      <c r="C486" s="30" t="str">
        <f>Codes_Vogelarten_DOG2019!C486</f>
        <v>AVMTANRU</v>
      </c>
      <c r="D486" s="15" t="str">
        <f>Codes_Vogelarten_DOG2019!D486</f>
        <v>MTANRU</v>
      </c>
      <c r="E486" s="61" t="s">
        <v>4260</v>
      </c>
      <c r="F486" s="66" t="s">
        <v>3178</v>
      </c>
      <c r="G486" s="14" t="s">
        <v>3768</v>
      </c>
      <c r="H486" s="14" t="b">
        <f t="shared" si="7"/>
        <v>1</v>
      </c>
      <c r="I486" s="6" t="s">
        <v>3180</v>
      </c>
      <c r="J486" s="8" t="s">
        <v>464</v>
      </c>
      <c r="K486" s="16" t="s">
        <v>920</v>
      </c>
      <c r="L486" s="17" t="s">
        <v>3178</v>
      </c>
      <c r="M486" s="17" t="s">
        <v>937</v>
      </c>
      <c r="N486" s="17" t="s">
        <v>3179</v>
      </c>
      <c r="O486" s="6" t="s">
        <v>3181</v>
      </c>
      <c r="P486" s="4" t="s">
        <v>31</v>
      </c>
      <c r="Q486" s="1" t="s">
        <v>1069</v>
      </c>
      <c r="R486" s="1" t="s">
        <v>1069</v>
      </c>
      <c r="S486" s="1" t="s">
        <v>1069</v>
      </c>
      <c r="T486" s="1" t="s">
        <v>1069</v>
      </c>
      <c r="U486" s="1" t="s">
        <v>1069</v>
      </c>
      <c r="V486" s="86" t="s">
        <v>1069</v>
      </c>
    </row>
    <row r="487" spans="1:34" x14ac:dyDescent="0.25">
      <c r="A487" s="3">
        <v>33442</v>
      </c>
      <c r="B487" s="15" t="str">
        <f>Codes_Vogelarten_DOG2019!B487</f>
        <v>BIAVPAMTANSP</v>
      </c>
      <c r="C487" s="30" t="str">
        <f>Codes_Vogelarten_DOG2019!C487</f>
        <v>AVMTANSP</v>
      </c>
      <c r="D487" s="15" t="str">
        <f>Codes_Vogelarten_DOG2019!D487</f>
        <v>MTANSP</v>
      </c>
      <c r="E487" s="61" t="s">
        <v>4261</v>
      </c>
      <c r="F487" s="66" t="s">
        <v>3184</v>
      </c>
      <c r="G487" s="14" t="s">
        <v>3768</v>
      </c>
      <c r="H487" s="14" t="b">
        <f t="shared" si="7"/>
        <v>1</v>
      </c>
      <c r="I487" s="6" t="s">
        <v>3186</v>
      </c>
      <c r="J487" s="8" t="s">
        <v>464</v>
      </c>
      <c r="K487" s="16" t="s">
        <v>920</v>
      </c>
      <c r="L487" s="17" t="s">
        <v>3184</v>
      </c>
      <c r="M487" s="17" t="s">
        <v>937</v>
      </c>
      <c r="N487" s="19" t="s">
        <v>3185</v>
      </c>
      <c r="O487" s="6" t="s">
        <v>3186</v>
      </c>
      <c r="P487" s="11" t="s">
        <v>31</v>
      </c>
      <c r="Q487" s="1" t="s">
        <v>1069</v>
      </c>
      <c r="R487" s="1" t="s">
        <v>1069</v>
      </c>
      <c r="S487" s="1" t="s">
        <v>1069</v>
      </c>
      <c r="T487" s="1" t="s">
        <v>1069</v>
      </c>
      <c r="U487" s="1" t="s">
        <v>1069</v>
      </c>
      <c r="V487" s="86" t="s">
        <v>1069</v>
      </c>
    </row>
    <row r="488" spans="1:34" x14ac:dyDescent="0.25">
      <c r="A488" s="3">
        <v>33446</v>
      </c>
      <c r="B488" s="15" t="str">
        <f>Codes_Vogelarten_DOG2019!B488</f>
        <v>BIAVPAMTANPE</v>
      </c>
      <c r="C488" s="30" t="str">
        <f>Codes_Vogelarten_DOG2019!C488</f>
        <v>AVMTANPE</v>
      </c>
      <c r="D488" s="15" t="str">
        <f>Codes_Vogelarten_DOG2019!D488</f>
        <v>MTANPE</v>
      </c>
      <c r="E488" s="61" t="s">
        <v>4262</v>
      </c>
      <c r="F488" s="66" t="s">
        <v>3189</v>
      </c>
      <c r="G488" s="14" t="s">
        <v>3768</v>
      </c>
      <c r="H488" s="14" t="b">
        <f t="shared" si="7"/>
        <v>1</v>
      </c>
      <c r="I488" s="6" t="s">
        <v>3191</v>
      </c>
      <c r="J488" s="8" t="s">
        <v>464</v>
      </c>
      <c r="K488" s="16" t="s">
        <v>920</v>
      </c>
      <c r="L488" s="17" t="s">
        <v>3189</v>
      </c>
      <c r="M488" s="17" t="s">
        <v>937</v>
      </c>
      <c r="N488" s="17" t="s">
        <v>3190</v>
      </c>
      <c r="O488" s="6" t="s">
        <v>3192</v>
      </c>
      <c r="P488" s="4" t="s">
        <v>31</v>
      </c>
      <c r="Q488" s="1" t="s">
        <v>1069</v>
      </c>
      <c r="R488" s="1" t="s">
        <v>1069</v>
      </c>
      <c r="S488" s="1" t="s">
        <v>1069</v>
      </c>
      <c r="T488" s="1" t="s">
        <v>1069</v>
      </c>
      <c r="U488" s="1" t="s">
        <v>1069</v>
      </c>
      <c r="V488" s="86" t="s">
        <v>1069</v>
      </c>
    </row>
    <row r="489" spans="1:34" x14ac:dyDescent="0.25">
      <c r="A489" s="3">
        <v>33507</v>
      </c>
      <c r="B489" s="15" t="str">
        <f>Codes_Vogelarten_DOG2019!B489</f>
        <v>BIAVPAFRFRCO</v>
      </c>
      <c r="C489" s="30" t="str">
        <f>Codes_Vogelarten_DOG2019!C489</f>
        <v>AVFRFRCO</v>
      </c>
      <c r="D489" s="15" t="str">
        <f>Codes_Vogelarten_DOG2019!D489</f>
        <v>FRFRCO</v>
      </c>
      <c r="E489" s="61" t="s">
        <v>4263</v>
      </c>
      <c r="F489" s="66" t="s">
        <v>953</v>
      </c>
      <c r="G489" s="14" t="s">
        <v>3768</v>
      </c>
      <c r="H489" s="14" t="b">
        <f t="shared" si="7"/>
        <v>1</v>
      </c>
      <c r="I489" s="6" t="s">
        <v>956</v>
      </c>
      <c r="J489" s="8" t="s">
        <v>464</v>
      </c>
      <c r="K489" s="16" t="s">
        <v>952</v>
      </c>
      <c r="L489" s="17" t="s">
        <v>953</v>
      </c>
      <c r="M489" s="17" t="s">
        <v>954</v>
      </c>
      <c r="N489" s="17" t="s">
        <v>955</v>
      </c>
      <c r="O489" s="6" t="s">
        <v>957</v>
      </c>
      <c r="P489" s="4" t="s">
        <v>31</v>
      </c>
      <c r="Q489" s="14">
        <v>1</v>
      </c>
      <c r="R489" s="35">
        <v>1</v>
      </c>
      <c r="S489" s="1" t="s">
        <v>1069</v>
      </c>
      <c r="T489" s="14">
        <v>1</v>
      </c>
      <c r="U489" s="35">
        <v>1</v>
      </c>
      <c r="V489" s="86" t="s">
        <v>4672</v>
      </c>
      <c r="W489" s="16" t="s">
        <v>3661</v>
      </c>
      <c r="X489" s="16" t="s">
        <v>3662</v>
      </c>
      <c r="Y489" s="16" t="s">
        <v>3664</v>
      </c>
      <c r="Z489" s="16" t="s">
        <v>3663</v>
      </c>
      <c r="AA489" s="16" t="s">
        <v>3450</v>
      </c>
      <c r="AB489" s="16" t="s">
        <v>3665</v>
      </c>
      <c r="AC489" s="16" t="s">
        <v>3666</v>
      </c>
      <c r="AD489" s="16" t="s">
        <v>3667</v>
      </c>
    </row>
    <row r="490" spans="1:34" x14ac:dyDescent="0.25">
      <c r="A490" s="3">
        <v>33530</v>
      </c>
      <c r="B490" s="15" t="str">
        <f>Codes_Vogelarten_DOG2019!B490</f>
        <v>BIAVPAFRFRMO</v>
      </c>
      <c r="C490" s="30" t="str">
        <f>Codes_Vogelarten_DOG2019!C490</f>
        <v>AVFRFRMO</v>
      </c>
      <c r="D490" s="15" t="str">
        <f>Codes_Vogelarten_DOG2019!D490</f>
        <v>FRFRMO</v>
      </c>
      <c r="E490" s="61" t="s">
        <v>4264</v>
      </c>
      <c r="F490" s="66" t="s">
        <v>961</v>
      </c>
      <c r="G490" s="14" t="s">
        <v>3768</v>
      </c>
      <c r="H490" s="14" t="b">
        <f t="shared" si="7"/>
        <v>1</v>
      </c>
      <c r="I490" s="6" t="s">
        <v>963</v>
      </c>
      <c r="J490" s="8" t="s">
        <v>464</v>
      </c>
      <c r="K490" s="16" t="s">
        <v>952</v>
      </c>
      <c r="L490" s="17" t="s">
        <v>961</v>
      </c>
      <c r="M490" s="17" t="s">
        <v>954</v>
      </c>
      <c r="N490" s="17" t="s">
        <v>962</v>
      </c>
      <c r="O490" s="6" t="s">
        <v>963</v>
      </c>
      <c r="P490" s="4" t="s">
        <v>31</v>
      </c>
      <c r="Q490" s="14">
        <v>3</v>
      </c>
      <c r="R490" s="35">
        <v>1</v>
      </c>
      <c r="S490" s="1" t="s">
        <v>1069</v>
      </c>
      <c r="T490" s="14">
        <v>5</v>
      </c>
      <c r="U490" s="36">
        <v>3</v>
      </c>
      <c r="V490" s="86" t="s">
        <v>1069</v>
      </c>
      <c r="W490" s="16" t="s">
        <v>3383</v>
      </c>
      <c r="X490" s="16" t="s">
        <v>3385</v>
      </c>
      <c r="Y490" s="16" t="s">
        <v>3384</v>
      </c>
      <c r="Z490" s="16" t="s">
        <v>3574</v>
      </c>
      <c r="AA490" s="16" t="s">
        <v>1069</v>
      </c>
      <c r="AB490" s="16" t="s">
        <v>1069</v>
      </c>
      <c r="AC490" s="16" t="s">
        <v>1069</v>
      </c>
      <c r="AD490" s="16" t="s">
        <v>1069</v>
      </c>
    </row>
    <row r="491" spans="1:34" x14ac:dyDescent="0.25">
      <c r="A491" s="3">
        <v>33547</v>
      </c>
      <c r="B491" s="15" t="str">
        <f>Codes_Vogelarten_DOG2019!B491</f>
        <v>BIAVPAFRCOCO</v>
      </c>
      <c r="C491" s="30" t="str">
        <f>Codes_Vogelarten_DOG2019!C491</f>
        <v>AVFRCOCO</v>
      </c>
      <c r="D491" s="15" t="str">
        <f>Codes_Vogelarten_DOG2019!D491</f>
        <v>FRCOCO</v>
      </c>
      <c r="E491" s="61" t="s">
        <v>4265</v>
      </c>
      <c r="F491" s="66" t="s">
        <v>966</v>
      </c>
      <c r="G491" s="14" t="s">
        <v>3768</v>
      </c>
      <c r="H491" s="14" t="b">
        <f t="shared" si="7"/>
        <v>1</v>
      </c>
      <c r="I491" s="6" t="s">
        <v>969</v>
      </c>
      <c r="J491" s="8" t="s">
        <v>464</v>
      </c>
      <c r="K491" s="16" t="s">
        <v>952</v>
      </c>
      <c r="L491" s="17" t="s">
        <v>966</v>
      </c>
      <c r="M491" s="17" t="s">
        <v>967</v>
      </c>
      <c r="N491" s="17" t="s">
        <v>968</v>
      </c>
      <c r="O491" s="6" t="s">
        <v>969</v>
      </c>
      <c r="P491" s="4" t="s">
        <v>31</v>
      </c>
      <c r="Q491" s="14">
        <v>1</v>
      </c>
      <c r="R491" s="35">
        <v>1</v>
      </c>
      <c r="S491" s="1" t="s">
        <v>1069</v>
      </c>
      <c r="T491" s="14">
        <v>3</v>
      </c>
      <c r="U491" s="35">
        <v>1</v>
      </c>
      <c r="V491" s="86" t="s">
        <v>4672</v>
      </c>
      <c r="W491" s="16" t="s">
        <v>3668</v>
      </c>
      <c r="X491" s="16" t="s">
        <v>3669</v>
      </c>
      <c r="Y491" s="16" t="s">
        <v>3670</v>
      </c>
      <c r="Z491" s="16" t="s">
        <v>3674</v>
      </c>
      <c r="AA491" s="16" t="s">
        <v>3671</v>
      </c>
      <c r="AB491" s="16" t="s">
        <v>3672</v>
      </c>
      <c r="AC491" s="16" t="s">
        <v>3673</v>
      </c>
      <c r="AD491" s="16" t="s">
        <v>3409</v>
      </c>
    </row>
    <row r="492" spans="1:34" x14ac:dyDescent="0.25">
      <c r="A492" s="3">
        <v>33560</v>
      </c>
      <c r="B492" s="15" t="str">
        <f>Codes_Vogelarten_DOG2019!B492</f>
        <v>BIAVPAFRPIEN</v>
      </c>
      <c r="C492" s="30" t="str">
        <f>Codes_Vogelarten_DOG2019!C492</f>
        <v>AVFRPIEN</v>
      </c>
      <c r="D492" s="15" t="str">
        <f>Codes_Vogelarten_DOG2019!D492</f>
        <v>FRPIEN</v>
      </c>
      <c r="E492" s="61" t="s">
        <v>4266</v>
      </c>
      <c r="F492" s="66" t="s">
        <v>3195</v>
      </c>
      <c r="G492" s="14" t="s">
        <v>3768</v>
      </c>
      <c r="H492" s="14" t="b">
        <f t="shared" si="7"/>
        <v>1</v>
      </c>
      <c r="I492" s="6" t="s">
        <v>3198</v>
      </c>
      <c r="J492" s="8" t="s">
        <v>464</v>
      </c>
      <c r="K492" s="16" t="s">
        <v>952</v>
      </c>
      <c r="L492" s="17" t="s">
        <v>3195</v>
      </c>
      <c r="M492" s="17" t="s">
        <v>3196</v>
      </c>
      <c r="N492" s="17" t="s">
        <v>3197</v>
      </c>
      <c r="O492" s="6" t="s">
        <v>3198</v>
      </c>
      <c r="P492" s="4" t="s">
        <v>31</v>
      </c>
      <c r="Q492" s="1" t="s">
        <v>1069</v>
      </c>
      <c r="R492" s="1" t="s">
        <v>1069</v>
      </c>
      <c r="S492" s="1" t="s">
        <v>1069</v>
      </c>
      <c r="T492" s="1" t="s">
        <v>1069</v>
      </c>
      <c r="U492" s="1" t="s">
        <v>1069</v>
      </c>
      <c r="V492" s="86" t="s">
        <v>1069</v>
      </c>
    </row>
    <row r="493" spans="1:34" x14ac:dyDescent="0.25">
      <c r="A493" s="3">
        <v>33590</v>
      </c>
      <c r="B493" s="15" t="str">
        <f>Codes_Vogelarten_DOG2019!B493</f>
        <v>BIAVPAFRPYPY</v>
      </c>
      <c r="C493" s="30" t="str">
        <f>Codes_Vogelarten_DOG2019!C493</f>
        <v>AVFRPYPY</v>
      </c>
      <c r="D493" s="15" t="str">
        <f>Codes_Vogelarten_DOG2019!D493</f>
        <v>FRPYPY</v>
      </c>
      <c r="E493" s="61" t="s">
        <v>4267</v>
      </c>
      <c r="F493" s="66" t="s">
        <v>972</v>
      </c>
      <c r="G493" s="14" t="s">
        <v>3768</v>
      </c>
      <c r="H493" s="14" t="b">
        <f t="shared" si="7"/>
        <v>1</v>
      </c>
      <c r="I493" s="6" t="s">
        <v>975</v>
      </c>
      <c r="J493" s="8" t="s">
        <v>464</v>
      </c>
      <c r="K493" s="16" t="s">
        <v>952</v>
      </c>
      <c r="L493" s="17" t="s">
        <v>972</v>
      </c>
      <c r="M493" s="17" t="s">
        <v>973</v>
      </c>
      <c r="N493" s="17" t="s">
        <v>974</v>
      </c>
      <c r="O493" s="6" t="s">
        <v>975</v>
      </c>
      <c r="P493" s="4" t="s">
        <v>31</v>
      </c>
      <c r="Q493" s="14">
        <v>1</v>
      </c>
      <c r="R493" s="35">
        <v>1</v>
      </c>
      <c r="S493" s="1" t="s">
        <v>1069</v>
      </c>
      <c r="T493" s="14">
        <v>3</v>
      </c>
      <c r="U493" s="58">
        <v>2</v>
      </c>
      <c r="V493" s="86" t="s">
        <v>4672</v>
      </c>
      <c r="W493" s="16" t="s">
        <v>3675</v>
      </c>
      <c r="X493" s="16" t="s">
        <v>3676</v>
      </c>
      <c r="Y493" s="16" t="s">
        <v>3677</v>
      </c>
      <c r="Z493" s="16" t="s">
        <v>3679</v>
      </c>
      <c r="AA493" s="16" t="s">
        <v>3678</v>
      </c>
      <c r="AB493" s="16" t="s">
        <v>3680</v>
      </c>
      <c r="AC493" s="16" t="s">
        <v>3681</v>
      </c>
      <c r="AD493" s="16" t="s">
        <v>3667</v>
      </c>
      <c r="AE493" s="69" t="s">
        <v>4618</v>
      </c>
      <c r="AF493" s="69" t="s">
        <v>4616</v>
      </c>
      <c r="AG493" s="69" t="s">
        <v>4617</v>
      </c>
      <c r="AH493" s="16" t="s">
        <v>3679</v>
      </c>
    </row>
    <row r="494" spans="1:34" x14ac:dyDescent="0.25">
      <c r="A494" s="3">
        <v>33607</v>
      </c>
      <c r="B494" s="15" t="str">
        <f>Codes_Vogelarten_DOG2019!B494</f>
        <v>BIAVPAFRBUGI</v>
      </c>
      <c r="C494" s="30" t="str">
        <f>Codes_Vogelarten_DOG2019!C494</f>
        <v>AVFRBUGI</v>
      </c>
      <c r="D494" s="15" t="str">
        <f>Codes_Vogelarten_DOG2019!D494</f>
        <v>FRBUGI</v>
      </c>
      <c r="E494" s="61" t="s">
        <v>4268</v>
      </c>
      <c r="F494" s="66" t="s">
        <v>3201</v>
      </c>
      <c r="G494" s="14" t="s">
        <v>3768</v>
      </c>
      <c r="H494" s="14" t="b">
        <f t="shared" si="7"/>
        <v>1</v>
      </c>
      <c r="I494" s="6" t="s">
        <v>3204</v>
      </c>
      <c r="J494" s="8" t="s">
        <v>464</v>
      </c>
      <c r="K494" s="16" t="s">
        <v>952</v>
      </c>
      <c r="L494" s="17" t="s">
        <v>3201</v>
      </c>
      <c r="M494" s="17" t="s">
        <v>3202</v>
      </c>
      <c r="N494" s="17" t="s">
        <v>3203</v>
      </c>
      <c r="O494" s="6" t="s">
        <v>3204</v>
      </c>
      <c r="P494" s="4" t="s">
        <v>31</v>
      </c>
      <c r="Q494" s="1" t="s">
        <v>1069</v>
      </c>
      <c r="R494" s="1" t="s">
        <v>1069</v>
      </c>
      <c r="S494" s="1" t="s">
        <v>1069</v>
      </c>
      <c r="T494" s="1" t="s">
        <v>1069</v>
      </c>
      <c r="U494" s="1" t="s">
        <v>1069</v>
      </c>
      <c r="V494" s="86" t="s">
        <v>1069</v>
      </c>
    </row>
    <row r="495" spans="1:34" x14ac:dyDescent="0.25">
      <c r="A495" s="3">
        <v>33651</v>
      </c>
      <c r="B495" s="15" t="str">
        <f>Codes_Vogelarten_DOG2019!B495</f>
        <v>BIAVPAFRCPER</v>
      </c>
      <c r="C495" s="30" t="str">
        <f>Codes_Vogelarten_DOG2019!C495</f>
        <v>AVFRCPER</v>
      </c>
      <c r="D495" s="15" t="str">
        <f>Codes_Vogelarten_DOG2019!D495</f>
        <v>FRCPER</v>
      </c>
      <c r="E495" s="61" t="s">
        <v>4269</v>
      </c>
      <c r="F495" s="66" t="s">
        <v>979</v>
      </c>
      <c r="G495" s="14" t="s">
        <v>3768</v>
      </c>
      <c r="H495" s="14" t="b">
        <f t="shared" si="7"/>
        <v>1</v>
      </c>
      <c r="I495" s="6" t="s">
        <v>982</v>
      </c>
      <c r="J495" s="8" t="s">
        <v>464</v>
      </c>
      <c r="K495" s="16" t="s">
        <v>952</v>
      </c>
      <c r="L495" s="17" t="s">
        <v>979</v>
      </c>
      <c r="M495" s="17" t="s">
        <v>980</v>
      </c>
      <c r="N495" s="17" t="s">
        <v>981</v>
      </c>
      <c r="O495" s="6" t="s">
        <v>982</v>
      </c>
      <c r="P495" s="4" t="s">
        <v>31</v>
      </c>
      <c r="Q495" s="14">
        <v>3</v>
      </c>
      <c r="R495" s="14" t="s">
        <v>1069</v>
      </c>
      <c r="S495" s="1" t="s">
        <v>1069</v>
      </c>
      <c r="T495" s="14" t="s">
        <v>1069</v>
      </c>
      <c r="U495" s="36">
        <v>3</v>
      </c>
      <c r="V495" s="86" t="s">
        <v>1069</v>
      </c>
    </row>
    <row r="496" spans="1:34" x14ac:dyDescent="0.25">
      <c r="A496" s="3">
        <v>33810</v>
      </c>
      <c r="B496" s="15" t="str">
        <f>Codes_Vogelarten_DOG2019!B496</f>
        <v>BIAVPAFRCHCH</v>
      </c>
      <c r="C496" s="30" t="str">
        <f>Codes_Vogelarten_DOG2019!C496</f>
        <v>AVFRCHCH</v>
      </c>
      <c r="D496" s="15" t="str">
        <f>Codes_Vogelarten_DOG2019!D496</f>
        <v>FRCHCH</v>
      </c>
      <c r="E496" s="61" t="s">
        <v>4270</v>
      </c>
      <c r="F496" s="66" t="s">
        <v>986</v>
      </c>
      <c r="G496" s="14" t="s">
        <v>3768</v>
      </c>
      <c r="H496" s="14" t="b">
        <f t="shared" si="7"/>
        <v>1</v>
      </c>
      <c r="I496" s="6" t="s">
        <v>989</v>
      </c>
      <c r="J496" s="8" t="s">
        <v>464</v>
      </c>
      <c r="K496" s="16" t="s">
        <v>952</v>
      </c>
      <c r="L496" s="17" t="s">
        <v>986</v>
      </c>
      <c r="M496" s="17" t="s">
        <v>987</v>
      </c>
      <c r="N496" s="19" t="s">
        <v>988</v>
      </c>
      <c r="O496" s="6" t="s">
        <v>989</v>
      </c>
      <c r="P496" s="11" t="s">
        <v>31</v>
      </c>
      <c r="Q496" s="14">
        <v>1</v>
      </c>
      <c r="R496" s="35">
        <v>1</v>
      </c>
      <c r="S496" s="1" t="s">
        <v>1069</v>
      </c>
      <c r="T496" s="14">
        <v>2</v>
      </c>
      <c r="U496" s="35">
        <v>1</v>
      </c>
      <c r="V496" s="86" t="s">
        <v>4672</v>
      </c>
      <c r="W496" s="16" t="s">
        <v>3682</v>
      </c>
      <c r="X496" s="16" t="s">
        <v>3683</v>
      </c>
      <c r="Y496" s="16" t="s">
        <v>3684</v>
      </c>
      <c r="Z496" s="16" t="s">
        <v>3407</v>
      </c>
      <c r="AA496" s="16" t="s">
        <v>3423</v>
      </c>
      <c r="AB496" s="16" t="s">
        <v>3685</v>
      </c>
      <c r="AC496" s="16" t="s">
        <v>3686</v>
      </c>
      <c r="AD496" s="16" t="s">
        <v>3558</v>
      </c>
    </row>
    <row r="497" spans="1:30" x14ac:dyDescent="0.25">
      <c r="A497" s="3">
        <v>33967</v>
      </c>
      <c r="B497" s="15" t="str">
        <f>Codes_Vogelarten_DOG2019!B497</f>
        <v>BIAVPAFRLIFL</v>
      </c>
      <c r="C497" s="30" t="str">
        <f>Codes_Vogelarten_DOG2019!C497</f>
        <v>AVFRLIFL</v>
      </c>
      <c r="D497" s="15" t="str">
        <f>Codes_Vogelarten_DOG2019!D497</f>
        <v>FRLIFL</v>
      </c>
      <c r="E497" s="61" t="s">
        <v>4271</v>
      </c>
      <c r="F497" s="66" t="s">
        <v>3208</v>
      </c>
      <c r="G497" s="14" t="s">
        <v>3768</v>
      </c>
      <c r="H497" s="14" t="b">
        <f t="shared" si="7"/>
        <v>1</v>
      </c>
      <c r="I497" s="6" t="s">
        <v>3210</v>
      </c>
      <c r="J497" s="8" t="s">
        <v>464</v>
      </c>
      <c r="K497" s="16" t="s">
        <v>952</v>
      </c>
      <c r="L497" s="17" t="s">
        <v>3208</v>
      </c>
      <c r="M497" s="17" t="s">
        <v>994</v>
      </c>
      <c r="N497" s="17" t="s">
        <v>3209</v>
      </c>
      <c r="O497" s="6" t="s">
        <v>3210</v>
      </c>
      <c r="P497" s="4" t="s">
        <v>31</v>
      </c>
      <c r="Q497" s="1">
        <v>3</v>
      </c>
      <c r="R497" s="1" t="s">
        <v>1069</v>
      </c>
      <c r="S497" s="1" t="s">
        <v>1069</v>
      </c>
      <c r="T497" s="1" t="s">
        <v>1069</v>
      </c>
      <c r="U497" s="36">
        <v>3</v>
      </c>
      <c r="V497" s="86" t="s">
        <v>1069</v>
      </c>
    </row>
    <row r="498" spans="1:30" x14ac:dyDescent="0.25">
      <c r="A498" s="3">
        <v>33977</v>
      </c>
      <c r="B498" s="15" t="str">
        <f>Codes_Vogelarten_DOG2019!B498</f>
        <v>BIAVPAFRLICA</v>
      </c>
      <c r="C498" s="30" t="str">
        <f>Codes_Vogelarten_DOG2019!C498</f>
        <v>AVFRLICA</v>
      </c>
      <c r="D498" s="15" t="str">
        <f>Codes_Vogelarten_DOG2019!D498</f>
        <v>FRLICA</v>
      </c>
      <c r="E498" s="61" t="s">
        <v>4272</v>
      </c>
      <c r="F498" s="66" t="s">
        <v>993</v>
      </c>
      <c r="G498" s="14" t="s">
        <v>3768</v>
      </c>
      <c r="H498" s="14" t="b">
        <f t="shared" si="7"/>
        <v>1</v>
      </c>
      <c r="I498" s="6" t="s">
        <v>996</v>
      </c>
      <c r="J498" s="8" t="s">
        <v>464</v>
      </c>
      <c r="K498" s="16" t="s">
        <v>952</v>
      </c>
      <c r="L498" s="17" t="s">
        <v>993</v>
      </c>
      <c r="M498" s="17" t="s">
        <v>994</v>
      </c>
      <c r="N498" s="17" t="s">
        <v>995</v>
      </c>
      <c r="O498" s="6" t="s">
        <v>997</v>
      </c>
      <c r="P498" s="4" t="s">
        <v>31</v>
      </c>
      <c r="Q498" s="14">
        <v>1</v>
      </c>
      <c r="R498" s="35">
        <v>1</v>
      </c>
      <c r="S498" s="1" t="s">
        <v>1069</v>
      </c>
      <c r="T498" s="14">
        <v>4</v>
      </c>
      <c r="U498" s="58">
        <v>2</v>
      </c>
      <c r="V498" s="94" t="s">
        <v>4670</v>
      </c>
      <c r="W498" s="16" t="s">
        <v>3699</v>
      </c>
      <c r="X498" s="16" t="s">
        <v>3700</v>
      </c>
      <c r="Y498" s="16" t="s">
        <v>3701</v>
      </c>
      <c r="Z498" s="16" t="s">
        <v>3409</v>
      </c>
      <c r="AA498" s="16" t="s">
        <v>3422</v>
      </c>
      <c r="AB498" s="16" t="s">
        <v>3702</v>
      </c>
      <c r="AC498" s="16" t="s">
        <v>3703</v>
      </c>
      <c r="AD498" s="16" t="s">
        <v>3704</v>
      </c>
    </row>
    <row r="499" spans="1:30" x14ac:dyDescent="0.25">
      <c r="A499" s="3">
        <v>33987</v>
      </c>
      <c r="B499" s="15" t="str">
        <f>Codes_Vogelarten_DOG2019!B499</f>
        <v>BIAVPAFRACFL</v>
      </c>
      <c r="C499" s="30" t="str">
        <f>Codes_Vogelarten_DOG2019!C499</f>
        <v>AVFRACFL</v>
      </c>
      <c r="D499" s="15" t="str">
        <f>Codes_Vogelarten_DOG2019!D499</f>
        <v>FRACFL</v>
      </c>
      <c r="E499" s="61" t="s">
        <v>4273</v>
      </c>
      <c r="F499" s="66" t="s">
        <v>1001</v>
      </c>
      <c r="G499" s="14" t="s">
        <v>3768</v>
      </c>
      <c r="H499" s="14" t="b">
        <f t="shared" si="7"/>
        <v>1</v>
      </c>
      <c r="I499" s="6" t="s">
        <v>1004</v>
      </c>
      <c r="J499" s="8" t="s">
        <v>464</v>
      </c>
      <c r="K499" s="16" t="s">
        <v>952</v>
      </c>
      <c r="L499" s="17" t="s">
        <v>1001</v>
      </c>
      <c r="M499" s="17" t="s">
        <v>1002</v>
      </c>
      <c r="N499" s="17" t="s">
        <v>1003</v>
      </c>
      <c r="O499" s="6" t="s">
        <v>1004</v>
      </c>
      <c r="P499" s="4" t="s">
        <v>31</v>
      </c>
      <c r="Q499" s="14">
        <v>3</v>
      </c>
      <c r="R499" s="14" t="s">
        <v>1069</v>
      </c>
      <c r="S499" s="1" t="s">
        <v>1069</v>
      </c>
      <c r="T499" s="14" t="s">
        <v>1069</v>
      </c>
      <c r="U499" s="36">
        <v>3</v>
      </c>
      <c r="V499" s="86" t="s">
        <v>1069</v>
      </c>
    </row>
    <row r="500" spans="1:30" x14ac:dyDescent="0.25">
      <c r="A500" s="3">
        <v>33991</v>
      </c>
      <c r="B500" s="65" t="str">
        <f>Codes_Vogelarten_DOG2019!B500</f>
        <v>BIAVPAFRACCA</v>
      </c>
      <c r="C500" s="64" t="str">
        <f>Codes_Vogelarten_DOG2019!C500</f>
        <v>AVFRACCA</v>
      </c>
      <c r="D500" s="65" t="str">
        <f>Codes_Vogelarten_DOG2019!D500</f>
        <v>FRACCA</v>
      </c>
      <c r="E500" s="61" t="s">
        <v>4274</v>
      </c>
      <c r="F500" s="66" t="s">
        <v>3213</v>
      </c>
      <c r="G500" s="14" t="s">
        <v>3768</v>
      </c>
      <c r="H500" s="14" t="b">
        <f t="shared" si="7"/>
        <v>1</v>
      </c>
      <c r="I500" s="6" t="s">
        <v>3313</v>
      </c>
      <c r="J500" s="8" t="s">
        <v>464</v>
      </c>
      <c r="K500" s="16" t="s">
        <v>952</v>
      </c>
      <c r="L500" s="17" t="s">
        <v>3213</v>
      </c>
      <c r="M500" s="17" t="s">
        <v>1002</v>
      </c>
      <c r="N500" s="17" t="s">
        <v>3214</v>
      </c>
      <c r="O500" s="39" t="s">
        <v>170</v>
      </c>
      <c r="P500" s="46" t="s">
        <v>170</v>
      </c>
      <c r="Q500" s="1">
        <v>3</v>
      </c>
      <c r="R500" s="1" t="s">
        <v>1069</v>
      </c>
      <c r="S500" s="1" t="s">
        <v>1069</v>
      </c>
      <c r="T500" s="1" t="s">
        <v>1069</v>
      </c>
      <c r="U500" s="36">
        <v>3</v>
      </c>
      <c r="V500" s="86" t="s">
        <v>1069</v>
      </c>
    </row>
    <row r="501" spans="1:30" x14ac:dyDescent="0.25">
      <c r="A501" s="3">
        <v>33993</v>
      </c>
      <c r="B501" s="15" t="str">
        <f>Codes_Vogelarten_DOG2019!B501</f>
        <v>BIAVPAFRACHO</v>
      </c>
      <c r="C501" s="30" t="str">
        <f>Codes_Vogelarten_DOG2019!C501</f>
        <v>AVFRACHO</v>
      </c>
      <c r="D501" s="15" t="str">
        <f>Codes_Vogelarten_DOG2019!D501</f>
        <v>FRACHO</v>
      </c>
      <c r="E501" s="61" t="s">
        <v>4275</v>
      </c>
      <c r="F501" s="66" t="s">
        <v>1007</v>
      </c>
      <c r="G501" s="14" t="s">
        <v>3768</v>
      </c>
      <c r="H501" s="14" t="b">
        <f t="shared" si="7"/>
        <v>1</v>
      </c>
      <c r="I501" s="6" t="s">
        <v>1009</v>
      </c>
      <c r="J501" s="8" t="s">
        <v>464</v>
      </c>
      <c r="K501" s="16" t="s">
        <v>952</v>
      </c>
      <c r="L501" s="17" t="s">
        <v>1007</v>
      </c>
      <c r="M501" s="17" t="s">
        <v>1002</v>
      </c>
      <c r="N501" s="17" t="s">
        <v>1008</v>
      </c>
      <c r="O501" s="52" t="s">
        <v>170</v>
      </c>
      <c r="P501" s="13" t="s">
        <v>170</v>
      </c>
      <c r="Q501" s="14" t="s">
        <v>1069</v>
      </c>
      <c r="R501" s="14" t="s">
        <v>1069</v>
      </c>
      <c r="S501" s="1" t="s">
        <v>1069</v>
      </c>
      <c r="T501" s="14" t="s">
        <v>1069</v>
      </c>
      <c r="U501" s="14" t="s">
        <v>1069</v>
      </c>
      <c r="V501" s="86" t="s">
        <v>1069</v>
      </c>
    </row>
    <row r="502" spans="1:30" x14ac:dyDescent="0.25">
      <c r="A502" s="3">
        <v>33996</v>
      </c>
      <c r="B502" s="15" t="str">
        <f>Codes_Vogelarten_DOG2019!B502</f>
        <v>BIAVPAFRLOPY</v>
      </c>
      <c r="C502" s="30" t="str">
        <f>Codes_Vogelarten_DOG2019!C502</f>
        <v>AVFRLOPY</v>
      </c>
      <c r="D502" s="15" t="str">
        <f>Codes_Vogelarten_DOG2019!D502</f>
        <v>FRLOPY</v>
      </c>
      <c r="E502" s="61" t="s">
        <v>4276</v>
      </c>
      <c r="F502" s="66" t="s">
        <v>3215</v>
      </c>
      <c r="G502" s="14" t="s">
        <v>3768</v>
      </c>
      <c r="H502" s="14" t="b">
        <f t="shared" si="7"/>
        <v>1</v>
      </c>
      <c r="I502" s="6" t="s">
        <v>3217</v>
      </c>
      <c r="J502" s="8" t="s">
        <v>464</v>
      </c>
      <c r="K502" s="16" t="s">
        <v>952</v>
      </c>
      <c r="L502" s="17" t="s">
        <v>3215</v>
      </c>
      <c r="M502" s="17" t="s">
        <v>1014</v>
      </c>
      <c r="N502" s="17" t="s">
        <v>3216</v>
      </c>
      <c r="O502" s="6" t="s">
        <v>3217</v>
      </c>
      <c r="P502" s="4" t="s">
        <v>31</v>
      </c>
      <c r="Q502" s="1" t="s">
        <v>1069</v>
      </c>
      <c r="R502" s="1" t="s">
        <v>1069</v>
      </c>
      <c r="S502" s="1" t="s">
        <v>1069</v>
      </c>
      <c r="T502" s="1" t="s">
        <v>1069</v>
      </c>
      <c r="U502" s="1" t="s">
        <v>1069</v>
      </c>
      <c r="V502" s="86" t="s">
        <v>1069</v>
      </c>
    </row>
    <row r="503" spans="1:30" x14ac:dyDescent="0.25">
      <c r="A503" s="3">
        <v>33999</v>
      </c>
      <c r="B503" s="15" t="str">
        <f>Codes_Vogelarten_DOG2019!B503</f>
        <v>BIAVPAFRLOCU</v>
      </c>
      <c r="C503" s="30" t="str">
        <f>Codes_Vogelarten_DOG2019!C503</f>
        <v>AVFRLOCU</v>
      </c>
      <c r="D503" s="15" t="str">
        <f>Codes_Vogelarten_DOG2019!D503</f>
        <v>FRLOCU</v>
      </c>
      <c r="E503" s="61" t="s">
        <v>4277</v>
      </c>
      <c r="F503" s="66" t="s">
        <v>1013</v>
      </c>
      <c r="G503" s="14" t="s">
        <v>3768</v>
      </c>
      <c r="H503" s="14" t="b">
        <f t="shared" si="7"/>
        <v>1</v>
      </c>
      <c r="I503" s="6" t="s">
        <v>1016</v>
      </c>
      <c r="J503" s="8" t="s">
        <v>464</v>
      </c>
      <c r="K503" s="16" t="s">
        <v>952</v>
      </c>
      <c r="L503" s="17" t="s">
        <v>1013</v>
      </c>
      <c r="M503" s="17" t="s">
        <v>1014</v>
      </c>
      <c r="N503" s="17" t="s">
        <v>1015</v>
      </c>
      <c r="O503" s="6" t="s">
        <v>1016</v>
      </c>
      <c r="P503" s="4" t="s">
        <v>31</v>
      </c>
      <c r="Q503" s="14">
        <v>3</v>
      </c>
      <c r="R503" s="14" t="s">
        <v>1069</v>
      </c>
      <c r="S503" s="1" t="s">
        <v>1069</v>
      </c>
      <c r="T503" s="14" t="s">
        <v>1069</v>
      </c>
      <c r="U503" s="36">
        <v>3</v>
      </c>
      <c r="V503" s="86" t="s">
        <v>1069</v>
      </c>
    </row>
    <row r="504" spans="1:30" x14ac:dyDescent="0.25">
      <c r="A504" s="3">
        <v>34024</v>
      </c>
      <c r="B504" s="15" t="str">
        <f>Codes_Vogelarten_DOG2019!B504</f>
        <v>BIAVPAFRLOLE</v>
      </c>
      <c r="C504" s="30" t="str">
        <f>Codes_Vogelarten_DOG2019!C504</f>
        <v>AVFRLOLE</v>
      </c>
      <c r="D504" s="15" t="str">
        <f>Codes_Vogelarten_DOG2019!D504</f>
        <v>FRLOLE</v>
      </c>
      <c r="E504" s="61" t="s">
        <v>4278</v>
      </c>
      <c r="F504" s="66" t="s">
        <v>3220</v>
      </c>
      <c r="G504" s="14" t="s">
        <v>3768</v>
      </c>
      <c r="H504" s="14" t="b">
        <f t="shared" si="7"/>
        <v>1</v>
      </c>
      <c r="I504" s="6" t="s">
        <v>3221</v>
      </c>
      <c r="J504" s="8" t="s">
        <v>464</v>
      </c>
      <c r="K504" s="16" t="s">
        <v>952</v>
      </c>
      <c r="L504" s="17" t="s">
        <v>3220</v>
      </c>
      <c r="M504" s="17" t="s">
        <v>1014</v>
      </c>
      <c r="N504" s="17" t="s">
        <v>2745</v>
      </c>
      <c r="O504" s="6" t="s">
        <v>3222</v>
      </c>
      <c r="P504" s="4" t="s">
        <v>31</v>
      </c>
      <c r="Q504" s="1" t="s">
        <v>1069</v>
      </c>
      <c r="R504" s="1" t="s">
        <v>1069</v>
      </c>
      <c r="S504" s="1" t="s">
        <v>1069</v>
      </c>
      <c r="T504" s="1" t="s">
        <v>1069</v>
      </c>
      <c r="U504" s="1" t="s">
        <v>1069</v>
      </c>
      <c r="V504" s="86" t="s">
        <v>1069</v>
      </c>
    </row>
    <row r="505" spans="1:30" x14ac:dyDescent="0.25">
      <c r="A505" s="3">
        <v>34036</v>
      </c>
      <c r="B505" s="15" t="str">
        <f>Codes_Vogelarten_DOG2019!B505</f>
        <v>BIAVPAFRCACA</v>
      </c>
      <c r="C505" s="30" t="str">
        <f>Codes_Vogelarten_DOG2019!C505</f>
        <v>AVFRCACA</v>
      </c>
      <c r="D505" s="15" t="str">
        <f>Codes_Vogelarten_DOG2019!D505</f>
        <v>FRCACA</v>
      </c>
      <c r="E505" s="61" t="s">
        <v>4279</v>
      </c>
      <c r="F505" s="66" t="s">
        <v>1019</v>
      </c>
      <c r="G505" s="14" t="s">
        <v>3768</v>
      </c>
      <c r="H505" s="14" t="b">
        <f t="shared" si="7"/>
        <v>1</v>
      </c>
      <c r="I505" s="6" t="s">
        <v>1021</v>
      </c>
      <c r="J505" s="8" t="s">
        <v>464</v>
      </c>
      <c r="K505" s="16" t="s">
        <v>952</v>
      </c>
      <c r="L505" s="17" t="s">
        <v>1019</v>
      </c>
      <c r="M505" s="17" t="s">
        <v>992</v>
      </c>
      <c r="N505" s="17" t="s">
        <v>1020</v>
      </c>
      <c r="O505" s="6" t="s">
        <v>1021</v>
      </c>
      <c r="P505" s="4" t="s">
        <v>31</v>
      </c>
      <c r="Q505" s="14">
        <v>1</v>
      </c>
      <c r="R505" s="35">
        <v>1</v>
      </c>
      <c r="S505" s="1" t="s">
        <v>1069</v>
      </c>
      <c r="T505" s="14">
        <v>4</v>
      </c>
      <c r="U505" s="58">
        <v>2</v>
      </c>
      <c r="V505" s="93" t="s">
        <v>4671</v>
      </c>
      <c r="W505" s="16" t="s">
        <v>3706</v>
      </c>
      <c r="X505" s="16" t="s">
        <v>3707</v>
      </c>
      <c r="Y505" s="16" t="s">
        <v>3708</v>
      </c>
      <c r="Z505" s="16" t="s">
        <v>3712</v>
      </c>
      <c r="AA505" s="16" t="s">
        <v>3709</v>
      </c>
      <c r="AB505" s="16" t="s">
        <v>3710</v>
      </c>
      <c r="AC505" s="16" t="s">
        <v>3711</v>
      </c>
      <c r="AD505" s="16" t="s">
        <v>3409</v>
      </c>
    </row>
    <row r="506" spans="1:30" x14ac:dyDescent="0.25">
      <c r="A506" s="3">
        <v>34053</v>
      </c>
      <c r="B506" s="15" t="str">
        <f>Codes_Vogelarten_DOG2019!B506</f>
        <v>BIAVPAFRCACI</v>
      </c>
      <c r="C506" s="30" t="str">
        <f>Codes_Vogelarten_DOG2019!C506</f>
        <v>AVFRCACI</v>
      </c>
      <c r="D506" s="15" t="str">
        <f>Codes_Vogelarten_DOG2019!D506</f>
        <v>FRCACI</v>
      </c>
      <c r="E506" s="61" t="s">
        <v>4280</v>
      </c>
      <c r="F506" s="66" t="s">
        <v>3225</v>
      </c>
      <c r="G506" s="14" t="s">
        <v>3768</v>
      </c>
      <c r="H506" s="14" t="b">
        <f t="shared" si="7"/>
        <v>1</v>
      </c>
      <c r="I506" s="6" t="s">
        <v>3226</v>
      </c>
      <c r="J506" s="8" t="s">
        <v>464</v>
      </c>
      <c r="K506" s="16" t="s">
        <v>952</v>
      </c>
      <c r="L506" s="17" t="s">
        <v>3225</v>
      </c>
      <c r="M506" s="17" t="s">
        <v>992</v>
      </c>
      <c r="N506" s="17" t="s">
        <v>1046</v>
      </c>
      <c r="O506" s="6" t="s">
        <v>3227</v>
      </c>
      <c r="P506" s="4" t="s">
        <v>31</v>
      </c>
      <c r="Q506" s="1" t="s">
        <v>1069</v>
      </c>
      <c r="R506" s="1" t="s">
        <v>1069</v>
      </c>
      <c r="S506" s="1" t="s">
        <v>1069</v>
      </c>
      <c r="T506" s="1" t="s">
        <v>1069</v>
      </c>
      <c r="U506" s="1" t="s">
        <v>1069</v>
      </c>
      <c r="V506" s="86" t="s">
        <v>1069</v>
      </c>
    </row>
    <row r="507" spans="1:30" x14ac:dyDescent="0.25">
      <c r="A507" s="3">
        <v>34058</v>
      </c>
      <c r="B507" s="15" t="str">
        <f>Codes_Vogelarten_DOG2019!B507</f>
        <v>BIAVPAFRSESE</v>
      </c>
      <c r="C507" s="30" t="str">
        <f>Codes_Vogelarten_DOG2019!C507</f>
        <v>AVFRSESE</v>
      </c>
      <c r="D507" s="15" t="str">
        <f>Codes_Vogelarten_DOG2019!D507</f>
        <v>FRSESE</v>
      </c>
      <c r="E507" s="61" t="s">
        <v>4281</v>
      </c>
      <c r="F507" s="66" t="s">
        <v>1023</v>
      </c>
      <c r="G507" s="14" t="s">
        <v>3768</v>
      </c>
      <c r="H507" s="14" t="b">
        <f t="shared" si="7"/>
        <v>1</v>
      </c>
      <c r="I507" s="6" t="s">
        <v>1026</v>
      </c>
      <c r="J507" s="8" t="s">
        <v>464</v>
      </c>
      <c r="K507" s="16" t="s">
        <v>952</v>
      </c>
      <c r="L507" s="17" t="s">
        <v>1023</v>
      </c>
      <c r="M507" s="17" t="s">
        <v>1024</v>
      </c>
      <c r="N507" s="17" t="s">
        <v>1025</v>
      </c>
      <c r="O507" s="6" t="s">
        <v>1026</v>
      </c>
      <c r="P507" s="4" t="s">
        <v>31</v>
      </c>
      <c r="Q507" s="14">
        <v>1</v>
      </c>
      <c r="R507" s="37">
        <v>3</v>
      </c>
      <c r="S507" s="1" t="s">
        <v>1069</v>
      </c>
      <c r="T507" s="14">
        <v>5</v>
      </c>
      <c r="U507" s="36">
        <v>3</v>
      </c>
      <c r="V507" s="86" t="s">
        <v>1069</v>
      </c>
      <c r="W507" s="16" t="s">
        <v>3713</v>
      </c>
      <c r="X507" s="16" t="s">
        <v>3714</v>
      </c>
      <c r="Y507" s="16" t="s">
        <v>3715</v>
      </c>
      <c r="Z507" s="16" t="s">
        <v>3723</v>
      </c>
      <c r="AA507" s="16" t="s">
        <v>3716</v>
      </c>
      <c r="AB507" s="16" t="s">
        <v>3717</v>
      </c>
      <c r="AC507" s="16" t="s">
        <v>3718</v>
      </c>
      <c r="AD507" s="16" t="s">
        <v>3719</v>
      </c>
    </row>
    <row r="508" spans="1:30" x14ac:dyDescent="0.25">
      <c r="A508" s="3">
        <v>34087</v>
      </c>
      <c r="B508" s="15" t="str">
        <f>Codes_Vogelarten_DOG2019!B508</f>
        <v>BIAVPAFRSPSP</v>
      </c>
      <c r="C508" s="30" t="str">
        <f>Codes_Vogelarten_DOG2019!C508</f>
        <v>AVFRSPSP</v>
      </c>
      <c r="D508" s="15" t="str">
        <f>Codes_Vogelarten_DOG2019!D508</f>
        <v>FRSPSP</v>
      </c>
      <c r="E508" s="61" t="s">
        <v>4282</v>
      </c>
      <c r="F508" s="66" t="s">
        <v>1030</v>
      </c>
      <c r="G508" s="14" t="s">
        <v>3768</v>
      </c>
      <c r="H508" s="14" t="b">
        <f t="shared" si="7"/>
        <v>1</v>
      </c>
      <c r="I508" s="6" t="s">
        <v>1033</v>
      </c>
      <c r="J508" s="8" t="s">
        <v>464</v>
      </c>
      <c r="K508" s="16" t="s">
        <v>952</v>
      </c>
      <c r="L508" s="17" t="s">
        <v>1030</v>
      </c>
      <c r="M508" s="17" t="s">
        <v>1031</v>
      </c>
      <c r="N508" s="17" t="s">
        <v>1032</v>
      </c>
      <c r="O508" s="6" t="s">
        <v>1033</v>
      </c>
      <c r="P508" s="4" t="s">
        <v>31</v>
      </c>
      <c r="Q508" s="1">
        <v>2</v>
      </c>
      <c r="R508" s="35">
        <v>1</v>
      </c>
      <c r="S508" s="1" t="s">
        <v>1069</v>
      </c>
      <c r="T508" s="1">
        <v>2</v>
      </c>
      <c r="U508" s="35">
        <v>1</v>
      </c>
      <c r="V508" s="86" t="s">
        <v>4672</v>
      </c>
      <c r="W508" s="16" t="s">
        <v>3706</v>
      </c>
      <c r="X508" s="16" t="s">
        <v>3727</v>
      </c>
      <c r="Y508" s="16" t="s">
        <v>3728</v>
      </c>
      <c r="Z508" s="16" t="s">
        <v>3409</v>
      </c>
      <c r="AA508" s="16" t="s">
        <v>3476</v>
      </c>
      <c r="AB508" s="16" t="s">
        <v>3729</v>
      </c>
      <c r="AC508" s="16" t="s">
        <v>3730</v>
      </c>
      <c r="AD508" s="16" t="s">
        <v>3498</v>
      </c>
    </row>
    <row r="509" spans="1:30" x14ac:dyDescent="0.25">
      <c r="A509" s="3">
        <v>34229</v>
      </c>
      <c r="B509" s="15" t="str">
        <f>Codes_Vogelarten_DOG2019!B509</f>
        <v>BIAVPACLCALA</v>
      </c>
      <c r="C509" s="30" t="str">
        <f>Codes_Vogelarten_DOG2019!C509</f>
        <v>AVCLCALA</v>
      </c>
      <c r="D509" s="15" t="str">
        <f>Codes_Vogelarten_DOG2019!D509</f>
        <v>CLCALA</v>
      </c>
      <c r="E509" s="61" t="s">
        <v>4283</v>
      </c>
      <c r="F509" s="66" t="s">
        <v>3231</v>
      </c>
      <c r="G509" s="14" t="s">
        <v>3768</v>
      </c>
      <c r="H509" s="14" t="b">
        <f t="shared" si="7"/>
        <v>1</v>
      </c>
      <c r="I509" s="6" t="s">
        <v>3234</v>
      </c>
      <c r="J509" s="8" t="s">
        <v>464</v>
      </c>
      <c r="K509" s="16" t="s">
        <v>3230</v>
      </c>
      <c r="L509" s="17" t="s">
        <v>3231</v>
      </c>
      <c r="M509" s="17" t="s">
        <v>3232</v>
      </c>
      <c r="N509" s="19" t="s">
        <v>3233</v>
      </c>
      <c r="O509" s="6" t="s">
        <v>3234</v>
      </c>
      <c r="P509" s="11" t="s">
        <v>31</v>
      </c>
      <c r="Q509" s="1" t="s">
        <v>1069</v>
      </c>
      <c r="R509" s="1" t="s">
        <v>1069</v>
      </c>
      <c r="S509" s="1" t="s">
        <v>1069</v>
      </c>
      <c r="T509" s="1" t="s">
        <v>1069</v>
      </c>
      <c r="U509" s="1" t="s">
        <v>1069</v>
      </c>
      <c r="V509" s="86" t="s">
        <v>1069</v>
      </c>
    </row>
    <row r="510" spans="1:30" x14ac:dyDescent="0.25">
      <c r="A510" s="3">
        <v>34237</v>
      </c>
      <c r="B510" s="15" t="str">
        <f>Codes_Vogelarten_DOG2019!B510</f>
        <v>BIAVPACLPLNI</v>
      </c>
      <c r="C510" s="30" t="str">
        <f>Codes_Vogelarten_DOG2019!C510</f>
        <v>AVCLPLNI</v>
      </c>
      <c r="D510" s="15" t="str">
        <f>Codes_Vogelarten_DOG2019!D510</f>
        <v>CLPLNI</v>
      </c>
      <c r="E510" s="61" t="s">
        <v>4284</v>
      </c>
      <c r="F510" s="66" t="s">
        <v>3237</v>
      </c>
      <c r="G510" s="14" t="s">
        <v>3768</v>
      </c>
      <c r="H510" s="14" t="b">
        <f t="shared" si="7"/>
        <v>1</v>
      </c>
      <c r="I510" s="6" t="s">
        <v>3239</v>
      </c>
      <c r="J510" s="8" t="s">
        <v>464</v>
      </c>
      <c r="K510" s="16" t="s">
        <v>3230</v>
      </c>
      <c r="L510" s="17" t="s">
        <v>3237</v>
      </c>
      <c r="M510" s="17" t="s">
        <v>3238</v>
      </c>
      <c r="N510" s="17" t="s">
        <v>3130</v>
      </c>
      <c r="O510" s="6" t="s">
        <v>3239</v>
      </c>
      <c r="P510" s="4" t="s">
        <v>31</v>
      </c>
      <c r="Q510" s="1" t="s">
        <v>1069</v>
      </c>
      <c r="R510" s="1" t="s">
        <v>1069</v>
      </c>
      <c r="S510" s="1" t="s">
        <v>1069</v>
      </c>
      <c r="T510" s="1" t="s">
        <v>1069</v>
      </c>
      <c r="U510" s="1" t="s">
        <v>1069</v>
      </c>
      <c r="V510" s="86" t="s">
        <v>1069</v>
      </c>
    </row>
    <row r="511" spans="1:30" x14ac:dyDescent="0.25">
      <c r="A511" s="3">
        <v>34252</v>
      </c>
      <c r="B511" s="15" t="str">
        <f>Codes_Vogelarten_DOG2019!B511</f>
        <v>BIAVPAEMEMCA</v>
      </c>
      <c r="C511" s="30" t="str">
        <f>Codes_Vogelarten_DOG2019!C511</f>
        <v>AVEMEMCA</v>
      </c>
      <c r="D511" s="15" t="str">
        <f>Codes_Vogelarten_DOG2019!D511</f>
        <v>EMEMCA</v>
      </c>
      <c r="E511" s="61" t="s">
        <v>4285</v>
      </c>
      <c r="F511" s="66" t="s">
        <v>1038</v>
      </c>
      <c r="G511" s="14" t="s">
        <v>3768</v>
      </c>
      <c r="H511" s="14" t="b">
        <f t="shared" si="7"/>
        <v>1</v>
      </c>
      <c r="I511" s="6" t="s">
        <v>1041</v>
      </c>
      <c r="J511" s="8" t="s">
        <v>464</v>
      </c>
      <c r="K511" s="16" t="s">
        <v>1037</v>
      </c>
      <c r="L511" s="17" t="s">
        <v>1038</v>
      </c>
      <c r="M511" s="17" t="s">
        <v>1039</v>
      </c>
      <c r="N511" s="17" t="s">
        <v>1040</v>
      </c>
      <c r="O511" s="6" t="s">
        <v>1041</v>
      </c>
      <c r="P511" s="4" t="s">
        <v>31</v>
      </c>
      <c r="Q511" s="1">
        <v>2</v>
      </c>
      <c r="R511" s="1" t="s">
        <v>1069</v>
      </c>
      <c r="S511" s="1" t="s">
        <v>1069</v>
      </c>
      <c r="T511" s="1" t="s">
        <v>1069</v>
      </c>
      <c r="U511" s="36">
        <v>3</v>
      </c>
      <c r="V511" s="86" t="s">
        <v>1069</v>
      </c>
    </row>
    <row r="512" spans="1:30" x14ac:dyDescent="0.25">
      <c r="A512" s="3">
        <v>34256</v>
      </c>
      <c r="B512" s="15" t="str">
        <f>Codes_Vogelarten_DOG2019!B512</f>
        <v>BIAVPAEMEMCT</v>
      </c>
      <c r="C512" s="30" t="str">
        <f>Codes_Vogelarten_DOG2019!C512</f>
        <v>AVEMEMCT</v>
      </c>
      <c r="D512" s="15" t="str">
        <f>Codes_Vogelarten_DOG2019!D512</f>
        <v>EMEMCT</v>
      </c>
      <c r="E512" s="61" t="s">
        <v>4286</v>
      </c>
      <c r="F512" s="66" t="s">
        <v>1045</v>
      </c>
      <c r="G512" s="14" t="s">
        <v>3768</v>
      </c>
      <c r="H512" s="14" t="b">
        <f t="shared" si="7"/>
        <v>1</v>
      </c>
      <c r="I512" s="6" t="s">
        <v>1047</v>
      </c>
      <c r="J512" s="8" t="s">
        <v>464</v>
      </c>
      <c r="K512" s="16" t="s">
        <v>1037</v>
      </c>
      <c r="L512" s="17" t="s">
        <v>1045</v>
      </c>
      <c r="M512" s="17" t="s">
        <v>1039</v>
      </c>
      <c r="N512" s="17" t="s">
        <v>1046</v>
      </c>
      <c r="O512" s="6" t="s">
        <v>1047</v>
      </c>
      <c r="P512" s="4" t="s">
        <v>31</v>
      </c>
      <c r="Q512" s="1">
        <v>1</v>
      </c>
      <c r="R512" s="35">
        <v>1</v>
      </c>
      <c r="S512" s="1" t="s">
        <v>1069</v>
      </c>
      <c r="T512" s="1">
        <v>5</v>
      </c>
      <c r="U512" s="58">
        <v>2</v>
      </c>
      <c r="V512" s="94" t="s">
        <v>4670</v>
      </c>
      <c r="W512" s="16" t="s">
        <v>4350</v>
      </c>
      <c r="X512" s="16" t="s">
        <v>4351</v>
      </c>
      <c r="Y512" s="16" t="s">
        <v>4352</v>
      </c>
      <c r="Z512" s="16" t="s">
        <v>4353</v>
      </c>
      <c r="AA512" s="16" t="s">
        <v>3733</v>
      </c>
      <c r="AB512" s="16" t="s">
        <v>3731</v>
      </c>
      <c r="AC512" s="16" t="s">
        <v>3732</v>
      </c>
      <c r="AD512" s="16" t="s">
        <v>3407</v>
      </c>
    </row>
    <row r="513" spans="1:26" x14ac:dyDescent="0.25">
      <c r="A513" s="3">
        <v>34260</v>
      </c>
      <c r="B513" s="15" t="str">
        <f>Codes_Vogelarten_DOG2019!B513</f>
        <v>BIAVPAEMEMLE</v>
      </c>
      <c r="C513" s="30" t="str">
        <f>Codes_Vogelarten_DOG2019!C513</f>
        <v>AVEMEMLE</v>
      </c>
      <c r="D513" s="15" t="str">
        <f>Codes_Vogelarten_DOG2019!D513</f>
        <v>EMEMLE</v>
      </c>
      <c r="E513" s="61" t="s">
        <v>4287</v>
      </c>
      <c r="F513" s="66" t="s">
        <v>3242</v>
      </c>
      <c r="G513" s="14" t="s">
        <v>3768</v>
      </c>
      <c r="H513" s="14" t="b">
        <f t="shared" si="7"/>
        <v>1</v>
      </c>
      <c r="I513" s="6" t="s">
        <v>3244</v>
      </c>
      <c r="J513" s="8" t="s">
        <v>464</v>
      </c>
      <c r="K513" s="16" t="s">
        <v>1037</v>
      </c>
      <c r="L513" s="17" t="s">
        <v>3242</v>
      </c>
      <c r="M513" s="17" t="s">
        <v>1039</v>
      </c>
      <c r="N513" s="17" t="s">
        <v>3243</v>
      </c>
      <c r="O513" s="6" t="s">
        <v>3244</v>
      </c>
      <c r="P513" s="4" t="s">
        <v>31</v>
      </c>
      <c r="Q513" s="1" t="s">
        <v>1069</v>
      </c>
      <c r="R513" s="1" t="s">
        <v>1069</v>
      </c>
      <c r="S513" s="1" t="s">
        <v>1069</v>
      </c>
      <c r="T513" s="1" t="s">
        <v>1069</v>
      </c>
      <c r="U513" s="1" t="s">
        <v>1069</v>
      </c>
      <c r="V513" s="86" t="s">
        <v>1069</v>
      </c>
    </row>
    <row r="514" spans="1:26" x14ac:dyDescent="0.25">
      <c r="A514" s="3">
        <v>34263</v>
      </c>
      <c r="B514" s="15" t="str">
        <f>Codes_Vogelarten_DOG2019!B514</f>
        <v>BIAVPAEMEMCI</v>
      </c>
      <c r="C514" s="30" t="str">
        <f>Codes_Vogelarten_DOG2019!C514</f>
        <v>AVEMEMCI</v>
      </c>
      <c r="D514" s="15" t="str">
        <f>Codes_Vogelarten_DOG2019!D514</f>
        <v>EMEMCI</v>
      </c>
      <c r="E514" s="61" t="s">
        <v>4288</v>
      </c>
      <c r="F514" s="66" t="s">
        <v>3247</v>
      </c>
      <c r="G514" s="14" t="s">
        <v>3768</v>
      </c>
      <c r="H514" s="14" t="b">
        <f t="shared" si="7"/>
        <v>1</v>
      </c>
      <c r="I514" s="6" t="s">
        <v>3249</v>
      </c>
      <c r="J514" s="8" t="s">
        <v>464</v>
      </c>
      <c r="K514" s="16" t="s">
        <v>1037</v>
      </c>
      <c r="L514" s="17" t="s">
        <v>3247</v>
      </c>
      <c r="M514" s="17" t="s">
        <v>1039</v>
      </c>
      <c r="N514" s="17" t="s">
        <v>3248</v>
      </c>
      <c r="O514" s="6" t="s">
        <v>3249</v>
      </c>
      <c r="P514" s="4" t="s">
        <v>31</v>
      </c>
      <c r="Q514" s="1" t="s">
        <v>1069</v>
      </c>
      <c r="R514" s="1" t="s">
        <v>1069</v>
      </c>
      <c r="S514" s="1" t="s">
        <v>1069</v>
      </c>
      <c r="T514" s="1" t="s">
        <v>1069</v>
      </c>
      <c r="U514" s="1" t="s">
        <v>1069</v>
      </c>
      <c r="V514" s="86" t="s">
        <v>1069</v>
      </c>
    </row>
    <row r="515" spans="1:26" x14ac:dyDescent="0.25">
      <c r="A515" s="3">
        <v>34286</v>
      </c>
      <c r="B515" s="15" t="str">
        <f>Codes_Vogelarten_DOG2019!B515</f>
        <v>BIAVPAEMEMBU</v>
      </c>
      <c r="C515" s="30" t="str">
        <f>Codes_Vogelarten_DOG2019!C515</f>
        <v>AVEMEMBU</v>
      </c>
      <c r="D515" s="15" t="str">
        <f>Codes_Vogelarten_DOG2019!D515</f>
        <v>EMEMBU</v>
      </c>
      <c r="E515" s="61" t="s">
        <v>4289</v>
      </c>
      <c r="F515" s="66" t="s">
        <v>3252</v>
      </c>
      <c r="G515" s="14" t="s">
        <v>3768</v>
      </c>
      <c r="H515" s="14" t="b">
        <f t="shared" ref="H515:H528" si="8">EXACT(F515,L515)</f>
        <v>1</v>
      </c>
      <c r="I515" s="6" t="s">
        <v>3254</v>
      </c>
      <c r="J515" s="8" t="s">
        <v>464</v>
      </c>
      <c r="K515" s="16" t="s">
        <v>1037</v>
      </c>
      <c r="L515" s="17" t="s">
        <v>3252</v>
      </c>
      <c r="M515" s="17" t="s">
        <v>1039</v>
      </c>
      <c r="N515" s="17" t="s">
        <v>3253</v>
      </c>
      <c r="O515" s="6" t="s">
        <v>3254</v>
      </c>
      <c r="P515" s="4" t="s">
        <v>31</v>
      </c>
      <c r="Q515" s="1" t="s">
        <v>1069</v>
      </c>
      <c r="R515" s="1" t="s">
        <v>1069</v>
      </c>
      <c r="S515" s="1" t="s">
        <v>1069</v>
      </c>
      <c r="T515" s="1" t="s">
        <v>1069</v>
      </c>
      <c r="U515" s="1" t="s">
        <v>1069</v>
      </c>
      <c r="V515" s="86" t="s">
        <v>1069</v>
      </c>
      <c r="W515" s="16" t="s">
        <v>3734</v>
      </c>
    </row>
    <row r="516" spans="1:26" x14ac:dyDescent="0.25">
      <c r="A516" s="3">
        <v>34290</v>
      </c>
      <c r="B516" s="15" t="str">
        <f>Codes_Vogelarten_DOG2019!B516</f>
        <v>BIAVPAEMEMCC</v>
      </c>
      <c r="C516" s="30" t="str">
        <f>Codes_Vogelarten_DOG2019!C516</f>
        <v>AVEMEMCC</v>
      </c>
      <c r="D516" s="15" t="str">
        <f>Codes_Vogelarten_DOG2019!D516</f>
        <v>EMEMCC</v>
      </c>
      <c r="E516" s="61" t="s">
        <v>4290</v>
      </c>
      <c r="F516" s="66" t="s">
        <v>3257</v>
      </c>
      <c r="G516" s="14" t="s">
        <v>3835</v>
      </c>
      <c r="H516" s="14" t="b">
        <f t="shared" si="8"/>
        <v>1</v>
      </c>
      <c r="I516" s="6" t="s">
        <v>3259</v>
      </c>
      <c r="J516" s="8" t="s">
        <v>464</v>
      </c>
      <c r="K516" s="16" t="s">
        <v>1037</v>
      </c>
      <c r="L516" s="17" t="s">
        <v>3257</v>
      </c>
      <c r="M516" s="17" t="s">
        <v>1039</v>
      </c>
      <c r="N516" s="17" t="s">
        <v>3258</v>
      </c>
      <c r="O516" s="6" t="s">
        <v>3259</v>
      </c>
      <c r="P516" s="12" t="s">
        <v>192</v>
      </c>
      <c r="Q516" s="1" t="s">
        <v>1069</v>
      </c>
      <c r="R516" s="1" t="s">
        <v>1069</v>
      </c>
      <c r="S516" s="1" t="s">
        <v>1069</v>
      </c>
      <c r="T516" s="1" t="s">
        <v>1069</v>
      </c>
      <c r="U516" s="1" t="s">
        <v>1069</v>
      </c>
      <c r="V516" s="86" t="s">
        <v>1069</v>
      </c>
    </row>
    <row r="517" spans="1:26" x14ac:dyDescent="0.25">
      <c r="A517" s="3">
        <v>34293</v>
      </c>
      <c r="B517" s="15" t="str">
        <f>Codes_Vogelarten_DOG2019!B517</f>
        <v>BIAVPAEMEMHO</v>
      </c>
      <c r="C517" s="30" t="str">
        <f>Codes_Vogelarten_DOG2019!C517</f>
        <v>AVEMEMHO</v>
      </c>
      <c r="D517" s="15" t="str">
        <f>Codes_Vogelarten_DOG2019!D517</f>
        <v>EMEMHO</v>
      </c>
      <c r="E517" s="61" t="s">
        <v>4291</v>
      </c>
      <c r="F517" s="66" t="s">
        <v>1051</v>
      </c>
      <c r="G517" s="14" t="s">
        <v>3768</v>
      </c>
      <c r="H517" s="14" t="b">
        <f t="shared" si="8"/>
        <v>1</v>
      </c>
      <c r="I517" s="6" t="s">
        <v>1053</v>
      </c>
      <c r="J517" s="8" t="s">
        <v>464</v>
      </c>
      <c r="K517" s="16" t="s">
        <v>1037</v>
      </c>
      <c r="L517" s="17" t="s">
        <v>1051</v>
      </c>
      <c r="M517" s="17" t="s">
        <v>1039</v>
      </c>
      <c r="N517" s="17" t="s">
        <v>1052</v>
      </c>
      <c r="O517" s="6" t="s">
        <v>1053</v>
      </c>
      <c r="P517" s="4" t="s">
        <v>31</v>
      </c>
      <c r="Q517" s="1">
        <v>3</v>
      </c>
      <c r="R517" s="1" t="s">
        <v>1069</v>
      </c>
      <c r="S517" s="1" t="s">
        <v>1069</v>
      </c>
      <c r="T517" s="1" t="s">
        <v>1069</v>
      </c>
      <c r="U517" s="36">
        <v>3</v>
      </c>
      <c r="V517" s="86" t="s">
        <v>1069</v>
      </c>
    </row>
    <row r="518" spans="1:26" x14ac:dyDescent="0.25">
      <c r="A518" s="3">
        <v>34294</v>
      </c>
      <c r="B518" s="15" t="str">
        <f>Codes_Vogelarten_DOG2019!B518</f>
        <v>BIAVPAEMEMCS</v>
      </c>
      <c r="C518" s="30" t="str">
        <f>Codes_Vogelarten_DOG2019!C518</f>
        <v>AVEMEMCS</v>
      </c>
      <c r="D518" s="15" t="str">
        <f>Codes_Vogelarten_DOG2019!D518</f>
        <v>EMEMCS</v>
      </c>
      <c r="E518" s="61" t="s">
        <v>4292</v>
      </c>
      <c r="F518" s="66" t="s">
        <v>3262</v>
      </c>
      <c r="G518" s="14" t="s">
        <v>3768</v>
      </c>
      <c r="H518" s="14" t="b">
        <f t="shared" si="8"/>
        <v>1</v>
      </c>
      <c r="I518" s="6" t="s">
        <v>3264</v>
      </c>
      <c r="J518" s="8" t="s">
        <v>464</v>
      </c>
      <c r="K518" s="16" t="s">
        <v>1037</v>
      </c>
      <c r="L518" s="17" t="s">
        <v>3262</v>
      </c>
      <c r="M518" s="17" t="s">
        <v>1039</v>
      </c>
      <c r="N518" s="17" t="s">
        <v>3263</v>
      </c>
      <c r="O518" s="6" t="s">
        <v>3264</v>
      </c>
      <c r="P518" s="4" t="s">
        <v>31</v>
      </c>
      <c r="Q518" s="1" t="s">
        <v>1069</v>
      </c>
      <c r="R518" s="1" t="s">
        <v>1069</v>
      </c>
      <c r="S518" s="1" t="s">
        <v>1069</v>
      </c>
      <c r="T518" s="1" t="s">
        <v>1069</v>
      </c>
      <c r="U518" s="1" t="s">
        <v>1069</v>
      </c>
      <c r="V518" s="86" t="s">
        <v>1069</v>
      </c>
    </row>
    <row r="519" spans="1:26" x14ac:dyDescent="0.25">
      <c r="A519" s="3">
        <v>34295</v>
      </c>
      <c r="B519" s="15" t="str">
        <f>Codes_Vogelarten_DOG2019!B519</f>
        <v>BIAVPAEMEMCR</v>
      </c>
      <c r="C519" s="30" t="str">
        <f>Codes_Vogelarten_DOG2019!C519</f>
        <v>AVEMEMCR</v>
      </c>
      <c r="D519" s="15" t="str">
        <f>Codes_Vogelarten_DOG2019!D519</f>
        <v>EMEMCR</v>
      </c>
      <c r="E519" s="61" t="s">
        <v>4293</v>
      </c>
      <c r="F519" s="66" t="s">
        <v>3267</v>
      </c>
      <c r="G519" s="14" t="s">
        <v>3768</v>
      </c>
      <c r="H519" s="14" t="b">
        <f t="shared" si="8"/>
        <v>1</v>
      </c>
      <c r="I519" s="6" t="s">
        <v>3269</v>
      </c>
      <c r="J519" s="8" t="s">
        <v>464</v>
      </c>
      <c r="K519" s="16" t="s">
        <v>1037</v>
      </c>
      <c r="L519" s="17" t="s">
        <v>3267</v>
      </c>
      <c r="M519" s="17" t="s">
        <v>1039</v>
      </c>
      <c r="N519" s="17" t="s">
        <v>3268</v>
      </c>
      <c r="O519" s="6" t="s">
        <v>3269</v>
      </c>
      <c r="P519" s="4" t="s">
        <v>31</v>
      </c>
      <c r="Q519" s="1" t="s">
        <v>1069</v>
      </c>
      <c r="R519" s="1" t="s">
        <v>1069</v>
      </c>
      <c r="S519" s="1" t="s">
        <v>1069</v>
      </c>
      <c r="T519" s="1" t="s">
        <v>1069</v>
      </c>
      <c r="U519" s="1" t="s">
        <v>1069</v>
      </c>
      <c r="V519" s="86" t="s">
        <v>1069</v>
      </c>
    </row>
    <row r="520" spans="1:26" x14ac:dyDescent="0.25">
      <c r="A520" s="3">
        <v>34336</v>
      </c>
      <c r="B520" s="15" t="str">
        <f>Codes_Vogelarten_DOG2019!B520</f>
        <v>BIAVPAEMEMPU</v>
      </c>
      <c r="C520" s="30" t="str">
        <f>Codes_Vogelarten_DOG2019!C520</f>
        <v>AVEMEMPU</v>
      </c>
      <c r="D520" s="15" t="str">
        <f>Codes_Vogelarten_DOG2019!D520</f>
        <v>EMEMPU</v>
      </c>
      <c r="E520" s="61" t="s">
        <v>4294</v>
      </c>
      <c r="F520" s="66" t="s">
        <v>3272</v>
      </c>
      <c r="G520" s="14" t="s">
        <v>3768</v>
      </c>
      <c r="H520" s="14" t="b">
        <f t="shared" si="8"/>
        <v>1</v>
      </c>
      <c r="I520" s="6" t="s">
        <v>3273</v>
      </c>
      <c r="J520" s="8" t="s">
        <v>464</v>
      </c>
      <c r="K520" s="16" t="s">
        <v>1037</v>
      </c>
      <c r="L520" s="17" t="s">
        <v>3272</v>
      </c>
      <c r="M520" s="17" t="s">
        <v>1039</v>
      </c>
      <c r="N520" s="17" t="s">
        <v>1510</v>
      </c>
      <c r="O520" s="6" t="s">
        <v>3273</v>
      </c>
      <c r="P520" s="4" t="s">
        <v>31</v>
      </c>
      <c r="Q520" s="1" t="s">
        <v>1069</v>
      </c>
      <c r="R520" s="1" t="s">
        <v>1069</v>
      </c>
      <c r="S520" s="1" t="s">
        <v>1069</v>
      </c>
      <c r="T520" s="1" t="s">
        <v>1069</v>
      </c>
      <c r="U520" s="1" t="s">
        <v>1069</v>
      </c>
      <c r="V520" s="86" t="s">
        <v>1069</v>
      </c>
    </row>
    <row r="521" spans="1:26" x14ac:dyDescent="0.25">
      <c r="A521" s="3">
        <v>34338</v>
      </c>
      <c r="B521" s="15" t="str">
        <f>Codes_Vogelarten_DOG2019!B521</f>
        <v>BIAVPAEMEMRU</v>
      </c>
      <c r="C521" s="30" t="str">
        <f>Codes_Vogelarten_DOG2019!C521</f>
        <v>AVEMEMRU</v>
      </c>
      <c r="D521" s="15" t="str">
        <f>Codes_Vogelarten_DOG2019!D521</f>
        <v>EMEMRU</v>
      </c>
      <c r="E521" s="61" t="s">
        <v>4295</v>
      </c>
      <c r="F521" s="66" t="s">
        <v>3276</v>
      </c>
      <c r="G521" s="14" t="s">
        <v>3768</v>
      </c>
      <c r="H521" s="14" t="b">
        <f t="shared" si="8"/>
        <v>1</v>
      </c>
      <c r="I521" s="6" t="s">
        <v>3277</v>
      </c>
      <c r="J521" s="8" t="s">
        <v>464</v>
      </c>
      <c r="K521" s="16" t="s">
        <v>1037</v>
      </c>
      <c r="L521" s="17" t="s">
        <v>3276</v>
      </c>
      <c r="M521" s="17" t="s">
        <v>1039</v>
      </c>
      <c r="N521" s="17" t="s">
        <v>619</v>
      </c>
      <c r="O521" s="6" t="s">
        <v>3277</v>
      </c>
      <c r="P521" s="10" t="s">
        <v>130</v>
      </c>
      <c r="Q521" s="1" t="s">
        <v>1069</v>
      </c>
      <c r="R521" s="1" t="s">
        <v>1069</v>
      </c>
      <c r="S521" s="1" t="s">
        <v>1069</v>
      </c>
      <c r="T521" s="1" t="s">
        <v>1069</v>
      </c>
      <c r="U521" s="1" t="s">
        <v>1069</v>
      </c>
      <c r="V521" s="86" t="s">
        <v>1069</v>
      </c>
    </row>
    <row r="522" spans="1:26" x14ac:dyDescent="0.25">
      <c r="A522" s="3">
        <v>34345</v>
      </c>
      <c r="B522" s="15" t="str">
        <f>Codes_Vogelarten_DOG2019!B522</f>
        <v>BIAVPAEMEMAU</v>
      </c>
      <c r="C522" s="30" t="str">
        <f>Codes_Vogelarten_DOG2019!C522</f>
        <v>AVEMEMAU</v>
      </c>
      <c r="D522" s="15" t="str">
        <f>Codes_Vogelarten_DOG2019!D522</f>
        <v>EMEMAU</v>
      </c>
      <c r="E522" s="61" t="s">
        <v>4296</v>
      </c>
      <c r="F522" s="66" t="s">
        <v>3280</v>
      </c>
      <c r="G522" s="14" t="s">
        <v>3768</v>
      </c>
      <c r="H522" s="14" t="b">
        <f t="shared" si="8"/>
        <v>1</v>
      </c>
      <c r="I522" s="6" t="s">
        <v>3282</v>
      </c>
      <c r="J522" s="8" t="s">
        <v>464</v>
      </c>
      <c r="K522" s="16" t="s">
        <v>1037</v>
      </c>
      <c r="L522" s="17" t="s">
        <v>3280</v>
      </c>
      <c r="M522" s="17" t="s">
        <v>1039</v>
      </c>
      <c r="N522" s="17" t="s">
        <v>3281</v>
      </c>
      <c r="O522" s="6" t="s">
        <v>3282</v>
      </c>
      <c r="P522" s="10" t="s">
        <v>160</v>
      </c>
      <c r="Q522" s="1" t="s">
        <v>1069</v>
      </c>
      <c r="R522" s="1" t="s">
        <v>1069</v>
      </c>
      <c r="S522" s="1" t="s">
        <v>1069</v>
      </c>
      <c r="T522" s="1" t="s">
        <v>1069</v>
      </c>
      <c r="U522" s="1" t="s">
        <v>1069</v>
      </c>
      <c r="V522" s="86" t="s">
        <v>1069</v>
      </c>
    </row>
    <row r="523" spans="1:26" x14ac:dyDescent="0.25">
      <c r="A523" s="3">
        <v>34365</v>
      </c>
      <c r="B523" s="15" t="str">
        <f>Codes_Vogelarten_DOG2019!B523</f>
        <v>BIAVPAEMEMME</v>
      </c>
      <c r="C523" s="30" t="str">
        <f>Codes_Vogelarten_DOG2019!C523</f>
        <v>AVEMEMME</v>
      </c>
      <c r="D523" s="15" t="str">
        <f>Codes_Vogelarten_DOG2019!D523</f>
        <v>EMEMME</v>
      </c>
      <c r="E523" s="61" t="s">
        <v>4297</v>
      </c>
      <c r="F523" s="66" t="s">
        <v>3285</v>
      </c>
      <c r="G523" s="14" t="s">
        <v>3768</v>
      </c>
      <c r="H523" s="14" t="b">
        <f t="shared" si="8"/>
        <v>1</v>
      </c>
      <c r="I523" s="6" t="s">
        <v>3286</v>
      </c>
      <c r="J523" s="8" t="s">
        <v>464</v>
      </c>
      <c r="K523" s="16" t="s">
        <v>1037</v>
      </c>
      <c r="L523" s="17" t="s">
        <v>3285</v>
      </c>
      <c r="M523" s="17" t="s">
        <v>1039</v>
      </c>
      <c r="N523" s="17" t="s">
        <v>2951</v>
      </c>
      <c r="O523" s="6" t="s">
        <v>3286</v>
      </c>
      <c r="P523" s="4" t="s">
        <v>31</v>
      </c>
      <c r="Q523" s="1" t="s">
        <v>1069</v>
      </c>
      <c r="R523" s="1" t="s">
        <v>1069</v>
      </c>
      <c r="S523" s="1" t="s">
        <v>1069</v>
      </c>
      <c r="T523" s="1" t="s">
        <v>1069</v>
      </c>
      <c r="U523" s="1" t="s">
        <v>1069</v>
      </c>
      <c r="V523" s="86" t="s">
        <v>1069</v>
      </c>
    </row>
    <row r="524" spans="1:26" x14ac:dyDescent="0.25">
      <c r="A524" s="3">
        <v>34366</v>
      </c>
      <c r="B524" s="15" t="str">
        <f>Codes_Vogelarten_DOG2019!B524</f>
        <v>BIAVPAEMEMBR</v>
      </c>
      <c r="C524" s="30" t="str">
        <f>Codes_Vogelarten_DOG2019!C524</f>
        <v>AVEMEMBR</v>
      </c>
      <c r="D524" s="15" t="str">
        <f>Codes_Vogelarten_DOG2019!D524</f>
        <v>EMEMBR</v>
      </c>
      <c r="E524" s="61" t="s">
        <v>4298</v>
      </c>
      <c r="F524" s="66" t="s">
        <v>3289</v>
      </c>
      <c r="G524" s="14" t="s">
        <v>3819</v>
      </c>
      <c r="H524" s="14" t="b">
        <f t="shared" si="8"/>
        <v>1</v>
      </c>
      <c r="I524" s="6" t="s">
        <v>3291</v>
      </c>
      <c r="J524" s="8" t="s">
        <v>464</v>
      </c>
      <c r="K524" s="16" t="s">
        <v>1037</v>
      </c>
      <c r="L524" s="17" t="s">
        <v>3289</v>
      </c>
      <c r="M524" s="17" t="s">
        <v>1039</v>
      </c>
      <c r="N524" s="17" t="s">
        <v>3290</v>
      </c>
      <c r="O524" s="6" t="s">
        <v>3291</v>
      </c>
      <c r="P524" s="4" t="s">
        <v>31</v>
      </c>
      <c r="Q524" s="1" t="s">
        <v>1069</v>
      </c>
      <c r="R524" s="1" t="s">
        <v>1069</v>
      </c>
      <c r="S524" s="1" t="s">
        <v>1069</v>
      </c>
      <c r="T524" s="1" t="s">
        <v>1069</v>
      </c>
      <c r="U524" s="1" t="s">
        <v>1069</v>
      </c>
      <c r="V524" s="86" t="s">
        <v>1069</v>
      </c>
    </row>
    <row r="525" spans="1:26" x14ac:dyDescent="0.25">
      <c r="A525" s="3">
        <v>34368</v>
      </c>
      <c r="B525" s="15" t="str">
        <f>Codes_Vogelarten_DOG2019!B525</f>
        <v>BIAVPAEMEMSP</v>
      </c>
      <c r="C525" s="30" t="str">
        <f>Codes_Vogelarten_DOG2019!C525</f>
        <v>AVEMEMSP</v>
      </c>
      <c r="D525" s="15" t="str">
        <f>Codes_Vogelarten_DOG2019!D525</f>
        <v>EMEMSP</v>
      </c>
      <c r="E525" s="61" t="s">
        <v>4299</v>
      </c>
      <c r="F525" s="66" t="s">
        <v>3294</v>
      </c>
      <c r="G525" s="14" t="s">
        <v>3768</v>
      </c>
      <c r="H525" s="14" t="b">
        <f t="shared" si="8"/>
        <v>1</v>
      </c>
      <c r="I525" s="6" t="s">
        <v>3296</v>
      </c>
      <c r="J525" s="8" t="s">
        <v>464</v>
      </c>
      <c r="K525" s="16" t="s">
        <v>1037</v>
      </c>
      <c r="L525" s="17" t="s">
        <v>3294</v>
      </c>
      <c r="M525" s="17" t="s">
        <v>1039</v>
      </c>
      <c r="N525" s="17" t="s">
        <v>3295</v>
      </c>
      <c r="O525" s="6" t="s">
        <v>3296</v>
      </c>
      <c r="P525" s="4" t="s">
        <v>31</v>
      </c>
      <c r="Q525" s="1" t="s">
        <v>1069</v>
      </c>
      <c r="R525" s="1" t="s">
        <v>1069</v>
      </c>
      <c r="S525" s="1" t="s">
        <v>1069</v>
      </c>
      <c r="T525" s="1" t="s">
        <v>1069</v>
      </c>
      <c r="U525" s="1" t="s">
        <v>1069</v>
      </c>
      <c r="V525" s="86" t="s">
        <v>1069</v>
      </c>
    </row>
    <row r="526" spans="1:26" x14ac:dyDescent="0.25">
      <c r="A526" s="3">
        <v>34384</v>
      </c>
      <c r="B526" s="15" t="str">
        <f>Codes_Vogelarten_DOG2019!B526</f>
        <v>BIAVPAEMEMSC</v>
      </c>
      <c r="C526" s="30" t="str">
        <f>Codes_Vogelarten_DOG2019!C526</f>
        <v>AVEMEMSC</v>
      </c>
      <c r="D526" s="15" t="str">
        <f>Codes_Vogelarten_DOG2019!D526</f>
        <v>EMEMSC</v>
      </c>
      <c r="E526" s="61" t="s">
        <v>4300</v>
      </c>
      <c r="F526" s="66" t="s">
        <v>1056</v>
      </c>
      <c r="G526" s="14" t="s">
        <v>3768</v>
      </c>
      <c r="H526" s="14" t="b">
        <f t="shared" si="8"/>
        <v>1</v>
      </c>
      <c r="I526" s="6" t="s">
        <v>1058</v>
      </c>
      <c r="J526" s="8" t="s">
        <v>464</v>
      </c>
      <c r="K526" s="18" t="s">
        <v>1037</v>
      </c>
      <c r="L526" s="19" t="s">
        <v>1056</v>
      </c>
      <c r="M526" s="19" t="s">
        <v>1039</v>
      </c>
      <c r="N526" s="19" t="s">
        <v>1057</v>
      </c>
      <c r="O526" s="6" t="s">
        <v>1059</v>
      </c>
      <c r="P526" s="4" t="s">
        <v>31</v>
      </c>
      <c r="Q526" s="1">
        <v>2</v>
      </c>
      <c r="R526" s="35">
        <v>1</v>
      </c>
      <c r="S526" s="1" t="s">
        <v>1069</v>
      </c>
      <c r="T526" s="1">
        <v>5</v>
      </c>
      <c r="U526" s="36">
        <v>3</v>
      </c>
      <c r="V526" s="86" t="s">
        <v>1069</v>
      </c>
      <c r="W526" s="16" t="s">
        <v>3588</v>
      </c>
      <c r="X526" s="16" t="s">
        <v>4580</v>
      </c>
      <c r="Y526" s="16" t="s">
        <v>4579</v>
      </c>
      <c r="Z526" s="16" t="s">
        <v>4592</v>
      </c>
    </row>
    <row r="527" spans="1:26" x14ac:dyDescent="0.25">
      <c r="A527" s="3">
        <v>35560</v>
      </c>
      <c r="B527" s="15" t="str">
        <f>Codes_Vogelarten_DOG2019!B527</f>
        <v>BIAVPAPASEAM</v>
      </c>
      <c r="C527" s="30" t="str">
        <f>Codes_Vogelarten_DOG2019!C527</f>
        <v>AVPASEAM</v>
      </c>
      <c r="D527" s="15" t="str">
        <f>Codes_Vogelarten_DOG2019!D527</f>
        <v>PASEAM</v>
      </c>
      <c r="E527" s="61" t="s">
        <v>4301</v>
      </c>
      <c r="F527" s="66" t="s">
        <v>3300</v>
      </c>
      <c r="G527" s="14" t="s">
        <v>3903</v>
      </c>
      <c r="H527" s="14" t="b">
        <f t="shared" si="8"/>
        <v>1</v>
      </c>
      <c r="I527" s="6" t="s">
        <v>3302</v>
      </c>
      <c r="J527" s="8" t="s">
        <v>464</v>
      </c>
      <c r="K527" s="18" t="s">
        <v>3299</v>
      </c>
      <c r="L527" s="19" t="s">
        <v>3300</v>
      </c>
      <c r="M527" s="19" t="s">
        <v>3301</v>
      </c>
      <c r="N527" s="19" t="s">
        <v>1247</v>
      </c>
      <c r="O527" s="6" t="s">
        <v>3302</v>
      </c>
      <c r="P527" s="4" t="s">
        <v>31</v>
      </c>
      <c r="Q527" s="1" t="s">
        <v>1069</v>
      </c>
      <c r="R527" s="1" t="s">
        <v>1069</v>
      </c>
      <c r="S527" s="1" t="s">
        <v>1069</v>
      </c>
      <c r="T527" s="1" t="s">
        <v>1069</v>
      </c>
      <c r="U527" s="1" t="s">
        <v>1069</v>
      </c>
      <c r="V527" s="86" t="s">
        <v>1069</v>
      </c>
    </row>
    <row r="528" spans="1:26" x14ac:dyDescent="0.25">
      <c r="A528" s="3">
        <v>35678</v>
      </c>
      <c r="B528" s="15" t="str">
        <f>Codes_Vogelarten_DOG2019!B528</f>
        <v>BIAVPAPASEVI</v>
      </c>
      <c r="C528" s="30" t="str">
        <f>Codes_Vogelarten_DOG2019!C528</f>
        <v>AVPASEVI</v>
      </c>
      <c r="D528" s="15" t="str">
        <f>Codes_Vogelarten_DOG2019!D528</f>
        <v>PASEVI</v>
      </c>
      <c r="E528" s="61" t="s">
        <v>4302</v>
      </c>
      <c r="F528" s="66" t="s">
        <v>3305</v>
      </c>
      <c r="G528" s="14" t="s">
        <v>3835</v>
      </c>
      <c r="H528" s="14" t="b">
        <f t="shared" si="8"/>
        <v>1</v>
      </c>
      <c r="I528" s="6" t="s">
        <v>3307</v>
      </c>
      <c r="J528" s="8" t="s">
        <v>464</v>
      </c>
      <c r="K528" s="16" t="s">
        <v>3299</v>
      </c>
      <c r="L528" s="17" t="s">
        <v>3305</v>
      </c>
      <c r="M528" s="17" t="s">
        <v>3301</v>
      </c>
      <c r="N528" s="17" t="s">
        <v>3306</v>
      </c>
      <c r="O528" s="6" t="s">
        <v>3307</v>
      </c>
      <c r="P528" s="4" t="s">
        <v>31</v>
      </c>
      <c r="Q528" s="1" t="s">
        <v>1069</v>
      </c>
      <c r="R528" s="1" t="s">
        <v>1069</v>
      </c>
      <c r="S528" s="1" t="s">
        <v>1069</v>
      </c>
      <c r="T528" s="1" t="s">
        <v>1069</v>
      </c>
      <c r="U528" s="1" t="s">
        <v>1069</v>
      </c>
      <c r="V528" s="86" t="s">
        <v>1069</v>
      </c>
    </row>
  </sheetData>
  <autoFilter ref="A1:AH528" xr:uid="{194CF22A-C55F-4E61-88AF-CBC21A641A21}"/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6B7-E576-4730-A38E-26B88DEC0341}">
  <dimension ref="A1:AO173"/>
  <sheetViews>
    <sheetView workbookViewId="0">
      <pane ySplit="2016" topLeftCell="A163" activePane="bottomLeft"/>
      <selection activeCell="A5" sqref="A5"/>
      <selection pane="bottomLeft" activeCell="A5" sqref="A5"/>
    </sheetView>
  </sheetViews>
  <sheetFormatPr baseColWidth="10" defaultRowHeight="14.4" x14ac:dyDescent="0.3"/>
  <cols>
    <col min="1" max="1" width="32.88671875" bestFit="1" customWidth="1"/>
    <col min="2" max="2" width="22.33203125" bestFit="1" customWidth="1"/>
    <col min="3" max="5" width="2" bestFit="1" customWidth="1"/>
    <col min="6" max="8" width="14.44140625" bestFit="1" customWidth="1"/>
    <col min="9" max="9" width="28.5546875" bestFit="1" customWidth="1"/>
    <col min="10" max="10" width="22.33203125" bestFit="1" customWidth="1"/>
    <col min="11" max="13" width="2" bestFit="1" customWidth="1"/>
    <col min="14" max="16" width="14.44140625" bestFit="1" customWidth="1"/>
    <col min="17" max="17" width="28.5546875" bestFit="1" customWidth="1"/>
    <col min="18" max="18" width="22.33203125" bestFit="1" customWidth="1"/>
    <col min="19" max="21" width="2" bestFit="1" customWidth="1"/>
    <col min="22" max="22" width="5.44140625" bestFit="1" customWidth="1"/>
    <col min="23" max="24" width="14.44140625" bestFit="1" customWidth="1"/>
    <col min="26" max="26" width="28.5546875" bestFit="1" customWidth="1"/>
    <col min="27" max="27" width="22.33203125" bestFit="1" customWidth="1"/>
    <col min="28" max="30" width="2" bestFit="1" customWidth="1"/>
    <col min="31" max="31" width="5.44140625" bestFit="1" customWidth="1"/>
    <col min="32" max="32" width="14.44140625" bestFit="1" customWidth="1"/>
    <col min="34" max="34" width="21.77734375" bestFit="1" customWidth="1"/>
    <col min="35" max="35" width="28.5546875" bestFit="1" customWidth="1"/>
    <col min="36" max="36" width="22.33203125" bestFit="1" customWidth="1"/>
    <col min="37" max="39" width="2" bestFit="1" customWidth="1"/>
    <col min="40" max="40" width="5.44140625" bestFit="1" customWidth="1"/>
    <col min="41" max="42" width="14.44140625" bestFit="1" customWidth="1"/>
  </cols>
  <sheetData>
    <row r="1" spans="1:41" x14ac:dyDescent="0.3">
      <c r="A1" s="76" t="s">
        <v>4379</v>
      </c>
      <c r="B1" s="75"/>
      <c r="I1" s="76" t="s">
        <v>4380</v>
      </c>
      <c r="J1" s="75"/>
      <c r="Q1" s="75" t="s">
        <v>4482</v>
      </c>
      <c r="R1" s="75"/>
      <c r="Z1" s="75" t="s">
        <v>4483</v>
      </c>
      <c r="AA1" s="75"/>
      <c r="AB1" s="75"/>
      <c r="AC1" s="75"/>
      <c r="AI1" s="75" t="s">
        <v>4490</v>
      </c>
      <c r="AJ1" s="75"/>
      <c r="AK1" s="75"/>
      <c r="AL1" s="75"/>
    </row>
    <row r="2" spans="1:41" x14ac:dyDescent="0.3">
      <c r="A2" s="70" t="s">
        <v>4315</v>
      </c>
      <c r="B2" t="s">
        <v>4368</v>
      </c>
      <c r="I2" s="70" t="s">
        <v>4315</v>
      </c>
      <c r="J2" t="s">
        <v>4368</v>
      </c>
      <c r="Q2" s="70" t="s">
        <v>4315</v>
      </c>
      <c r="R2" t="s">
        <v>4368</v>
      </c>
    </row>
    <row r="3" spans="1:41" x14ac:dyDescent="0.3">
      <c r="A3" s="70" t="s">
        <v>4317</v>
      </c>
      <c r="B3" t="s">
        <v>4368</v>
      </c>
      <c r="I3" s="70" t="s">
        <v>4317</v>
      </c>
      <c r="J3" t="s">
        <v>4368</v>
      </c>
      <c r="Q3" s="70" t="s">
        <v>4317</v>
      </c>
      <c r="R3" t="s">
        <v>4367</v>
      </c>
      <c r="Z3" s="70" t="s">
        <v>4317</v>
      </c>
      <c r="AA3" t="s">
        <v>4367</v>
      </c>
      <c r="AI3" s="70" t="s">
        <v>4315</v>
      </c>
      <c r="AJ3" t="s">
        <v>4368</v>
      </c>
    </row>
    <row r="5" spans="1:41" x14ac:dyDescent="0.3">
      <c r="A5" s="70" t="s">
        <v>4366</v>
      </c>
      <c r="B5" s="70" t="s">
        <v>4365</v>
      </c>
      <c r="I5" s="70" t="s">
        <v>4366</v>
      </c>
      <c r="J5" s="70" t="s">
        <v>4365</v>
      </c>
      <c r="Q5" s="70" t="s">
        <v>4366</v>
      </c>
      <c r="R5" s="70" t="s">
        <v>4365</v>
      </c>
      <c r="Z5" s="70" t="s">
        <v>4366</v>
      </c>
      <c r="AA5" s="70" t="s">
        <v>4365</v>
      </c>
      <c r="AI5" s="70" t="s">
        <v>4366</v>
      </c>
      <c r="AJ5" s="70" t="s">
        <v>4365</v>
      </c>
    </row>
    <row r="6" spans="1:41" x14ac:dyDescent="0.3">
      <c r="A6" s="70" t="s">
        <v>4363</v>
      </c>
      <c r="B6">
        <v>1</v>
      </c>
      <c r="C6">
        <v>2</v>
      </c>
      <c r="D6">
        <v>3</v>
      </c>
      <c r="E6">
        <v>4</v>
      </c>
      <c r="F6" t="s">
        <v>4364</v>
      </c>
      <c r="I6" s="70" t="s">
        <v>4363</v>
      </c>
      <c r="J6">
        <v>1</v>
      </c>
      <c r="K6">
        <v>2</v>
      </c>
      <c r="L6">
        <v>3</v>
      </c>
      <c r="M6">
        <v>4</v>
      </c>
      <c r="N6" t="s">
        <v>4364</v>
      </c>
      <c r="Q6" s="70" t="s">
        <v>4363</v>
      </c>
      <c r="R6">
        <v>1</v>
      </c>
      <c r="S6">
        <v>2</v>
      </c>
      <c r="T6">
        <v>3</v>
      </c>
      <c r="U6">
        <v>4</v>
      </c>
      <c r="V6" t="s">
        <v>1069</v>
      </c>
      <c r="W6" t="s">
        <v>4364</v>
      </c>
      <c r="X6" s="70"/>
      <c r="Z6" s="70" t="s">
        <v>4363</v>
      </c>
      <c r="AA6">
        <v>1</v>
      </c>
      <c r="AB6">
        <v>2</v>
      </c>
      <c r="AC6">
        <v>3</v>
      </c>
      <c r="AD6">
        <v>4</v>
      </c>
      <c r="AE6" t="s">
        <v>1069</v>
      </c>
      <c r="AF6" t="s">
        <v>4364</v>
      </c>
      <c r="AG6" s="70"/>
      <c r="AH6" s="70"/>
      <c r="AI6" s="70" t="s">
        <v>4363</v>
      </c>
      <c r="AJ6">
        <v>1</v>
      </c>
      <c r="AK6">
        <v>2</v>
      </c>
      <c r="AL6">
        <v>3</v>
      </c>
      <c r="AM6">
        <v>4</v>
      </c>
      <c r="AN6" t="s">
        <v>1069</v>
      </c>
      <c r="AO6" t="s">
        <v>4364</v>
      </c>
    </row>
    <row r="7" spans="1:41" x14ac:dyDescent="0.3">
      <c r="A7" s="71" t="s">
        <v>262</v>
      </c>
      <c r="B7" s="73">
        <v>2</v>
      </c>
      <c r="C7" s="73"/>
      <c r="D7" s="73"/>
      <c r="E7" s="73"/>
      <c r="F7" s="73">
        <v>2</v>
      </c>
      <c r="I7" s="71" t="s">
        <v>262</v>
      </c>
      <c r="J7" s="73">
        <v>2</v>
      </c>
      <c r="K7" s="73"/>
      <c r="L7" s="73"/>
      <c r="M7" s="73"/>
      <c r="N7" s="73">
        <v>2</v>
      </c>
      <c r="Q7" s="71" t="s">
        <v>262</v>
      </c>
      <c r="R7" s="73">
        <v>2</v>
      </c>
      <c r="S7" s="73"/>
      <c r="T7" s="73"/>
      <c r="U7" s="73"/>
      <c r="V7" s="73">
        <v>9</v>
      </c>
      <c r="W7" s="73">
        <v>11</v>
      </c>
      <c r="Z7" s="71">
        <v>1</v>
      </c>
      <c r="AA7" s="73">
        <v>59</v>
      </c>
      <c r="AB7" s="73">
        <v>2</v>
      </c>
      <c r="AC7" s="73">
        <v>1</v>
      </c>
      <c r="AD7" s="73">
        <v>1</v>
      </c>
      <c r="AE7" s="73">
        <v>4</v>
      </c>
      <c r="AF7" s="73">
        <v>67</v>
      </c>
      <c r="AH7" t="s">
        <v>4491</v>
      </c>
      <c r="AI7" s="71">
        <v>1</v>
      </c>
      <c r="AJ7" s="73">
        <v>8</v>
      </c>
      <c r="AK7" s="73"/>
      <c r="AL7" s="73"/>
      <c r="AM7" s="73"/>
      <c r="AN7" s="73"/>
      <c r="AO7" s="73">
        <v>8</v>
      </c>
    </row>
    <row r="8" spans="1:41" x14ac:dyDescent="0.3">
      <c r="A8" s="72" t="s">
        <v>268</v>
      </c>
      <c r="B8" s="73">
        <v>2</v>
      </c>
      <c r="C8" s="73"/>
      <c r="D8" s="73"/>
      <c r="E8" s="73"/>
      <c r="F8" s="73">
        <v>2</v>
      </c>
      <c r="I8" s="72" t="s">
        <v>268</v>
      </c>
      <c r="J8" s="73">
        <v>2</v>
      </c>
      <c r="K8" s="73"/>
      <c r="L8" s="73"/>
      <c r="M8" s="73"/>
      <c r="N8" s="73">
        <v>2</v>
      </c>
      <c r="Q8" s="71" t="s">
        <v>61</v>
      </c>
      <c r="R8" s="73">
        <v>7</v>
      </c>
      <c r="S8" s="73"/>
      <c r="T8" s="73"/>
      <c r="U8" s="73"/>
      <c r="V8" s="73">
        <v>5</v>
      </c>
      <c r="W8" s="73">
        <v>12</v>
      </c>
      <c r="Z8" s="71">
        <v>2</v>
      </c>
      <c r="AA8" s="73">
        <v>25</v>
      </c>
      <c r="AB8" s="73">
        <v>3</v>
      </c>
      <c r="AC8" s="73"/>
      <c r="AD8" s="73">
        <v>1</v>
      </c>
      <c r="AE8" s="73">
        <v>32</v>
      </c>
      <c r="AF8" s="73">
        <v>61</v>
      </c>
      <c r="AH8" t="s">
        <v>4492</v>
      </c>
      <c r="AI8" s="71">
        <v>2</v>
      </c>
      <c r="AJ8" s="73">
        <v>11</v>
      </c>
      <c r="AK8" s="73"/>
      <c r="AL8" s="73"/>
      <c r="AM8" s="73"/>
      <c r="AN8" s="73"/>
      <c r="AO8" s="73">
        <v>11</v>
      </c>
    </row>
    <row r="9" spans="1:41" x14ac:dyDescent="0.3">
      <c r="A9" s="74" t="s">
        <v>291</v>
      </c>
      <c r="B9" s="73">
        <v>1</v>
      </c>
      <c r="C9" s="73"/>
      <c r="D9" s="73"/>
      <c r="E9" s="73"/>
      <c r="F9" s="73">
        <v>1</v>
      </c>
      <c r="I9" s="74" t="s">
        <v>4045</v>
      </c>
      <c r="J9" s="73">
        <v>1</v>
      </c>
      <c r="K9" s="73"/>
      <c r="L9" s="73"/>
      <c r="M9" s="73"/>
      <c r="N9" s="73">
        <v>1</v>
      </c>
      <c r="Q9" s="71" t="s">
        <v>91</v>
      </c>
      <c r="R9" s="73">
        <v>1</v>
      </c>
      <c r="S9" s="73"/>
      <c r="T9" s="73"/>
      <c r="U9" s="73"/>
      <c r="V9" s="73"/>
      <c r="W9" s="73">
        <v>1</v>
      </c>
      <c r="Z9" s="71">
        <v>3</v>
      </c>
      <c r="AA9" s="73">
        <v>13</v>
      </c>
      <c r="AB9" s="73">
        <v>2</v>
      </c>
      <c r="AC9" s="73">
        <v>3</v>
      </c>
      <c r="AD9" s="73"/>
      <c r="AE9" s="73">
        <v>29</v>
      </c>
      <c r="AF9" s="73">
        <v>47</v>
      </c>
      <c r="AH9" t="s">
        <v>4493</v>
      </c>
      <c r="AI9" s="71">
        <v>3</v>
      </c>
      <c r="AJ9" s="73">
        <v>23</v>
      </c>
      <c r="AK9" s="73"/>
      <c r="AL9" s="73"/>
      <c r="AM9" s="73"/>
      <c r="AN9" s="73"/>
      <c r="AO9" s="73">
        <v>23</v>
      </c>
    </row>
    <row r="10" spans="1:41" x14ac:dyDescent="0.3">
      <c r="A10" s="74" t="s">
        <v>325</v>
      </c>
      <c r="B10" s="73">
        <v>1</v>
      </c>
      <c r="C10" s="73"/>
      <c r="D10" s="73"/>
      <c r="E10" s="73"/>
      <c r="F10" s="73">
        <v>1</v>
      </c>
      <c r="I10" s="74" t="s">
        <v>4055</v>
      </c>
      <c r="J10" s="73">
        <v>1</v>
      </c>
      <c r="K10" s="73"/>
      <c r="L10" s="73"/>
      <c r="M10" s="73"/>
      <c r="N10" s="73">
        <v>1</v>
      </c>
      <c r="Q10" s="71" t="s">
        <v>368</v>
      </c>
      <c r="R10" s="73"/>
      <c r="S10" s="73"/>
      <c r="T10" s="73"/>
      <c r="U10" s="73"/>
      <c r="V10" s="73">
        <v>1</v>
      </c>
      <c r="W10" s="73">
        <v>1</v>
      </c>
      <c r="Z10" s="71" t="s">
        <v>4364</v>
      </c>
      <c r="AA10" s="73">
        <v>97</v>
      </c>
      <c r="AB10" s="73">
        <v>7</v>
      </c>
      <c r="AC10" s="73">
        <v>4</v>
      </c>
      <c r="AD10" s="73">
        <v>2</v>
      </c>
      <c r="AE10" s="73">
        <v>65</v>
      </c>
      <c r="AF10" s="73">
        <v>175</v>
      </c>
      <c r="AH10" t="s">
        <v>4543</v>
      </c>
      <c r="AI10" s="71">
        <v>4</v>
      </c>
      <c r="AJ10" s="73">
        <v>26</v>
      </c>
      <c r="AK10" s="73"/>
      <c r="AL10" s="73"/>
      <c r="AM10" s="73"/>
      <c r="AN10" s="73"/>
      <c r="AO10" s="73">
        <v>26</v>
      </c>
    </row>
    <row r="11" spans="1:41" x14ac:dyDescent="0.3">
      <c r="A11" s="71" t="s">
        <v>61</v>
      </c>
      <c r="B11" s="73">
        <v>7</v>
      </c>
      <c r="C11" s="73"/>
      <c r="D11" s="73"/>
      <c r="E11" s="73"/>
      <c r="F11" s="73">
        <v>7</v>
      </c>
      <c r="I11" s="71" t="s">
        <v>61</v>
      </c>
      <c r="J11" s="73">
        <v>7</v>
      </c>
      <c r="K11" s="73"/>
      <c r="L11" s="73"/>
      <c r="M11" s="73"/>
      <c r="N11" s="73">
        <v>7</v>
      </c>
      <c r="Q11" s="71" t="s">
        <v>80</v>
      </c>
      <c r="R11" s="73">
        <v>1</v>
      </c>
      <c r="S11" s="73"/>
      <c r="T11" s="73"/>
      <c r="U11" s="73"/>
      <c r="V11" s="73"/>
      <c r="W11" s="73">
        <v>1</v>
      </c>
      <c r="AH11" t="s">
        <v>4494</v>
      </c>
      <c r="AI11" s="71">
        <v>5</v>
      </c>
      <c r="AJ11" s="73">
        <v>25</v>
      </c>
      <c r="AK11" s="73">
        <v>6</v>
      </c>
      <c r="AL11" s="73">
        <v>2</v>
      </c>
      <c r="AM11" s="73">
        <v>1</v>
      </c>
      <c r="AN11" s="73"/>
      <c r="AO11" s="73">
        <v>34</v>
      </c>
    </row>
    <row r="12" spans="1:41" x14ac:dyDescent="0.3">
      <c r="A12" s="72" t="s">
        <v>56</v>
      </c>
      <c r="B12" s="73">
        <v>7</v>
      </c>
      <c r="C12" s="73"/>
      <c r="D12" s="73"/>
      <c r="E12" s="73"/>
      <c r="F12" s="73">
        <v>7</v>
      </c>
      <c r="I12" s="72" t="s">
        <v>56</v>
      </c>
      <c r="J12" s="73">
        <v>7</v>
      </c>
      <c r="K12" s="73"/>
      <c r="L12" s="73"/>
      <c r="M12" s="73"/>
      <c r="N12" s="73">
        <v>7</v>
      </c>
      <c r="Q12" s="71" t="s">
        <v>194</v>
      </c>
      <c r="R12" s="73">
        <v>7</v>
      </c>
      <c r="S12" s="73"/>
      <c r="T12" s="73">
        <v>1</v>
      </c>
      <c r="U12" s="73">
        <v>1</v>
      </c>
      <c r="V12" s="73">
        <v>8</v>
      </c>
      <c r="W12" s="73">
        <v>17</v>
      </c>
      <c r="AH12" t="s">
        <v>4495</v>
      </c>
      <c r="AI12" s="71">
        <v>6</v>
      </c>
      <c r="AJ12" s="73">
        <v>4</v>
      </c>
      <c r="AK12" s="73">
        <v>1</v>
      </c>
      <c r="AL12" s="73">
        <v>2</v>
      </c>
      <c r="AM12" s="73">
        <v>1</v>
      </c>
      <c r="AN12" s="73"/>
      <c r="AO12" s="73">
        <v>8</v>
      </c>
    </row>
    <row r="13" spans="1:41" x14ac:dyDescent="0.3">
      <c r="A13" s="74" t="s">
        <v>1258</v>
      </c>
      <c r="B13" s="73">
        <v>1</v>
      </c>
      <c r="C13" s="73"/>
      <c r="D13" s="73"/>
      <c r="E13" s="73"/>
      <c r="F13" s="73">
        <v>1</v>
      </c>
      <c r="I13" s="74" t="s">
        <v>3787</v>
      </c>
      <c r="J13" s="73">
        <v>1</v>
      </c>
      <c r="K13" s="73"/>
      <c r="L13" s="73"/>
      <c r="M13" s="73"/>
      <c r="N13" s="73">
        <v>1</v>
      </c>
      <c r="Q13" s="71" t="s">
        <v>110</v>
      </c>
      <c r="R13" s="73">
        <v>2</v>
      </c>
      <c r="S13" s="73"/>
      <c r="T13" s="73"/>
      <c r="U13" s="73"/>
      <c r="V13" s="73">
        <v>3</v>
      </c>
      <c r="W13" s="73">
        <v>5</v>
      </c>
      <c r="AI13" s="71" t="s">
        <v>1069</v>
      </c>
      <c r="AJ13" s="73"/>
      <c r="AK13" s="73"/>
      <c r="AL13" s="73"/>
      <c r="AM13" s="73"/>
      <c r="AN13" s="73">
        <v>65</v>
      </c>
      <c r="AO13" s="73">
        <v>65</v>
      </c>
    </row>
    <row r="14" spans="1:41" x14ac:dyDescent="0.3">
      <c r="A14" s="74" t="s">
        <v>67</v>
      </c>
      <c r="B14" s="73">
        <v>1</v>
      </c>
      <c r="C14" s="73"/>
      <c r="D14" s="73"/>
      <c r="E14" s="73"/>
      <c r="F14" s="73">
        <v>1</v>
      </c>
      <c r="I14" s="74" t="s">
        <v>3783</v>
      </c>
      <c r="J14" s="73">
        <v>1</v>
      </c>
      <c r="K14" s="73"/>
      <c r="L14" s="73"/>
      <c r="M14" s="73"/>
      <c r="N14" s="73">
        <v>1</v>
      </c>
      <c r="Q14" s="71" t="s">
        <v>375</v>
      </c>
      <c r="R14" s="73">
        <v>1</v>
      </c>
      <c r="S14" s="73"/>
      <c r="T14" s="73"/>
      <c r="U14" s="73"/>
      <c r="V14" s="73"/>
      <c r="W14" s="73">
        <v>1</v>
      </c>
      <c r="AI14" s="71" t="s">
        <v>4364</v>
      </c>
      <c r="AJ14" s="73">
        <v>97</v>
      </c>
      <c r="AK14" s="73">
        <v>7</v>
      </c>
      <c r="AL14" s="73">
        <v>4</v>
      </c>
      <c r="AM14" s="73">
        <v>2</v>
      </c>
      <c r="AN14" s="73">
        <v>65</v>
      </c>
      <c r="AO14" s="73">
        <v>175</v>
      </c>
    </row>
    <row r="15" spans="1:41" x14ac:dyDescent="0.3">
      <c r="A15" s="74" t="s">
        <v>1159</v>
      </c>
      <c r="B15" s="73">
        <v>1</v>
      </c>
      <c r="C15" s="73"/>
      <c r="D15" s="73"/>
      <c r="E15" s="73"/>
      <c r="F15" s="73">
        <v>1</v>
      </c>
      <c r="I15" s="74" t="s">
        <v>3779</v>
      </c>
      <c r="J15" s="73">
        <v>1</v>
      </c>
      <c r="K15" s="73"/>
      <c r="L15" s="73"/>
      <c r="M15" s="73"/>
      <c r="N15" s="73">
        <v>1</v>
      </c>
      <c r="Q15" s="71" t="s">
        <v>100</v>
      </c>
      <c r="R15" s="73">
        <v>1</v>
      </c>
      <c r="S15" s="73"/>
      <c r="T15" s="73"/>
      <c r="U15" s="73"/>
      <c r="V15" s="73"/>
      <c r="W15" s="73">
        <v>1</v>
      </c>
    </row>
    <row r="16" spans="1:41" x14ac:dyDescent="0.3">
      <c r="A16" s="74" t="s">
        <v>57</v>
      </c>
      <c r="B16" s="73">
        <v>1</v>
      </c>
      <c r="C16" s="73"/>
      <c r="D16" s="73"/>
      <c r="E16" s="73"/>
      <c r="F16" s="73">
        <v>1</v>
      </c>
      <c r="I16" s="74" t="s">
        <v>3805</v>
      </c>
      <c r="J16" s="73">
        <v>1</v>
      </c>
      <c r="K16" s="73"/>
      <c r="L16" s="73"/>
      <c r="M16" s="73"/>
      <c r="N16" s="73">
        <v>1</v>
      </c>
      <c r="Q16" s="71" t="s">
        <v>267</v>
      </c>
      <c r="R16" s="73"/>
      <c r="S16" s="73"/>
      <c r="T16" s="73"/>
      <c r="U16" s="73"/>
      <c r="V16" s="73">
        <v>3</v>
      </c>
      <c r="W16" s="73">
        <v>3</v>
      </c>
    </row>
    <row r="17" spans="1:23" x14ac:dyDescent="0.3">
      <c r="A17" s="74" t="s">
        <v>1126</v>
      </c>
      <c r="B17" s="73">
        <v>1</v>
      </c>
      <c r="C17" s="73"/>
      <c r="D17" s="73"/>
      <c r="E17" s="73"/>
      <c r="F17" s="73">
        <v>1</v>
      </c>
      <c r="I17" s="74" t="s">
        <v>3801</v>
      </c>
      <c r="J17" s="73">
        <v>1</v>
      </c>
      <c r="K17" s="73"/>
      <c r="L17" s="73"/>
      <c r="M17" s="73"/>
      <c r="N17" s="73">
        <v>1</v>
      </c>
      <c r="Q17" s="71" t="s">
        <v>35</v>
      </c>
      <c r="R17" s="73">
        <v>1</v>
      </c>
      <c r="S17" s="73"/>
      <c r="T17" s="73"/>
      <c r="U17" s="73"/>
      <c r="V17" s="73">
        <v>2</v>
      </c>
      <c r="W17" s="73">
        <v>3</v>
      </c>
    </row>
    <row r="18" spans="1:23" x14ac:dyDescent="0.3">
      <c r="A18" s="74" t="s">
        <v>1240</v>
      </c>
      <c r="B18" s="73">
        <v>1</v>
      </c>
      <c r="C18" s="73"/>
      <c r="D18" s="73"/>
      <c r="E18" s="73"/>
      <c r="F18" s="73">
        <v>1</v>
      </c>
      <c r="I18" s="74" t="s">
        <v>3800</v>
      </c>
      <c r="J18" s="73">
        <v>1</v>
      </c>
      <c r="K18" s="73"/>
      <c r="L18" s="73"/>
      <c r="M18" s="73"/>
      <c r="N18" s="73">
        <v>1</v>
      </c>
      <c r="Q18" s="71" t="s">
        <v>149</v>
      </c>
      <c r="R18" s="73">
        <v>5</v>
      </c>
      <c r="S18" s="73">
        <v>1</v>
      </c>
      <c r="T18" s="73"/>
      <c r="U18" s="73"/>
      <c r="V18" s="73">
        <v>1</v>
      </c>
      <c r="W18" s="73">
        <v>7</v>
      </c>
    </row>
    <row r="19" spans="1:23" x14ac:dyDescent="0.3">
      <c r="A19" s="74" t="s">
        <v>1233</v>
      </c>
      <c r="B19" s="73">
        <v>1</v>
      </c>
      <c r="C19" s="73"/>
      <c r="D19" s="73"/>
      <c r="E19" s="73"/>
      <c r="F19" s="73">
        <v>1</v>
      </c>
      <c r="I19" s="74" t="s">
        <v>3803</v>
      </c>
      <c r="J19" s="73">
        <v>1</v>
      </c>
      <c r="K19" s="73"/>
      <c r="L19" s="73"/>
      <c r="M19" s="73"/>
      <c r="N19" s="73">
        <v>1</v>
      </c>
      <c r="Q19" s="71" t="s">
        <v>464</v>
      </c>
      <c r="R19" s="73">
        <v>57</v>
      </c>
      <c r="S19" s="73">
        <v>5</v>
      </c>
      <c r="T19" s="73">
        <v>1</v>
      </c>
      <c r="U19" s="73">
        <v>1</v>
      </c>
      <c r="V19" s="73">
        <v>28</v>
      </c>
      <c r="W19" s="73">
        <v>92</v>
      </c>
    </row>
    <row r="20" spans="1:23" x14ac:dyDescent="0.3">
      <c r="A20" s="71" t="s">
        <v>91</v>
      </c>
      <c r="B20" s="73">
        <v>1</v>
      </c>
      <c r="C20" s="73"/>
      <c r="D20" s="73"/>
      <c r="E20" s="73"/>
      <c r="F20" s="73">
        <v>1</v>
      </c>
      <c r="I20" s="71" t="s">
        <v>91</v>
      </c>
      <c r="J20" s="73">
        <v>1</v>
      </c>
      <c r="K20" s="73"/>
      <c r="L20" s="73"/>
      <c r="M20" s="73"/>
      <c r="N20" s="73">
        <v>1</v>
      </c>
      <c r="Q20" s="71" t="s">
        <v>245</v>
      </c>
      <c r="R20" s="73">
        <v>3</v>
      </c>
      <c r="S20" s="73"/>
      <c r="T20" s="73">
        <v>1</v>
      </c>
      <c r="U20" s="73"/>
      <c r="V20" s="73"/>
      <c r="W20" s="73">
        <v>4</v>
      </c>
    </row>
    <row r="21" spans="1:23" x14ac:dyDescent="0.3">
      <c r="A21" s="72" t="s">
        <v>86</v>
      </c>
      <c r="B21" s="73">
        <v>1</v>
      </c>
      <c r="C21" s="73"/>
      <c r="D21" s="73"/>
      <c r="E21" s="73"/>
      <c r="F21" s="73">
        <v>1</v>
      </c>
      <c r="I21" s="72" t="s">
        <v>86</v>
      </c>
      <c r="J21" s="73">
        <v>1</v>
      </c>
      <c r="K21" s="73"/>
      <c r="L21" s="73"/>
      <c r="M21" s="73"/>
      <c r="N21" s="73">
        <v>1</v>
      </c>
      <c r="Q21" s="71" t="s">
        <v>382</v>
      </c>
      <c r="R21" s="73">
        <v>4</v>
      </c>
      <c r="S21" s="73"/>
      <c r="T21" s="73"/>
      <c r="U21" s="73"/>
      <c r="V21" s="73">
        <v>2</v>
      </c>
      <c r="W21" s="73">
        <v>6</v>
      </c>
    </row>
    <row r="22" spans="1:23" x14ac:dyDescent="0.3">
      <c r="A22" s="74" t="s">
        <v>87</v>
      </c>
      <c r="B22" s="73">
        <v>1</v>
      </c>
      <c r="C22" s="73"/>
      <c r="D22" s="73"/>
      <c r="E22" s="73"/>
      <c r="F22" s="73">
        <v>1</v>
      </c>
      <c r="I22" s="74" t="s">
        <v>3837</v>
      </c>
      <c r="J22" s="73">
        <v>1</v>
      </c>
      <c r="K22" s="73"/>
      <c r="L22" s="73"/>
      <c r="M22" s="73"/>
      <c r="N22" s="73">
        <v>1</v>
      </c>
      <c r="Q22" s="71" t="s">
        <v>1551</v>
      </c>
      <c r="R22" s="73">
        <v>1</v>
      </c>
      <c r="S22" s="73">
        <v>1</v>
      </c>
      <c r="T22" s="73"/>
      <c r="U22" s="73"/>
      <c r="V22" s="73">
        <v>1</v>
      </c>
      <c r="W22" s="73">
        <v>3</v>
      </c>
    </row>
    <row r="23" spans="1:23" x14ac:dyDescent="0.3">
      <c r="A23" s="71" t="s">
        <v>80</v>
      </c>
      <c r="B23" s="73">
        <v>1</v>
      </c>
      <c r="C23" s="73"/>
      <c r="D23" s="73"/>
      <c r="E23" s="73"/>
      <c r="F23" s="73">
        <v>1</v>
      </c>
      <c r="I23" s="71" t="s">
        <v>80</v>
      </c>
      <c r="J23" s="73">
        <v>1</v>
      </c>
      <c r="K23" s="73"/>
      <c r="L23" s="73"/>
      <c r="M23" s="73"/>
      <c r="N23" s="73">
        <v>1</v>
      </c>
      <c r="Q23" s="71" t="s">
        <v>85</v>
      </c>
      <c r="R23" s="73">
        <v>4</v>
      </c>
      <c r="S23" s="73"/>
      <c r="T23" s="73"/>
      <c r="U23" s="73"/>
      <c r="V23" s="73">
        <v>2</v>
      </c>
      <c r="W23" s="73">
        <v>6</v>
      </c>
    </row>
    <row r="24" spans="1:23" x14ac:dyDescent="0.3">
      <c r="A24" s="72" t="s">
        <v>74</v>
      </c>
      <c r="B24" s="73">
        <v>1</v>
      </c>
      <c r="C24" s="73"/>
      <c r="D24" s="73"/>
      <c r="E24" s="73"/>
      <c r="F24" s="73">
        <v>1</v>
      </c>
      <c r="I24" s="72" t="s">
        <v>74</v>
      </c>
      <c r="J24" s="73">
        <v>1</v>
      </c>
      <c r="K24" s="73"/>
      <c r="L24" s="73"/>
      <c r="M24" s="73"/>
      <c r="N24" s="73">
        <v>1</v>
      </c>
      <c r="Q24" s="71" t="s">
        <v>2349</v>
      </c>
      <c r="R24" s="73"/>
      <c r="S24" s="73"/>
      <c r="T24" s="73">
        <v>1</v>
      </c>
      <c r="U24" s="73"/>
      <c r="V24" s="73"/>
      <c r="W24" s="73">
        <v>1</v>
      </c>
    </row>
    <row r="25" spans="1:23" x14ac:dyDescent="0.3">
      <c r="A25" s="74" t="s">
        <v>75</v>
      </c>
      <c r="B25" s="73">
        <v>1</v>
      </c>
      <c r="C25" s="73"/>
      <c r="D25" s="73"/>
      <c r="E25" s="73"/>
      <c r="F25" s="73">
        <v>1</v>
      </c>
      <c r="I25" s="74" t="s">
        <v>3833</v>
      </c>
      <c r="J25" s="73">
        <v>1</v>
      </c>
      <c r="K25" s="73"/>
      <c r="L25" s="73"/>
      <c r="M25" s="73"/>
      <c r="N25" s="73">
        <v>1</v>
      </c>
      <c r="Q25" s="71" t="s">
        <v>4364</v>
      </c>
      <c r="R25" s="73">
        <v>97</v>
      </c>
      <c r="S25" s="73">
        <v>7</v>
      </c>
      <c r="T25" s="73">
        <v>4</v>
      </c>
      <c r="U25" s="73">
        <v>2</v>
      </c>
      <c r="V25" s="73">
        <v>65</v>
      </c>
      <c r="W25" s="73">
        <v>175</v>
      </c>
    </row>
    <row r="26" spans="1:23" x14ac:dyDescent="0.3">
      <c r="A26" s="71" t="s">
        <v>194</v>
      </c>
      <c r="B26" s="73">
        <v>7</v>
      </c>
      <c r="C26" s="73"/>
      <c r="D26" s="73">
        <v>1</v>
      </c>
      <c r="E26" s="73">
        <v>1</v>
      </c>
      <c r="F26" s="73">
        <v>9</v>
      </c>
      <c r="I26" s="71" t="s">
        <v>194</v>
      </c>
      <c r="J26" s="73">
        <v>7</v>
      </c>
      <c r="K26" s="73"/>
      <c r="L26" s="73">
        <v>1</v>
      </c>
      <c r="M26" s="73">
        <v>1</v>
      </c>
      <c r="N26" s="73">
        <v>9</v>
      </c>
    </row>
    <row r="27" spans="1:23" x14ac:dyDescent="0.3">
      <c r="A27" s="72" t="s">
        <v>188</v>
      </c>
      <c r="B27" s="73">
        <v>1</v>
      </c>
      <c r="C27" s="73"/>
      <c r="D27" s="73">
        <v>1</v>
      </c>
      <c r="E27" s="73">
        <v>1</v>
      </c>
      <c r="F27" s="73">
        <v>3</v>
      </c>
      <c r="I27" s="72" t="s">
        <v>188</v>
      </c>
      <c r="J27" s="73">
        <v>1</v>
      </c>
      <c r="K27" s="73"/>
      <c r="L27" s="73">
        <v>1</v>
      </c>
      <c r="M27" s="73">
        <v>1</v>
      </c>
      <c r="N27" s="73">
        <v>3</v>
      </c>
    </row>
    <row r="28" spans="1:23" x14ac:dyDescent="0.3">
      <c r="A28" s="74" t="s">
        <v>1667</v>
      </c>
      <c r="B28" s="73"/>
      <c r="C28" s="73"/>
      <c r="D28" s="73">
        <v>1</v>
      </c>
      <c r="E28" s="73"/>
      <c r="F28" s="73">
        <v>1</v>
      </c>
      <c r="I28" s="74" t="s">
        <v>3882</v>
      </c>
      <c r="J28" s="73"/>
      <c r="K28" s="73"/>
      <c r="L28" s="73"/>
      <c r="M28" s="73">
        <v>1</v>
      </c>
      <c r="N28" s="73">
        <v>1</v>
      </c>
    </row>
    <row r="29" spans="1:23" x14ac:dyDescent="0.3">
      <c r="A29" s="74" t="s">
        <v>1655</v>
      </c>
      <c r="B29" s="73">
        <v>1</v>
      </c>
      <c r="C29" s="73"/>
      <c r="D29" s="73"/>
      <c r="E29" s="73"/>
      <c r="F29" s="73">
        <v>1</v>
      </c>
      <c r="I29" s="74" t="s">
        <v>3889</v>
      </c>
      <c r="J29" s="73">
        <v>1</v>
      </c>
      <c r="K29" s="73"/>
      <c r="L29" s="73"/>
      <c r="M29" s="73"/>
      <c r="N29" s="73">
        <v>1</v>
      </c>
    </row>
    <row r="30" spans="1:23" x14ac:dyDescent="0.3">
      <c r="A30" s="74" t="s">
        <v>189</v>
      </c>
      <c r="B30" s="73"/>
      <c r="C30" s="73"/>
      <c r="D30" s="73"/>
      <c r="E30" s="73">
        <v>1</v>
      </c>
      <c r="F30" s="73">
        <v>1</v>
      </c>
      <c r="I30" s="74" t="s">
        <v>3891</v>
      </c>
      <c r="J30" s="73"/>
      <c r="K30" s="73"/>
      <c r="L30" s="73">
        <v>1</v>
      </c>
      <c r="M30" s="73"/>
      <c r="N30" s="73">
        <v>1</v>
      </c>
    </row>
    <row r="31" spans="1:23" x14ac:dyDescent="0.3">
      <c r="A31" s="72" t="s">
        <v>221</v>
      </c>
      <c r="B31" s="73">
        <v>1</v>
      </c>
      <c r="C31" s="73"/>
      <c r="D31" s="73"/>
      <c r="E31" s="73"/>
      <c r="F31" s="73">
        <v>1</v>
      </c>
      <c r="I31" s="72" t="s">
        <v>221</v>
      </c>
      <c r="J31" s="73">
        <v>1</v>
      </c>
      <c r="K31" s="73"/>
      <c r="L31" s="73"/>
      <c r="M31" s="73"/>
      <c r="N31" s="73">
        <v>1</v>
      </c>
    </row>
    <row r="32" spans="1:23" x14ac:dyDescent="0.3">
      <c r="A32" s="74" t="s">
        <v>222</v>
      </c>
      <c r="B32" s="73">
        <v>1</v>
      </c>
      <c r="C32" s="73"/>
      <c r="D32" s="73"/>
      <c r="E32" s="73"/>
      <c r="F32" s="73">
        <v>1</v>
      </c>
      <c r="I32" s="74" t="s">
        <v>3950</v>
      </c>
      <c r="J32" s="73">
        <v>1</v>
      </c>
      <c r="K32" s="73"/>
      <c r="L32" s="73"/>
      <c r="M32" s="73"/>
      <c r="N32" s="73">
        <v>1</v>
      </c>
    </row>
    <row r="33" spans="1:14" x14ac:dyDescent="0.3">
      <c r="A33" s="72" t="s">
        <v>198</v>
      </c>
      <c r="B33" s="73">
        <v>5</v>
      </c>
      <c r="C33" s="73"/>
      <c r="D33" s="73"/>
      <c r="E33" s="73"/>
      <c r="F33" s="73">
        <v>5</v>
      </c>
      <c r="I33" s="72" t="s">
        <v>198</v>
      </c>
      <c r="J33" s="73">
        <v>5</v>
      </c>
      <c r="K33" s="73"/>
      <c r="L33" s="73"/>
      <c r="M33" s="73"/>
      <c r="N33" s="73">
        <v>5</v>
      </c>
    </row>
    <row r="34" spans="1:14" x14ac:dyDescent="0.3">
      <c r="A34" s="74" t="s">
        <v>1708</v>
      </c>
      <c r="B34" s="73">
        <v>1</v>
      </c>
      <c r="C34" s="73"/>
      <c r="D34" s="73"/>
      <c r="E34" s="73"/>
      <c r="F34" s="73">
        <v>1</v>
      </c>
      <c r="I34" s="74" t="s">
        <v>3898</v>
      </c>
      <c r="J34" s="73">
        <v>1</v>
      </c>
      <c r="K34" s="73"/>
      <c r="L34" s="73"/>
      <c r="M34" s="73"/>
      <c r="N34" s="73">
        <v>1</v>
      </c>
    </row>
    <row r="35" spans="1:14" x14ac:dyDescent="0.3">
      <c r="A35" s="74" t="s">
        <v>199</v>
      </c>
      <c r="B35" s="73">
        <v>1</v>
      </c>
      <c r="C35" s="73"/>
      <c r="D35" s="73"/>
      <c r="E35" s="73"/>
      <c r="F35" s="73">
        <v>1</v>
      </c>
      <c r="I35" s="74" t="s">
        <v>3938</v>
      </c>
      <c r="J35" s="73">
        <v>1</v>
      </c>
      <c r="K35" s="73"/>
      <c r="L35" s="73"/>
      <c r="M35" s="73"/>
      <c r="N35" s="73">
        <v>1</v>
      </c>
    </row>
    <row r="36" spans="1:14" x14ac:dyDescent="0.3">
      <c r="A36" s="74" t="s">
        <v>1906</v>
      </c>
      <c r="B36" s="73">
        <v>1</v>
      </c>
      <c r="C36" s="73"/>
      <c r="D36" s="73"/>
      <c r="E36" s="73"/>
      <c r="F36" s="73">
        <v>1</v>
      </c>
      <c r="I36" s="74" t="s">
        <v>3936</v>
      </c>
      <c r="J36" s="73">
        <v>1</v>
      </c>
      <c r="K36" s="73"/>
      <c r="L36" s="73"/>
      <c r="M36" s="73"/>
      <c r="N36" s="73">
        <v>1</v>
      </c>
    </row>
    <row r="37" spans="1:14" x14ac:dyDescent="0.3">
      <c r="A37" s="74" t="s">
        <v>213</v>
      </c>
      <c r="B37" s="73">
        <v>1</v>
      </c>
      <c r="C37" s="73"/>
      <c r="D37" s="73"/>
      <c r="E37" s="73"/>
      <c r="F37" s="73">
        <v>1</v>
      </c>
      <c r="I37" s="74" t="s">
        <v>3924</v>
      </c>
      <c r="J37" s="73">
        <v>1</v>
      </c>
      <c r="K37" s="73"/>
      <c r="L37" s="73"/>
      <c r="M37" s="73"/>
      <c r="N37" s="73">
        <v>1</v>
      </c>
    </row>
    <row r="38" spans="1:14" x14ac:dyDescent="0.3">
      <c r="A38" s="74" t="s">
        <v>1896</v>
      </c>
      <c r="B38" s="73">
        <v>1</v>
      </c>
      <c r="C38" s="73"/>
      <c r="D38" s="73"/>
      <c r="E38" s="73"/>
      <c r="F38" s="73">
        <v>1</v>
      </c>
      <c r="I38" s="74" t="s">
        <v>3934</v>
      </c>
      <c r="J38" s="73">
        <v>1</v>
      </c>
      <c r="K38" s="73"/>
      <c r="L38" s="73"/>
      <c r="M38" s="73"/>
      <c r="N38" s="73">
        <v>1</v>
      </c>
    </row>
    <row r="39" spans="1:14" x14ac:dyDescent="0.3">
      <c r="A39" s="71" t="s">
        <v>110</v>
      </c>
      <c r="B39" s="73">
        <v>2</v>
      </c>
      <c r="C39" s="73"/>
      <c r="D39" s="73"/>
      <c r="E39" s="73"/>
      <c r="F39" s="73">
        <v>2</v>
      </c>
      <c r="I39" s="71" t="s">
        <v>110</v>
      </c>
      <c r="J39" s="73">
        <v>2</v>
      </c>
      <c r="K39" s="73"/>
      <c r="L39" s="73"/>
      <c r="M39" s="73"/>
      <c r="N39" s="73">
        <v>2</v>
      </c>
    </row>
    <row r="40" spans="1:14" x14ac:dyDescent="0.3">
      <c r="A40" s="72" t="s">
        <v>104</v>
      </c>
      <c r="B40" s="73">
        <v>2</v>
      </c>
      <c r="C40" s="73"/>
      <c r="D40" s="73"/>
      <c r="E40" s="73"/>
      <c r="F40" s="73">
        <v>2</v>
      </c>
      <c r="I40" s="72" t="s">
        <v>104</v>
      </c>
      <c r="J40" s="73">
        <v>2</v>
      </c>
      <c r="K40" s="73"/>
      <c r="L40" s="73"/>
      <c r="M40" s="73"/>
      <c r="N40" s="73">
        <v>2</v>
      </c>
    </row>
    <row r="41" spans="1:14" x14ac:dyDescent="0.3">
      <c r="A41" s="74" t="s">
        <v>120</v>
      </c>
      <c r="B41" s="73">
        <v>1</v>
      </c>
      <c r="C41" s="73"/>
      <c r="D41" s="73"/>
      <c r="E41" s="73"/>
      <c r="F41" s="73">
        <v>1</v>
      </c>
      <c r="I41" s="74" t="s">
        <v>3853</v>
      </c>
      <c r="J41" s="73">
        <v>1</v>
      </c>
      <c r="K41" s="73"/>
      <c r="L41" s="73"/>
      <c r="M41" s="73"/>
      <c r="N41" s="73">
        <v>1</v>
      </c>
    </row>
    <row r="42" spans="1:14" x14ac:dyDescent="0.3">
      <c r="A42" s="74" t="s">
        <v>137</v>
      </c>
      <c r="B42" s="73">
        <v>1</v>
      </c>
      <c r="C42" s="73"/>
      <c r="D42" s="73"/>
      <c r="E42" s="73"/>
      <c r="F42" s="73">
        <v>1</v>
      </c>
      <c r="I42" s="74" t="s">
        <v>3856</v>
      </c>
      <c r="J42" s="73">
        <v>1</v>
      </c>
      <c r="K42" s="73"/>
      <c r="L42" s="73"/>
      <c r="M42" s="73"/>
      <c r="N42" s="73">
        <v>1</v>
      </c>
    </row>
    <row r="43" spans="1:14" x14ac:dyDescent="0.3">
      <c r="A43" s="71" t="s">
        <v>375</v>
      </c>
      <c r="B43" s="73">
        <v>1</v>
      </c>
      <c r="C43" s="73"/>
      <c r="D43" s="73"/>
      <c r="E43" s="73"/>
      <c r="F43" s="73">
        <v>1</v>
      </c>
      <c r="I43" s="71" t="s">
        <v>375</v>
      </c>
      <c r="J43" s="73">
        <v>1</v>
      </c>
      <c r="K43" s="73"/>
      <c r="L43" s="73"/>
      <c r="M43" s="73"/>
      <c r="N43" s="73">
        <v>1</v>
      </c>
    </row>
    <row r="44" spans="1:14" x14ac:dyDescent="0.3">
      <c r="A44" s="72" t="s">
        <v>373</v>
      </c>
      <c r="B44" s="73">
        <v>1</v>
      </c>
      <c r="C44" s="73"/>
      <c r="D44" s="73"/>
      <c r="E44" s="73"/>
      <c r="F44" s="73">
        <v>1</v>
      </c>
      <c r="I44" s="72" t="s">
        <v>373</v>
      </c>
      <c r="J44" s="73">
        <v>1</v>
      </c>
      <c r="K44" s="73"/>
      <c r="L44" s="73"/>
      <c r="M44" s="73"/>
      <c r="N44" s="73">
        <v>1</v>
      </c>
    </row>
    <row r="45" spans="1:14" x14ac:dyDescent="0.3">
      <c r="A45" s="74" t="s">
        <v>1070</v>
      </c>
      <c r="B45" s="73">
        <v>1</v>
      </c>
      <c r="C45" s="73"/>
      <c r="D45" s="73"/>
      <c r="E45" s="73"/>
      <c r="F45" s="73">
        <v>1</v>
      </c>
      <c r="I45" s="74" t="s">
        <v>4070</v>
      </c>
      <c r="J45" s="73">
        <v>1</v>
      </c>
      <c r="K45" s="73"/>
      <c r="L45" s="73"/>
      <c r="M45" s="73"/>
      <c r="N45" s="73">
        <v>1</v>
      </c>
    </row>
    <row r="46" spans="1:14" x14ac:dyDescent="0.3">
      <c r="A46" s="71" t="s">
        <v>100</v>
      </c>
      <c r="B46" s="73">
        <v>1</v>
      </c>
      <c r="C46" s="73"/>
      <c r="D46" s="73"/>
      <c r="E46" s="73"/>
      <c r="F46" s="73">
        <v>1</v>
      </c>
      <c r="I46" s="71" t="s">
        <v>100</v>
      </c>
      <c r="J46" s="73">
        <v>1</v>
      </c>
      <c r="K46" s="73"/>
      <c r="L46" s="73"/>
      <c r="M46" s="73"/>
      <c r="N46" s="73">
        <v>1</v>
      </c>
    </row>
    <row r="47" spans="1:14" x14ac:dyDescent="0.3">
      <c r="A47" s="72" t="s">
        <v>95</v>
      </c>
      <c r="B47" s="73">
        <v>1</v>
      </c>
      <c r="C47" s="73"/>
      <c r="D47" s="73"/>
      <c r="E47" s="73"/>
      <c r="F47" s="73">
        <v>1</v>
      </c>
      <c r="I47" s="72" t="s">
        <v>95</v>
      </c>
      <c r="J47" s="73">
        <v>1</v>
      </c>
      <c r="K47" s="73"/>
      <c r="L47" s="73"/>
      <c r="M47" s="73"/>
      <c r="N47" s="73">
        <v>1</v>
      </c>
    </row>
    <row r="48" spans="1:14" x14ac:dyDescent="0.3">
      <c r="A48" s="74" t="s">
        <v>96</v>
      </c>
      <c r="B48" s="73">
        <v>1</v>
      </c>
      <c r="C48" s="73"/>
      <c r="D48" s="73"/>
      <c r="E48" s="73"/>
      <c r="F48" s="73">
        <v>1</v>
      </c>
      <c r="I48" s="74" t="s">
        <v>3846</v>
      </c>
      <c r="J48" s="73">
        <v>1</v>
      </c>
      <c r="K48" s="73"/>
      <c r="L48" s="73"/>
      <c r="M48" s="73"/>
      <c r="N48" s="73">
        <v>1</v>
      </c>
    </row>
    <row r="49" spans="1:14" x14ac:dyDescent="0.3">
      <c r="A49" s="71" t="s">
        <v>35</v>
      </c>
      <c r="B49" s="73">
        <v>1</v>
      </c>
      <c r="C49" s="73"/>
      <c r="D49" s="73"/>
      <c r="E49" s="73"/>
      <c r="F49" s="73">
        <v>1</v>
      </c>
      <c r="I49" s="71" t="s">
        <v>35</v>
      </c>
      <c r="J49" s="73">
        <v>1</v>
      </c>
      <c r="K49" s="73"/>
      <c r="L49" s="73"/>
      <c r="M49" s="73"/>
      <c r="N49" s="73">
        <v>1</v>
      </c>
    </row>
    <row r="50" spans="1:14" x14ac:dyDescent="0.3">
      <c r="A50" s="72" t="s">
        <v>27</v>
      </c>
      <c r="B50" s="73">
        <v>1</v>
      </c>
      <c r="C50" s="73"/>
      <c r="D50" s="73"/>
      <c r="E50" s="73"/>
      <c r="F50" s="73">
        <v>1</v>
      </c>
      <c r="I50" s="72" t="s">
        <v>27</v>
      </c>
      <c r="J50" s="73">
        <v>1</v>
      </c>
      <c r="K50" s="73"/>
      <c r="L50" s="73"/>
      <c r="M50" s="73"/>
      <c r="N50" s="73">
        <v>1</v>
      </c>
    </row>
    <row r="51" spans="1:14" x14ac:dyDescent="0.3">
      <c r="A51" s="74" t="s">
        <v>42</v>
      </c>
      <c r="B51" s="73">
        <v>1</v>
      </c>
      <c r="C51" s="73"/>
      <c r="D51" s="73"/>
      <c r="E51" s="73"/>
      <c r="F51" s="73">
        <v>1</v>
      </c>
      <c r="I51" s="74" t="s">
        <v>3774</v>
      </c>
      <c r="J51" s="73">
        <v>1</v>
      </c>
      <c r="K51" s="73"/>
      <c r="L51" s="73"/>
      <c r="M51" s="73"/>
      <c r="N51" s="73">
        <v>1</v>
      </c>
    </row>
    <row r="52" spans="1:14" x14ac:dyDescent="0.3">
      <c r="A52" s="71" t="s">
        <v>149</v>
      </c>
      <c r="B52" s="73">
        <v>5</v>
      </c>
      <c r="C52" s="73">
        <v>1</v>
      </c>
      <c r="D52" s="73"/>
      <c r="E52" s="73"/>
      <c r="F52" s="73">
        <v>6</v>
      </c>
      <c r="I52" s="71" t="s">
        <v>149</v>
      </c>
      <c r="J52" s="73">
        <v>5</v>
      </c>
      <c r="K52" s="73">
        <v>1</v>
      </c>
      <c r="L52" s="73"/>
      <c r="M52" s="73"/>
      <c r="N52" s="73">
        <v>6</v>
      </c>
    </row>
    <row r="53" spans="1:14" x14ac:dyDescent="0.3">
      <c r="A53" s="72" t="s">
        <v>180</v>
      </c>
      <c r="B53" s="73">
        <v>1</v>
      </c>
      <c r="C53" s="73"/>
      <c r="D53" s="73"/>
      <c r="E53" s="73"/>
      <c r="F53" s="73">
        <v>1</v>
      </c>
      <c r="I53" s="72" t="s">
        <v>180</v>
      </c>
      <c r="J53" s="73">
        <v>1</v>
      </c>
      <c r="K53" s="73"/>
      <c r="L53" s="73"/>
      <c r="M53" s="73"/>
      <c r="N53" s="73">
        <v>1</v>
      </c>
    </row>
    <row r="54" spans="1:14" x14ac:dyDescent="0.3">
      <c r="A54" s="74" t="s">
        <v>181</v>
      </c>
      <c r="B54" s="73">
        <v>1</v>
      </c>
      <c r="C54" s="73"/>
      <c r="D54" s="73"/>
      <c r="E54" s="73"/>
      <c r="F54" s="73">
        <v>1</v>
      </c>
      <c r="I54" s="74" t="s">
        <v>3870</v>
      </c>
      <c r="J54" s="73">
        <v>1</v>
      </c>
      <c r="K54" s="73"/>
      <c r="L54" s="73"/>
      <c r="M54" s="73"/>
      <c r="N54" s="73">
        <v>1</v>
      </c>
    </row>
    <row r="55" spans="1:14" x14ac:dyDescent="0.3">
      <c r="A55" s="72" t="s">
        <v>144</v>
      </c>
      <c r="B55" s="73">
        <v>4</v>
      </c>
      <c r="C55" s="73">
        <v>1</v>
      </c>
      <c r="D55" s="73"/>
      <c r="E55" s="73"/>
      <c r="F55" s="73">
        <v>5</v>
      </c>
      <c r="I55" s="72" t="s">
        <v>144</v>
      </c>
      <c r="J55" s="73">
        <v>4</v>
      </c>
      <c r="K55" s="73">
        <v>1</v>
      </c>
      <c r="L55" s="73"/>
      <c r="M55" s="73"/>
      <c r="N55" s="73">
        <v>5</v>
      </c>
    </row>
    <row r="56" spans="1:14" x14ac:dyDescent="0.3">
      <c r="A56" s="74" t="s">
        <v>171</v>
      </c>
      <c r="B56" s="73">
        <v>1</v>
      </c>
      <c r="C56" s="73"/>
      <c r="D56" s="73"/>
      <c r="E56" s="73"/>
      <c r="F56" s="73">
        <v>1</v>
      </c>
      <c r="I56" s="74" t="s">
        <v>3867</v>
      </c>
      <c r="J56" s="73">
        <v>1</v>
      </c>
      <c r="K56" s="73"/>
      <c r="L56" s="73"/>
      <c r="M56" s="73"/>
      <c r="N56" s="73">
        <v>1</v>
      </c>
    </row>
    <row r="57" spans="1:14" x14ac:dyDescent="0.3">
      <c r="A57" s="74" t="s">
        <v>163</v>
      </c>
      <c r="B57" s="73">
        <v>1</v>
      </c>
      <c r="C57" s="73"/>
      <c r="D57" s="73"/>
      <c r="E57" s="73"/>
      <c r="F57" s="73">
        <v>1</v>
      </c>
      <c r="I57" s="74" t="s">
        <v>3866</v>
      </c>
      <c r="J57" s="73">
        <v>1</v>
      </c>
      <c r="K57" s="73"/>
      <c r="L57" s="73"/>
      <c r="M57" s="73"/>
      <c r="N57" s="73">
        <v>1</v>
      </c>
    </row>
    <row r="58" spans="1:14" x14ac:dyDescent="0.3">
      <c r="A58" s="74" t="s">
        <v>1515</v>
      </c>
      <c r="B58" s="73">
        <v>1</v>
      </c>
      <c r="C58" s="73"/>
      <c r="D58" s="73"/>
      <c r="E58" s="73"/>
      <c r="F58" s="73">
        <v>1</v>
      </c>
      <c r="I58" s="74" t="s">
        <v>3862</v>
      </c>
      <c r="J58" s="73">
        <v>1</v>
      </c>
      <c r="K58" s="73"/>
      <c r="L58" s="73"/>
      <c r="M58" s="73"/>
      <c r="N58" s="73">
        <v>1</v>
      </c>
    </row>
    <row r="59" spans="1:14" x14ac:dyDescent="0.3">
      <c r="A59" s="74" t="s">
        <v>145</v>
      </c>
      <c r="B59" s="73">
        <v>1</v>
      </c>
      <c r="C59" s="73"/>
      <c r="D59" s="73"/>
      <c r="E59" s="73"/>
      <c r="F59" s="73">
        <v>1</v>
      </c>
      <c r="I59" s="74" t="s">
        <v>3858</v>
      </c>
      <c r="J59" s="73">
        <v>1</v>
      </c>
      <c r="K59" s="73"/>
      <c r="L59" s="73"/>
      <c r="M59" s="73"/>
      <c r="N59" s="73">
        <v>1</v>
      </c>
    </row>
    <row r="60" spans="1:14" x14ac:dyDescent="0.3">
      <c r="A60" s="74" t="s">
        <v>1511</v>
      </c>
      <c r="B60" s="73"/>
      <c r="C60" s="73">
        <v>1</v>
      </c>
      <c r="D60" s="73"/>
      <c r="E60" s="73"/>
      <c r="F60" s="73">
        <v>1</v>
      </c>
      <c r="I60" s="74" t="s">
        <v>3861</v>
      </c>
      <c r="J60" s="73"/>
      <c r="K60" s="73">
        <v>1</v>
      </c>
      <c r="L60" s="73"/>
      <c r="M60" s="73"/>
      <c r="N60" s="73">
        <v>1</v>
      </c>
    </row>
    <row r="61" spans="1:14" x14ac:dyDescent="0.3">
      <c r="A61" s="71" t="s">
        <v>464</v>
      </c>
      <c r="B61" s="73">
        <v>57</v>
      </c>
      <c r="C61" s="73">
        <v>5</v>
      </c>
      <c r="D61" s="73">
        <v>1</v>
      </c>
      <c r="E61" s="73">
        <v>1</v>
      </c>
      <c r="F61" s="73">
        <v>64</v>
      </c>
      <c r="I61" s="71" t="s">
        <v>464</v>
      </c>
      <c r="J61" s="73">
        <v>57</v>
      </c>
      <c r="K61" s="73">
        <v>5</v>
      </c>
      <c r="L61" s="73">
        <v>1</v>
      </c>
      <c r="M61" s="73">
        <v>1</v>
      </c>
      <c r="N61" s="73">
        <v>64</v>
      </c>
    </row>
    <row r="62" spans="1:14" x14ac:dyDescent="0.3">
      <c r="A62" s="72" t="s">
        <v>657</v>
      </c>
      <c r="B62" s="73">
        <v>1</v>
      </c>
      <c r="C62" s="73"/>
      <c r="D62" s="73"/>
      <c r="E62" s="73"/>
      <c r="F62" s="73">
        <v>1</v>
      </c>
      <c r="I62" s="72" t="s">
        <v>657</v>
      </c>
      <c r="J62" s="73">
        <v>1</v>
      </c>
      <c r="K62" s="73"/>
      <c r="L62" s="73"/>
      <c r="M62" s="73"/>
      <c r="N62" s="73">
        <v>1</v>
      </c>
    </row>
    <row r="63" spans="1:14" x14ac:dyDescent="0.3">
      <c r="A63" s="74" t="s">
        <v>658</v>
      </c>
      <c r="B63" s="73">
        <v>1</v>
      </c>
      <c r="C63" s="73"/>
      <c r="D63" s="73"/>
      <c r="E63" s="73"/>
      <c r="F63" s="73">
        <v>1</v>
      </c>
      <c r="I63" s="74" t="s">
        <v>4156</v>
      </c>
      <c r="J63" s="73">
        <v>1</v>
      </c>
      <c r="K63" s="73"/>
      <c r="L63" s="73"/>
      <c r="M63" s="73"/>
      <c r="N63" s="73">
        <v>1</v>
      </c>
    </row>
    <row r="64" spans="1:14" x14ac:dyDescent="0.3">
      <c r="A64" s="72" t="s">
        <v>631</v>
      </c>
      <c r="B64" s="73">
        <v>1</v>
      </c>
      <c r="C64" s="73"/>
      <c r="D64" s="73"/>
      <c r="E64" s="73"/>
      <c r="F64" s="73">
        <v>1</v>
      </c>
      <c r="I64" s="72" t="s">
        <v>631</v>
      </c>
      <c r="J64" s="73">
        <v>1</v>
      </c>
      <c r="K64" s="73"/>
      <c r="L64" s="73"/>
      <c r="M64" s="73"/>
      <c r="N64" s="73">
        <v>1</v>
      </c>
    </row>
    <row r="65" spans="1:14" x14ac:dyDescent="0.3">
      <c r="A65" s="74" t="s">
        <v>632</v>
      </c>
      <c r="B65" s="73">
        <v>1</v>
      </c>
      <c r="C65" s="73"/>
      <c r="D65" s="73"/>
      <c r="E65" s="73"/>
      <c r="F65" s="73">
        <v>1</v>
      </c>
      <c r="I65" s="74" t="s">
        <v>4140</v>
      </c>
      <c r="J65" s="73">
        <v>1</v>
      </c>
      <c r="K65" s="73"/>
      <c r="L65" s="73"/>
      <c r="M65" s="73"/>
      <c r="N65" s="73">
        <v>1</v>
      </c>
    </row>
    <row r="66" spans="1:14" x14ac:dyDescent="0.3">
      <c r="A66" s="72" t="s">
        <v>588</v>
      </c>
      <c r="B66" s="73">
        <v>3</v>
      </c>
      <c r="C66" s="73"/>
      <c r="D66" s="73"/>
      <c r="E66" s="73"/>
      <c r="F66" s="73">
        <v>3</v>
      </c>
      <c r="I66" s="72" t="s">
        <v>588</v>
      </c>
      <c r="J66" s="73">
        <v>3</v>
      </c>
      <c r="K66" s="73"/>
      <c r="L66" s="73"/>
      <c r="M66" s="73"/>
      <c r="N66" s="73">
        <v>3</v>
      </c>
    </row>
    <row r="67" spans="1:14" x14ac:dyDescent="0.3">
      <c r="A67" s="74" t="s">
        <v>598</v>
      </c>
      <c r="B67" s="73">
        <v>1</v>
      </c>
      <c r="C67" s="73"/>
      <c r="D67" s="73"/>
      <c r="E67" s="73"/>
      <c r="F67" s="73">
        <v>1</v>
      </c>
      <c r="I67" s="74" t="s">
        <v>4126</v>
      </c>
      <c r="J67" s="73">
        <v>1</v>
      </c>
      <c r="K67" s="73"/>
      <c r="L67" s="73"/>
      <c r="M67" s="73"/>
      <c r="N67" s="73">
        <v>1</v>
      </c>
    </row>
    <row r="68" spans="1:14" x14ac:dyDescent="0.3">
      <c r="A68" s="74" t="s">
        <v>604</v>
      </c>
      <c r="B68" s="73">
        <v>1</v>
      </c>
      <c r="C68" s="73"/>
      <c r="D68" s="73"/>
      <c r="E68" s="73"/>
      <c r="F68" s="73">
        <v>1</v>
      </c>
      <c r="I68" s="74" t="s">
        <v>4127</v>
      </c>
      <c r="J68" s="73">
        <v>1</v>
      </c>
      <c r="K68" s="73"/>
      <c r="L68" s="73"/>
      <c r="M68" s="73"/>
      <c r="N68" s="73">
        <v>1</v>
      </c>
    </row>
    <row r="69" spans="1:14" x14ac:dyDescent="0.3">
      <c r="A69" s="74" t="s">
        <v>589</v>
      </c>
      <c r="B69" s="73">
        <v>1</v>
      </c>
      <c r="C69" s="73"/>
      <c r="D69" s="73"/>
      <c r="E69" s="73"/>
      <c r="F69" s="73">
        <v>1</v>
      </c>
      <c r="I69" s="74" t="s">
        <v>4124</v>
      </c>
      <c r="J69" s="73">
        <v>1</v>
      </c>
      <c r="K69" s="73"/>
      <c r="L69" s="73"/>
      <c r="M69" s="73"/>
      <c r="N69" s="73">
        <v>1</v>
      </c>
    </row>
    <row r="70" spans="1:14" x14ac:dyDescent="0.3">
      <c r="A70" s="72" t="s">
        <v>773</v>
      </c>
      <c r="B70" s="73">
        <v>2</v>
      </c>
      <c r="C70" s="73"/>
      <c r="D70" s="73"/>
      <c r="E70" s="73"/>
      <c r="F70" s="73">
        <v>2</v>
      </c>
      <c r="I70" s="72" t="s">
        <v>773</v>
      </c>
      <c r="J70" s="73">
        <v>2</v>
      </c>
      <c r="K70" s="73"/>
      <c r="L70" s="73"/>
      <c r="M70" s="73"/>
      <c r="N70" s="73">
        <v>2</v>
      </c>
    </row>
    <row r="71" spans="1:14" x14ac:dyDescent="0.3">
      <c r="A71" s="74" t="s">
        <v>780</v>
      </c>
      <c r="B71" s="73">
        <v>1</v>
      </c>
      <c r="C71" s="73"/>
      <c r="D71" s="73"/>
      <c r="E71" s="73"/>
      <c r="F71" s="73">
        <v>1</v>
      </c>
      <c r="I71" s="74" t="s">
        <v>4193</v>
      </c>
      <c r="J71" s="73">
        <v>1</v>
      </c>
      <c r="K71" s="73"/>
      <c r="L71" s="73"/>
      <c r="M71" s="73"/>
      <c r="N71" s="73">
        <v>1</v>
      </c>
    </row>
    <row r="72" spans="1:14" x14ac:dyDescent="0.3">
      <c r="A72" s="74" t="s">
        <v>774</v>
      </c>
      <c r="B72" s="73">
        <v>1</v>
      </c>
      <c r="C72" s="73"/>
      <c r="D72" s="73"/>
      <c r="E72" s="73"/>
      <c r="F72" s="73">
        <v>1</v>
      </c>
      <c r="I72" s="74" t="s">
        <v>4192</v>
      </c>
      <c r="J72" s="73">
        <v>1</v>
      </c>
      <c r="K72" s="73"/>
      <c r="L72" s="73"/>
      <c r="M72" s="73"/>
      <c r="N72" s="73">
        <v>1</v>
      </c>
    </row>
    <row r="73" spans="1:14" x14ac:dyDescent="0.3">
      <c r="A73" s="72" t="s">
        <v>482</v>
      </c>
      <c r="B73" s="73">
        <v>5</v>
      </c>
      <c r="C73" s="73"/>
      <c r="D73" s="73"/>
      <c r="E73" s="73"/>
      <c r="F73" s="73">
        <v>5</v>
      </c>
      <c r="I73" s="72" t="s">
        <v>482</v>
      </c>
      <c r="J73" s="73">
        <v>5</v>
      </c>
      <c r="K73" s="73"/>
      <c r="L73" s="73"/>
      <c r="M73" s="73"/>
      <c r="N73" s="73">
        <v>5</v>
      </c>
    </row>
    <row r="74" spans="1:14" x14ac:dyDescent="0.3">
      <c r="A74" s="74" t="s">
        <v>498</v>
      </c>
      <c r="B74" s="73">
        <v>1</v>
      </c>
      <c r="C74" s="73"/>
      <c r="D74" s="73"/>
      <c r="E74" s="73"/>
      <c r="F74" s="73">
        <v>1</v>
      </c>
      <c r="I74" s="74" t="s">
        <v>4108</v>
      </c>
      <c r="J74" s="73">
        <v>1</v>
      </c>
      <c r="K74" s="73"/>
      <c r="L74" s="73"/>
      <c r="M74" s="73"/>
      <c r="N74" s="73">
        <v>1</v>
      </c>
    </row>
    <row r="75" spans="1:14" x14ac:dyDescent="0.3">
      <c r="A75" s="74" t="s">
        <v>521</v>
      </c>
      <c r="B75" s="73">
        <v>1</v>
      </c>
      <c r="C75" s="73"/>
      <c r="D75" s="73"/>
      <c r="E75" s="73"/>
      <c r="F75" s="73">
        <v>1</v>
      </c>
      <c r="I75" s="74" t="s">
        <v>4103</v>
      </c>
      <c r="J75" s="73">
        <v>1</v>
      </c>
      <c r="K75" s="73"/>
      <c r="L75" s="73"/>
      <c r="M75" s="73"/>
      <c r="N75" s="73">
        <v>1</v>
      </c>
    </row>
    <row r="76" spans="1:14" x14ac:dyDescent="0.3">
      <c r="A76" s="74" t="s">
        <v>515</v>
      </c>
      <c r="B76" s="73">
        <v>1</v>
      </c>
      <c r="C76" s="73"/>
      <c r="D76" s="73"/>
      <c r="E76" s="73"/>
      <c r="F76" s="73">
        <v>1</v>
      </c>
      <c r="I76" s="74" t="s">
        <v>4104</v>
      </c>
      <c r="J76" s="73">
        <v>1</v>
      </c>
      <c r="K76" s="73"/>
      <c r="L76" s="73"/>
      <c r="M76" s="73"/>
      <c r="N76" s="73">
        <v>1</v>
      </c>
    </row>
    <row r="77" spans="1:14" x14ac:dyDescent="0.3">
      <c r="A77" s="74" t="s">
        <v>483</v>
      </c>
      <c r="B77" s="73">
        <v>1</v>
      </c>
      <c r="C77" s="73"/>
      <c r="D77" s="73"/>
      <c r="E77" s="73"/>
      <c r="F77" s="73">
        <v>1</v>
      </c>
      <c r="I77" s="74" t="s">
        <v>4112</v>
      </c>
      <c r="J77" s="73">
        <v>1</v>
      </c>
      <c r="K77" s="73"/>
      <c r="L77" s="73"/>
      <c r="M77" s="73"/>
      <c r="N77" s="73">
        <v>1</v>
      </c>
    </row>
    <row r="78" spans="1:14" x14ac:dyDescent="0.3">
      <c r="A78" s="74" t="s">
        <v>491</v>
      </c>
      <c r="B78" s="73">
        <v>1</v>
      </c>
      <c r="C78" s="73"/>
      <c r="D78" s="73"/>
      <c r="E78" s="73"/>
      <c r="F78" s="73">
        <v>1</v>
      </c>
      <c r="I78" s="74" t="s">
        <v>4111</v>
      </c>
      <c r="J78" s="73">
        <v>1</v>
      </c>
      <c r="K78" s="73"/>
      <c r="L78" s="73"/>
      <c r="M78" s="73"/>
      <c r="N78" s="73">
        <v>1</v>
      </c>
    </row>
    <row r="79" spans="1:14" x14ac:dyDescent="0.3">
      <c r="A79" s="72" t="s">
        <v>1037</v>
      </c>
      <c r="B79" s="73">
        <v>2</v>
      </c>
      <c r="C79" s="73"/>
      <c r="D79" s="73"/>
      <c r="E79" s="73"/>
      <c r="F79" s="73">
        <v>2</v>
      </c>
      <c r="I79" s="72" t="s">
        <v>1037</v>
      </c>
      <c r="J79" s="73">
        <v>2</v>
      </c>
      <c r="K79" s="73"/>
      <c r="L79" s="73"/>
      <c r="M79" s="73"/>
      <c r="N79" s="73">
        <v>2</v>
      </c>
    </row>
    <row r="80" spans="1:14" x14ac:dyDescent="0.3">
      <c r="A80" s="74" t="s">
        <v>1045</v>
      </c>
      <c r="B80" s="73">
        <v>1</v>
      </c>
      <c r="C80" s="73"/>
      <c r="D80" s="73"/>
      <c r="E80" s="73"/>
      <c r="F80" s="73">
        <v>1</v>
      </c>
      <c r="I80" s="74" t="s">
        <v>4286</v>
      </c>
      <c r="J80" s="73">
        <v>1</v>
      </c>
      <c r="K80" s="73"/>
      <c r="L80" s="73"/>
      <c r="M80" s="73"/>
      <c r="N80" s="73">
        <v>1</v>
      </c>
    </row>
    <row r="81" spans="1:14" x14ac:dyDescent="0.3">
      <c r="A81" s="74" t="s">
        <v>1056</v>
      </c>
      <c r="B81" s="73">
        <v>1</v>
      </c>
      <c r="C81" s="73"/>
      <c r="D81" s="73"/>
      <c r="E81" s="73"/>
      <c r="F81" s="73">
        <v>1</v>
      </c>
      <c r="I81" s="74" t="s">
        <v>4300</v>
      </c>
      <c r="J81" s="73">
        <v>1</v>
      </c>
      <c r="K81" s="73"/>
      <c r="L81" s="73"/>
      <c r="M81" s="73"/>
      <c r="N81" s="73">
        <v>1</v>
      </c>
    </row>
    <row r="82" spans="1:14" x14ac:dyDescent="0.3">
      <c r="A82" s="72" t="s">
        <v>952</v>
      </c>
      <c r="B82" s="73">
        <v>8</v>
      </c>
      <c r="C82" s="73"/>
      <c r="D82" s="73">
        <v>1</v>
      </c>
      <c r="E82" s="73"/>
      <c r="F82" s="73">
        <v>9</v>
      </c>
      <c r="I82" s="72" t="s">
        <v>952</v>
      </c>
      <c r="J82" s="73">
        <v>8</v>
      </c>
      <c r="K82" s="73"/>
      <c r="L82" s="73">
        <v>1</v>
      </c>
      <c r="M82" s="73"/>
      <c r="N82" s="73">
        <v>9</v>
      </c>
    </row>
    <row r="83" spans="1:14" x14ac:dyDescent="0.3">
      <c r="A83" s="74" t="s">
        <v>1019</v>
      </c>
      <c r="B83" s="73">
        <v>1</v>
      </c>
      <c r="C83" s="73"/>
      <c r="D83" s="73"/>
      <c r="E83" s="73"/>
      <c r="F83" s="73">
        <v>1</v>
      </c>
      <c r="I83" s="74" t="s">
        <v>4264</v>
      </c>
      <c r="J83" s="73">
        <v>1</v>
      </c>
      <c r="K83" s="73"/>
      <c r="L83" s="73"/>
      <c r="M83" s="73"/>
      <c r="N83" s="73">
        <v>1</v>
      </c>
    </row>
    <row r="84" spans="1:14" x14ac:dyDescent="0.3">
      <c r="A84" s="74" t="s">
        <v>986</v>
      </c>
      <c r="B84" s="73">
        <v>1</v>
      </c>
      <c r="C84" s="73"/>
      <c r="D84" s="73"/>
      <c r="E84" s="73"/>
      <c r="F84" s="73">
        <v>1</v>
      </c>
      <c r="I84" s="74" t="s">
        <v>4272</v>
      </c>
      <c r="J84" s="73">
        <v>1</v>
      </c>
      <c r="K84" s="73"/>
      <c r="L84" s="73"/>
      <c r="M84" s="73"/>
      <c r="N84" s="73">
        <v>1</v>
      </c>
    </row>
    <row r="85" spans="1:14" x14ac:dyDescent="0.3">
      <c r="A85" s="74" t="s">
        <v>966</v>
      </c>
      <c r="B85" s="73">
        <v>1</v>
      </c>
      <c r="C85" s="73"/>
      <c r="D85" s="73"/>
      <c r="E85" s="73"/>
      <c r="F85" s="73">
        <v>1</v>
      </c>
      <c r="I85" s="74" t="s">
        <v>4263</v>
      </c>
      <c r="J85" s="73">
        <v>1</v>
      </c>
      <c r="K85" s="73"/>
      <c r="L85" s="73"/>
      <c r="M85" s="73"/>
      <c r="N85" s="73">
        <v>1</v>
      </c>
    </row>
    <row r="86" spans="1:14" x14ac:dyDescent="0.3">
      <c r="A86" s="74" t="s">
        <v>953</v>
      </c>
      <c r="B86" s="73">
        <v>1</v>
      </c>
      <c r="C86" s="73"/>
      <c r="D86" s="73"/>
      <c r="E86" s="73"/>
      <c r="F86" s="73">
        <v>1</v>
      </c>
      <c r="I86" s="74" t="s">
        <v>4282</v>
      </c>
      <c r="J86" s="73">
        <v>1</v>
      </c>
      <c r="K86" s="73"/>
      <c r="L86" s="73"/>
      <c r="M86" s="73"/>
      <c r="N86" s="73">
        <v>1</v>
      </c>
    </row>
    <row r="87" spans="1:14" x14ac:dyDescent="0.3">
      <c r="A87" s="74" t="s">
        <v>961</v>
      </c>
      <c r="B87" s="73">
        <v>1</v>
      </c>
      <c r="C87" s="73"/>
      <c r="D87" s="73"/>
      <c r="E87" s="73"/>
      <c r="F87" s="73">
        <v>1</v>
      </c>
      <c r="I87" s="74" t="s">
        <v>4267</v>
      </c>
      <c r="J87" s="73">
        <v>1</v>
      </c>
      <c r="K87" s="73"/>
      <c r="L87" s="73"/>
      <c r="M87" s="73"/>
      <c r="N87" s="73">
        <v>1</v>
      </c>
    </row>
    <row r="88" spans="1:14" x14ac:dyDescent="0.3">
      <c r="A88" s="74" t="s">
        <v>993</v>
      </c>
      <c r="B88" s="73">
        <v>1</v>
      </c>
      <c r="C88" s="73"/>
      <c r="D88" s="73"/>
      <c r="E88" s="73"/>
      <c r="F88" s="73">
        <v>1</v>
      </c>
      <c r="I88" s="74" t="s">
        <v>4281</v>
      </c>
      <c r="J88" s="73"/>
      <c r="K88" s="73"/>
      <c r="L88" s="73">
        <v>1</v>
      </c>
      <c r="M88" s="73"/>
      <c r="N88" s="73">
        <v>1</v>
      </c>
    </row>
    <row r="89" spans="1:14" x14ac:dyDescent="0.3">
      <c r="A89" s="74" t="s">
        <v>972</v>
      </c>
      <c r="B89" s="73">
        <v>1</v>
      </c>
      <c r="C89" s="73"/>
      <c r="D89" s="73"/>
      <c r="E89" s="73"/>
      <c r="F89" s="73">
        <v>1</v>
      </c>
      <c r="I89" s="74" t="s">
        <v>4270</v>
      </c>
      <c r="J89" s="73">
        <v>1</v>
      </c>
      <c r="K89" s="73"/>
      <c r="L89" s="73"/>
      <c r="M89" s="73"/>
      <c r="N89" s="73">
        <v>1</v>
      </c>
    </row>
    <row r="90" spans="1:14" x14ac:dyDescent="0.3">
      <c r="A90" s="74" t="s">
        <v>1023</v>
      </c>
      <c r="B90" s="73"/>
      <c r="C90" s="73"/>
      <c r="D90" s="73">
        <v>1</v>
      </c>
      <c r="E90" s="73"/>
      <c r="F90" s="73">
        <v>1</v>
      </c>
      <c r="I90" s="74" t="s">
        <v>4265</v>
      </c>
      <c r="J90" s="73">
        <v>1</v>
      </c>
      <c r="K90" s="73"/>
      <c r="L90" s="73"/>
      <c r="M90" s="73"/>
      <c r="N90" s="73">
        <v>1</v>
      </c>
    </row>
    <row r="91" spans="1:14" x14ac:dyDescent="0.3">
      <c r="A91" s="74" t="s">
        <v>1030</v>
      </c>
      <c r="B91" s="73">
        <v>1</v>
      </c>
      <c r="C91" s="73"/>
      <c r="D91" s="73"/>
      <c r="E91" s="73"/>
      <c r="F91" s="73">
        <v>1</v>
      </c>
      <c r="I91" s="74" t="s">
        <v>4279</v>
      </c>
      <c r="J91" s="73">
        <v>1</v>
      </c>
      <c r="K91" s="73"/>
      <c r="L91" s="73"/>
      <c r="M91" s="73"/>
      <c r="N91" s="73">
        <v>1</v>
      </c>
    </row>
    <row r="92" spans="1:14" x14ac:dyDescent="0.3">
      <c r="A92" s="72" t="s">
        <v>610</v>
      </c>
      <c r="B92" s="73">
        <v>2</v>
      </c>
      <c r="C92" s="73"/>
      <c r="D92" s="73"/>
      <c r="E92" s="73"/>
      <c r="F92" s="73">
        <v>2</v>
      </c>
      <c r="I92" s="72" t="s">
        <v>610</v>
      </c>
      <c r="J92" s="73">
        <v>2</v>
      </c>
      <c r="K92" s="73"/>
      <c r="L92" s="73"/>
      <c r="M92" s="73"/>
      <c r="N92" s="73">
        <v>2</v>
      </c>
    </row>
    <row r="93" spans="1:14" x14ac:dyDescent="0.3">
      <c r="A93" s="74" t="s">
        <v>623</v>
      </c>
      <c r="B93" s="73">
        <v>1</v>
      </c>
      <c r="C93" s="73"/>
      <c r="D93" s="73"/>
      <c r="E93" s="73"/>
      <c r="F93" s="73">
        <v>1</v>
      </c>
      <c r="I93" s="74" t="s">
        <v>4137</v>
      </c>
      <c r="J93" s="73">
        <v>1</v>
      </c>
      <c r="K93" s="73"/>
      <c r="L93" s="73"/>
      <c r="M93" s="73"/>
      <c r="N93" s="73">
        <v>1</v>
      </c>
    </row>
    <row r="94" spans="1:14" x14ac:dyDescent="0.3">
      <c r="A94" s="74" t="s">
        <v>617</v>
      </c>
      <c r="B94" s="73">
        <v>1</v>
      </c>
      <c r="C94" s="73"/>
      <c r="D94" s="73"/>
      <c r="E94" s="73"/>
      <c r="F94" s="73">
        <v>1</v>
      </c>
      <c r="I94" s="74" t="s">
        <v>4134</v>
      </c>
      <c r="J94" s="73">
        <v>1</v>
      </c>
      <c r="K94" s="73"/>
      <c r="L94" s="73"/>
      <c r="M94" s="73"/>
      <c r="N94" s="73">
        <v>1</v>
      </c>
    </row>
    <row r="95" spans="1:14" x14ac:dyDescent="0.3">
      <c r="A95" s="72" t="s">
        <v>459</v>
      </c>
      <c r="B95" s="73"/>
      <c r="C95" s="73">
        <v>1</v>
      </c>
      <c r="D95" s="73"/>
      <c r="E95" s="73"/>
      <c r="F95" s="73">
        <v>1</v>
      </c>
      <c r="I95" s="72" t="s">
        <v>459</v>
      </c>
      <c r="J95" s="73"/>
      <c r="K95" s="73">
        <v>1</v>
      </c>
      <c r="L95" s="73"/>
      <c r="M95" s="73"/>
      <c r="N95" s="73">
        <v>1</v>
      </c>
    </row>
    <row r="96" spans="1:14" x14ac:dyDescent="0.3">
      <c r="A96" s="74" t="s">
        <v>460</v>
      </c>
      <c r="B96" s="73"/>
      <c r="C96" s="73">
        <v>1</v>
      </c>
      <c r="D96" s="73"/>
      <c r="E96" s="73"/>
      <c r="F96" s="73">
        <v>1</v>
      </c>
      <c r="I96" s="74" t="s">
        <v>4093</v>
      </c>
      <c r="J96" s="73"/>
      <c r="K96" s="73">
        <v>1</v>
      </c>
      <c r="L96" s="73"/>
      <c r="M96" s="73"/>
      <c r="N96" s="73">
        <v>1</v>
      </c>
    </row>
    <row r="97" spans="1:14" x14ac:dyDescent="0.3">
      <c r="A97" s="72" t="s">
        <v>920</v>
      </c>
      <c r="B97" s="73">
        <v>4</v>
      </c>
      <c r="C97" s="73">
        <v>1</v>
      </c>
      <c r="D97" s="73"/>
      <c r="E97" s="73"/>
      <c r="F97" s="73">
        <v>5</v>
      </c>
      <c r="I97" s="72" t="s">
        <v>920</v>
      </c>
      <c r="J97" s="73">
        <v>4</v>
      </c>
      <c r="K97" s="73">
        <v>1</v>
      </c>
      <c r="L97" s="73"/>
      <c r="M97" s="73"/>
      <c r="N97" s="73">
        <v>5</v>
      </c>
    </row>
    <row r="98" spans="1:14" x14ac:dyDescent="0.3">
      <c r="A98" s="74" t="s">
        <v>942</v>
      </c>
      <c r="B98" s="73">
        <v>1</v>
      </c>
      <c r="C98" s="73"/>
      <c r="D98" s="73"/>
      <c r="E98" s="73"/>
      <c r="F98" s="73">
        <v>1</v>
      </c>
      <c r="I98" s="74" t="s">
        <v>4251</v>
      </c>
      <c r="J98" s="73">
        <v>1</v>
      </c>
      <c r="K98" s="73"/>
      <c r="L98" s="73"/>
      <c r="M98" s="73"/>
      <c r="N98" s="73">
        <v>1</v>
      </c>
    </row>
    <row r="99" spans="1:14" x14ac:dyDescent="0.3">
      <c r="A99" s="74" t="s">
        <v>947</v>
      </c>
      <c r="B99" s="73">
        <v>1</v>
      </c>
      <c r="C99" s="73"/>
      <c r="D99" s="73"/>
      <c r="E99" s="73"/>
      <c r="F99" s="73">
        <v>1</v>
      </c>
      <c r="I99" s="74" t="s">
        <v>4256</v>
      </c>
      <c r="J99" s="73">
        <v>1</v>
      </c>
      <c r="K99" s="73"/>
      <c r="L99" s="73"/>
      <c r="M99" s="73"/>
      <c r="N99" s="73">
        <v>1</v>
      </c>
    </row>
    <row r="100" spans="1:14" x14ac:dyDescent="0.3">
      <c r="A100" s="74" t="s">
        <v>932</v>
      </c>
      <c r="B100" s="73">
        <v>1</v>
      </c>
      <c r="C100" s="73"/>
      <c r="D100" s="73"/>
      <c r="E100" s="73"/>
      <c r="F100" s="73">
        <v>1</v>
      </c>
      <c r="I100" s="74" t="s">
        <v>4250</v>
      </c>
      <c r="J100" s="73"/>
      <c r="K100" s="73">
        <v>1</v>
      </c>
      <c r="L100" s="73"/>
      <c r="M100" s="73"/>
      <c r="N100" s="73">
        <v>1</v>
      </c>
    </row>
    <row r="101" spans="1:14" x14ac:dyDescent="0.3">
      <c r="A101" s="74" t="s">
        <v>928</v>
      </c>
      <c r="B101" s="73"/>
      <c r="C101" s="73">
        <v>1</v>
      </c>
      <c r="D101" s="73"/>
      <c r="E101" s="73"/>
      <c r="F101" s="73">
        <v>1</v>
      </c>
      <c r="I101" s="74" t="s">
        <v>4248</v>
      </c>
      <c r="J101" s="73">
        <v>1</v>
      </c>
      <c r="K101" s="73"/>
      <c r="L101" s="73"/>
      <c r="M101" s="73"/>
      <c r="N101" s="73">
        <v>1</v>
      </c>
    </row>
    <row r="102" spans="1:14" x14ac:dyDescent="0.3">
      <c r="A102" s="74" t="s">
        <v>921</v>
      </c>
      <c r="B102" s="73">
        <v>1</v>
      </c>
      <c r="C102" s="73"/>
      <c r="D102" s="73"/>
      <c r="E102" s="73"/>
      <c r="F102" s="73">
        <v>1</v>
      </c>
      <c r="I102" s="74" t="s">
        <v>4255</v>
      </c>
      <c r="J102" s="73">
        <v>1</v>
      </c>
      <c r="K102" s="73"/>
      <c r="L102" s="73"/>
      <c r="M102" s="73"/>
      <c r="N102" s="73">
        <v>1</v>
      </c>
    </row>
    <row r="103" spans="1:14" x14ac:dyDescent="0.3">
      <c r="A103" s="72" t="s">
        <v>823</v>
      </c>
      <c r="B103" s="73">
        <v>6</v>
      </c>
      <c r="C103" s="73">
        <v>1</v>
      </c>
      <c r="D103" s="73"/>
      <c r="E103" s="73"/>
      <c r="F103" s="73">
        <v>7</v>
      </c>
      <c r="I103" s="72" t="s">
        <v>823</v>
      </c>
      <c r="J103" s="73">
        <v>6</v>
      </c>
      <c r="K103" s="73">
        <v>1</v>
      </c>
      <c r="L103" s="73"/>
      <c r="M103" s="73"/>
      <c r="N103" s="73">
        <v>7</v>
      </c>
    </row>
    <row r="104" spans="1:14" x14ac:dyDescent="0.3">
      <c r="A104" s="74" t="s">
        <v>831</v>
      </c>
      <c r="B104" s="73">
        <v>1</v>
      </c>
      <c r="C104" s="73"/>
      <c r="D104" s="73"/>
      <c r="E104" s="73"/>
      <c r="F104" s="73">
        <v>1</v>
      </c>
      <c r="I104" s="74" t="s">
        <v>4227</v>
      </c>
      <c r="J104" s="73">
        <v>1</v>
      </c>
      <c r="K104" s="73"/>
      <c r="L104" s="73"/>
      <c r="M104" s="73"/>
      <c r="N104" s="73">
        <v>1</v>
      </c>
    </row>
    <row r="105" spans="1:14" x14ac:dyDescent="0.3">
      <c r="A105" s="74" t="s">
        <v>857</v>
      </c>
      <c r="B105" s="73">
        <v>1</v>
      </c>
      <c r="C105" s="73"/>
      <c r="D105" s="73"/>
      <c r="E105" s="73"/>
      <c r="F105" s="73">
        <v>1</v>
      </c>
      <c r="I105" s="74" t="s">
        <v>4216</v>
      </c>
      <c r="J105" s="73">
        <v>1</v>
      </c>
      <c r="K105" s="73"/>
      <c r="L105" s="73"/>
      <c r="M105" s="73"/>
      <c r="N105" s="73">
        <v>1</v>
      </c>
    </row>
    <row r="106" spans="1:14" x14ac:dyDescent="0.3">
      <c r="A106" s="74" t="s">
        <v>865</v>
      </c>
      <c r="B106" s="73"/>
      <c r="C106" s="73">
        <v>1</v>
      </c>
      <c r="D106" s="73"/>
      <c r="E106" s="73"/>
      <c r="F106" s="73">
        <v>1</v>
      </c>
      <c r="I106" s="74" t="s">
        <v>4226</v>
      </c>
      <c r="J106" s="73">
        <v>1</v>
      </c>
      <c r="K106" s="73"/>
      <c r="L106" s="73"/>
      <c r="M106" s="73"/>
      <c r="N106" s="73">
        <v>1</v>
      </c>
    </row>
    <row r="107" spans="1:14" x14ac:dyDescent="0.3">
      <c r="A107" s="74" t="s">
        <v>852</v>
      </c>
      <c r="B107" s="73">
        <v>1</v>
      </c>
      <c r="C107" s="73"/>
      <c r="D107" s="73"/>
      <c r="E107" s="73"/>
      <c r="F107" s="73">
        <v>1</v>
      </c>
      <c r="I107" s="74" t="s">
        <v>4220</v>
      </c>
      <c r="J107" s="73">
        <v>1</v>
      </c>
      <c r="K107" s="73"/>
      <c r="L107" s="73"/>
      <c r="M107" s="73"/>
      <c r="N107" s="73">
        <v>1</v>
      </c>
    </row>
    <row r="108" spans="1:14" x14ac:dyDescent="0.3">
      <c r="A108" s="74" t="s">
        <v>824</v>
      </c>
      <c r="B108" s="73">
        <v>1</v>
      </c>
      <c r="C108" s="73"/>
      <c r="D108" s="73"/>
      <c r="E108" s="73"/>
      <c r="F108" s="73">
        <v>1</v>
      </c>
      <c r="I108" s="74" t="s">
        <v>4217</v>
      </c>
      <c r="J108" s="73">
        <v>1</v>
      </c>
      <c r="K108" s="73"/>
      <c r="L108" s="73"/>
      <c r="M108" s="73"/>
      <c r="N108" s="73">
        <v>1</v>
      </c>
    </row>
    <row r="109" spans="1:14" x14ac:dyDescent="0.3">
      <c r="A109" s="74" t="s">
        <v>870</v>
      </c>
      <c r="B109" s="73">
        <v>1</v>
      </c>
      <c r="C109" s="73"/>
      <c r="D109" s="73"/>
      <c r="E109" s="73"/>
      <c r="F109" s="73">
        <v>1</v>
      </c>
      <c r="I109" s="74" t="s">
        <v>4223</v>
      </c>
      <c r="J109" s="73">
        <v>1</v>
      </c>
      <c r="K109" s="73"/>
      <c r="L109" s="73"/>
      <c r="M109" s="73"/>
      <c r="N109" s="73">
        <v>1</v>
      </c>
    </row>
    <row r="110" spans="1:14" x14ac:dyDescent="0.3">
      <c r="A110" s="74" t="s">
        <v>876</v>
      </c>
      <c r="B110" s="73">
        <v>1</v>
      </c>
      <c r="C110" s="73"/>
      <c r="D110" s="73"/>
      <c r="E110" s="73"/>
      <c r="F110" s="73">
        <v>1</v>
      </c>
      <c r="I110" s="74" t="s">
        <v>4225</v>
      </c>
      <c r="J110" s="73"/>
      <c r="K110" s="73">
        <v>1</v>
      </c>
      <c r="L110" s="73"/>
      <c r="M110" s="73"/>
      <c r="N110" s="73">
        <v>1</v>
      </c>
    </row>
    <row r="111" spans="1:14" x14ac:dyDescent="0.3">
      <c r="A111" s="72" t="s">
        <v>474</v>
      </c>
      <c r="B111" s="73">
        <v>1</v>
      </c>
      <c r="C111" s="73"/>
      <c r="D111" s="73"/>
      <c r="E111" s="73"/>
      <c r="F111" s="73">
        <v>1</v>
      </c>
      <c r="I111" s="72" t="s">
        <v>474</v>
      </c>
      <c r="J111" s="73">
        <v>1</v>
      </c>
      <c r="K111" s="73"/>
      <c r="L111" s="73"/>
      <c r="M111" s="73"/>
      <c r="N111" s="73">
        <v>1</v>
      </c>
    </row>
    <row r="112" spans="1:14" x14ac:dyDescent="0.3">
      <c r="A112" s="74" t="s">
        <v>475</v>
      </c>
      <c r="B112" s="73">
        <v>1</v>
      </c>
      <c r="C112" s="73"/>
      <c r="D112" s="73"/>
      <c r="E112" s="73"/>
      <c r="F112" s="73">
        <v>1</v>
      </c>
      <c r="I112" s="74" t="s">
        <v>4102</v>
      </c>
      <c r="J112" s="73">
        <v>1</v>
      </c>
      <c r="K112" s="73"/>
      <c r="L112" s="73"/>
      <c r="M112" s="73"/>
      <c r="N112" s="73">
        <v>1</v>
      </c>
    </row>
    <row r="113" spans="1:14" x14ac:dyDescent="0.3">
      <c r="A113" s="72" t="s">
        <v>526</v>
      </c>
      <c r="B113" s="73">
        <v>6</v>
      </c>
      <c r="C113" s="73"/>
      <c r="D113" s="73"/>
      <c r="E113" s="73"/>
      <c r="F113" s="73">
        <v>6</v>
      </c>
      <c r="I113" s="72" t="s">
        <v>526</v>
      </c>
      <c r="J113" s="73">
        <v>6</v>
      </c>
      <c r="K113" s="73"/>
      <c r="L113" s="73"/>
      <c r="M113" s="73"/>
      <c r="N113" s="73">
        <v>6</v>
      </c>
    </row>
    <row r="114" spans="1:14" x14ac:dyDescent="0.3">
      <c r="A114" s="74" t="s">
        <v>555</v>
      </c>
      <c r="B114" s="73">
        <v>1</v>
      </c>
      <c r="C114" s="73"/>
      <c r="D114" s="73"/>
      <c r="E114" s="73"/>
      <c r="F114" s="73">
        <v>1</v>
      </c>
      <c r="I114" s="74" t="s">
        <v>4118</v>
      </c>
      <c r="J114" s="73">
        <v>1</v>
      </c>
      <c r="K114" s="73"/>
      <c r="L114" s="73"/>
      <c r="M114" s="73"/>
      <c r="N114" s="73">
        <v>1</v>
      </c>
    </row>
    <row r="115" spans="1:14" x14ac:dyDescent="0.3">
      <c r="A115" s="74" t="s">
        <v>535</v>
      </c>
      <c r="B115" s="73">
        <v>1</v>
      </c>
      <c r="C115" s="73"/>
      <c r="D115" s="73"/>
      <c r="E115" s="73"/>
      <c r="F115" s="73">
        <v>1</v>
      </c>
      <c r="I115" s="74" t="s">
        <v>4115</v>
      </c>
      <c r="J115" s="73">
        <v>1</v>
      </c>
      <c r="K115" s="73"/>
      <c r="L115" s="73"/>
      <c r="M115" s="73"/>
      <c r="N115" s="73">
        <v>1</v>
      </c>
    </row>
    <row r="116" spans="1:14" x14ac:dyDescent="0.3">
      <c r="A116" s="74" t="s">
        <v>563</v>
      </c>
      <c r="B116" s="73">
        <v>1</v>
      </c>
      <c r="C116" s="73"/>
      <c r="D116" s="73"/>
      <c r="E116" s="73"/>
      <c r="F116" s="73">
        <v>1</v>
      </c>
      <c r="I116" s="74" t="s">
        <v>4120</v>
      </c>
      <c r="J116" s="73">
        <v>1</v>
      </c>
      <c r="K116" s="73"/>
      <c r="L116" s="73"/>
      <c r="M116" s="73"/>
      <c r="N116" s="73">
        <v>1</v>
      </c>
    </row>
    <row r="117" spans="1:14" x14ac:dyDescent="0.3">
      <c r="A117" s="74" t="s">
        <v>527</v>
      </c>
      <c r="B117" s="73">
        <v>1</v>
      </c>
      <c r="C117" s="73"/>
      <c r="D117" s="73"/>
      <c r="E117" s="73"/>
      <c r="F117" s="73">
        <v>1</v>
      </c>
      <c r="I117" s="74" t="s">
        <v>4116</v>
      </c>
      <c r="J117" s="73">
        <v>1</v>
      </c>
      <c r="K117" s="73"/>
      <c r="L117" s="73"/>
      <c r="M117" s="73"/>
      <c r="N117" s="73">
        <v>1</v>
      </c>
    </row>
    <row r="118" spans="1:14" x14ac:dyDescent="0.3">
      <c r="A118" s="74" t="s">
        <v>549</v>
      </c>
      <c r="B118" s="73">
        <v>1</v>
      </c>
      <c r="C118" s="73"/>
      <c r="D118" s="73"/>
      <c r="E118" s="73"/>
      <c r="F118" s="73">
        <v>1</v>
      </c>
      <c r="I118" s="74" t="s">
        <v>4114</v>
      </c>
      <c r="J118" s="73">
        <v>1</v>
      </c>
      <c r="K118" s="73"/>
      <c r="L118" s="73"/>
      <c r="M118" s="73"/>
      <c r="N118" s="73">
        <v>1</v>
      </c>
    </row>
    <row r="119" spans="1:14" x14ac:dyDescent="0.3">
      <c r="A119" s="74" t="s">
        <v>543</v>
      </c>
      <c r="B119" s="73">
        <v>1</v>
      </c>
      <c r="C119" s="73"/>
      <c r="D119" s="73"/>
      <c r="E119" s="73"/>
      <c r="F119" s="73">
        <v>1</v>
      </c>
      <c r="I119" s="74" t="s">
        <v>4117</v>
      </c>
      <c r="J119" s="73">
        <v>1</v>
      </c>
      <c r="K119" s="73"/>
      <c r="L119" s="73"/>
      <c r="M119" s="73"/>
      <c r="N119" s="73">
        <v>1</v>
      </c>
    </row>
    <row r="120" spans="1:14" x14ac:dyDescent="0.3">
      <c r="A120" s="72" t="s">
        <v>900</v>
      </c>
      <c r="B120" s="73">
        <v>2</v>
      </c>
      <c r="C120" s="73"/>
      <c r="D120" s="73"/>
      <c r="E120" s="73"/>
      <c r="F120" s="73">
        <v>2</v>
      </c>
      <c r="I120" s="72" t="s">
        <v>900</v>
      </c>
      <c r="J120" s="73">
        <v>2</v>
      </c>
      <c r="K120" s="73"/>
      <c r="L120" s="73"/>
      <c r="M120" s="73"/>
      <c r="N120" s="73">
        <v>2</v>
      </c>
    </row>
    <row r="121" spans="1:14" x14ac:dyDescent="0.3">
      <c r="A121" s="74" t="s">
        <v>901</v>
      </c>
      <c r="B121" s="73">
        <v>1</v>
      </c>
      <c r="C121" s="73"/>
      <c r="D121" s="73"/>
      <c r="E121" s="73"/>
      <c r="F121" s="73">
        <v>1</v>
      </c>
      <c r="I121" s="74" t="s">
        <v>4241</v>
      </c>
      <c r="J121" s="73">
        <v>1</v>
      </c>
      <c r="K121" s="73"/>
      <c r="L121" s="73"/>
      <c r="M121" s="73"/>
      <c r="N121" s="73">
        <v>1</v>
      </c>
    </row>
    <row r="122" spans="1:14" x14ac:dyDescent="0.3">
      <c r="A122" s="74" t="s">
        <v>908</v>
      </c>
      <c r="B122" s="73">
        <v>1</v>
      </c>
      <c r="C122" s="73"/>
      <c r="D122" s="73"/>
      <c r="E122" s="73"/>
      <c r="F122" s="73">
        <v>1</v>
      </c>
      <c r="I122" s="74" t="s">
        <v>4240</v>
      </c>
      <c r="J122" s="73">
        <v>1</v>
      </c>
      <c r="K122" s="73"/>
      <c r="L122" s="73"/>
      <c r="M122" s="73"/>
      <c r="N122" s="73">
        <v>1</v>
      </c>
    </row>
    <row r="123" spans="1:14" x14ac:dyDescent="0.3">
      <c r="A123" s="72" t="s">
        <v>638</v>
      </c>
      <c r="B123" s="73">
        <v>3</v>
      </c>
      <c r="C123" s="73"/>
      <c r="D123" s="73"/>
      <c r="E123" s="73"/>
      <c r="F123" s="73">
        <v>3</v>
      </c>
      <c r="I123" s="72" t="s">
        <v>638</v>
      </c>
      <c r="J123" s="73">
        <v>3</v>
      </c>
      <c r="K123" s="73"/>
      <c r="L123" s="73"/>
      <c r="M123" s="73"/>
      <c r="N123" s="73">
        <v>3</v>
      </c>
    </row>
    <row r="124" spans="1:14" x14ac:dyDescent="0.3">
      <c r="A124" s="74" t="s">
        <v>652</v>
      </c>
      <c r="B124" s="73">
        <v>1</v>
      </c>
      <c r="C124" s="73"/>
      <c r="D124" s="73"/>
      <c r="E124" s="73"/>
      <c r="F124" s="73">
        <v>1</v>
      </c>
      <c r="I124" s="74" t="s">
        <v>4148</v>
      </c>
      <c r="J124" s="73">
        <v>1</v>
      </c>
      <c r="K124" s="73"/>
      <c r="L124" s="73"/>
      <c r="M124" s="73"/>
      <c r="N124" s="73">
        <v>1</v>
      </c>
    </row>
    <row r="125" spans="1:14" x14ac:dyDescent="0.3">
      <c r="A125" s="74" t="s">
        <v>639</v>
      </c>
      <c r="B125" s="73">
        <v>1</v>
      </c>
      <c r="C125" s="73"/>
      <c r="D125" s="73"/>
      <c r="E125" s="73"/>
      <c r="F125" s="73">
        <v>1</v>
      </c>
      <c r="I125" s="74" t="s">
        <v>4141</v>
      </c>
      <c r="J125" s="73">
        <v>1</v>
      </c>
      <c r="K125" s="73"/>
      <c r="L125" s="73"/>
      <c r="M125" s="73"/>
      <c r="N125" s="73">
        <v>1</v>
      </c>
    </row>
    <row r="126" spans="1:14" x14ac:dyDescent="0.3">
      <c r="A126" s="74" t="s">
        <v>647</v>
      </c>
      <c r="B126" s="73">
        <v>1</v>
      </c>
      <c r="C126" s="73"/>
      <c r="D126" s="73"/>
      <c r="E126" s="73"/>
      <c r="F126" s="73">
        <v>1</v>
      </c>
      <c r="I126" s="74" t="s">
        <v>4149</v>
      </c>
      <c r="J126" s="73">
        <v>1</v>
      </c>
      <c r="K126" s="73"/>
      <c r="L126" s="73"/>
      <c r="M126" s="73"/>
      <c r="N126" s="73">
        <v>1</v>
      </c>
    </row>
    <row r="127" spans="1:14" x14ac:dyDescent="0.3">
      <c r="A127" s="72" t="s">
        <v>912</v>
      </c>
      <c r="B127" s="73">
        <v>1</v>
      </c>
      <c r="C127" s="73"/>
      <c r="D127" s="73"/>
      <c r="E127" s="73"/>
      <c r="F127" s="73">
        <v>1</v>
      </c>
      <c r="I127" s="72" t="s">
        <v>912</v>
      </c>
      <c r="J127" s="73">
        <v>1</v>
      </c>
      <c r="K127" s="73"/>
      <c r="L127" s="73"/>
      <c r="M127" s="73"/>
      <c r="N127" s="73">
        <v>1</v>
      </c>
    </row>
    <row r="128" spans="1:14" x14ac:dyDescent="0.3">
      <c r="A128" s="74" t="s">
        <v>913</v>
      </c>
      <c r="B128" s="73">
        <v>1</v>
      </c>
      <c r="C128" s="73"/>
      <c r="D128" s="73"/>
      <c r="E128" s="73"/>
      <c r="F128" s="73">
        <v>1</v>
      </c>
      <c r="I128" s="74" t="s">
        <v>4247</v>
      </c>
      <c r="J128" s="73">
        <v>1</v>
      </c>
      <c r="K128" s="73"/>
      <c r="L128" s="73"/>
      <c r="M128" s="73"/>
      <c r="N128" s="73">
        <v>1</v>
      </c>
    </row>
    <row r="129" spans="1:14" x14ac:dyDescent="0.3">
      <c r="A129" s="72" t="s">
        <v>741</v>
      </c>
      <c r="B129" s="73">
        <v>2</v>
      </c>
      <c r="C129" s="73"/>
      <c r="D129" s="73"/>
      <c r="E129" s="73"/>
      <c r="F129" s="73">
        <v>2</v>
      </c>
      <c r="I129" s="72" t="s">
        <v>741</v>
      </c>
      <c r="J129" s="73">
        <v>2</v>
      </c>
      <c r="K129" s="73"/>
      <c r="L129" s="73"/>
      <c r="M129" s="73"/>
      <c r="N129" s="73">
        <v>2</v>
      </c>
    </row>
    <row r="130" spans="1:14" x14ac:dyDescent="0.3">
      <c r="A130" s="74" t="s">
        <v>742</v>
      </c>
      <c r="B130" s="73">
        <v>1</v>
      </c>
      <c r="C130" s="73"/>
      <c r="D130" s="73"/>
      <c r="E130" s="73"/>
      <c r="F130" s="73">
        <v>1</v>
      </c>
      <c r="I130" s="74" t="s">
        <v>4187</v>
      </c>
      <c r="J130" s="73">
        <v>1</v>
      </c>
      <c r="K130" s="73"/>
      <c r="L130" s="73"/>
      <c r="M130" s="73"/>
      <c r="N130" s="73">
        <v>1</v>
      </c>
    </row>
    <row r="131" spans="1:14" x14ac:dyDescent="0.3">
      <c r="A131" s="74" t="s">
        <v>751</v>
      </c>
      <c r="B131" s="73">
        <v>1</v>
      </c>
      <c r="C131" s="73"/>
      <c r="D131" s="73"/>
      <c r="E131" s="73"/>
      <c r="F131" s="73">
        <v>1</v>
      </c>
      <c r="I131" s="74" t="s">
        <v>4188</v>
      </c>
      <c r="J131" s="73">
        <v>1</v>
      </c>
      <c r="K131" s="73"/>
      <c r="L131" s="73"/>
      <c r="M131" s="73"/>
      <c r="N131" s="73">
        <v>1</v>
      </c>
    </row>
    <row r="132" spans="1:14" x14ac:dyDescent="0.3">
      <c r="A132" s="72" t="s">
        <v>765</v>
      </c>
      <c r="B132" s="73">
        <v>1</v>
      </c>
      <c r="C132" s="73"/>
      <c r="D132" s="73"/>
      <c r="E132" s="73"/>
      <c r="F132" s="73">
        <v>1</v>
      </c>
      <c r="I132" s="72" t="s">
        <v>765</v>
      </c>
      <c r="J132" s="73">
        <v>1</v>
      </c>
      <c r="K132" s="73"/>
      <c r="L132" s="73"/>
      <c r="M132" s="73"/>
      <c r="N132" s="73">
        <v>1</v>
      </c>
    </row>
    <row r="133" spans="1:14" x14ac:dyDescent="0.3">
      <c r="A133" s="74" t="s">
        <v>766</v>
      </c>
      <c r="B133" s="73">
        <v>1</v>
      </c>
      <c r="C133" s="73"/>
      <c r="D133" s="73"/>
      <c r="E133" s="73"/>
      <c r="F133" s="73">
        <v>1</v>
      </c>
      <c r="I133" s="74" t="s">
        <v>4190</v>
      </c>
      <c r="J133" s="73">
        <v>1</v>
      </c>
      <c r="K133" s="73"/>
      <c r="L133" s="73"/>
      <c r="M133" s="73"/>
      <c r="N133" s="73">
        <v>1</v>
      </c>
    </row>
    <row r="134" spans="1:14" x14ac:dyDescent="0.3">
      <c r="A134" s="72" t="s">
        <v>786</v>
      </c>
      <c r="B134" s="73"/>
      <c r="C134" s="73">
        <v>1</v>
      </c>
      <c r="D134" s="73"/>
      <c r="E134" s="73"/>
      <c r="F134" s="73">
        <v>1</v>
      </c>
      <c r="I134" s="72" t="s">
        <v>786</v>
      </c>
      <c r="J134" s="73"/>
      <c r="K134" s="73">
        <v>1</v>
      </c>
      <c r="L134" s="73"/>
      <c r="M134" s="73"/>
      <c r="N134" s="73">
        <v>1</v>
      </c>
    </row>
    <row r="135" spans="1:14" x14ac:dyDescent="0.3">
      <c r="A135" s="74" t="s">
        <v>787</v>
      </c>
      <c r="B135" s="73"/>
      <c r="C135" s="73">
        <v>1</v>
      </c>
      <c r="D135" s="73"/>
      <c r="E135" s="73"/>
      <c r="F135" s="73">
        <v>1</v>
      </c>
      <c r="I135" s="74" t="s">
        <v>4196</v>
      </c>
      <c r="J135" s="73"/>
      <c r="K135" s="73">
        <v>1</v>
      </c>
      <c r="L135" s="73"/>
      <c r="M135" s="73"/>
      <c r="N135" s="73">
        <v>1</v>
      </c>
    </row>
    <row r="136" spans="1:14" x14ac:dyDescent="0.3">
      <c r="A136" s="72" t="s">
        <v>587</v>
      </c>
      <c r="B136" s="73">
        <v>1</v>
      </c>
      <c r="C136" s="73">
        <v>1</v>
      </c>
      <c r="D136" s="73"/>
      <c r="E136" s="73">
        <v>1</v>
      </c>
      <c r="F136" s="73">
        <v>3</v>
      </c>
      <c r="I136" s="72" t="s">
        <v>587</v>
      </c>
      <c r="J136" s="73">
        <v>1</v>
      </c>
      <c r="K136" s="73">
        <v>1</v>
      </c>
      <c r="L136" s="73"/>
      <c r="M136" s="73">
        <v>1</v>
      </c>
      <c r="N136" s="73">
        <v>3</v>
      </c>
    </row>
    <row r="137" spans="1:14" x14ac:dyDescent="0.3">
      <c r="A137" s="74" t="s">
        <v>714</v>
      </c>
      <c r="B137" s="73">
        <v>1</v>
      </c>
      <c r="C137" s="73"/>
      <c r="D137" s="73"/>
      <c r="E137" s="73"/>
      <c r="F137" s="73">
        <v>1</v>
      </c>
      <c r="I137" s="74" t="s">
        <v>4176</v>
      </c>
      <c r="J137" s="73"/>
      <c r="K137" s="73">
        <v>1</v>
      </c>
      <c r="L137" s="73"/>
      <c r="M137" s="73"/>
      <c r="N137" s="73">
        <v>1</v>
      </c>
    </row>
    <row r="138" spans="1:14" x14ac:dyDescent="0.3">
      <c r="A138" s="74" t="s">
        <v>721</v>
      </c>
      <c r="B138" s="73"/>
      <c r="C138" s="73">
        <v>1</v>
      </c>
      <c r="D138" s="73"/>
      <c r="E138" s="73"/>
      <c r="F138" s="73">
        <v>1</v>
      </c>
      <c r="I138" s="74" t="s">
        <v>4178</v>
      </c>
      <c r="J138" s="73"/>
      <c r="K138" s="73"/>
      <c r="L138" s="73"/>
      <c r="M138" s="73">
        <v>1</v>
      </c>
      <c r="N138" s="73">
        <v>1</v>
      </c>
    </row>
    <row r="139" spans="1:14" x14ac:dyDescent="0.3">
      <c r="A139" s="74" t="s">
        <v>731</v>
      </c>
      <c r="B139" s="73"/>
      <c r="C139" s="73"/>
      <c r="D139" s="73"/>
      <c r="E139" s="73">
        <v>1</v>
      </c>
      <c r="F139" s="73">
        <v>1</v>
      </c>
      <c r="I139" s="74" t="s">
        <v>4175</v>
      </c>
      <c r="J139" s="73">
        <v>1</v>
      </c>
      <c r="K139" s="73"/>
      <c r="L139" s="73"/>
      <c r="M139" s="73"/>
      <c r="N139" s="73">
        <v>1</v>
      </c>
    </row>
    <row r="140" spans="1:14" x14ac:dyDescent="0.3">
      <c r="A140" s="72" t="s">
        <v>756</v>
      </c>
      <c r="B140" s="73">
        <v>1</v>
      </c>
      <c r="C140" s="73"/>
      <c r="D140" s="73"/>
      <c r="E140" s="73"/>
      <c r="F140" s="73">
        <v>1</v>
      </c>
      <c r="I140" s="72" t="s">
        <v>756</v>
      </c>
      <c r="J140" s="73">
        <v>1</v>
      </c>
      <c r="K140" s="73"/>
      <c r="L140" s="73"/>
      <c r="M140" s="73"/>
      <c r="N140" s="73">
        <v>1</v>
      </c>
    </row>
    <row r="141" spans="1:14" x14ac:dyDescent="0.3">
      <c r="A141" s="74" t="s">
        <v>757</v>
      </c>
      <c r="B141" s="73">
        <v>1</v>
      </c>
      <c r="C141" s="73"/>
      <c r="D141" s="73"/>
      <c r="E141" s="73"/>
      <c r="F141" s="73">
        <v>1</v>
      </c>
      <c r="I141" s="74" t="s">
        <v>4189</v>
      </c>
      <c r="J141" s="73">
        <v>1</v>
      </c>
      <c r="K141" s="73"/>
      <c r="L141" s="73"/>
      <c r="M141" s="73"/>
      <c r="N141" s="73">
        <v>1</v>
      </c>
    </row>
    <row r="142" spans="1:14" x14ac:dyDescent="0.3">
      <c r="A142" s="72" t="s">
        <v>794</v>
      </c>
      <c r="B142" s="73">
        <v>5</v>
      </c>
      <c r="C142" s="73"/>
      <c r="D142" s="73"/>
      <c r="E142" s="73"/>
      <c r="F142" s="73">
        <v>5</v>
      </c>
      <c r="I142" s="72" t="s">
        <v>794</v>
      </c>
      <c r="J142" s="73">
        <v>5</v>
      </c>
      <c r="K142" s="73"/>
      <c r="L142" s="73"/>
      <c r="M142" s="73"/>
      <c r="N142" s="73">
        <v>5</v>
      </c>
    </row>
    <row r="143" spans="1:14" x14ac:dyDescent="0.3">
      <c r="A143" s="74" t="s">
        <v>807</v>
      </c>
      <c r="B143" s="73">
        <v>1</v>
      </c>
      <c r="C143" s="73"/>
      <c r="D143" s="73"/>
      <c r="E143" s="73"/>
      <c r="F143" s="73">
        <v>1</v>
      </c>
      <c r="I143" s="74" t="s">
        <v>4204</v>
      </c>
      <c r="J143" s="73">
        <v>1</v>
      </c>
      <c r="K143" s="73"/>
      <c r="L143" s="73"/>
      <c r="M143" s="73"/>
      <c r="N143" s="73">
        <v>1</v>
      </c>
    </row>
    <row r="144" spans="1:14" x14ac:dyDescent="0.3">
      <c r="A144" s="74" t="s">
        <v>795</v>
      </c>
      <c r="B144" s="73">
        <v>1</v>
      </c>
      <c r="C144" s="73"/>
      <c r="D144" s="73"/>
      <c r="E144" s="73"/>
      <c r="F144" s="73">
        <v>1</v>
      </c>
      <c r="I144" s="74" t="s">
        <v>4213</v>
      </c>
      <c r="J144" s="73">
        <v>1</v>
      </c>
      <c r="K144" s="73"/>
      <c r="L144" s="73"/>
      <c r="M144" s="73"/>
      <c r="N144" s="73">
        <v>1</v>
      </c>
    </row>
    <row r="145" spans="1:14" x14ac:dyDescent="0.3">
      <c r="A145" s="74" t="s">
        <v>813</v>
      </c>
      <c r="B145" s="73">
        <v>1</v>
      </c>
      <c r="C145" s="73"/>
      <c r="D145" s="73"/>
      <c r="E145" s="73"/>
      <c r="F145" s="73">
        <v>1</v>
      </c>
      <c r="I145" s="74" t="s">
        <v>4211</v>
      </c>
      <c r="J145" s="73">
        <v>1</v>
      </c>
      <c r="K145" s="73"/>
      <c r="L145" s="73"/>
      <c r="M145" s="73"/>
      <c r="N145" s="73">
        <v>1</v>
      </c>
    </row>
    <row r="146" spans="1:14" x14ac:dyDescent="0.3">
      <c r="A146" s="74" t="s">
        <v>802</v>
      </c>
      <c r="B146" s="73">
        <v>1</v>
      </c>
      <c r="C146" s="73"/>
      <c r="D146" s="73"/>
      <c r="E146" s="73"/>
      <c r="F146" s="73">
        <v>1</v>
      </c>
      <c r="I146" s="74" t="s">
        <v>4212</v>
      </c>
      <c r="J146" s="73">
        <v>1</v>
      </c>
      <c r="K146" s="73"/>
      <c r="L146" s="73"/>
      <c r="M146" s="73"/>
      <c r="N146" s="73">
        <v>1</v>
      </c>
    </row>
    <row r="147" spans="1:14" x14ac:dyDescent="0.3">
      <c r="A147" s="74" t="s">
        <v>818</v>
      </c>
      <c r="B147" s="73">
        <v>1</v>
      </c>
      <c r="C147" s="73"/>
      <c r="D147" s="73"/>
      <c r="E147" s="73"/>
      <c r="F147" s="73">
        <v>1</v>
      </c>
      <c r="I147" s="74" t="s">
        <v>4210</v>
      </c>
      <c r="J147" s="73">
        <v>1</v>
      </c>
      <c r="K147" s="73"/>
      <c r="L147" s="73"/>
      <c r="M147" s="73"/>
      <c r="N147" s="73">
        <v>1</v>
      </c>
    </row>
    <row r="148" spans="1:14" x14ac:dyDescent="0.3">
      <c r="A148" s="71" t="s">
        <v>245</v>
      </c>
      <c r="B148" s="73">
        <v>3</v>
      </c>
      <c r="C148" s="73"/>
      <c r="D148" s="73">
        <v>1</v>
      </c>
      <c r="E148" s="73"/>
      <c r="F148" s="73">
        <v>4</v>
      </c>
      <c r="I148" s="71" t="s">
        <v>245</v>
      </c>
      <c r="J148" s="73">
        <v>3</v>
      </c>
      <c r="K148" s="73"/>
      <c r="L148" s="73">
        <v>1</v>
      </c>
      <c r="M148" s="73"/>
      <c r="N148" s="73">
        <v>4</v>
      </c>
    </row>
    <row r="149" spans="1:14" x14ac:dyDescent="0.3">
      <c r="A149" s="72" t="s">
        <v>239</v>
      </c>
      <c r="B149" s="73">
        <v>3</v>
      </c>
      <c r="C149" s="73"/>
      <c r="D149" s="73">
        <v>1</v>
      </c>
      <c r="E149" s="73"/>
      <c r="F149" s="73">
        <v>4</v>
      </c>
      <c r="I149" s="72" t="s">
        <v>239</v>
      </c>
      <c r="J149" s="73">
        <v>3</v>
      </c>
      <c r="K149" s="73"/>
      <c r="L149" s="73">
        <v>1</v>
      </c>
      <c r="M149" s="73"/>
      <c r="N149" s="73">
        <v>4</v>
      </c>
    </row>
    <row r="150" spans="1:14" x14ac:dyDescent="0.3">
      <c r="A150" s="74" t="s">
        <v>249</v>
      </c>
      <c r="B150" s="73">
        <v>1</v>
      </c>
      <c r="C150" s="73"/>
      <c r="D150" s="73"/>
      <c r="E150" s="73"/>
      <c r="F150" s="73">
        <v>1</v>
      </c>
      <c r="I150" s="74" t="s">
        <v>4023</v>
      </c>
      <c r="J150" s="73">
        <v>1</v>
      </c>
      <c r="K150" s="73"/>
      <c r="L150" s="73"/>
      <c r="M150" s="73"/>
      <c r="N150" s="73">
        <v>1</v>
      </c>
    </row>
    <row r="151" spans="1:14" x14ac:dyDescent="0.3">
      <c r="A151" s="74" t="s">
        <v>240</v>
      </c>
      <c r="B151" s="73">
        <v>1</v>
      </c>
      <c r="C151" s="73"/>
      <c r="D151" s="73"/>
      <c r="E151" s="73"/>
      <c r="F151" s="73">
        <v>1</v>
      </c>
      <c r="I151" s="74" t="s">
        <v>4020</v>
      </c>
      <c r="J151" s="73"/>
      <c r="K151" s="73"/>
      <c r="L151" s="73">
        <v>1</v>
      </c>
      <c r="M151" s="73"/>
      <c r="N151" s="73">
        <v>1</v>
      </c>
    </row>
    <row r="152" spans="1:14" x14ac:dyDescent="0.3">
      <c r="A152" s="74" t="s">
        <v>2394</v>
      </c>
      <c r="B152" s="73">
        <v>1</v>
      </c>
      <c r="C152" s="73"/>
      <c r="D152" s="73"/>
      <c r="E152" s="73"/>
      <c r="F152" s="73">
        <v>1</v>
      </c>
      <c r="I152" s="74" t="s">
        <v>4018</v>
      </c>
      <c r="J152" s="73">
        <v>1</v>
      </c>
      <c r="K152" s="73"/>
      <c r="L152" s="73"/>
      <c r="M152" s="73"/>
      <c r="N152" s="73">
        <v>1</v>
      </c>
    </row>
    <row r="153" spans="1:14" x14ac:dyDescent="0.3">
      <c r="A153" s="74" t="s">
        <v>2400</v>
      </c>
      <c r="B153" s="73"/>
      <c r="C153" s="73"/>
      <c r="D153" s="73">
        <v>1</v>
      </c>
      <c r="E153" s="73"/>
      <c r="F153" s="73">
        <v>1</v>
      </c>
      <c r="I153" s="74" t="s">
        <v>4019</v>
      </c>
      <c r="J153" s="73">
        <v>1</v>
      </c>
      <c r="K153" s="73"/>
      <c r="L153" s="73"/>
      <c r="M153" s="73"/>
      <c r="N153" s="73">
        <v>1</v>
      </c>
    </row>
    <row r="154" spans="1:14" x14ac:dyDescent="0.3">
      <c r="A154" s="71" t="s">
        <v>382</v>
      </c>
      <c r="B154" s="73">
        <v>4</v>
      </c>
      <c r="C154" s="73"/>
      <c r="D154" s="73"/>
      <c r="E154" s="73"/>
      <c r="F154" s="73">
        <v>4</v>
      </c>
      <c r="I154" s="71" t="s">
        <v>382</v>
      </c>
      <c r="J154" s="73">
        <v>4</v>
      </c>
      <c r="K154" s="73"/>
      <c r="L154" s="73"/>
      <c r="M154" s="73"/>
      <c r="N154" s="73">
        <v>4</v>
      </c>
    </row>
    <row r="155" spans="1:14" x14ac:dyDescent="0.3">
      <c r="A155" s="72" t="s">
        <v>377</v>
      </c>
      <c r="B155" s="73">
        <v>4</v>
      </c>
      <c r="C155" s="73"/>
      <c r="D155" s="73"/>
      <c r="E155" s="73"/>
      <c r="F155" s="73">
        <v>4</v>
      </c>
      <c r="I155" s="72" t="s">
        <v>377</v>
      </c>
      <c r="J155" s="73">
        <v>4</v>
      </c>
      <c r="K155" s="73"/>
      <c r="L155" s="73"/>
      <c r="M155" s="73"/>
      <c r="N155" s="73">
        <v>4</v>
      </c>
    </row>
    <row r="156" spans="1:14" x14ac:dyDescent="0.3">
      <c r="A156" s="74" t="s">
        <v>405</v>
      </c>
      <c r="B156" s="73">
        <v>1</v>
      </c>
      <c r="C156" s="73"/>
      <c r="D156" s="73"/>
      <c r="E156" s="73"/>
      <c r="F156" s="73">
        <v>1</v>
      </c>
      <c r="I156" s="74" t="s">
        <v>4078</v>
      </c>
      <c r="J156" s="73">
        <v>1</v>
      </c>
      <c r="K156" s="73"/>
      <c r="L156" s="73"/>
      <c r="M156" s="73"/>
      <c r="N156" s="73">
        <v>1</v>
      </c>
    </row>
    <row r="157" spans="1:14" x14ac:dyDescent="0.3">
      <c r="A157" s="74" t="s">
        <v>398</v>
      </c>
      <c r="B157" s="73">
        <v>1</v>
      </c>
      <c r="C157" s="73"/>
      <c r="D157" s="73"/>
      <c r="E157" s="73"/>
      <c r="F157" s="73">
        <v>1</v>
      </c>
      <c r="I157" s="74" t="s">
        <v>4081</v>
      </c>
      <c r="J157" s="73">
        <v>1</v>
      </c>
      <c r="K157" s="73"/>
      <c r="L157" s="73"/>
      <c r="M157" s="73"/>
      <c r="N157" s="73">
        <v>1</v>
      </c>
    </row>
    <row r="158" spans="1:14" x14ac:dyDescent="0.3">
      <c r="A158" s="74" t="s">
        <v>411</v>
      </c>
      <c r="B158" s="73">
        <v>1</v>
      </c>
      <c r="C158" s="73"/>
      <c r="D158" s="73"/>
      <c r="E158" s="73"/>
      <c r="F158" s="73">
        <v>1</v>
      </c>
      <c r="I158" s="74" t="s">
        <v>4076</v>
      </c>
      <c r="J158" s="73">
        <v>1</v>
      </c>
      <c r="K158" s="73"/>
      <c r="L158" s="73"/>
      <c r="M158" s="73"/>
      <c r="N158" s="73">
        <v>1</v>
      </c>
    </row>
    <row r="159" spans="1:14" x14ac:dyDescent="0.3">
      <c r="A159" s="74" t="s">
        <v>418</v>
      </c>
      <c r="B159" s="73">
        <v>1</v>
      </c>
      <c r="C159" s="73"/>
      <c r="D159" s="73"/>
      <c r="E159" s="73"/>
      <c r="F159" s="73">
        <v>1</v>
      </c>
      <c r="I159" s="74" t="s">
        <v>4080</v>
      </c>
      <c r="J159" s="73">
        <v>1</v>
      </c>
      <c r="K159" s="73"/>
      <c r="L159" s="73"/>
      <c r="M159" s="73"/>
      <c r="N159" s="73">
        <v>1</v>
      </c>
    </row>
    <row r="160" spans="1:14" x14ac:dyDescent="0.3">
      <c r="A160" s="71" t="s">
        <v>1551</v>
      </c>
      <c r="B160" s="73">
        <v>1</v>
      </c>
      <c r="C160" s="73">
        <v>1</v>
      </c>
      <c r="D160" s="73"/>
      <c r="E160" s="73"/>
      <c r="F160" s="73">
        <v>2</v>
      </c>
      <c r="I160" s="71" t="s">
        <v>1551</v>
      </c>
      <c r="J160" s="73">
        <v>1</v>
      </c>
      <c r="K160" s="73">
        <v>1</v>
      </c>
      <c r="L160" s="73"/>
      <c r="M160" s="73"/>
      <c r="N160" s="73">
        <v>2</v>
      </c>
    </row>
    <row r="161" spans="1:14" x14ac:dyDescent="0.3">
      <c r="A161" s="72" t="s">
        <v>1547</v>
      </c>
      <c r="B161" s="73">
        <v>1</v>
      </c>
      <c r="C161" s="73">
        <v>1</v>
      </c>
      <c r="D161" s="73"/>
      <c r="E161" s="73"/>
      <c r="F161" s="73">
        <v>2</v>
      </c>
      <c r="I161" s="72" t="s">
        <v>1547</v>
      </c>
      <c r="J161" s="73">
        <v>1</v>
      </c>
      <c r="K161" s="73">
        <v>1</v>
      </c>
      <c r="L161" s="73"/>
      <c r="M161" s="73"/>
      <c r="N161" s="73">
        <v>2</v>
      </c>
    </row>
    <row r="162" spans="1:14" x14ac:dyDescent="0.3">
      <c r="A162" s="74" t="s">
        <v>1568</v>
      </c>
      <c r="B162" s="73"/>
      <c r="C162" s="73">
        <v>1</v>
      </c>
      <c r="D162" s="73"/>
      <c r="E162" s="73"/>
      <c r="F162" s="73">
        <v>1</v>
      </c>
      <c r="I162" s="74" t="s">
        <v>3874</v>
      </c>
      <c r="J162" s="73"/>
      <c r="K162" s="73">
        <v>1</v>
      </c>
      <c r="L162" s="73"/>
      <c r="M162" s="73"/>
      <c r="N162" s="73">
        <v>1</v>
      </c>
    </row>
    <row r="163" spans="1:14" x14ac:dyDescent="0.3">
      <c r="A163" s="74" t="s">
        <v>1548</v>
      </c>
      <c r="B163" s="73">
        <v>1</v>
      </c>
      <c r="C163" s="73"/>
      <c r="D163" s="73"/>
      <c r="E163" s="73"/>
      <c r="F163" s="73">
        <v>1</v>
      </c>
      <c r="I163" s="74" t="s">
        <v>3871</v>
      </c>
      <c r="J163" s="73">
        <v>1</v>
      </c>
      <c r="K163" s="73"/>
      <c r="L163" s="73"/>
      <c r="M163" s="73"/>
      <c r="N163" s="73">
        <v>1</v>
      </c>
    </row>
    <row r="164" spans="1:14" x14ac:dyDescent="0.3">
      <c r="A164" s="71" t="s">
        <v>85</v>
      </c>
      <c r="B164" s="73">
        <v>4</v>
      </c>
      <c r="C164" s="73"/>
      <c r="D164" s="73"/>
      <c r="E164" s="73"/>
      <c r="F164" s="73">
        <v>4</v>
      </c>
      <c r="I164" s="71" t="s">
        <v>85</v>
      </c>
      <c r="J164" s="73">
        <v>4</v>
      </c>
      <c r="K164" s="73"/>
      <c r="L164" s="73"/>
      <c r="M164" s="73"/>
      <c r="N164" s="73">
        <v>4</v>
      </c>
    </row>
    <row r="165" spans="1:14" x14ac:dyDescent="0.3">
      <c r="A165" s="72" t="s">
        <v>342</v>
      </c>
      <c r="B165" s="73">
        <v>4</v>
      </c>
      <c r="C165" s="73"/>
      <c r="D165" s="73"/>
      <c r="E165" s="73"/>
      <c r="F165" s="73">
        <v>4</v>
      </c>
      <c r="I165" s="72" t="s">
        <v>342</v>
      </c>
      <c r="J165" s="73">
        <v>4</v>
      </c>
      <c r="K165" s="73"/>
      <c r="L165" s="73"/>
      <c r="M165" s="73"/>
      <c r="N165" s="73">
        <v>4</v>
      </c>
    </row>
    <row r="166" spans="1:14" x14ac:dyDescent="0.3">
      <c r="A166" s="74" t="s">
        <v>356</v>
      </c>
      <c r="B166" s="73">
        <v>1</v>
      </c>
      <c r="C166" s="73"/>
      <c r="D166" s="73"/>
      <c r="E166" s="73"/>
      <c r="F166" s="73">
        <v>1</v>
      </c>
      <c r="I166" s="74" t="s">
        <v>4064</v>
      </c>
      <c r="J166" s="73">
        <v>1</v>
      </c>
      <c r="K166" s="73"/>
      <c r="L166" s="73"/>
      <c r="M166" s="73"/>
      <c r="N166" s="73">
        <v>1</v>
      </c>
    </row>
    <row r="167" spans="1:14" x14ac:dyDescent="0.3">
      <c r="A167" s="74" t="s">
        <v>2582</v>
      </c>
      <c r="B167" s="73">
        <v>1</v>
      </c>
      <c r="C167" s="73"/>
      <c r="D167" s="73"/>
      <c r="E167" s="73"/>
      <c r="F167" s="73">
        <v>1</v>
      </c>
      <c r="I167" s="74" t="s">
        <v>4059</v>
      </c>
      <c r="J167" s="73">
        <v>1</v>
      </c>
      <c r="K167" s="73"/>
      <c r="L167" s="73"/>
      <c r="M167" s="73"/>
      <c r="N167" s="73">
        <v>1</v>
      </c>
    </row>
    <row r="168" spans="1:14" x14ac:dyDescent="0.3">
      <c r="A168" s="74" t="s">
        <v>343</v>
      </c>
      <c r="B168" s="73">
        <v>1</v>
      </c>
      <c r="C168" s="73"/>
      <c r="D168" s="73"/>
      <c r="E168" s="73"/>
      <c r="F168" s="73">
        <v>1</v>
      </c>
      <c r="I168" s="74" t="s">
        <v>4060</v>
      </c>
      <c r="J168" s="73">
        <v>1</v>
      </c>
      <c r="K168" s="73"/>
      <c r="L168" s="73"/>
      <c r="M168" s="73"/>
      <c r="N168" s="73">
        <v>1</v>
      </c>
    </row>
    <row r="169" spans="1:14" x14ac:dyDescent="0.3">
      <c r="A169" s="74" t="s">
        <v>350</v>
      </c>
      <c r="B169" s="73">
        <v>1</v>
      </c>
      <c r="C169" s="73"/>
      <c r="D169" s="73"/>
      <c r="E169" s="73"/>
      <c r="F169" s="73">
        <v>1</v>
      </c>
      <c r="I169" s="74" t="s">
        <v>4066</v>
      </c>
      <c r="J169" s="73">
        <v>1</v>
      </c>
      <c r="K169" s="73"/>
      <c r="L169" s="73"/>
      <c r="M169" s="73"/>
      <c r="N169" s="73">
        <v>1</v>
      </c>
    </row>
    <row r="170" spans="1:14" x14ac:dyDescent="0.3">
      <c r="A170" s="71" t="s">
        <v>2349</v>
      </c>
      <c r="B170" s="73"/>
      <c r="C170" s="73"/>
      <c r="D170" s="73">
        <v>1</v>
      </c>
      <c r="E170" s="73"/>
      <c r="F170" s="73">
        <v>1</v>
      </c>
      <c r="I170" s="71" t="s">
        <v>2349</v>
      </c>
      <c r="J170" s="73"/>
      <c r="K170" s="73"/>
      <c r="L170" s="73">
        <v>1</v>
      </c>
      <c r="M170" s="73"/>
      <c r="N170" s="73">
        <v>1</v>
      </c>
    </row>
    <row r="171" spans="1:14" x14ac:dyDescent="0.3">
      <c r="A171" s="72" t="s">
        <v>2358</v>
      </c>
      <c r="B171" s="73"/>
      <c r="C171" s="73"/>
      <c r="D171" s="73">
        <v>1</v>
      </c>
      <c r="E171" s="73"/>
      <c r="F171" s="73">
        <v>1</v>
      </c>
      <c r="I171" s="72" t="s">
        <v>2358</v>
      </c>
      <c r="J171" s="73"/>
      <c r="K171" s="73"/>
      <c r="L171" s="73">
        <v>1</v>
      </c>
      <c r="M171" s="73"/>
      <c r="N171" s="73">
        <v>1</v>
      </c>
    </row>
    <row r="172" spans="1:14" x14ac:dyDescent="0.3">
      <c r="A172" s="74" t="s">
        <v>2375</v>
      </c>
      <c r="B172" s="73"/>
      <c r="C172" s="73"/>
      <c r="D172" s="73">
        <v>1</v>
      </c>
      <c r="E172" s="73"/>
      <c r="F172" s="73">
        <v>1</v>
      </c>
      <c r="I172" s="74" t="s">
        <v>4015</v>
      </c>
      <c r="J172" s="73"/>
      <c r="K172" s="73"/>
      <c r="L172" s="73">
        <v>1</v>
      </c>
      <c r="M172" s="73"/>
      <c r="N172" s="73">
        <v>1</v>
      </c>
    </row>
    <row r="173" spans="1:14" x14ac:dyDescent="0.3">
      <c r="A173" s="71" t="s">
        <v>4364</v>
      </c>
      <c r="B173" s="73">
        <v>97</v>
      </c>
      <c r="C173" s="73">
        <v>7</v>
      </c>
      <c r="D173" s="73">
        <v>4</v>
      </c>
      <c r="E173" s="73">
        <v>2</v>
      </c>
      <c r="F173" s="73">
        <v>110</v>
      </c>
      <c r="I173" s="71" t="s">
        <v>4364</v>
      </c>
      <c r="J173" s="73">
        <v>97</v>
      </c>
      <c r="K173" s="73">
        <v>7</v>
      </c>
      <c r="L173" s="73">
        <v>4</v>
      </c>
      <c r="M173" s="73">
        <v>2</v>
      </c>
      <c r="N173" s="73">
        <v>110</v>
      </c>
    </row>
  </sheetData>
  <pageMargins left="0.7" right="0.7" top="0.78740157499999996" bottom="0.78740157499999996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6729-0EC2-47A3-98F0-CFB6A42B77BF}">
  <dimension ref="A3:V25"/>
  <sheetViews>
    <sheetView topLeftCell="A4" workbookViewId="0">
      <selection activeCell="H26" sqref="H26"/>
    </sheetView>
  </sheetViews>
  <sheetFormatPr baseColWidth="10" defaultRowHeight="14.4" x14ac:dyDescent="0.3"/>
  <cols>
    <col min="1" max="1" width="24.21875" bestFit="1" customWidth="1"/>
    <col min="2" max="2" width="17.88671875" bestFit="1" customWidth="1"/>
    <col min="3" max="3" width="13.33203125" bestFit="1" customWidth="1"/>
    <col min="4" max="4" width="8.109375" bestFit="1" customWidth="1"/>
    <col min="5" max="5" width="8.44140625" bestFit="1" customWidth="1"/>
    <col min="6" max="6" width="5.44140625" bestFit="1" customWidth="1"/>
    <col min="7" max="7" width="8.109375" bestFit="1" customWidth="1"/>
    <col min="8" max="8" width="21.21875" bestFit="1" customWidth="1"/>
    <col min="10" max="10" width="24.21875" bestFit="1" customWidth="1"/>
    <col min="11" max="11" width="15.6640625" bestFit="1" customWidth="1"/>
    <col min="12" max="12" width="13.33203125" bestFit="1" customWidth="1"/>
    <col min="13" max="13" width="8.109375" bestFit="1" customWidth="1"/>
    <col min="14" max="14" width="8.44140625" bestFit="1" customWidth="1"/>
    <col min="15" max="15" width="5.44140625" bestFit="1" customWidth="1"/>
    <col min="16" max="16" width="8.109375" bestFit="1" customWidth="1"/>
    <col min="17" max="17" width="21.21875" bestFit="1" customWidth="1"/>
    <col min="19" max="19" width="24.21875" bestFit="1" customWidth="1"/>
    <col min="20" max="20" width="20.77734375" bestFit="1" customWidth="1"/>
    <col min="21" max="21" width="8.109375" bestFit="1" customWidth="1"/>
    <col min="22" max="22" width="21.21875" bestFit="1" customWidth="1"/>
  </cols>
  <sheetData>
    <row r="3" spans="1:22" x14ac:dyDescent="0.3">
      <c r="A3" t="s">
        <v>4472</v>
      </c>
      <c r="B3" s="83" t="s">
        <v>4476</v>
      </c>
      <c r="J3" t="s">
        <v>4472</v>
      </c>
      <c r="K3" s="83" t="s">
        <v>4476</v>
      </c>
    </row>
    <row r="4" spans="1:22" x14ac:dyDescent="0.3">
      <c r="A4" t="s">
        <v>4473</v>
      </c>
      <c r="B4" s="83">
        <f>GETPIVOTDATA("Britz_Audionachweis",PivotT_Vogelarten_Britz!$A$5,"Britz_Audionachweis",1)</f>
        <v>97</v>
      </c>
      <c r="J4" t="s">
        <v>4473</v>
      </c>
      <c r="K4" s="83">
        <v>94</v>
      </c>
    </row>
    <row r="5" spans="1:22" x14ac:dyDescent="0.3">
      <c r="A5" t="s">
        <v>4474</v>
      </c>
      <c r="B5" s="83">
        <f>GETPIVOTDATA("Britz_Audionachweis",PivotT_Vogelarten_Britz!$A$5,"Britz_Audionachweis",2)</f>
        <v>7</v>
      </c>
      <c r="J5" t="s">
        <v>4474</v>
      </c>
      <c r="K5" s="83">
        <v>6</v>
      </c>
    </row>
    <row r="6" spans="1:22" x14ac:dyDescent="0.3">
      <c r="A6" t="s">
        <v>4475</v>
      </c>
      <c r="B6" s="83">
        <f>GETPIVOTDATA("Britz_Audionachweis",PivotT_Vogelarten_Britz!$A$5,"Britz_Audionachweis",3)</f>
        <v>4</v>
      </c>
      <c r="J6" t="s">
        <v>4475</v>
      </c>
      <c r="K6" s="83">
        <v>5</v>
      </c>
    </row>
    <row r="7" spans="1:22" x14ac:dyDescent="0.3">
      <c r="A7" t="s">
        <v>4650</v>
      </c>
      <c r="B7" s="83">
        <f>GETPIVOTDATA("Britz_Audionachweis",PivotT_Vogelarten_Britz!$A$5,"Britz_Audionachweis",4)</f>
        <v>2</v>
      </c>
      <c r="J7" t="s">
        <v>4650</v>
      </c>
      <c r="K7" s="83">
        <v>2</v>
      </c>
    </row>
    <row r="8" spans="1:22" x14ac:dyDescent="0.3">
      <c r="A8" t="s">
        <v>4477</v>
      </c>
      <c r="B8" s="83">
        <f>SUM(B4:B7)</f>
        <v>110</v>
      </c>
      <c r="J8" t="s">
        <v>4477</v>
      </c>
      <c r="K8" s="83">
        <v>107</v>
      </c>
    </row>
    <row r="10" spans="1:22" x14ac:dyDescent="0.3">
      <c r="B10" t="s">
        <v>4484</v>
      </c>
      <c r="K10" t="s">
        <v>4484</v>
      </c>
      <c r="T10" t="s">
        <v>4484</v>
      </c>
    </row>
    <row r="11" spans="1:22" x14ac:dyDescent="0.3">
      <c r="A11" t="s">
        <v>4478</v>
      </c>
      <c r="B11" s="83" t="s">
        <v>4485</v>
      </c>
      <c r="C11" s="83" t="s">
        <v>4474</v>
      </c>
      <c r="D11" s="83" t="s">
        <v>4475</v>
      </c>
      <c r="E11" s="83" t="s">
        <v>4489</v>
      </c>
      <c r="F11" s="83" t="s">
        <v>1069</v>
      </c>
      <c r="G11" s="83" t="s">
        <v>4486</v>
      </c>
      <c r="H11" s="83" t="s">
        <v>4487</v>
      </c>
      <c r="J11" t="s">
        <v>4478</v>
      </c>
      <c r="K11" s="83" t="s">
        <v>4485</v>
      </c>
      <c r="L11" s="83" t="s">
        <v>4474</v>
      </c>
      <c r="M11" s="83" t="s">
        <v>4475</v>
      </c>
      <c r="N11" s="83" t="s">
        <v>4489</v>
      </c>
      <c r="O11" s="83" t="s">
        <v>1069</v>
      </c>
      <c r="P11" s="83" t="s">
        <v>4486</v>
      </c>
      <c r="Q11" s="83" t="s">
        <v>4487</v>
      </c>
      <c r="R11" s="83"/>
      <c r="S11" t="s">
        <v>4478</v>
      </c>
      <c r="T11" s="83" t="s">
        <v>4488</v>
      </c>
      <c r="U11" s="83" t="s">
        <v>4486</v>
      </c>
      <c r="V11" s="83" t="s">
        <v>4487</v>
      </c>
    </row>
    <row r="12" spans="1:22" x14ac:dyDescent="0.3">
      <c r="A12" t="s">
        <v>4479</v>
      </c>
      <c r="B12" s="83">
        <f>GETPIVOTDATA("Britz_Audionachweis",PivotT_Vogelarten_Britz!$Z$5,"Britz_erwartete_Arten",1,"Britz_Audionachweis",1)</f>
        <v>59</v>
      </c>
      <c r="C12" s="83">
        <f>GETPIVOTDATA("Britz_Audionachweis",PivotT_Vogelarten_Britz!$Z$5,"Britz_erwartete_Arten",1,"Britz_Audionachweis",2)</f>
        <v>2</v>
      </c>
      <c r="D12" s="83">
        <f>GETPIVOTDATA("Britz_Audionachweis",PivotT_Vogelarten_Britz!$Z$5,"Britz_erwartete_Arten",1,"Britz_Audionachweis",3)</f>
        <v>1</v>
      </c>
      <c r="E12" s="83">
        <f>GETPIVOTDATA("Britz_Audionachweis",PivotT_Vogelarten_Britz!$Z$5,"Britz_erwartete_Arten",1,"Britz_Audionachweis",4)</f>
        <v>1</v>
      </c>
      <c r="F12" s="83">
        <f>GETPIVOTDATA("Britz_Audionachweis",PivotT_Vogelarten_Britz!$Z$5,"Britz_erwartete_Arten",1,"Britz_Audionachweis","NULL")</f>
        <v>4</v>
      </c>
      <c r="G12" s="83">
        <f>SUM(B12:F12)</f>
        <v>67</v>
      </c>
      <c r="H12" s="84">
        <f>B12*100/G12</f>
        <v>88.059701492537314</v>
      </c>
      <c r="J12" t="s">
        <v>4479</v>
      </c>
      <c r="K12" s="83">
        <f>GETPIVOTDATA("Britz_Audionachweis",PivotT_Vogelarten_Britz!$Z$5,"Britz_erwartete_Arten",1,"Britz_Audionachweis",1)</f>
        <v>59</v>
      </c>
      <c r="L12" s="83">
        <f>GETPIVOTDATA("Britz_Audionachweis",PivotT_Vogelarten_Britz!$Z$5,"Britz_erwartete_Arten",1,"Britz_Audionachweis",2)</f>
        <v>2</v>
      </c>
      <c r="M12" s="83">
        <f>GETPIVOTDATA("Britz_Audionachweis",PivotT_Vogelarten_Britz!$Z$5,"Britz_erwartete_Arten",1,"Britz_Audionachweis",3)</f>
        <v>1</v>
      </c>
      <c r="N12" s="83">
        <f>GETPIVOTDATA("Britz_Audionachweis",PivotT_Vogelarten_Britz!$Z$5,"Britz_erwartete_Arten",1,"Britz_Audionachweis",4)</f>
        <v>1</v>
      </c>
      <c r="O12" s="83">
        <f>GETPIVOTDATA("Britz_Audionachweis",PivotT_Vogelarten_Britz!$Z$5,"Britz_erwartete_Arten",1,"Britz_Audionachweis","NULL")</f>
        <v>4</v>
      </c>
      <c r="P12" s="83">
        <f>SUM(K12:O12)</f>
        <v>67</v>
      </c>
      <c r="Q12" s="84">
        <f>K12*100/P12</f>
        <v>88.059701492537314</v>
      </c>
      <c r="R12" s="84"/>
      <c r="S12" t="s">
        <v>4479</v>
      </c>
      <c r="T12" s="83">
        <v>55</v>
      </c>
      <c r="U12" s="83">
        <v>68</v>
      </c>
      <c r="V12" s="83">
        <v>79.400000000000006</v>
      </c>
    </row>
    <row r="13" spans="1:22" x14ac:dyDescent="0.3">
      <c r="A13" t="s">
        <v>4480</v>
      </c>
      <c r="B13" s="83">
        <f>GETPIVOTDATA("Britz_Audionachweis",PivotT_Vogelarten_Britz!$Z$5,"Britz_erwartete_Arten",2,"Britz_Audionachweis",1)</f>
        <v>25</v>
      </c>
      <c r="C13" s="83">
        <f>GETPIVOTDATA("Britz_Audionachweis",PivotT_Vogelarten_Britz!$Z$5,"Britz_erwartete_Arten",2,"Britz_Audionachweis",2)</f>
        <v>3</v>
      </c>
      <c r="D13" s="83">
        <f>GETPIVOTDATA("Britz_Audionachweis",PivotT_Vogelarten_Britz!$Z$5,"Britz_erwartete_Arten",2,"Britz_Audionachweis",3)</f>
        <v>0</v>
      </c>
      <c r="E13" s="83">
        <f>GETPIVOTDATA("Britz_Audionachweis",PivotT_Vogelarten_Britz!$Z$5,"Britz_erwartete_Arten",2,"Britz_Audionachweis",4)</f>
        <v>1</v>
      </c>
      <c r="F13" s="83">
        <f>GETPIVOTDATA("Britz_Audionachweis",PivotT_Vogelarten_Britz!$Z$5,"Britz_erwartete_Arten",2,"Britz_Audionachweis","NULL")</f>
        <v>32</v>
      </c>
      <c r="G13" s="83">
        <f t="shared" ref="G13:G14" si="0">SUM(B13:F13)</f>
        <v>61</v>
      </c>
      <c r="H13" s="84">
        <f t="shared" ref="H13:H14" si="1">B13*100/G13</f>
        <v>40.983606557377051</v>
      </c>
      <c r="J13" t="s">
        <v>4480</v>
      </c>
      <c r="K13" s="83">
        <f>GETPIVOTDATA("Britz_Audionachweis",PivotT_Vogelarten_Britz!$Z$5,"Britz_erwartete_Arten",2,"Britz_Audionachweis",1)</f>
        <v>25</v>
      </c>
      <c r="L13" s="83">
        <f>GETPIVOTDATA("Britz_Audionachweis",PivotT_Vogelarten_Britz!$Z$5,"Britz_erwartete_Arten",2,"Britz_Audionachweis",2)</f>
        <v>3</v>
      </c>
      <c r="M13" s="83">
        <f>GETPIVOTDATA("Britz_Audionachweis",PivotT_Vogelarten_Britz!$Z$5,"Britz_erwartete_Arten",2,"Britz_Audionachweis",3)</f>
        <v>0</v>
      </c>
      <c r="N13" s="83">
        <f>GETPIVOTDATA("Britz_Audionachweis",PivotT_Vogelarten_Britz!$Z$5,"Britz_erwartete_Arten",2,"Britz_Audionachweis",4)</f>
        <v>1</v>
      </c>
      <c r="O13" s="83">
        <f>GETPIVOTDATA("Britz_Audionachweis",PivotT_Vogelarten_Britz!$Z$5,"Britz_erwartete_Arten",2,"Britz_Audionachweis","NULL")</f>
        <v>32</v>
      </c>
      <c r="P13" s="83">
        <f t="shared" ref="P13:P14" si="2">SUM(K13:O13)</f>
        <v>61</v>
      </c>
      <c r="Q13" s="84">
        <f t="shared" ref="Q13:Q15" si="3">K13*100/P13</f>
        <v>40.983606557377051</v>
      </c>
      <c r="R13" s="84"/>
      <c r="S13" t="s">
        <v>4480</v>
      </c>
      <c r="T13" s="83">
        <v>21</v>
      </c>
      <c r="U13" s="83">
        <v>61</v>
      </c>
      <c r="V13" s="83">
        <v>31.7</v>
      </c>
    </row>
    <row r="14" spans="1:22" x14ac:dyDescent="0.3">
      <c r="A14" t="s">
        <v>4481</v>
      </c>
      <c r="B14" s="83">
        <f>GETPIVOTDATA("Britz_Audionachweis",PivotT_Vogelarten_Britz!$Z$5,"Britz_erwartete_Arten",3,"Britz_Audionachweis",1)</f>
        <v>13</v>
      </c>
      <c r="C14" s="83">
        <f>GETPIVOTDATA("Britz_Audionachweis",PivotT_Vogelarten_Britz!$Z$5,"Britz_erwartete_Arten",3,"Britz_Audionachweis",2)</f>
        <v>2</v>
      </c>
      <c r="D14" s="83">
        <f>GETPIVOTDATA("Britz_Audionachweis",PivotT_Vogelarten_Britz!$Z$5,"Britz_erwartete_Arten",3,"Britz_Audionachweis",3)</f>
        <v>3</v>
      </c>
      <c r="E14" s="83">
        <f>GETPIVOTDATA("Britz_Audionachweis",PivotT_Vogelarten_Britz!$Z$5,"Britz_erwartete_Arten",3,"Britz_Audionachweis",4)</f>
        <v>0</v>
      </c>
      <c r="F14" s="83">
        <f>GETPIVOTDATA("Britz_Audionachweis",PivotT_Vogelarten_Britz!$Z$5,"Britz_erwartete_Arten",3,"Britz_Audionachweis","NULL")</f>
        <v>29</v>
      </c>
      <c r="G14" s="83">
        <f t="shared" si="0"/>
        <v>47</v>
      </c>
      <c r="H14" s="84">
        <f t="shared" si="1"/>
        <v>27.659574468085108</v>
      </c>
      <c r="J14" t="s">
        <v>4481</v>
      </c>
      <c r="K14" s="83">
        <f>GETPIVOTDATA("Britz_Audionachweis",PivotT_Vogelarten_Britz!$Z$5,"Britz_erwartete_Arten",3,"Britz_Audionachweis",1)</f>
        <v>13</v>
      </c>
      <c r="L14" s="83">
        <f>GETPIVOTDATA("Britz_Audionachweis",PivotT_Vogelarten_Britz!$Z$5,"Britz_erwartete_Arten",3,"Britz_Audionachweis",2)</f>
        <v>2</v>
      </c>
      <c r="M14" s="83">
        <f>GETPIVOTDATA("Britz_Audionachweis",PivotT_Vogelarten_Britz!$Z$5,"Britz_erwartete_Arten",3,"Britz_Audionachweis",3)</f>
        <v>3</v>
      </c>
      <c r="N14" s="83">
        <f>GETPIVOTDATA("Britz_Audionachweis",PivotT_Vogelarten_Britz!$Z$5,"Britz_erwartete_Arten",3,"Britz_Audionachweis",4)</f>
        <v>0</v>
      </c>
      <c r="O14" s="83">
        <f>GETPIVOTDATA("Britz_Audionachweis",PivotT_Vogelarten_Britz!$Z$5,"Britz_erwartete_Arten",3,"Britz_Audionachweis","NULL")</f>
        <v>29</v>
      </c>
      <c r="P14" s="83">
        <f t="shared" si="2"/>
        <v>47</v>
      </c>
      <c r="Q14" s="84">
        <f t="shared" si="3"/>
        <v>27.659574468085108</v>
      </c>
      <c r="R14" s="84"/>
      <c r="S14" t="s">
        <v>4481</v>
      </c>
      <c r="T14" s="83">
        <v>4</v>
      </c>
      <c r="U14" s="83">
        <v>42</v>
      </c>
      <c r="V14" s="83">
        <v>9.5</v>
      </c>
    </row>
    <row r="15" spans="1:22" x14ac:dyDescent="0.3">
      <c r="A15" t="s">
        <v>4477</v>
      </c>
      <c r="B15" s="83">
        <f t="shared" ref="B15:G15" si="4">SUM(B12:B14)</f>
        <v>97</v>
      </c>
      <c r="C15" s="83">
        <f t="shared" si="4"/>
        <v>7</v>
      </c>
      <c r="D15" s="83">
        <f t="shared" si="4"/>
        <v>4</v>
      </c>
      <c r="E15" s="83">
        <f t="shared" si="4"/>
        <v>2</v>
      </c>
      <c r="F15" s="83">
        <f t="shared" si="4"/>
        <v>65</v>
      </c>
      <c r="G15" s="83">
        <f t="shared" si="4"/>
        <v>175</v>
      </c>
      <c r="H15" s="84">
        <f t="shared" ref="H15" si="5">B15*100/G15</f>
        <v>55.428571428571431</v>
      </c>
      <c r="J15" t="s">
        <v>4477</v>
      </c>
      <c r="K15" s="83">
        <f t="shared" ref="K15:P15" si="6">SUM(K12:K14)</f>
        <v>97</v>
      </c>
      <c r="L15" s="83">
        <f t="shared" si="6"/>
        <v>7</v>
      </c>
      <c r="M15" s="83">
        <f t="shared" si="6"/>
        <v>4</v>
      </c>
      <c r="N15" s="83">
        <f t="shared" si="6"/>
        <v>2</v>
      </c>
      <c r="O15" s="83">
        <f t="shared" si="6"/>
        <v>65</v>
      </c>
      <c r="P15" s="83">
        <f t="shared" si="6"/>
        <v>175</v>
      </c>
      <c r="Q15" s="84">
        <f t="shared" si="3"/>
        <v>55.428571428571431</v>
      </c>
      <c r="R15" s="84"/>
      <c r="S15" t="s">
        <v>4477</v>
      </c>
      <c r="T15" s="83">
        <v>80</v>
      </c>
      <c r="U15" s="83">
        <v>171</v>
      </c>
      <c r="V15" s="83">
        <v>45.3</v>
      </c>
    </row>
    <row r="16" spans="1:22" x14ac:dyDescent="0.3">
      <c r="B16" s="83"/>
      <c r="C16" s="83"/>
      <c r="D16" s="83"/>
      <c r="E16" s="83"/>
      <c r="F16" s="83"/>
      <c r="G16" s="83"/>
      <c r="H16" s="84"/>
      <c r="K16" s="83"/>
      <c r="L16" s="83"/>
      <c r="M16" s="83"/>
      <c r="N16" s="83"/>
      <c r="O16" s="83"/>
      <c r="P16" s="83"/>
      <c r="Q16" s="84"/>
      <c r="R16" s="84"/>
      <c r="T16" s="83"/>
      <c r="U16" s="83"/>
      <c r="V16" s="83"/>
    </row>
    <row r="18" spans="1:11" x14ac:dyDescent="0.3">
      <c r="A18" t="s">
        <v>4497</v>
      </c>
      <c r="B18" s="83" t="s">
        <v>4503</v>
      </c>
      <c r="J18" t="s">
        <v>4497</v>
      </c>
      <c r="K18" s="83" t="s">
        <v>4503</v>
      </c>
    </row>
    <row r="19" spans="1:11" x14ac:dyDescent="0.3">
      <c r="A19" t="s">
        <v>4496</v>
      </c>
      <c r="B19" s="83">
        <f>GETPIVOTDATA("Britz_Audionachweis",PivotT_Vogelarten_Britz!$AI$5,"Britz_Audionachweis",1,"Britz_Nachweishäufigkeit",1)</f>
        <v>8</v>
      </c>
      <c r="J19" t="s">
        <v>4496</v>
      </c>
      <c r="K19" s="83">
        <v>8</v>
      </c>
    </row>
    <row r="20" spans="1:11" x14ac:dyDescent="0.3">
      <c r="A20" t="s">
        <v>4498</v>
      </c>
      <c r="B20" s="83">
        <f>GETPIVOTDATA("Britz_Audionachweis",PivotT_Vogelarten_Britz!$AI$5,"Britz_Audionachweis",1,"Britz_Nachweishäufigkeit",2)</f>
        <v>11</v>
      </c>
      <c r="J20" t="s">
        <v>4498</v>
      </c>
      <c r="K20" s="83">
        <v>11</v>
      </c>
    </row>
    <row r="21" spans="1:11" x14ac:dyDescent="0.3">
      <c r="A21" t="s">
        <v>4499</v>
      </c>
      <c r="B21" s="83">
        <f>GETPIVOTDATA("Britz_Audionachweis",PivotT_Vogelarten_Britz!$AI$5,"Britz_Audionachweis",1,"Britz_Nachweishäufigkeit",3)</f>
        <v>23</v>
      </c>
      <c r="J21" t="s">
        <v>4499</v>
      </c>
      <c r="K21" s="83">
        <v>22</v>
      </c>
    </row>
    <row r="22" spans="1:11" x14ac:dyDescent="0.3">
      <c r="A22" t="s">
        <v>4500</v>
      </c>
      <c r="B22" s="83">
        <f>GETPIVOTDATA("Britz_Audionachweis",PivotT_Vogelarten_Britz!$AI$5,"Britz_Audionachweis",1,"Britz_Nachweishäufigkeit",4)</f>
        <v>26</v>
      </c>
      <c r="J22" t="s">
        <v>4542</v>
      </c>
      <c r="K22" s="83">
        <v>27</v>
      </c>
    </row>
    <row r="23" spans="1:11" x14ac:dyDescent="0.3">
      <c r="A23" t="s">
        <v>4501</v>
      </c>
      <c r="B23" s="83">
        <f>GETPIVOTDATA("Britz_Audionachweis",PivotT_Vogelarten_Britz!$AI$5,"Britz_Audionachweis",1,"Britz_Nachweishäufigkeit",5)</f>
        <v>25</v>
      </c>
      <c r="J23" t="s">
        <v>4500</v>
      </c>
      <c r="K23" s="83">
        <v>22</v>
      </c>
    </row>
    <row r="24" spans="1:11" x14ac:dyDescent="0.3">
      <c r="A24" t="s">
        <v>4502</v>
      </c>
      <c r="B24" s="83">
        <f>GETPIVOTDATA("Britz_Audionachweis",PivotT_Vogelarten_Britz!$AI$5,"Britz_Audionachweis",1,"Britz_Nachweishäufigkeit",6)</f>
        <v>4</v>
      </c>
      <c r="J24" t="s">
        <v>4502</v>
      </c>
      <c r="K24" s="83">
        <v>4</v>
      </c>
    </row>
    <row r="25" spans="1:11" x14ac:dyDescent="0.3">
      <c r="A25" t="s">
        <v>4477</v>
      </c>
      <c r="B25" s="83">
        <f>SUM(B19:B24)</f>
        <v>97</v>
      </c>
      <c r="J25" t="s">
        <v>4477</v>
      </c>
      <c r="K25" s="83">
        <v>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3249-B3EC-49FA-B2FF-C17A382D65FE}">
  <dimension ref="A1:AE528"/>
  <sheetViews>
    <sheetView topLeftCell="C1" zoomScale="120" zoomScaleNormal="120" workbookViewId="0">
      <pane xSplit="8148" ySplit="1656" topLeftCell="Q522" activePane="bottomRight"/>
      <selection activeCell="H480" sqref="H480"/>
      <selection pane="topRight" activeCell="V1" sqref="V1:V1048576"/>
      <selection pane="bottomLeft" activeCell="E362" sqref="E362"/>
      <selection pane="bottomRight" activeCell="W528" sqref="W528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8.5546875" style="63" bestFit="1" customWidth="1"/>
    <col min="6" max="6" width="20.21875" style="63" bestFit="1" customWidth="1"/>
    <col min="7" max="7" width="7.88671875" style="54" customWidth="1"/>
    <col min="8" max="8" width="7.109375" style="54" customWidth="1"/>
    <col min="9" max="9" width="19.88671875" style="56" customWidth="1"/>
    <col min="10" max="10" width="11.21875" style="56" bestFit="1" customWidth="1"/>
    <col min="11" max="11" width="11.109375" style="56" bestFit="1" customWidth="1"/>
    <col min="12" max="12" width="19" style="56" customWidth="1"/>
    <col min="13" max="13" width="9.88671875" style="56" customWidth="1"/>
    <col min="14" max="14" width="10" style="56" customWidth="1"/>
    <col min="15" max="15" width="18.109375" style="56" customWidth="1"/>
    <col min="16" max="16" width="13.21875" style="54" bestFit="1" customWidth="1"/>
    <col min="17" max="17" width="7.5546875" style="54" customWidth="1"/>
    <col min="18" max="18" width="7.6640625" style="54" customWidth="1"/>
    <col min="19" max="19" width="9" style="54" customWidth="1"/>
    <col min="20" max="20" width="10" style="54" customWidth="1"/>
    <col min="21" max="21" width="7.88671875" style="54" customWidth="1"/>
    <col min="22" max="22" width="12.21875" style="56" bestFit="1" customWidth="1"/>
    <col min="23" max="23" width="19.33203125" style="16" bestFit="1" customWidth="1"/>
    <col min="24" max="24" width="6" style="16" customWidth="1"/>
    <col min="25" max="25" width="6.5546875" style="16" bestFit="1" customWidth="1"/>
    <col min="26" max="26" width="13.5546875" style="16" customWidth="1"/>
    <col min="27" max="27" width="20" style="16" bestFit="1" customWidth="1"/>
    <col min="28" max="28" width="6.5546875" style="16" customWidth="1"/>
    <col min="29" max="29" width="6.5546875" style="16" bestFit="1" customWidth="1"/>
    <col min="30" max="30" width="13.6640625" style="16" customWidth="1"/>
    <col min="31" max="16384" width="11.5546875" style="54"/>
  </cols>
  <sheetData>
    <row r="1" spans="1:30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1" t="s">
        <v>3764</v>
      </c>
      <c r="F1" s="21" t="s">
        <v>3765</v>
      </c>
      <c r="G1" s="21" t="s">
        <v>3766</v>
      </c>
      <c r="H1" s="21" t="s">
        <v>4121</v>
      </c>
      <c r="I1" s="21" t="s">
        <v>13</v>
      </c>
      <c r="J1" s="26" t="s">
        <v>17</v>
      </c>
      <c r="K1" s="22" t="s">
        <v>1</v>
      </c>
      <c r="L1" s="22" t="s">
        <v>2</v>
      </c>
      <c r="M1" s="22" t="s">
        <v>3</v>
      </c>
      <c r="N1" s="22" t="s">
        <v>4</v>
      </c>
      <c r="O1" s="24" t="s">
        <v>14</v>
      </c>
      <c r="P1" s="20" t="s">
        <v>9</v>
      </c>
      <c r="Q1" s="68" t="s">
        <v>4313</v>
      </c>
      <c r="R1" s="68" t="s">
        <v>4312</v>
      </c>
      <c r="S1" s="68" t="s">
        <v>4598</v>
      </c>
      <c r="T1" s="68" t="s">
        <v>4314</v>
      </c>
      <c r="U1" s="90" t="s">
        <v>4318</v>
      </c>
      <c r="V1" s="91" t="s">
        <v>4667</v>
      </c>
      <c r="W1" s="59" t="s">
        <v>4303</v>
      </c>
      <c r="X1" s="59" t="s">
        <v>4311</v>
      </c>
      <c r="Y1" s="59" t="s">
        <v>4310</v>
      </c>
      <c r="Z1" s="59" t="s">
        <v>4304</v>
      </c>
      <c r="AA1" s="59" t="s">
        <v>4305</v>
      </c>
      <c r="AB1" s="59" t="s">
        <v>4306</v>
      </c>
      <c r="AC1" s="59" t="s">
        <v>4307</v>
      </c>
      <c r="AD1" s="59" t="s">
        <v>4309</v>
      </c>
    </row>
    <row r="2" spans="1:30" x14ac:dyDescent="0.25">
      <c r="A2" s="3">
        <v>685</v>
      </c>
      <c r="B2" s="15" t="str">
        <f>Codes_Vogelarten_DOG2019!B2</f>
        <v>BIAVGAPHTSBO</v>
      </c>
      <c r="C2" s="30" t="str">
        <f>Codes_Vogelarten_DOG2019!C2</f>
        <v>AVPHTSBO</v>
      </c>
      <c r="D2" s="15" t="str">
        <f>Codes_Vogelarten_DOG2019!D2</f>
        <v>PHTSBO</v>
      </c>
      <c r="E2" s="61" t="s">
        <v>3767</v>
      </c>
      <c r="F2" s="66" t="s">
        <v>1078</v>
      </c>
      <c r="G2" s="14" t="s">
        <v>3768</v>
      </c>
      <c r="H2" s="14" t="b">
        <f>EXACT(F2,L2)</f>
        <v>1</v>
      </c>
      <c r="I2" s="6" t="s">
        <v>1083</v>
      </c>
      <c r="J2" s="8" t="s">
        <v>35</v>
      </c>
      <c r="K2" s="16" t="s">
        <v>27</v>
      </c>
      <c r="L2" s="17" t="s">
        <v>1078</v>
      </c>
      <c r="M2" s="17" t="s">
        <v>1079</v>
      </c>
      <c r="N2" s="17" t="s">
        <v>1080</v>
      </c>
      <c r="O2" s="6" t="s">
        <v>1083</v>
      </c>
      <c r="P2" s="4" t="s">
        <v>31</v>
      </c>
      <c r="Q2" s="14" t="s">
        <v>1069</v>
      </c>
      <c r="R2" s="1" t="s">
        <v>1069</v>
      </c>
      <c r="S2" s="1" t="s">
        <v>1069</v>
      </c>
      <c r="T2" s="1" t="s">
        <v>1069</v>
      </c>
      <c r="U2" s="1" t="s">
        <v>1069</v>
      </c>
      <c r="V2" s="85" t="s">
        <v>1069</v>
      </c>
    </row>
    <row r="3" spans="1:30" x14ac:dyDescent="0.25">
      <c r="A3" s="3">
        <v>712</v>
      </c>
      <c r="B3" s="15" t="str">
        <f>Codes_Vogelarten_DOG2019!B3</f>
        <v>BIAVGAPHTOUR</v>
      </c>
      <c r="C3" s="30" t="str">
        <f>Codes_Vogelarten_DOG2019!C3</f>
        <v>AVPHTOUR</v>
      </c>
      <c r="D3" s="15" t="str">
        <f>Codes_Vogelarten_DOG2019!D3</f>
        <v>PHTOUR</v>
      </c>
      <c r="E3" s="61" t="s">
        <v>3769</v>
      </c>
      <c r="F3" s="66" t="s">
        <v>1087</v>
      </c>
      <c r="G3" s="14" t="s">
        <v>3768</v>
      </c>
      <c r="H3" s="14" t="b">
        <f t="shared" ref="H3:H66" si="0">EXACT(F3,L3)</f>
        <v>1</v>
      </c>
      <c r="I3" s="6" t="s">
        <v>1090</v>
      </c>
      <c r="J3" s="8" t="s">
        <v>35</v>
      </c>
      <c r="K3" s="16" t="s">
        <v>27</v>
      </c>
      <c r="L3" s="17" t="s">
        <v>1087</v>
      </c>
      <c r="M3" s="17" t="s">
        <v>1088</v>
      </c>
      <c r="N3" s="17" t="s">
        <v>1089</v>
      </c>
      <c r="O3" s="6" t="s">
        <v>1090</v>
      </c>
      <c r="P3" s="4" t="s">
        <v>31</v>
      </c>
      <c r="Q3" s="14" t="s">
        <v>1069</v>
      </c>
      <c r="R3" s="1" t="s">
        <v>1069</v>
      </c>
      <c r="S3" s="1" t="s">
        <v>1069</v>
      </c>
      <c r="T3" s="1" t="s">
        <v>1069</v>
      </c>
      <c r="U3" s="1" t="s">
        <v>1069</v>
      </c>
      <c r="V3" s="85" t="s">
        <v>1069</v>
      </c>
    </row>
    <row r="4" spans="1:30" x14ac:dyDescent="0.25">
      <c r="A4" s="3">
        <v>735</v>
      </c>
      <c r="B4" s="15" t="str">
        <f>Codes_Vogelarten_DOG2019!B4</f>
        <v>BIAVGAPHLYTE</v>
      </c>
      <c r="C4" s="30" t="str">
        <f>Codes_Vogelarten_DOG2019!C4</f>
        <v>AVPHLYTE</v>
      </c>
      <c r="D4" s="15" t="str">
        <f>Codes_Vogelarten_DOG2019!D4</f>
        <v>PHLYTE</v>
      </c>
      <c r="E4" s="61" t="s">
        <v>3770</v>
      </c>
      <c r="F4" s="66" t="s">
        <v>1094</v>
      </c>
      <c r="G4" s="14" t="s">
        <v>3768</v>
      </c>
      <c r="H4" s="14" t="b">
        <f t="shared" si="0"/>
        <v>1</v>
      </c>
      <c r="I4" s="6" t="s">
        <v>1097</v>
      </c>
      <c r="J4" s="8" t="s">
        <v>35</v>
      </c>
      <c r="K4" s="16" t="s">
        <v>27</v>
      </c>
      <c r="L4" s="17" t="s">
        <v>1094</v>
      </c>
      <c r="M4" s="17" t="s">
        <v>1095</v>
      </c>
      <c r="N4" s="17" t="s">
        <v>1096</v>
      </c>
      <c r="O4" s="6" t="s">
        <v>1097</v>
      </c>
      <c r="P4" s="4" t="s">
        <v>31</v>
      </c>
      <c r="Q4" s="14" t="s">
        <v>1069</v>
      </c>
      <c r="R4" s="1" t="s">
        <v>1069</v>
      </c>
      <c r="S4" s="1" t="s">
        <v>1069</v>
      </c>
      <c r="T4" s="1" t="s">
        <v>1069</v>
      </c>
      <c r="U4" s="1" t="s">
        <v>1069</v>
      </c>
      <c r="V4" s="85" t="s">
        <v>1069</v>
      </c>
    </row>
    <row r="5" spans="1:30" x14ac:dyDescent="0.25">
      <c r="A5" s="3">
        <v>775</v>
      </c>
      <c r="B5" s="15" t="str">
        <f>Codes_Vogelarten_DOG2019!B5</f>
        <v>BIAVGAPHLAMU</v>
      </c>
      <c r="C5" s="30" t="str">
        <f>Codes_Vogelarten_DOG2019!C5</f>
        <v>AVPHLAMU</v>
      </c>
      <c r="D5" s="15" t="str">
        <f>Codes_Vogelarten_DOG2019!D5</f>
        <v>PHLAMU</v>
      </c>
      <c r="E5" s="61" t="s">
        <v>3771</v>
      </c>
      <c r="F5" s="66" t="s">
        <v>1101</v>
      </c>
      <c r="G5" s="14" t="s">
        <v>3768</v>
      </c>
      <c r="H5" s="14" t="b">
        <f t="shared" si="0"/>
        <v>1</v>
      </c>
      <c r="I5" s="6" t="s">
        <v>1104</v>
      </c>
      <c r="J5" s="8" t="s">
        <v>35</v>
      </c>
      <c r="K5" s="16" t="s">
        <v>27</v>
      </c>
      <c r="L5" s="17" t="s">
        <v>1101</v>
      </c>
      <c r="M5" s="17" t="s">
        <v>1102</v>
      </c>
      <c r="N5" s="17" t="s">
        <v>1103</v>
      </c>
      <c r="O5" s="6" t="s">
        <v>1104</v>
      </c>
      <c r="P5" s="4" t="s">
        <v>31</v>
      </c>
      <c r="Q5" s="14" t="s">
        <v>1069</v>
      </c>
      <c r="R5" s="1" t="s">
        <v>1069</v>
      </c>
      <c r="S5" s="1" t="s">
        <v>1069</v>
      </c>
      <c r="T5" s="1" t="s">
        <v>1069</v>
      </c>
      <c r="U5" s="1" t="s">
        <v>1069</v>
      </c>
      <c r="V5" s="85" t="s">
        <v>1069</v>
      </c>
    </row>
    <row r="6" spans="1:30" x14ac:dyDescent="0.25">
      <c r="A6" s="3">
        <v>857</v>
      </c>
      <c r="B6" s="15" t="str">
        <f>Codes_Vogelarten_DOG2019!B6</f>
        <v>BIAVGAPHALGR</v>
      </c>
      <c r="C6" s="30" t="str">
        <f>Codes_Vogelarten_DOG2019!C6</f>
        <v>AVPHALGR</v>
      </c>
      <c r="D6" s="15" t="str">
        <f>Codes_Vogelarten_DOG2019!D6</f>
        <v>PHALGR</v>
      </c>
      <c r="E6" s="61" t="s">
        <v>3772</v>
      </c>
      <c r="F6" s="66" t="s">
        <v>1107</v>
      </c>
      <c r="G6" s="14" t="s">
        <v>3768</v>
      </c>
      <c r="H6" s="14" t="b">
        <f t="shared" si="0"/>
        <v>1</v>
      </c>
      <c r="I6" s="6" t="s">
        <v>1110</v>
      </c>
      <c r="J6" s="8" t="s">
        <v>35</v>
      </c>
      <c r="K6" s="16" t="s">
        <v>27</v>
      </c>
      <c r="L6" s="17" t="s">
        <v>1107</v>
      </c>
      <c r="M6" s="17" t="s">
        <v>1108</v>
      </c>
      <c r="N6" s="17" t="s">
        <v>1109</v>
      </c>
      <c r="O6" s="6" t="s">
        <v>1110</v>
      </c>
      <c r="P6" s="12" t="s">
        <v>192</v>
      </c>
      <c r="Q6" s="14" t="s">
        <v>1069</v>
      </c>
      <c r="R6" s="1" t="s">
        <v>1069</v>
      </c>
      <c r="S6" s="1" t="s">
        <v>1069</v>
      </c>
      <c r="T6" s="1" t="s">
        <v>1069</v>
      </c>
      <c r="U6" s="1" t="s">
        <v>1069</v>
      </c>
      <c r="V6" s="85" t="s">
        <v>1069</v>
      </c>
    </row>
    <row r="7" spans="1:30" x14ac:dyDescent="0.25">
      <c r="A7" s="3">
        <v>1083</v>
      </c>
      <c r="B7" s="15" t="str">
        <f>Codes_Vogelarten_DOG2019!B7</f>
        <v>BIAVGAPHPXPE</v>
      </c>
      <c r="C7" s="30" t="str">
        <f>Codes_Vogelarten_DOG2019!C7</f>
        <v>AVPHPXPE</v>
      </c>
      <c r="D7" s="15" t="str">
        <f>Codes_Vogelarten_DOG2019!D7</f>
        <v>PHPXPE</v>
      </c>
      <c r="E7" s="61" t="s">
        <v>3773</v>
      </c>
      <c r="F7" s="66" t="s">
        <v>28</v>
      </c>
      <c r="G7" s="14" t="s">
        <v>3768</v>
      </c>
      <c r="H7" s="14" t="b">
        <f t="shared" si="0"/>
        <v>1</v>
      </c>
      <c r="I7" s="6" t="s">
        <v>32</v>
      </c>
      <c r="J7" s="8" t="s">
        <v>35</v>
      </c>
      <c r="K7" s="16" t="s">
        <v>27</v>
      </c>
      <c r="L7" s="17" t="s">
        <v>28</v>
      </c>
      <c r="M7" s="17" t="s">
        <v>29</v>
      </c>
      <c r="N7" s="17" t="s">
        <v>30</v>
      </c>
      <c r="O7" s="6" t="s">
        <v>32</v>
      </c>
      <c r="P7" s="4" t="s">
        <v>31</v>
      </c>
      <c r="Q7" s="14" t="s">
        <v>1069</v>
      </c>
      <c r="R7" s="1" t="s">
        <v>1069</v>
      </c>
      <c r="S7" s="1" t="s">
        <v>1069</v>
      </c>
      <c r="T7" s="1" t="s">
        <v>1069</v>
      </c>
      <c r="U7" s="38">
        <v>4</v>
      </c>
      <c r="V7" s="85" t="s">
        <v>1069</v>
      </c>
    </row>
    <row r="8" spans="1:30" x14ac:dyDescent="0.25">
      <c r="A8" s="3">
        <v>1112</v>
      </c>
      <c r="B8" s="15" t="str">
        <f>Codes_Vogelarten_DOG2019!B8</f>
        <v>BIAVGAPHCOCO</v>
      </c>
      <c r="C8" s="30" t="str">
        <f>Codes_Vogelarten_DOG2019!C8</f>
        <v>AVPHCOCO</v>
      </c>
      <c r="D8" s="15" t="str">
        <f>Codes_Vogelarten_DOG2019!D8</f>
        <v>PHCOCO</v>
      </c>
      <c r="E8" s="61" t="s">
        <v>3774</v>
      </c>
      <c r="F8" s="66" t="s">
        <v>42</v>
      </c>
      <c r="G8" s="14" t="s">
        <v>3768</v>
      </c>
      <c r="H8" s="14" t="b">
        <f t="shared" si="0"/>
        <v>1</v>
      </c>
      <c r="I8" s="6" t="s">
        <v>45</v>
      </c>
      <c r="J8" s="8" t="s">
        <v>35</v>
      </c>
      <c r="K8" s="16" t="s">
        <v>27</v>
      </c>
      <c r="L8" s="17" t="s">
        <v>42</v>
      </c>
      <c r="M8" s="17" t="s">
        <v>43</v>
      </c>
      <c r="N8" s="17" t="s">
        <v>44</v>
      </c>
      <c r="O8" s="6" t="s">
        <v>45</v>
      </c>
      <c r="P8" s="4" t="s">
        <v>31</v>
      </c>
      <c r="Q8" s="14">
        <v>2</v>
      </c>
      <c r="R8" s="1" t="s">
        <v>1069</v>
      </c>
      <c r="S8" s="1" t="s">
        <v>1069</v>
      </c>
      <c r="T8" s="1" t="s">
        <v>1069</v>
      </c>
      <c r="U8" s="36">
        <v>2</v>
      </c>
      <c r="V8" s="85" t="s">
        <v>1069</v>
      </c>
    </row>
    <row r="9" spans="1:30" x14ac:dyDescent="0.25">
      <c r="A9" s="3">
        <v>1384</v>
      </c>
      <c r="B9" s="15" t="str">
        <f>Codes_Vogelarten_DOG2019!B9</f>
        <v>BIAVGAPHPHCO</v>
      </c>
      <c r="C9" s="30" t="str">
        <f>Codes_Vogelarten_DOG2019!C9</f>
        <v>AVPHPHCO</v>
      </c>
      <c r="D9" s="15" t="str">
        <f>Codes_Vogelarten_DOG2019!D9</f>
        <v>PHPHCO</v>
      </c>
      <c r="E9" s="61" t="s">
        <v>3775</v>
      </c>
      <c r="F9" s="66" t="s">
        <v>49</v>
      </c>
      <c r="G9" s="14" t="s">
        <v>3776</v>
      </c>
      <c r="H9" s="14" t="b">
        <f t="shared" si="0"/>
        <v>1</v>
      </c>
      <c r="I9" s="6" t="s">
        <v>52</v>
      </c>
      <c r="J9" s="8" t="s">
        <v>35</v>
      </c>
      <c r="K9" s="16" t="s">
        <v>27</v>
      </c>
      <c r="L9" s="17" t="s">
        <v>49</v>
      </c>
      <c r="M9" s="17" t="s">
        <v>50</v>
      </c>
      <c r="N9" s="17" t="s">
        <v>51</v>
      </c>
      <c r="O9" s="6" t="s">
        <v>52</v>
      </c>
      <c r="P9" s="4" t="s">
        <v>31</v>
      </c>
      <c r="Q9" s="14">
        <v>2</v>
      </c>
      <c r="R9" s="1" t="s">
        <v>1069</v>
      </c>
      <c r="S9" s="1" t="s">
        <v>1069</v>
      </c>
      <c r="T9" s="1" t="s">
        <v>1069</v>
      </c>
      <c r="U9" s="37">
        <v>3</v>
      </c>
      <c r="V9" s="85" t="s">
        <v>1069</v>
      </c>
    </row>
    <row r="10" spans="1:30" x14ac:dyDescent="0.25">
      <c r="A10" s="3">
        <v>1481</v>
      </c>
      <c r="B10" s="15" t="str">
        <f>Codes_Vogelarten_DOG2019!B10</f>
        <v>BIAVANANBRBE</v>
      </c>
      <c r="C10" s="30" t="str">
        <f>Codes_Vogelarten_DOG2019!C10</f>
        <v>AVANBRBE</v>
      </c>
      <c r="D10" s="15" t="str">
        <f>Codes_Vogelarten_DOG2019!D10</f>
        <v>ANBRBE</v>
      </c>
      <c r="E10" s="61" t="s">
        <v>3777</v>
      </c>
      <c r="F10" s="66" t="s">
        <v>1113</v>
      </c>
      <c r="G10" s="14" t="s">
        <v>3768</v>
      </c>
      <c r="H10" s="14" t="b">
        <f t="shared" si="0"/>
        <v>1</v>
      </c>
      <c r="I10" s="6" t="s">
        <v>1116</v>
      </c>
      <c r="J10" s="8" t="s">
        <v>61</v>
      </c>
      <c r="K10" s="16" t="s">
        <v>56</v>
      </c>
      <c r="L10" s="17" t="s">
        <v>1113</v>
      </c>
      <c r="M10" s="17" t="s">
        <v>1114</v>
      </c>
      <c r="N10" s="17" t="s">
        <v>1115</v>
      </c>
      <c r="O10" s="6" t="s">
        <v>1117</v>
      </c>
      <c r="P10" s="4" t="s">
        <v>31</v>
      </c>
      <c r="Q10" s="14" t="s">
        <v>1069</v>
      </c>
      <c r="R10" s="1" t="s">
        <v>1069</v>
      </c>
      <c r="S10" s="1" t="s">
        <v>1069</v>
      </c>
      <c r="T10" s="1" t="s">
        <v>1069</v>
      </c>
      <c r="U10" s="1" t="s">
        <v>1069</v>
      </c>
      <c r="V10" s="85" t="s">
        <v>1069</v>
      </c>
    </row>
    <row r="11" spans="1:30" x14ac:dyDescent="0.25">
      <c r="A11" s="3">
        <v>1486</v>
      </c>
      <c r="B11" s="15" t="str">
        <f>Codes_Vogelarten_DOG2019!B11</f>
        <v>BIAVANANBRRU</v>
      </c>
      <c r="C11" s="30" t="str">
        <f>Codes_Vogelarten_DOG2019!C11</f>
        <v>AVANBRRU</v>
      </c>
      <c r="D11" s="15" t="str">
        <f>Codes_Vogelarten_DOG2019!D11</f>
        <v>ANBRRU</v>
      </c>
      <c r="E11" s="61" t="s">
        <v>3778</v>
      </c>
      <c r="F11" s="66" t="s">
        <v>1121</v>
      </c>
      <c r="G11" s="14" t="s">
        <v>3768</v>
      </c>
      <c r="H11" s="14" t="b">
        <f t="shared" si="0"/>
        <v>1</v>
      </c>
      <c r="I11" s="6" t="s">
        <v>1123</v>
      </c>
      <c r="J11" s="8" t="s">
        <v>61</v>
      </c>
      <c r="K11" s="16" t="s">
        <v>56</v>
      </c>
      <c r="L11" s="17" t="s">
        <v>1121</v>
      </c>
      <c r="M11" s="17" t="s">
        <v>1114</v>
      </c>
      <c r="N11" s="17" t="s">
        <v>1122</v>
      </c>
      <c r="O11" s="6" t="s">
        <v>1123</v>
      </c>
      <c r="P11" s="10" t="s">
        <v>130</v>
      </c>
      <c r="Q11" s="14" t="s">
        <v>1069</v>
      </c>
      <c r="R11" s="1" t="s">
        <v>1069</v>
      </c>
      <c r="S11" s="1" t="s">
        <v>1069</v>
      </c>
      <c r="T11" s="1" t="s">
        <v>1069</v>
      </c>
      <c r="U11" s="1" t="s">
        <v>1069</v>
      </c>
      <c r="V11" s="85" t="s">
        <v>1069</v>
      </c>
    </row>
    <row r="12" spans="1:30" x14ac:dyDescent="0.25">
      <c r="A12" s="3">
        <v>1488</v>
      </c>
      <c r="B12" s="15" t="str">
        <f>Codes_Vogelarten_DOG2019!B12</f>
        <v>BIAVANANBRCA</v>
      </c>
      <c r="C12" s="30" t="str">
        <f>Codes_Vogelarten_DOG2019!C12</f>
        <v>AVANBRCA</v>
      </c>
      <c r="D12" s="15" t="str">
        <f>Codes_Vogelarten_DOG2019!D12</f>
        <v>ANBRCA</v>
      </c>
      <c r="E12" s="61" t="s">
        <v>3779</v>
      </c>
      <c r="F12" s="66" t="s">
        <v>1126</v>
      </c>
      <c r="G12" s="14" t="s">
        <v>3776</v>
      </c>
      <c r="H12" s="14" t="b">
        <f t="shared" si="0"/>
        <v>1</v>
      </c>
      <c r="I12" s="6" t="s">
        <v>1128</v>
      </c>
      <c r="J12" s="8" t="s">
        <v>61</v>
      </c>
      <c r="K12" s="16" t="s">
        <v>56</v>
      </c>
      <c r="L12" s="17" t="s">
        <v>1126</v>
      </c>
      <c r="M12" s="17" t="s">
        <v>1114</v>
      </c>
      <c r="N12" s="17" t="s">
        <v>1127</v>
      </c>
      <c r="O12" s="6" t="s">
        <v>1128</v>
      </c>
      <c r="P12" s="4" t="s">
        <v>31</v>
      </c>
      <c r="Q12" s="14">
        <v>3</v>
      </c>
      <c r="R12" s="1" t="s">
        <v>1069</v>
      </c>
      <c r="S12" s="1" t="s">
        <v>1069</v>
      </c>
      <c r="T12" s="1" t="s">
        <v>1069</v>
      </c>
      <c r="U12" s="38">
        <v>4</v>
      </c>
      <c r="V12" s="85" t="s">
        <v>1069</v>
      </c>
    </row>
    <row r="13" spans="1:30" x14ac:dyDescent="0.25">
      <c r="A13" s="3">
        <v>1496</v>
      </c>
      <c r="B13" s="15" t="str">
        <f>Codes_Vogelarten_DOG2019!B13</f>
        <v>BIAVANANBRLE</v>
      </c>
      <c r="C13" s="30" t="str">
        <f>Codes_Vogelarten_DOG2019!C13</f>
        <v>AVANBRLE</v>
      </c>
      <c r="D13" s="15" t="str">
        <f>Codes_Vogelarten_DOG2019!D13</f>
        <v>ANBRLE</v>
      </c>
      <c r="E13" s="61" t="s">
        <v>3780</v>
      </c>
      <c r="F13" s="66" t="s">
        <v>1131</v>
      </c>
      <c r="G13" s="14" t="s">
        <v>3768</v>
      </c>
      <c r="H13" s="14" t="b">
        <f t="shared" si="0"/>
        <v>1</v>
      </c>
      <c r="I13" s="6" t="s">
        <v>1133</v>
      </c>
      <c r="J13" s="8" t="s">
        <v>61</v>
      </c>
      <c r="K13" s="18" t="s">
        <v>56</v>
      </c>
      <c r="L13" s="19" t="s">
        <v>1131</v>
      </c>
      <c r="M13" s="19" t="s">
        <v>1114</v>
      </c>
      <c r="N13" s="19" t="s">
        <v>1132</v>
      </c>
      <c r="O13" s="6" t="s">
        <v>1133</v>
      </c>
      <c r="P13" s="4" t="s">
        <v>31</v>
      </c>
      <c r="Q13" s="14" t="s">
        <v>1069</v>
      </c>
      <c r="R13" s="1" t="s">
        <v>1069</v>
      </c>
      <c r="S13" s="1" t="s">
        <v>1069</v>
      </c>
      <c r="T13" s="1" t="s">
        <v>1069</v>
      </c>
      <c r="U13" s="1" t="s">
        <v>1069</v>
      </c>
      <c r="V13" s="85" t="s">
        <v>1069</v>
      </c>
    </row>
    <row r="14" spans="1:30" x14ac:dyDescent="0.25">
      <c r="A14" s="3">
        <v>1503</v>
      </c>
      <c r="B14" s="15" t="str">
        <f>Codes_Vogelarten_DOG2019!B14</f>
        <v>BIAVANANARIN</v>
      </c>
      <c r="C14" s="30" t="str">
        <f>Codes_Vogelarten_DOG2019!C14</f>
        <v>AVANARIN</v>
      </c>
      <c r="D14" s="15" t="str">
        <f>Codes_Vogelarten_DOG2019!D14</f>
        <v>ANARIN</v>
      </c>
      <c r="E14" s="61" t="s">
        <v>3781</v>
      </c>
      <c r="F14" s="66" t="s">
        <v>1137</v>
      </c>
      <c r="G14" s="14" t="s">
        <v>3782</v>
      </c>
      <c r="H14" s="14" t="b">
        <f t="shared" si="0"/>
        <v>1</v>
      </c>
      <c r="I14" s="6" t="s">
        <v>1139</v>
      </c>
      <c r="J14" s="8" t="s">
        <v>61</v>
      </c>
      <c r="K14" s="16" t="s">
        <v>56</v>
      </c>
      <c r="L14" s="17" t="s">
        <v>1137</v>
      </c>
      <c r="M14" s="17" t="s">
        <v>58</v>
      </c>
      <c r="N14" s="17" t="s">
        <v>1138</v>
      </c>
      <c r="O14" s="6" t="s">
        <v>1139</v>
      </c>
      <c r="P14" s="4" t="s">
        <v>31</v>
      </c>
      <c r="Q14" s="14" t="s">
        <v>1069</v>
      </c>
      <c r="R14" s="1" t="s">
        <v>1069</v>
      </c>
      <c r="S14" s="1" t="s">
        <v>1069</v>
      </c>
      <c r="T14" s="1" t="s">
        <v>1069</v>
      </c>
      <c r="U14" s="1" t="s">
        <v>1069</v>
      </c>
      <c r="V14" s="85" t="s">
        <v>1069</v>
      </c>
    </row>
    <row r="15" spans="1:30" x14ac:dyDescent="0.25">
      <c r="A15" s="3">
        <v>1509</v>
      </c>
      <c r="B15" s="15" t="str">
        <f>Codes_Vogelarten_DOG2019!B15</f>
        <v>BIAVANANARAN</v>
      </c>
      <c r="C15" s="30" t="str">
        <f>Codes_Vogelarten_DOG2019!C15</f>
        <v>AVANARAN</v>
      </c>
      <c r="D15" s="15" t="str">
        <f>Codes_Vogelarten_DOG2019!D15</f>
        <v>ANARAN</v>
      </c>
      <c r="E15" s="61" t="s">
        <v>3783</v>
      </c>
      <c r="F15" s="66" t="s">
        <v>57</v>
      </c>
      <c r="G15" s="14" t="s">
        <v>3768</v>
      </c>
      <c r="H15" s="14" t="b">
        <f t="shared" si="0"/>
        <v>1</v>
      </c>
      <c r="I15" s="6" t="s">
        <v>60</v>
      </c>
      <c r="J15" s="8" t="s">
        <v>61</v>
      </c>
      <c r="K15" s="16" t="s">
        <v>56</v>
      </c>
      <c r="L15" s="17" t="s">
        <v>57</v>
      </c>
      <c r="M15" s="17" t="s">
        <v>58</v>
      </c>
      <c r="N15" s="17" t="s">
        <v>59</v>
      </c>
      <c r="O15" s="6" t="s">
        <v>60</v>
      </c>
      <c r="P15" s="4" t="s">
        <v>31</v>
      </c>
      <c r="Q15" s="14">
        <v>3</v>
      </c>
      <c r="R15" s="1" t="s">
        <v>1069</v>
      </c>
      <c r="S15" s="1" t="s">
        <v>1069</v>
      </c>
      <c r="T15" s="1" t="s">
        <v>1069</v>
      </c>
      <c r="U15" s="36">
        <v>2</v>
      </c>
      <c r="V15" s="85" t="s">
        <v>1069</v>
      </c>
    </row>
    <row r="16" spans="1:30" x14ac:dyDescent="0.25">
      <c r="A16" s="3">
        <v>1513</v>
      </c>
      <c r="B16" s="15" t="str">
        <f>Codes_Vogelarten_DOG2019!B16</f>
        <v>BIAVANANARFA</v>
      </c>
      <c r="C16" s="30" t="str">
        <f>Codes_Vogelarten_DOG2019!C16</f>
        <v>AVANARFA</v>
      </c>
      <c r="D16" s="15" t="str">
        <f>Codes_Vogelarten_DOG2019!D16</f>
        <v>ANARFA</v>
      </c>
      <c r="E16" s="61" t="s">
        <v>3784</v>
      </c>
      <c r="F16" s="66" t="s">
        <v>1143</v>
      </c>
      <c r="G16" s="14" t="s">
        <v>3768</v>
      </c>
      <c r="H16" s="14" t="b">
        <f t="shared" si="0"/>
        <v>1</v>
      </c>
      <c r="I16" s="6" t="s">
        <v>1145</v>
      </c>
      <c r="J16" s="8" t="s">
        <v>61</v>
      </c>
      <c r="K16" s="16" t="s">
        <v>56</v>
      </c>
      <c r="L16" s="17" t="s">
        <v>1143</v>
      </c>
      <c r="M16" s="17" t="s">
        <v>58</v>
      </c>
      <c r="N16" s="17" t="s">
        <v>1144</v>
      </c>
      <c r="O16" s="6" t="s">
        <v>1146</v>
      </c>
      <c r="P16" s="4" t="s">
        <v>31</v>
      </c>
      <c r="Q16" s="14" t="s">
        <v>1069</v>
      </c>
      <c r="R16" s="1" t="s">
        <v>1069</v>
      </c>
      <c r="S16" s="1" t="s">
        <v>1069</v>
      </c>
      <c r="T16" s="1" t="s">
        <v>1069</v>
      </c>
      <c r="U16" s="1" t="s">
        <v>1069</v>
      </c>
      <c r="V16" s="85" t="s">
        <v>1069</v>
      </c>
    </row>
    <row r="17" spans="1:22" x14ac:dyDescent="0.25">
      <c r="A17" s="3">
        <v>1518</v>
      </c>
      <c r="B17" s="15" t="str">
        <f>Codes_Vogelarten_DOG2019!B17</f>
        <v>BIAVANANARBR</v>
      </c>
      <c r="C17" s="30" t="str">
        <f>Codes_Vogelarten_DOG2019!C17</f>
        <v>AVANARBR</v>
      </c>
      <c r="D17" s="15" t="str">
        <f>Codes_Vogelarten_DOG2019!D17</f>
        <v>ANARBR</v>
      </c>
      <c r="E17" s="61" t="s">
        <v>3785</v>
      </c>
      <c r="F17" s="66" t="s">
        <v>1149</v>
      </c>
      <c r="G17" s="14" t="s">
        <v>3768</v>
      </c>
      <c r="H17" s="14" t="b">
        <f t="shared" si="0"/>
        <v>1</v>
      </c>
      <c r="I17" s="6" t="s">
        <v>1151</v>
      </c>
      <c r="J17" s="8" t="s">
        <v>61</v>
      </c>
      <c r="K17" s="16" t="s">
        <v>56</v>
      </c>
      <c r="L17" s="17" t="s">
        <v>1149</v>
      </c>
      <c r="M17" s="17" t="s">
        <v>58</v>
      </c>
      <c r="N17" s="17" t="s">
        <v>1150</v>
      </c>
      <c r="O17" s="6" t="s">
        <v>1151</v>
      </c>
      <c r="P17" s="4" t="s">
        <v>31</v>
      </c>
      <c r="Q17" s="14" t="s">
        <v>1069</v>
      </c>
      <c r="R17" s="1" t="s">
        <v>1069</v>
      </c>
      <c r="S17" s="1" t="s">
        <v>1069</v>
      </c>
      <c r="T17" s="1" t="s">
        <v>1069</v>
      </c>
      <c r="U17" s="1" t="s">
        <v>1069</v>
      </c>
      <c r="V17" s="85" t="s">
        <v>1069</v>
      </c>
    </row>
    <row r="18" spans="1:22" x14ac:dyDescent="0.25">
      <c r="A18" s="3">
        <v>1520</v>
      </c>
      <c r="B18" s="15" t="str">
        <f>Codes_Vogelarten_DOG2019!B18</f>
        <v>BIAVANANARSE</v>
      </c>
      <c r="C18" s="30" t="str">
        <f>Codes_Vogelarten_DOG2019!C18</f>
        <v>AVANARSE</v>
      </c>
      <c r="D18" s="15" t="str">
        <f>Codes_Vogelarten_DOG2019!D18</f>
        <v>ANARSE</v>
      </c>
      <c r="E18" s="61" t="s">
        <v>3786</v>
      </c>
      <c r="F18" s="66" t="s">
        <v>1154</v>
      </c>
      <c r="G18" s="14" t="s">
        <v>3768</v>
      </c>
      <c r="H18" s="14" t="b">
        <f t="shared" si="0"/>
        <v>1</v>
      </c>
      <c r="I18" s="6" t="s">
        <v>1156</v>
      </c>
      <c r="J18" s="8" t="s">
        <v>61</v>
      </c>
      <c r="K18" s="16" t="s">
        <v>56</v>
      </c>
      <c r="L18" s="17" t="s">
        <v>1154</v>
      </c>
      <c r="M18" s="17" t="s">
        <v>58</v>
      </c>
      <c r="N18" s="17" t="s">
        <v>1155</v>
      </c>
      <c r="O18" s="49" t="s">
        <v>170</v>
      </c>
      <c r="P18" s="46" t="s">
        <v>170</v>
      </c>
      <c r="Q18" s="14">
        <v>3</v>
      </c>
      <c r="R18" s="1" t="s">
        <v>1069</v>
      </c>
      <c r="S18" s="1" t="s">
        <v>1069</v>
      </c>
      <c r="T18" s="1" t="s">
        <v>1069</v>
      </c>
      <c r="U18" s="38">
        <v>4</v>
      </c>
      <c r="V18" s="85" t="s">
        <v>1069</v>
      </c>
    </row>
    <row r="19" spans="1:22" x14ac:dyDescent="0.25">
      <c r="A19" s="3">
        <v>1523</v>
      </c>
      <c r="B19" s="15" t="str">
        <f>Codes_Vogelarten_DOG2019!B19</f>
        <v>BIAVANANARAL</v>
      </c>
      <c r="C19" s="30" t="str">
        <f>Codes_Vogelarten_DOG2019!C19</f>
        <v>AVANARAL</v>
      </c>
      <c r="D19" s="15" t="str">
        <f>Codes_Vogelarten_DOG2019!D19</f>
        <v>ANARAL</v>
      </c>
      <c r="E19" s="61" t="s">
        <v>3787</v>
      </c>
      <c r="F19" s="66" t="s">
        <v>1159</v>
      </c>
      <c r="G19" s="14" t="s">
        <v>3768</v>
      </c>
      <c r="H19" s="14" t="b">
        <f t="shared" si="0"/>
        <v>1</v>
      </c>
      <c r="I19" s="6" t="s">
        <v>1161</v>
      </c>
      <c r="J19" s="8" t="s">
        <v>61</v>
      </c>
      <c r="K19" s="16" t="s">
        <v>56</v>
      </c>
      <c r="L19" s="17" t="s">
        <v>1159</v>
      </c>
      <c r="M19" s="17" t="s">
        <v>58</v>
      </c>
      <c r="N19" s="19" t="s">
        <v>1160</v>
      </c>
      <c r="O19" s="6" t="s">
        <v>1161</v>
      </c>
      <c r="P19" s="11" t="s">
        <v>31</v>
      </c>
      <c r="Q19" s="14">
        <v>3</v>
      </c>
      <c r="R19" s="1" t="s">
        <v>1069</v>
      </c>
      <c r="S19" s="1" t="s">
        <v>1069</v>
      </c>
      <c r="T19" s="1" t="s">
        <v>1069</v>
      </c>
      <c r="U19" s="38">
        <v>4</v>
      </c>
      <c r="V19" s="85" t="s">
        <v>1069</v>
      </c>
    </row>
    <row r="20" spans="1:22" x14ac:dyDescent="0.25">
      <c r="A20" s="3">
        <v>1530</v>
      </c>
      <c r="B20" s="15" t="str">
        <f>Codes_Vogelarten_DOG2019!B20</f>
        <v>BIAVANANARER</v>
      </c>
      <c r="C20" s="30" t="str">
        <f>Codes_Vogelarten_DOG2019!C20</f>
        <v>AVANARER</v>
      </c>
      <c r="D20" s="15" t="str">
        <f>Codes_Vogelarten_DOG2019!D20</f>
        <v>ANARER</v>
      </c>
      <c r="E20" s="61" t="s">
        <v>3788</v>
      </c>
      <c r="F20" s="66" t="s">
        <v>1164</v>
      </c>
      <c r="G20" s="14" t="s">
        <v>3768</v>
      </c>
      <c r="H20" s="14" t="b">
        <f t="shared" si="0"/>
        <v>1</v>
      </c>
      <c r="I20" s="6" t="s">
        <v>1166</v>
      </c>
      <c r="J20" s="8" t="s">
        <v>61</v>
      </c>
      <c r="K20" s="16" t="s">
        <v>56</v>
      </c>
      <c r="L20" s="17" t="s">
        <v>1164</v>
      </c>
      <c r="M20" s="17" t="s">
        <v>58</v>
      </c>
      <c r="N20" s="17" t="s">
        <v>1165</v>
      </c>
      <c r="O20" s="6" t="s">
        <v>1166</v>
      </c>
      <c r="P20" s="10" t="s">
        <v>130</v>
      </c>
      <c r="Q20" s="14" t="s">
        <v>1069</v>
      </c>
      <c r="R20" s="1" t="s">
        <v>1069</v>
      </c>
      <c r="S20" s="1" t="s">
        <v>1069</v>
      </c>
      <c r="T20" s="1" t="s">
        <v>1069</v>
      </c>
      <c r="U20" s="1" t="s">
        <v>1069</v>
      </c>
      <c r="V20" s="85" t="s">
        <v>1069</v>
      </c>
    </row>
    <row r="21" spans="1:22" x14ac:dyDescent="0.25">
      <c r="A21" s="3">
        <v>1534</v>
      </c>
      <c r="B21" s="15" t="str">
        <f>Codes_Vogelarten_DOG2019!B21</f>
        <v>BIAVANANCYOL</v>
      </c>
      <c r="C21" s="30" t="str">
        <f>Codes_Vogelarten_DOG2019!C21</f>
        <v>AVANCYOL</v>
      </c>
      <c r="D21" s="15" t="str">
        <f>Codes_Vogelarten_DOG2019!D21</f>
        <v>ANCYOL</v>
      </c>
      <c r="E21" s="61" t="s">
        <v>3789</v>
      </c>
      <c r="F21" s="66" t="s">
        <v>1169</v>
      </c>
      <c r="G21" s="14" t="s">
        <v>3768</v>
      </c>
      <c r="H21" s="14" t="b">
        <f t="shared" si="0"/>
        <v>1</v>
      </c>
      <c r="I21" s="6" t="s">
        <v>1172</v>
      </c>
      <c r="J21" s="8" t="s">
        <v>61</v>
      </c>
      <c r="K21" s="16" t="s">
        <v>56</v>
      </c>
      <c r="L21" s="17" t="s">
        <v>1169</v>
      </c>
      <c r="M21" s="17" t="s">
        <v>1170</v>
      </c>
      <c r="N21" s="17" t="s">
        <v>1171</v>
      </c>
      <c r="O21" s="6" t="s">
        <v>1172</v>
      </c>
      <c r="P21" s="4" t="s">
        <v>31</v>
      </c>
      <c r="Q21" s="14" t="s">
        <v>1069</v>
      </c>
      <c r="R21" s="1" t="s">
        <v>1069</v>
      </c>
      <c r="S21" s="1" t="s">
        <v>1069</v>
      </c>
      <c r="T21" s="1" t="s">
        <v>1069</v>
      </c>
      <c r="U21" s="38">
        <v>4</v>
      </c>
      <c r="V21" s="85" t="s">
        <v>1069</v>
      </c>
    </row>
    <row r="22" spans="1:22" x14ac:dyDescent="0.25">
      <c r="A22" s="3">
        <v>1536</v>
      </c>
      <c r="B22" s="15" t="str">
        <f>Codes_Vogelarten_DOG2019!B22</f>
        <v>BIAVANANCYCO</v>
      </c>
      <c r="C22" s="30" t="str">
        <f>Codes_Vogelarten_DOG2019!C22</f>
        <v>AVANCYCO</v>
      </c>
      <c r="D22" s="15" t="str">
        <f>Codes_Vogelarten_DOG2019!D22</f>
        <v>ANCYCO</v>
      </c>
      <c r="E22" s="61" t="s">
        <v>3790</v>
      </c>
      <c r="F22" s="66" t="s">
        <v>1176</v>
      </c>
      <c r="G22" s="14" t="s">
        <v>3768</v>
      </c>
      <c r="H22" s="14" t="b">
        <f t="shared" si="0"/>
        <v>1</v>
      </c>
      <c r="I22" s="6" t="s">
        <v>1178</v>
      </c>
      <c r="J22" s="8" t="s">
        <v>61</v>
      </c>
      <c r="K22" s="18" t="s">
        <v>56</v>
      </c>
      <c r="L22" s="19" t="s">
        <v>1176</v>
      </c>
      <c r="M22" s="19" t="s">
        <v>1170</v>
      </c>
      <c r="N22" s="19" t="s">
        <v>1177</v>
      </c>
      <c r="O22" s="6" t="s">
        <v>1178</v>
      </c>
      <c r="P22" s="4" t="s">
        <v>31</v>
      </c>
      <c r="Q22" s="14" t="s">
        <v>1069</v>
      </c>
      <c r="R22" s="1" t="s">
        <v>1069</v>
      </c>
      <c r="S22" s="1" t="s">
        <v>1069</v>
      </c>
      <c r="T22" s="1" t="s">
        <v>1069</v>
      </c>
      <c r="U22" s="1" t="s">
        <v>1069</v>
      </c>
      <c r="V22" s="85" t="s">
        <v>1069</v>
      </c>
    </row>
    <row r="23" spans="1:22" x14ac:dyDescent="0.25">
      <c r="A23" s="3">
        <v>1540</v>
      </c>
      <c r="B23" s="15" t="str">
        <f>Codes_Vogelarten_DOG2019!B23</f>
        <v>BIAVANANCYCY</v>
      </c>
      <c r="C23" s="30" t="str">
        <f>Codes_Vogelarten_DOG2019!C23</f>
        <v>AVANCYCY</v>
      </c>
      <c r="D23" s="15" t="str">
        <f>Codes_Vogelarten_DOG2019!D23</f>
        <v>ANCYCY</v>
      </c>
      <c r="E23" s="61" t="s">
        <v>3791</v>
      </c>
      <c r="F23" s="66" t="s">
        <v>1181</v>
      </c>
      <c r="G23" s="14" t="s">
        <v>3768</v>
      </c>
      <c r="H23" s="14" t="b">
        <f t="shared" si="0"/>
        <v>1</v>
      </c>
      <c r="I23" s="6" t="s">
        <v>1183</v>
      </c>
      <c r="J23" s="8" t="s">
        <v>61</v>
      </c>
      <c r="K23" s="16" t="s">
        <v>56</v>
      </c>
      <c r="L23" s="17" t="s">
        <v>1181</v>
      </c>
      <c r="M23" s="17" t="s">
        <v>1170</v>
      </c>
      <c r="N23" s="17" t="s">
        <v>1182</v>
      </c>
      <c r="O23" s="6" t="s">
        <v>1183</v>
      </c>
      <c r="P23" s="4" t="s">
        <v>31</v>
      </c>
      <c r="Q23" s="14" t="s">
        <v>1069</v>
      </c>
      <c r="R23" s="1" t="s">
        <v>1069</v>
      </c>
      <c r="S23" s="1" t="s">
        <v>1069</v>
      </c>
      <c r="T23" s="1" t="s">
        <v>1069</v>
      </c>
      <c r="U23" s="1" t="s">
        <v>1069</v>
      </c>
      <c r="V23" s="85" t="s">
        <v>1069</v>
      </c>
    </row>
    <row r="24" spans="1:22" x14ac:dyDescent="0.25">
      <c r="A24" s="3">
        <v>1564</v>
      </c>
      <c r="B24" s="15" t="str">
        <f>Codes_Vogelarten_DOG2019!B24</f>
        <v>BIAVANANALAE</v>
      </c>
      <c r="C24" s="30" t="str">
        <f>Codes_Vogelarten_DOG2019!C24</f>
        <v>AVANALAE</v>
      </c>
      <c r="D24" s="15" t="str">
        <f>Codes_Vogelarten_DOG2019!D24</f>
        <v>ANALAE</v>
      </c>
      <c r="E24" s="61" t="s">
        <v>3792</v>
      </c>
      <c r="F24" s="66" t="s">
        <v>1186</v>
      </c>
      <c r="G24" s="14" t="s">
        <v>3776</v>
      </c>
      <c r="H24" s="14" t="b">
        <f t="shared" si="0"/>
        <v>1</v>
      </c>
      <c r="I24" s="6" t="s">
        <v>1189</v>
      </c>
      <c r="J24" s="8" t="s">
        <v>61</v>
      </c>
      <c r="K24" s="16" t="s">
        <v>56</v>
      </c>
      <c r="L24" s="17" t="s">
        <v>1186</v>
      </c>
      <c r="M24" s="17" t="s">
        <v>1187</v>
      </c>
      <c r="N24" s="17" t="s">
        <v>1188</v>
      </c>
      <c r="O24" s="6" t="s">
        <v>1189</v>
      </c>
      <c r="P24" s="4" t="s">
        <v>31</v>
      </c>
      <c r="Q24" s="14">
        <v>3</v>
      </c>
      <c r="R24" s="1" t="s">
        <v>1069</v>
      </c>
      <c r="S24" s="1" t="s">
        <v>1069</v>
      </c>
      <c r="T24" s="1" t="s">
        <v>1069</v>
      </c>
      <c r="U24" s="52" t="s">
        <v>4324</v>
      </c>
      <c r="V24" s="85" t="s">
        <v>1069</v>
      </c>
    </row>
    <row r="25" spans="1:22" x14ac:dyDescent="0.25">
      <c r="A25" s="3">
        <v>1580</v>
      </c>
      <c r="B25" s="15" t="str">
        <f>Codes_Vogelarten_DOG2019!B25</f>
        <v>BIAVANANTATA</v>
      </c>
      <c r="C25" s="30" t="str">
        <f>Codes_Vogelarten_DOG2019!C25</f>
        <v>AVANTATA</v>
      </c>
      <c r="D25" s="15" t="str">
        <f>Codes_Vogelarten_DOG2019!D25</f>
        <v>ANTATA</v>
      </c>
      <c r="E25" s="61" t="s">
        <v>3793</v>
      </c>
      <c r="F25" s="66" t="s">
        <v>1192</v>
      </c>
      <c r="G25" s="14" t="s">
        <v>3768</v>
      </c>
      <c r="H25" s="14" t="b">
        <f t="shared" si="0"/>
        <v>1</v>
      </c>
      <c r="I25" s="6" t="s">
        <v>1195</v>
      </c>
      <c r="J25" s="8" t="s">
        <v>61</v>
      </c>
      <c r="K25" s="16" t="s">
        <v>56</v>
      </c>
      <c r="L25" s="17" t="s">
        <v>1192</v>
      </c>
      <c r="M25" s="17" t="s">
        <v>1193</v>
      </c>
      <c r="N25" s="17" t="s">
        <v>1194</v>
      </c>
      <c r="O25" s="6" t="s">
        <v>1195</v>
      </c>
      <c r="P25" s="4" t="s">
        <v>31</v>
      </c>
      <c r="Q25" s="14" t="s">
        <v>1069</v>
      </c>
      <c r="R25" s="1" t="s">
        <v>1069</v>
      </c>
      <c r="S25" s="1" t="s">
        <v>1069</v>
      </c>
      <c r="T25" s="1" t="s">
        <v>1069</v>
      </c>
      <c r="U25" s="1" t="s">
        <v>1069</v>
      </c>
      <c r="V25" s="85" t="s">
        <v>1069</v>
      </c>
    </row>
    <row r="26" spans="1:22" x14ac:dyDescent="0.25">
      <c r="A26" s="3">
        <v>1581</v>
      </c>
      <c r="B26" s="15" t="str">
        <f>Codes_Vogelarten_DOG2019!B26</f>
        <v>BIAVANANTAFE</v>
      </c>
      <c r="C26" s="30" t="str">
        <f>Codes_Vogelarten_DOG2019!C26</f>
        <v>AVANTAFE</v>
      </c>
      <c r="D26" s="15" t="str">
        <f>Codes_Vogelarten_DOG2019!D26</f>
        <v>ANTAFE</v>
      </c>
      <c r="E26" s="61" t="s">
        <v>3794</v>
      </c>
      <c r="F26" s="66" t="s">
        <v>1199</v>
      </c>
      <c r="G26" s="14" t="s">
        <v>3795</v>
      </c>
      <c r="H26" s="14" t="b">
        <f t="shared" si="0"/>
        <v>1</v>
      </c>
      <c r="I26" s="6" t="s">
        <v>1201</v>
      </c>
      <c r="J26" s="8" t="s">
        <v>61</v>
      </c>
      <c r="K26" s="18" t="s">
        <v>56</v>
      </c>
      <c r="L26" s="19" t="s">
        <v>1199</v>
      </c>
      <c r="M26" s="19" t="s">
        <v>1193</v>
      </c>
      <c r="N26" s="19" t="s">
        <v>1200</v>
      </c>
      <c r="O26" s="6" t="s">
        <v>1201</v>
      </c>
      <c r="P26" s="4" t="s">
        <v>31</v>
      </c>
      <c r="Q26" s="14" t="s">
        <v>1069</v>
      </c>
      <c r="R26" s="1" t="s">
        <v>1069</v>
      </c>
      <c r="S26" s="1" t="s">
        <v>1069</v>
      </c>
      <c r="T26" s="1" t="s">
        <v>1069</v>
      </c>
      <c r="U26" s="1" t="s">
        <v>1069</v>
      </c>
      <c r="V26" s="85" t="s">
        <v>1069</v>
      </c>
    </row>
    <row r="27" spans="1:22" x14ac:dyDescent="0.25">
      <c r="A27" s="3">
        <v>1592</v>
      </c>
      <c r="B27" s="15" t="str">
        <f>Codes_Vogelarten_DOG2019!B27</f>
        <v>BIAVANANAIGA</v>
      </c>
      <c r="C27" s="30" t="str">
        <f>Codes_Vogelarten_DOG2019!C27</f>
        <v>AVANAIGA</v>
      </c>
      <c r="D27" s="15" t="str">
        <f>Codes_Vogelarten_DOG2019!D27</f>
        <v>ANAIGA</v>
      </c>
      <c r="E27" s="61" t="s">
        <v>3796</v>
      </c>
      <c r="F27" s="66" t="s">
        <v>1205</v>
      </c>
      <c r="G27" s="14" t="s">
        <v>3776</v>
      </c>
      <c r="H27" s="14" t="b">
        <f t="shared" si="0"/>
        <v>1</v>
      </c>
      <c r="I27" s="6" t="s">
        <v>1208</v>
      </c>
      <c r="J27" s="8" t="s">
        <v>61</v>
      </c>
      <c r="K27" s="16" t="s">
        <v>56</v>
      </c>
      <c r="L27" s="17" t="s">
        <v>1205</v>
      </c>
      <c r="M27" s="17" t="s">
        <v>1206</v>
      </c>
      <c r="N27" s="17" t="s">
        <v>1207</v>
      </c>
      <c r="O27" s="6" t="s">
        <v>1208</v>
      </c>
      <c r="P27" s="4" t="s">
        <v>31</v>
      </c>
      <c r="Q27" s="14" t="s">
        <v>1069</v>
      </c>
      <c r="R27" s="1" t="s">
        <v>1069</v>
      </c>
      <c r="S27" s="1" t="s">
        <v>1069</v>
      </c>
      <c r="T27" s="1" t="s">
        <v>1069</v>
      </c>
      <c r="U27" s="1" t="s">
        <v>1069</v>
      </c>
      <c r="V27" s="85" t="s">
        <v>1069</v>
      </c>
    </row>
    <row r="28" spans="1:22" x14ac:dyDescent="0.25">
      <c r="A28" s="3">
        <v>1609</v>
      </c>
      <c r="B28" s="65" t="str">
        <f>Codes_Vogelarten_DOG2019!B28</f>
        <v>BIAVANANSLQU</v>
      </c>
      <c r="C28" s="64" t="str">
        <f>Codes_Vogelarten_DOG2019!C28</f>
        <v>AVANSLQU</v>
      </c>
      <c r="D28" s="65" t="str">
        <f>Codes_Vogelarten_DOG2019!D28</f>
        <v>ANSLQU</v>
      </c>
      <c r="E28" s="61" t="s">
        <v>3797</v>
      </c>
      <c r="F28" s="66" t="s">
        <v>1212</v>
      </c>
      <c r="G28" s="14" t="s">
        <v>3768</v>
      </c>
      <c r="H28" s="14" t="b">
        <f t="shared" si="0"/>
        <v>1</v>
      </c>
      <c r="I28" s="6" t="s">
        <v>1216</v>
      </c>
      <c r="J28" s="8" t="s">
        <v>61</v>
      </c>
      <c r="K28" s="16" t="s">
        <v>56</v>
      </c>
      <c r="L28" s="17" t="s">
        <v>1212</v>
      </c>
      <c r="M28" s="17" t="s">
        <v>1213</v>
      </c>
      <c r="N28" s="17" t="s">
        <v>1214</v>
      </c>
      <c r="O28" s="6" t="s">
        <v>1216</v>
      </c>
      <c r="P28" s="4" t="s">
        <v>31</v>
      </c>
      <c r="Q28" s="14" t="s">
        <v>1069</v>
      </c>
      <c r="R28" s="1" t="s">
        <v>1069</v>
      </c>
      <c r="S28" s="1" t="s">
        <v>1069</v>
      </c>
      <c r="T28" s="1" t="s">
        <v>1069</v>
      </c>
      <c r="U28" s="1" t="s">
        <v>1069</v>
      </c>
      <c r="V28" s="85" t="s">
        <v>1069</v>
      </c>
    </row>
    <row r="29" spans="1:22" x14ac:dyDescent="0.25">
      <c r="A29" s="3">
        <v>1623</v>
      </c>
      <c r="B29" s="65" t="str">
        <f>Codes_Vogelarten_DOG2019!B29</f>
        <v>BIAVANANSLDI</v>
      </c>
      <c r="C29" s="64" t="str">
        <f>Codes_Vogelarten_DOG2019!C29</f>
        <v>AVANSLDI</v>
      </c>
      <c r="D29" s="65" t="str">
        <f>Codes_Vogelarten_DOG2019!D29</f>
        <v>ANSLDI</v>
      </c>
      <c r="E29" s="61" t="s">
        <v>3798</v>
      </c>
      <c r="F29" s="66" t="s">
        <v>1220</v>
      </c>
      <c r="G29" s="14" t="s">
        <v>3768</v>
      </c>
      <c r="H29" s="14" t="b">
        <f t="shared" si="0"/>
        <v>1</v>
      </c>
      <c r="I29" s="6" t="s">
        <v>1223</v>
      </c>
      <c r="J29" s="8" t="s">
        <v>61</v>
      </c>
      <c r="K29" s="16" t="s">
        <v>56</v>
      </c>
      <c r="L29" s="17" t="s">
        <v>1220</v>
      </c>
      <c r="M29" s="17" t="s">
        <v>1213</v>
      </c>
      <c r="N29" s="17" t="s">
        <v>1221</v>
      </c>
      <c r="O29" s="6" t="s">
        <v>1223</v>
      </c>
      <c r="P29" s="4" t="s">
        <v>31</v>
      </c>
      <c r="Q29" s="14" t="s">
        <v>1069</v>
      </c>
      <c r="R29" s="1" t="s">
        <v>1069</v>
      </c>
      <c r="S29" s="1" t="s">
        <v>1069</v>
      </c>
      <c r="T29" s="1" t="s">
        <v>1069</v>
      </c>
      <c r="U29" s="1" t="s">
        <v>1069</v>
      </c>
      <c r="V29" s="85" t="s">
        <v>1069</v>
      </c>
    </row>
    <row r="30" spans="1:22" x14ac:dyDescent="0.25">
      <c r="A30" s="3">
        <v>1628</v>
      </c>
      <c r="B30" s="65" t="str">
        <f>Codes_Vogelarten_DOG2019!B30</f>
        <v>BIAVANANSLCL</v>
      </c>
      <c r="C30" s="64" t="str">
        <f>Codes_Vogelarten_DOG2019!C30</f>
        <v>AVANSLCL</v>
      </c>
      <c r="D30" s="65" t="str">
        <f>Codes_Vogelarten_DOG2019!D30</f>
        <v>ANSLCL</v>
      </c>
      <c r="E30" s="61" t="s">
        <v>3799</v>
      </c>
      <c r="F30" s="66" t="s">
        <v>1227</v>
      </c>
      <c r="G30" s="14" t="s">
        <v>3768</v>
      </c>
      <c r="H30" s="14" t="b">
        <f t="shared" si="0"/>
        <v>1</v>
      </c>
      <c r="I30" s="6" t="s">
        <v>1230</v>
      </c>
      <c r="J30" s="8" t="s">
        <v>61</v>
      </c>
      <c r="K30" s="16" t="s">
        <v>56</v>
      </c>
      <c r="L30" s="17" t="s">
        <v>1227</v>
      </c>
      <c r="M30" s="17" t="s">
        <v>1213</v>
      </c>
      <c r="N30" s="17" t="s">
        <v>1228</v>
      </c>
      <c r="O30" s="6" t="s">
        <v>1230</v>
      </c>
      <c r="P30" s="4" t="s">
        <v>31</v>
      </c>
      <c r="Q30" s="14" t="s">
        <v>1069</v>
      </c>
      <c r="R30" s="1" t="s">
        <v>1069</v>
      </c>
      <c r="S30" s="1" t="s">
        <v>1069</v>
      </c>
      <c r="T30" s="1" t="s">
        <v>1069</v>
      </c>
      <c r="U30" s="1" t="s">
        <v>1069</v>
      </c>
      <c r="V30" s="85" t="s">
        <v>1069</v>
      </c>
    </row>
    <row r="31" spans="1:22" x14ac:dyDescent="0.25">
      <c r="A31" s="3">
        <v>1629</v>
      </c>
      <c r="B31" s="65" t="str">
        <f>Codes_Vogelarten_DOG2019!B31</f>
        <v>BIAVANANMCST</v>
      </c>
      <c r="C31" s="64" t="str">
        <f>Codes_Vogelarten_DOG2019!C31</f>
        <v>AVANMCST</v>
      </c>
      <c r="D31" s="65" t="str">
        <f>Codes_Vogelarten_DOG2019!D31</f>
        <v>ANMCST</v>
      </c>
      <c r="E31" s="61" t="s">
        <v>3800</v>
      </c>
      <c r="F31" s="66" t="s">
        <v>1233</v>
      </c>
      <c r="G31" s="14" t="s">
        <v>3768</v>
      </c>
      <c r="H31" s="14" t="b">
        <f t="shared" si="0"/>
        <v>1</v>
      </c>
      <c r="I31" s="6" t="s">
        <v>1237</v>
      </c>
      <c r="J31" s="8" t="s">
        <v>61</v>
      </c>
      <c r="K31" s="16" t="s">
        <v>56</v>
      </c>
      <c r="L31" s="17" t="s">
        <v>1233</v>
      </c>
      <c r="M31" s="17" t="s">
        <v>1234</v>
      </c>
      <c r="N31" s="17" t="s">
        <v>1235</v>
      </c>
      <c r="O31" s="6" t="s">
        <v>1237</v>
      </c>
      <c r="P31" s="4" t="s">
        <v>31</v>
      </c>
      <c r="Q31" s="14" t="s">
        <v>1069</v>
      </c>
      <c r="R31" s="1" t="s">
        <v>1069</v>
      </c>
      <c r="S31" s="1" t="s">
        <v>1069</v>
      </c>
      <c r="T31" s="1" t="s">
        <v>1069</v>
      </c>
      <c r="U31" s="38">
        <v>4</v>
      </c>
      <c r="V31" s="85" t="s">
        <v>1069</v>
      </c>
    </row>
    <row r="32" spans="1:22" x14ac:dyDescent="0.25">
      <c r="A32" s="3">
        <v>1633</v>
      </c>
      <c r="B32" s="65" t="str">
        <f>Codes_Vogelarten_DOG2019!B32</f>
        <v>BIAVANANMCPE</v>
      </c>
      <c r="C32" s="64" t="str">
        <f>Codes_Vogelarten_DOG2019!C32</f>
        <v>AVANMCPE</v>
      </c>
      <c r="D32" s="65" t="str">
        <f>Codes_Vogelarten_DOG2019!D32</f>
        <v>ANMCPE</v>
      </c>
      <c r="E32" s="61" t="s">
        <v>3801</v>
      </c>
      <c r="F32" s="66" t="s">
        <v>1240</v>
      </c>
      <c r="G32" s="14" t="s">
        <v>3768</v>
      </c>
      <c r="H32" s="14" t="b">
        <f t="shared" si="0"/>
        <v>1</v>
      </c>
      <c r="I32" s="6" t="s">
        <v>1243</v>
      </c>
      <c r="J32" s="8" t="s">
        <v>61</v>
      </c>
      <c r="K32" s="16" t="s">
        <v>56</v>
      </c>
      <c r="L32" s="17" t="s">
        <v>1240</v>
      </c>
      <c r="M32" s="17" t="s">
        <v>1234</v>
      </c>
      <c r="N32" s="17" t="s">
        <v>1241</v>
      </c>
      <c r="O32" s="6" t="s">
        <v>1243</v>
      </c>
      <c r="P32" s="4" t="s">
        <v>31</v>
      </c>
      <c r="Q32" s="14" t="s">
        <v>1069</v>
      </c>
      <c r="R32" s="1" t="s">
        <v>1069</v>
      </c>
      <c r="S32" s="1" t="s">
        <v>1069</v>
      </c>
      <c r="T32" s="1" t="s">
        <v>1069</v>
      </c>
      <c r="U32" s="1" t="s">
        <v>1069</v>
      </c>
      <c r="V32" s="85" t="s">
        <v>1069</v>
      </c>
    </row>
    <row r="33" spans="1:22" x14ac:dyDescent="0.25">
      <c r="A33" s="3">
        <v>1635</v>
      </c>
      <c r="B33" s="65" t="str">
        <f>Codes_Vogelarten_DOG2019!B33</f>
        <v>BIAVANANMCAM</v>
      </c>
      <c r="C33" s="64" t="str">
        <f>Codes_Vogelarten_DOG2019!C33</f>
        <v>AVANMCAM</v>
      </c>
      <c r="D33" s="65" t="str">
        <f>Codes_Vogelarten_DOG2019!D33</f>
        <v>ANMCAM</v>
      </c>
      <c r="E33" s="61" t="s">
        <v>3802</v>
      </c>
      <c r="F33" s="66" t="s">
        <v>1246</v>
      </c>
      <c r="G33" s="14" t="s">
        <v>3768</v>
      </c>
      <c r="H33" s="14" t="b">
        <f t="shared" si="0"/>
        <v>1</v>
      </c>
      <c r="I33" s="6" t="s">
        <v>1249</v>
      </c>
      <c r="J33" s="8" t="s">
        <v>61</v>
      </c>
      <c r="K33" s="16" t="s">
        <v>56</v>
      </c>
      <c r="L33" s="17" t="s">
        <v>1246</v>
      </c>
      <c r="M33" s="17" t="s">
        <v>1234</v>
      </c>
      <c r="N33" s="17" t="s">
        <v>1247</v>
      </c>
      <c r="O33" s="6" t="s">
        <v>1249</v>
      </c>
      <c r="P33" s="4" t="s">
        <v>31</v>
      </c>
      <c r="Q33" s="14" t="s">
        <v>1069</v>
      </c>
      <c r="R33" s="1" t="s">
        <v>1069</v>
      </c>
      <c r="S33" s="1" t="s">
        <v>1069</v>
      </c>
      <c r="T33" s="1" t="s">
        <v>1069</v>
      </c>
      <c r="U33" s="1" t="s">
        <v>1069</v>
      </c>
      <c r="V33" s="85" t="s">
        <v>1069</v>
      </c>
    </row>
    <row r="34" spans="1:22" x14ac:dyDescent="0.25">
      <c r="A34" s="3">
        <v>1658</v>
      </c>
      <c r="B34" s="15" t="str">
        <f>Codes_Vogelarten_DOG2019!B34</f>
        <v>BIAVANANANPL</v>
      </c>
      <c r="C34" s="30" t="str">
        <f>Codes_Vogelarten_DOG2019!C34</f>
        <v>AVANANPL</v>
      </c>
      <c r="D34" s="15" t="str">
        <f>Codes_Vogelarten_DOG2019!D34</f>
        <v>ANANPL</v>
      </c>
      <c r="E34" s="61" t="s">
        <v>3803</v>
      </c>
      <c r="F34" s="66" t="s">
        <v>67</v>
      </c>
      <c r="G34" s="14" t="s">
        <v>3768</v>
      </c>
      <c r="H34" s="14" t="b">
        <f t="shared" si="0"/>
        <v>1</v>
      </c>
      <c r="I34" s="6" t="s">
        <v>70</v>
      </c>
      <c r="J34" s="8" t="s">
        <v>61</v>
      </c>
      <c r="K34" s="16" t="s">
        <v>56</v>
      </c>
      <c r="L34" s="17" t="s">
        <v>67</v>
      </c>
      <c r="M34" s="17" t="s">
        <v>68</v>
      </c>
      <c r="N34" s="17" t="s">
        <v>69</v>
      </c>
      <c r="O34" s="6" t="s">
        <v>70</v>
      </c>
      <c r="P34" s="4" t="s">
        <v>31</v>
      </c>
      <c r="Q34" s="14">
        <v>3</v>
      </c>
      <c r="R34" s="1" t="s">
        <v>1069</v>
      </c>
      <c r="S34" s="1" t="s">
        <v>1069</v>
      </c>
      <c r="T34" s="1" t="s">
        <v>1069</v>
      </c>
      <c r="U34" s="37">
        <v>3</v>
      </c>
      <c r="V34" s="85" t="s">
        <v>1069</v>
      </c>
    </row>
    <row r="35" spans="1:22" x14ac:dyDescent="0.25">
      <c r="A35" s="3">
        <v>1680</v>
      </c>
      <c r="B35" s="15" t="str">
        <f>Codes_Vogelarten_DOG2019!B35</f>
        <v>BIAVANANANAC</v>
      </c>
      <c r="C35" s="30" t="str">
        <f>Codes_Vogelarten_DOG2019!C35</f>
        <v>AVANANAC</v>
      </c>
      <c r="D35" s="15" t="str">
        <f>Codes_Vogelarten_DOG2019!D35</f>
        <v>ANANAC</v>
      </c>
      <c r="E35" s="61" t="s">
        <v>3804</v>
      </c>
      <c r="F35" s="66" t="s">
        <v>1253</v>
      </c>
      <c r="G35" s="14" t="s">
        <v>3768</v>
      </c>
      <c r="H35" s="14" t="b">
        <f t="shared" si="0"/>
        <v>1</v>
      </c>
      <c r="I35" s="6" t="s">
        <v>1255</v>
      </c>
      <c r="J35" s="8" t="s">
        <v>61</v>
      </c>
      <c r="K35" s="16" t="s">
        <v>56</v>
      </c>
      <c r="L35" s="17" t="s">
        <v>1253</v>
      </c>
      <c r="M35" s="17" t="s">
        <v>68</v>
      </c>
      <c r="N35" s="17" t="s">
        <v>1254</v>
      </c>
      <c r="O35" s="6" t="s">
        <v>1255</v>
      </c>
      <c r="P35" s="4" t="s">
        <v>31</v>
      </c>
      <c r="Q35" s="14" t="s">
        <v>1069</v>
      </c>
      <c r="R35" s="1" t="s">
        <v>1069</v>
      </c>
      <c r="S35" s="1" t="s">
        <v>1069</v>
      </c>
      <c r="T35" s="1" t="s">
        <v>1069</v>
      </c>
      <c r="U35" s="1" t="s">
        <v>1069</v>
      </c>
      <c r="V35" s="85" t="s">
        <v>1069</v>
      </c>
    </row>
    <row r="36" spans="1:22" x14ac:dyDescent="0.25">
      <c r="A36" s="3">
        <v>1682</v>
      </c>
      <c r="B36" s="15" t="str">
        <f>Codes_Vogelarten_DOG2019!B36</f>
        <v>BIAVANANANCR</v>
      </c>
      <c r="C36" s="30" t="str">
        <f>Codes_Vogelarten_DOG2019!C36</f>
        <v>AVANANCR</v>
      </c>
      <c r="D36" s="15" t="str">
        <f>Codes_Vogelarten_DOG2019!D36</f>
        <v>ANANCR</v>
      </c>
      <c r="E36" s="61" t="s">
        <v>3805</v>
      </c>
      <c r="F36" s="66" t="s">
        <v>1258</v>
      </c>
      <c r="G36" s="14" t="s">
        <v>3768</v>
      </c>
      <c r="H36" s="14" t="b">
        <f t="shared" si="0"/>
        <v>1</v>
      </c>
      <c r="I36" s="6" t="s">
        <v>1260</v>
      </c>
      <c r="J36" s="8" t="s">
        <v>61</v>
      </c>
      <c r="K36" s="16" t="s">
        <v>56</v>
      </c>
      <c r="L36" s="17" t="s">
        <v>1258</v>
      </c>
      <c r="M36" s="17" t="s">
        <v>68</v>
      </c>
      <c r="N36" s="17" t="s">
        <v>1259</v>
      </c>
      <c r="O36" s="6" t="s">
        <v>1261</v>
      </c>
      <c r="P36" s="4" t="s">
        <v>31</v>
      </c>
      <c r="Q36" s="14" t="s">
        <v>1069</v>
      </c>
      <c r="R36" s="1" t="s">
        <v>1069</v>
      </c>
      <c r="S36" s="1" t="s">
        <v>1069</v>
      </c>
      <c r="T36" s="1" t="s">
        <v>1069</v>
      </c>
      <c r="U36" s="1" t="s">
        <v>1069</v>
      </c>
      <c r="V36" s="85" t="s">
        <v>1069</v>
      </c>
    </row>
    <row r="37" spans="1:22" x14ac:dyDescent="0.25">
      <c r="A37" s="3">
        <v>1685</v>
      </c>
      <c r="B37" s="15" t="str">
        <f>Codes_Vogelarten_DOG2019!B37</f>
        <v>BIAVANANANCA</v>
      </c>
      <c r="C37" s="30" t="str">
        <f>Codes_Vogelarten_DOG2019!C37</f>
        <v>AVANANCA</v>
      </c>
      <c r="D37" s="15" t="str">
        <f>Codes_Vogelarten_DOG2019!D37</f>
        <v>ANANCA</v>
      </c>
      <c r="E37" s="61" t="s">
        <v>3806</v>
      </c>
      <c r="F37" s="66" t="s">
        <v>1264</v>
      </c>
      <c r="G37" s="14" t="s">
        <v>3768</v>
      </c>
      <c r="H37" s="14" t="b">
        <f t="shared" si="0"/>
        <v>1</v>
      </c>
      <c r="I37" s="6" t="s">
        <v>1266</v>
      </c>
      <c r="J37" s="8" t="s">
        <v>61</v>
      </c>
      <c r="K37" s="16" t="s">
        <v>56</v>
      </c>
      <c r="L37" s="17" t="s">
        <v>1264</v>
      </c>
      <c r="M37" s="17" t="s">
        <v>68</v>
      </c>
      <c r="N37" s="17" t="s">
        <v>1265</v>
      </c>
      <c r="O37" s="49" t="s">
        <v>170</v>
      </c>
      <c r="P37" s="46" t="s">
        <v>170</v>
      </c>
      <c r="Q37" s="14" t="s">
        <v>1069</v>
      </c>
      <c r="R37" s="1" t="s">
        <v>1069</v>
      </c>
      <c r="S37" s="1" t="s">
        <v>1069</v>
      </c>
      <c r="T37" s="1" t="s">
        <v>1069</v>
      </c>
      <c r="U37" s="1" t="s">
        <v>1069</v>
      </c>
      <c r="V37" s="85" t="s">
        <v>1069</v>
      </c>
    </row>
    <row r="38" spans="1:22" x14ac:dyDescent="0.25">
      <c r="A38" s="3">
        <v>1710</v>
      </c>
      <c r="B38" s="15" t="str">
        <f>Codes_Vogelarten_DOG2019!B38</f>
        <v>BIAVANANMAAN</v>
      </c>
      <c r="C38" s="30" t="str">
        <f>Codes_Vogelarten_DOG2019!C38</f>
        <v>AVANMAAN</v>
      </c>
      <c r="D38" s="15" t="str">
        <f>Codes_Vogelarten_DOG2019!D38</f>
        <v>ANMAAN</v>
      </c>
      <c r="E38" s="61" t="s">
        <v>3807</v>
      </c>
      <c r="F38" s="66" t="s">
        <v>1269</v>
      </c>
      <c r="G38" s="14" t="s">
        <v>1118</v>
      </c>
      <c r="H38" s="14" t="b">
        <f t="shared" si="0"/>
        <v>1</v>
      </c>
      <c r="I38" s="6" t="s">
        <v>1272</v>
      </c>
      <c r="J38" s="8" t="s">
        <v>61</v>
      </c>
      <c r="K38" s="16" t="s">
        <v>56</v>
      </c>
      <c r="L38" s="17" t="s">
        <v>1269</v>
      </c>
      <c r="M38" s="17" t="s">
        <v>1270</v>
      </c>
      <c r="N38" s="17" t="s">
        <v>1271</v>
      </c>
      <c r="O38" s="6" t="s">
        <v>1273</v>
      </c>
      <c r="P38" s="10" t="s">
        <v>130</v>
      </c>
      <c r="Q38" s="14" t="s">
        <v>1069</v>
      </c>
      <c r="R38" s="1" t="s">
        <v>1069</v>
      </c>
      <c r="S38" s="1" t="s">
        <v>1069</v>
      </c>
      <c r="T38" s="1" t="s">
        <v>1069</v>
      </c>
      <c r="U38" s="1" t="s">
        <v>1069</v>
      </c>
      <c r="V38" s="85" t="s">
        <v>1069</v>
      </c>
    </row>
    <row r="39" spans="1:22" x14ac:dyDescent="0.25">
      <c r="A39" s="3">
        <v>1712</v>
      </c>
      <c r="B39" s="15" t="str">
        <f>Codes_Vogelarten_DOG2019!B39</f>
        <v>BIAVANANNERU</v>
      </c>
      <c r="C39" s="30" t="str">
        <f>Codes_Vogelarten_DOG2019!C39</f>
        <v>AVANNERU</v>
      </c>
      <c r="D39" s="15" t="str">
        <f>Codes_Vogelarten_DOG2019!D39</f>
        <v>ANNERU</v>
      </c>
      <c r="E39" s="61" t="s">
        <v>3808</v>
      </c>
      <c r="F39" s="66" t="s">
        <v>1276</v>
      </c>
      <c r="G39" s="14" t="s">
        <v>3768</v>
      </c>
      <c r="H39" s="14" t="b">
        <f t="shared" si="0"/>
        <v>1</v>
      </c>
      <c r="I39" s="6" t="s">
        <v>1279</v>
      </c>
      <c r="J39" s="8" t="s">
        <v>61</v>
      </c>
      <c r="K39" s="16" t="s">
        <v>56</v>
      </c>
      <c r="L39" s="17" t="s">
        <v>1276</v>
      </c>
      <c r="M39" s="17" t="s">
        <v>1277</v>
      </c>
      <c r="N39" s="17" t="s">
        <v>1278</v>
      </c>
      <c r="O39" s="6" t="s">
        <v>1279</v>
      </c>
      <c r="P39" s="4" t="s">
        <v>31</v>
      </c>
      <c r="Q39" s="14" t="s">
        <v>1069</v>
      </c>
      <c r="R39" s="1" t="s">
        <v>1069</v>
      </c>
      <c r="S39" s="1" t="s">
        <v>1069</v>
      </c>
      <c r="T39" s="1" t="s">
        <v>1069</v>
      </c>
      <c r="U39" s="1" t="s">
        <v>1069</v>
      </c>
      <c r="V39" s="85" t="s">
        <v>1069</v>
      </c>
    </row>
    <row r="40" spans="1:22" x14ac:dyDescent="0.25">
      <c r="A40" s="3">
        <v>1719</v>
      </c>
      <c r="B40" s="15" t="str">
        <f>Codes_Vogelarten_DOG2019!B40</f>
        <v>BIAVANANAYFE</v>
      </c>
      <c r="C40" s="30" t="str">
        <f>Codes_Vogelarten_DOG2019!C40</f>
        <v>AVANAYFE</v>
      </c>
      <c r="D40" s="15" t="str">
        <f>Codes_Vogelarten_DOG2019!D40</f>
        <v>ANAYFE</v>
      </c>
      <c r="E40" s="61" t="s">
        <v>3809</v>
      </c>
      <c r="F40" s="66" t="s">
        <v>1283</v>
      </c>
      <c r="G40" s="14" t="s">
        <v>3768</v>
      </c>
      <c r="H40" s="14" t="b">
        <f t="shared" si="0"/>
        <v>1</v>
      </c>
      <c r="I40" s="6" t="s">
        <v>1286</v>
      </c>
      <c r="J40" s="8" t="s">
        <v>61</v>
      </c>
      <c r="K40" s="16" t="s">
        <v>56</v>
      </c>
      <c r="L40" s="17" t="s">
        <v>1283</v>
      </c>
      <c r="M40" s="17" t="s">
        <v>1284</v>
      </c>
      <c r="N40" s="17" t="s">
        <v>1285</v>
      </c>
      <c r="O40" s="6" t="s">
        <v>1286</v>
      </c>
      <c r="P40" s="10" t="s">
        <v>130</v>
      </c>
      <c r="Q40" s="14" t="s">
        <v>1069</v>
      </c>
      <c r="R40" s="1" t="s">
        <v>1069</v>
      </c>
      <c r="S40" s="1" t="s">
        <v>1069</v>
      </c>
      <c r="T40" s="1" t="s">
        <v>1069</v>
      </c>
      <c r="U40" s="38">
        <v>4</v>
      </c>
      <c r="V40" s="85" t="s">
        <v>1069</v>
      </c>
    </row>
    <row r="41" spans="1:22" x14ac:dyDescent="0.25">
      <c r="A41" s="3">
        <v>1725</v>
      </c>
      <c r="B41" s="15" t="str">
        <f>Codes_Vogelarten_DOG2019!B41</f>
        <v>BIAVANANAYNY</v>
      </c>
      <c r="C41" s="30" t="str">
        <f>Codes_Vogelarten_DOG2019!C41</f>
        <v>AVANAYNY</v>
      </c>
      <c r="D41" s="15" t="str">
        <f>Codes_Vogelarten_DOG2019!D41</f>
        <v>ANAYNY</v>
      </c>
      <c r="E41" s="61" t="s">
        <v>3810</v>
      </c>
      <c r="F41" s="66" t="s">
        <v>1290</v>
      </c>
      <c r="G41" s="14" t="s">
        <v>3768</v>
      </c>
      <c r="H41" s="14" t="b">
        <f t="shared" si="0"/>
        <v>1</v>
      </c>
      <c r="I41" s="6" t="s">
        <v>1292</v>
      </c>
      <c r="J41" s="8" t="s">
        <v>61</v>
      </c>
      <c r="K41" s="16" t="s">
        <v>56</v>
      </c>
      <c r="L41" s="17" t="s">
        <v>1290</v>
      </c>
      <c r="M41" s="17" t="s">
        <v>1284</v>
      </c>
      <c r="N41" s="17" t="s">
        <v>1291</v>
      </c>
      <c r="O41" s="6" t="s">
        <v>1292</v>
      </c>
      <c r="P41" s="12" t="s">
        <v>192</v>
      </c>
      <c r="Q41" s="14" t="s">
        <v>1069</v>
      </c>
      <c r="R41" s="1" t="s">
        <v>1069</v>
      </c>
      <c r="S41" s="1" t="s">
        <v>1069</v>
      </c>
      <c r="T41" s="1" t="s">
        <v>1069</v>
      </c>
      <c r="U41" s="1" t="s">
        <v>1069</v>
      </c>
      <c r="V41" s="85" t="s">
        <v>1069</v>
      </c>
    </row>
    <row r="42" spans="1:22" x14ac:dyDescent="0.25">
      <c r="A42" s="3">
        <v>1727</v>
      </c>
      <c r="B42" s="15" t="str">
        <f>Codes_Vogelarten_DOG2019!B42</f>
        <v>BIAVANANAYCO</v>
      </c>
      <c r="C42" s="30" t="str">
        <f>Codes_Vogelarten_DOG2019!C42</f>
        <v>AVANAYCO</v>
      </c>
      <c r="D42" s="15" t="str">
        <f>Codes_Vogelarten_DOG2019!D42</f>
        <v>ANAYCO</v>
      </c>
      <c r="E42" s="61" t="s">
        <v>3811</v>
      </c>
      <c r="F42" s="66" t="s">
        <v>1296</v>
      </c>
      <c r="G42" s="14" t="s">
        <v>3768</v>
      </c>
      <c r="H42" s="14" t="b">
        <f t="shared" si="0"/>
        <v>1</v>
      </c>
      <c r="I42" s="6" t="s">
        <v>1298</v>
      </c>
      <c r="J42" s="8" t="s">
        <v>61</v>
      </c>
      <c r="K42" s="16" t="s">
        <v>56</v>
      </c>
      <c r="L42" s="17" t="s">
        <v>1296</v>
      </c>
      <c r="M42" s="17" t="s">
        <v>1284</v>
      </c>
      <c r="N42" s="17" t="s">
        <v>1297</v>
      </c>
      <c r="O42" s="6" t="s">
        <v>1298</v>
      </c>
      <c r="P42" s="4" t="s">
        <v>31</v>
      </c>
      <c r="Q42" s="14" t="s">
        <v>1069</v>
      </c>
      <c r="R42" s="1" t="s">
        <v>1069</v>
      </c>
      <c r="S42" s="1" t="s">
        <v>1069</v>
      </c>
      <c r="T42" s="1" t="s">
        <v>1069</v>
      </c>
      <c r="U42" s="1" t="s">
        <v>1069</v>
      </c>
      <c r="V42" s="85" t="s">
        <v>1069</v>
      </c>
    </row>
    <row r="43" spans="1:22" x14ac:dyDescent="0.25">
      <c r="A43" s="3">
        <v>1728</v>
      </c>
      <c r="B43" s="15" t="str">
        <f>Codes_Vogelarten_DOG2019!B43</f>
        <v>BIAVANANAYFU</v>
      </c>
      <c r="C43" s="30" t="str">
        <f>Codes_Vogelarten_DOG2019!C43</f>
        <v>AVANAYFU</v>
      </c>
      <c r="D43" s="15" t="str">
        <f>Codes_Vogelarten_DOG2019!D43</f>
        <v>ANAYFU</v>
      </c>
      <c r="E43" s="61" t="s">
        <v>3812</v>
      </c>
      <c r="F43" s="66" t="s">
        <v>1301</v>
      </c>
      <c r="G43" s="14" t="s">
        <v>3768</v>
      </c>
      <c r="H43" s="14" t="b">
        <f t="shared" si="0"/>
        <v>1</v>
      </c>
      <c r="I43" s="6" t="s">
        <v>1303</v>
      </c>
      <c r="J43" s="8" t="s">
        <v>61</v>
      </c>
      <c r="K43" s="16" t="s">
        <v>56</v>
      </c>
      <c r="L43" s="17" t="s">
        <v>1301</v>
      </c>
      <c r="M43" s="17" t="s">
        <v>1284</v>
      </c>
      <c r="N43" s="17" t="s">
        <v>1302</v>
      </c>
      <c r="O43" s="6" t="s">
        <v>1303</v>
      </c>
      <c r="P43" s="4" t="s">
        <v>31</v>
      </c>
      <c r="Q43" s="14" t="s">
        <v>1069</v>
      </c>
      <c r="R43" s="1" t="s">
        <v>1069</v>
      </c>
      <c r="S43" s="1" t="s">
        <v>1069</v>
      </c>
      <c r="T43" s="1" t="s">
        <v>1069</v>
      </c>
      <c r="U43" s="38">
        <v>4</v>
      </c>
      <c r="V43" s="85" t="s">
        <v>1069</v>
      </c>
    </row>
    <row r="44" spans="1:22" x14ac:dyDescent="0.25">
      <c r="A44" s="3">
        <v>1729</v>
      </c>
      <c r="B44" s="15" t="str">
        <f>Codes_Vogelarten_DOG2019!B44</f>
        <v>BIAVANANAYMA</v>
      </c>
      <c r="C44" s="30" t="str">
        <f>Codes_Vogelarten_DOG2019!C44</f>
        <v>AVANAYMA</v>
      </c>
      <c r="D44" s="15" t="str">
        <f>Codes_Vogelarten_DOG2019!D44</f>
        <v>ANAYMA</v>
      </c>
      <c r="E44" s="61" t="s">
        <v>3813</v>
      </c>
      <c r="F44" s="66" t="s">
        <v>1306</v>
      </c>
      <c r="G44" s="14" t="s">
        <v>3768</v>
      </c>
      <c r="H44" s="14" t="b">
        <f t="shared" si="0"/>
        <v>1</v>
      </c>
      <c r="I44" s="6" t="s">
        <v>1308</v>
      </c>
      <c r="J44" s="8" t="s">
        <v>61</v>
      </c>
      <c r="K44" s="16" t="s">
        <v>56</v>
      </c>
      <c r="L44" s="17" t="s">
        <v>1306</v>
      </c>
      <c r="M44" s="17" t="s">
        <v>1284</v>
      </c>
      <c r="N44" s="17" t="s">
        <v>1307</v>
      </c>
      <c r="O44" s="6" t="s">
        <v>1308</v>
      </c>
      <c r="P44" s="4" t="s">
        <v>31</v>
      </c>
      <c r="Q44" s="14" t="s">
        <v>1069</v>
      </c>
      <c r="R44" s="1" t="s">
        <v>1069</v>
      </c>
      <c r="S44" s="1" t="s">
        <v>1069</v>
      </c>
      <c r="T44" s="1" t="s">
        <v>1069</v>
      </c>
      <c r="U44" s="1" t="s">
        <v>1069</v>
      </c>
      <c r="V44" s="85" t="s">
        <v>1069</v>
      </c>
    </row>
    <row r="45" spans="1:22" x14ac:dyDescent="0.25">
      <c r="A45" s="3">
        <v>1732</v>
      </c>
      <c r="B45" s="15" t="str">
        <f>Codes_Vogelarten_DOG2019!B45</f>
        <v>BIAVANANAYAF</v>
      </c>
      <c r="C45" s="30" t="str">
        <f>Codes_Vogelarten_DOG2019!C45</f>
        <v>AVANAYAF</v>
      </c>
      <c r="D45" s="15" t="str">
        <f>Codes_Vogelarten_DOG2019!D45</f>
        <v>ANAYAF</v>
      </c>
      <c r="E45" s="61" t="s">
        <v>3814</v>
      </c>
      <c r="F45" s="66" t="s">
        <v>1311</v>
      </c>
      <c r="G45" s="14" t="s">
        <v>3768</v>
      </c>
      <c r="H45" s="14" t="b">
        <f t="shared" si="0"/>
        <v>1</v>
      </c>
      <c r="I45" s="6" t="s">
        <v>1313</v>
      </c>
      <c r="J45" s="8" t="s">
        <v>61</v>
      </c>
      <c r="K45" s="18" t="s">
        <v>56</v>
      </c>
      <c r="L45" s="19" t="s">
        <v>1311</v>
      </c>
      <c r="M45" s="19" t="s">
        <v>1284</v>
      </c>
      <c r="N45" s="19" t="s">
        <v>1312</v>
      </c>
      <c r="O45" s="6" t="s">
        <v>1313</v>
      </c>
      <c r="P45" s="4" t="s">
        <v>31</v>
      </c>
      <c r="Q45" s="14" t="s">
        <v>1069</v>
      </c>
      <c r="R45" s="1" t="s">
        <v>1069</v>
      </c>
      <c r="S45" s="1" t="s">
        <v>1069</v>
      </c>
      <c r="T45" s="1" t="s">
        <v>1069</v>
      </c>
      <c r="U45" s="1" t="s">
        <v>1069</v>
      </c>
      <c r="V45" s="85" t="s">
        <v>1069</v>
      </c>
    </row>
    <row r="46" spans="1:22" x14ac:dyDescent="0.25">
      <c r="A46" s="3">
        <v>1733</v>
      </c>
      <c r="B46" s="15" t="str">
        <f>Codes_Vogelarten_DOG2019!B46</f>
        <v>BIAVANANPOST</v>
      </c>
      <c r="C46" s="30" t="str">
        <f>Codes_Vogelarten_DOG2019!C46</f>
        <v>AVANPOST</v>
      </c>
      <c r="D46" s="15" t="str">
        <f>Codes_Vogelarten_DOG2019!D46</f>
        <v>ANPOST</v>
      </c>
      <c r="E46" s="61" t="s">
        <v>3815</v>
      </c>
      <c r="F46" s="66" t="s">
        <v>1317</v>
      </c>
      <c r="G46" s="14" t="s">
        <v>3768</v>
      </c>
      <c r="H46" s="14" t="b">
        <f t="shared" si="0"/>
        <v>1</v>
      </c>
      <c r="I46" s="6" t="s">
        <v>1320</v>
      </c>
      <c r="J46" s="8" t="s">
        <v>61</v>
      </c>
      <c r="K46" s="16" t="s">
        <v>56</v>
      </c>
      <c r="L46" s="17" t="s">
        <v>1317</v>
      </c>
      <c r="M46" s="17" t="s">
        <v>1318</v>
      </c>
      <c r="N46" s="17" t="s">
        <v>1319</v>
      </c>
      <c r="O46" s="6" t="s">
        <v>1320</v>
      </c>
      <c r="P46" s="10" t="s">
        <v>130</v>
      </c>
      <c r="Q46" s="14" t="s">
        <v>1069</v>
      </c>
      <c r="R46" s="1" t="s">
        <v>1069</v>
      </c>
      <c r="S46" s="1" t="s">
        <v>1069</v>
      </c>
      <c r="T46" s="1" t="s">
        <v>1069</v>
      </c>
      <c r="U46" s="1" t="s">
        <v>1069</v>
      </c>
      <c r="V46" s="85" t="s">
        <v>1069</v>
      </c>
    </row>
    <row r="47" spans="1:22" x14ac:dyDescent="0.25">
      <c r="A47" s="3">
        <v>1735</v>
      </c>
      <c r="B47" s="15" t="str">
        <f>Codes_Vogelarten_DOG2019!B47</f>
        <v>BIAVANANSOSP</v>
      </c>
      <c r="C47" s="30" t="str">
        <f>Codes_Vogelarten_DOG2019!C47</f>
        <v>AVANSOSP</v>
      </c>
      <c r="D47" s="15" t="str">
        <f>Codes_Vogelarten_DOG2019!D47</f>
        <v>ANSOSP</v>
      </c>
      <c r="E47" s="61" t="s">
        <v>3816</v>
      </c>
      <c r="F47" s="66" t="s">
        <v>1323</v>
      </c>
      <c r="G47" s="14" t="s">
        <v>3768</v>
      </c>
      <c r="H47" s="14" t="b">
        <f t="shared" si="0"/>
        <v>1</v>
      </c>
      <c r="I47" s="6" t="s">
        <v>1326</v>
      </c>
      <c r="J47" s="8" t="s">
        <v>61</v>
      </c>
      <c r="K47" s="16" t="s">
        <v>56</v>
      </c>
      <c r="L47" s="17" t="s">
        <v>1323</v>
      </c>
      <c r="M47" s="17" t="s">
        <v>1324</v>
      </c>
      <c r="N47" s="17" t="s">
        <v>1325</v>
      </c>
      <c r="O47" s="6" t="s">
        <v>1326</v>
      </c>
      <c r="P47" s="4" t="s">
        <v>31</v>
      </c>
      <c r="Q47" s="14" t="s">
        <v>1069</v>
      </c>
      <c r="R47" s="1" t="s">
        <v>1069</v>
      </c>
      <c r="S47" s="1" t="s">
        <v>1069</v>
      </c>
      <c r="T47" s="1" t="s">
        <v>1069</v>
      </c>
      <c r="U47" s="1" t="s">
        <v>1069</v>
      </c>
      <c r="V47" s="85" t="s">
        <v>1069</v>
      </c>
    </row>
    <row r="48" spans="1:22" x14ac:dyDescent="0.25">
      <c r="A48" s="3">
        <v>1736</v>
      </c>
      <c r="B48" s="15" t="str">
        <f>Codes_Vogelarten_DOG2019!B48</f>
        <v>BIAVANANSOMO</v>
      </c>
      <c r="C48" s="30" t="str">
        <f>Codes_Vogelarten_DOG2019!C48</f>
        <v>AVANSOMO</v>
      </c>
      <c r="D48" s="15" t="str">
        <f>Codes_Vogelarten_DOG2019!D48</f>
        <v>ANSOMO</v>
      </c>
      <c r="E48" s="61" t="s">
        <v>3817</v>
      </c>
      <c r="F48" s="66" t="s">
        <v>1330</v>
      </c>
      <c r="G48" s="14" t="s">
        <v>3768</v>
      </c>
      <c r="H48" s="14" t="b">
        <f t="shared" si="0"/>
        <v>1</v>
      </c>
      <c r="I48" s="6" t="s">
        <v>1332</v>
      </c>
      <c r="J48" s="8" t="s">
        <v>61</v>
      </c>
      <c r="K48" s="16" t="s">
        <v>56</v>
      </c>
      <c r="L48" s="17" t="s">
        <v>1330</v>
      </c>
      <c r="M48" s="17" t="s">
        <v>1324</v>
      </c>
      <c r="N48" s="17" t="s">
        <v>1331</v>
      </c>
      <c r="O48" s="6" t="s">
        <v>1332</v>
      </c>
      <c r="P48" s="12" t="s">
        <v>192</v>
      </c>
      <c r="Q48" s="14" t="s">
        <v>1069</v>
      </c>
      <c r="R48" s="1" t="s">
        <v>1069</v>
      </c>
      <c r="S48" s="1" t="s">
        <v>1069</v>
      </c>
      <c r="T48" s="1" t="s">
        <v>1069</v>
      </c>
      <c r="U48" s="1" t="s">
        <v>1069</v>
      </c>
      <c r="V48" s="85" t="s">
        <v>1069</v>
      </c>
    </row>
    <row r="49" spans="1:22" x14ac:dyDescent="0.25">
      <c r="A49" s="3">
        <v>1743</v>
      </c>
      <c r="B49" s="15" t="str">
        <f>Codes_Vogelarten_DOG2019!B49</f>
        <v>BIAVANANHIHI</v>
      </c>
      <c r="C49" s="30" t="str">
        <f>Codes_Vogelarten_DOG2019!C49</f>
        <v>AVANHIHI</v>
      </c>
      <c r="D49" s="15" t="str">
        <f>Codes_Vogelarten_DOG2019!D49</f>
        <v>ANHIHI</v>
      </c>
      <c r="E49" s="61" t="s">
        <v>3818</v>
      </c>
      <c r="F49" s="66" t="s">
        <v>1335</v>
      </c>
      <c r="G49" s="14" t="s">
        <v>3819</v>
      </c>
      <c r="H49" s="14" t="b">
        <f t="shared" si="0"/>
        <v>1</v>
      </c>
      <c r="I49" s="6" t="s">
        <v>1338</v>
      </c>
      <c r="J49" s="8" t="s">
        <v>61</v>
      </c>
      <c r="K49" s="18" t="s">
        <v>56</v>
      </c>
      <c r="L49" s="19" t="s">
        <v>1335</v>
      </c>
      <c r="M49" s="19" t="s">
        <v>1336</v>
      </c>
      <c r="N49" s="19" t="s">
        <v>1337</v>
      </c>
      <c r="O49" s="6" t="s">
        <v>1338</v>
      </c>
      <c r="P49" s="4" t="s">
        <v>31</v>
      </c>
      <c r="Q49" s="14" t="s">
        <v>1069</v>
      </c>
      <c r="R49" s="1" t="s">
        <v>1069</v>
      </c>
      <c r="S49" s="1" t="s">
        <v>1069</v>
      </c>
      <c r="T49" s="1" t="s">
        <v>1069</v>
      </c>
      <c r="U49" s="1" t="s">
        <v>1069</v>
      </c>
      <c r="V49" s="85" t="s">
        <v>1069</v>
      </c>
    </row>
    <row r="50" spans="1:22" x14ac:dyDescent="0.25">
      <c r="A50" s="3">
        <v>1745</v>
      </c>
      <c r="B50" s="15" t="str">
        <f>Codes_Vogelarten_DOG2019!B50</f>
        <v>BIAVANANMNPE</v>
      </c>
      <c r="C50" s="30" t="str">
        <f>Codes_Vogelarten_DOG2019!C50</f>
        <v>AVANMNPE</v>
      </c>
      <c r="D50" s="15" t="str">
        <f>Codes_Vogelarten_DOG2019!D50</f>
        <v>ANMNPE</v>
      </c>
      <c r="E50" s="61" t="s">
        <v>3820</v>
      </c>
      <c r="F50" s="66" t="s">
        <v>1341</v>
      </c>
      <c r="G50" s="14" t="s">
        <v>3768</v>
      </c>
      <c r="H50" s="14" t="b">
        <f t="shared" si="0"/>
        <v>1</v>
      </c>
      <c r="I50" s="6" t="s">
        <v>1344</v>
      </c>
      <c r="J50" s="8" t="s">
        <v>61</v>
      </c>
      <c r="K50" s="16" t="s">
        <v>56</v>
      </c>
      <c r="L50" s="17" t="s">
        <v>1341</v>
      </c>
      <c r="M50" s="17" t="s">
        <v>1342</v>
      </c>
      <c r="N50" s="17" t="s">
        <v>1343</v>
      </c>
      <c r="O50" s="6" t="s">
        <v>1344</v>
      </c>
      <c r="P50" s="4" t="s">
        <v>31</v>
      </c>
      <c r="Q50" s="14" t="s">
        <v>1069</v>
      </c>
      <c r="R50" s="1" t="s">
        <v>1069</v>
      </c>
      <c r="S50" s="1" t="s">
        <v>1069</v>
      </c>
      <c r="T50" s="1" t="s">
        <v>1069</v>
      </c>
      <c r="U50" s="1" t="s">
        <v>1069</v>
      </c>
      <c r="V50" s="85" t="s">
        <v>1069</v>
      </c>
    </row>
    <row r="51" spans="1:22" x14ac:dyDescent="0.25">
      <c r="A51" s="3">
        <v>1746</v>
      </c>
      <c r="B51" s="15" t="str">
        <f>Codes_Vogelarten_DOG2019!B51</f>
        <v>BIAVANANMNFU</v>
      </c>
      <c r="C51" s="30" t="str">
        <f>Codes_Vogelarten_DOG2019!C51</f>
        <v>AVANMNFU</v>
      </c>
      <c r="D51" s="15" t="str">
        <f>Codes_Vogelarten_DOG2019!D51</f>
        <v>ANMNFU</v>
      </c>
      <c r="E51" s="61" t="s">
        <v>3821</v>
      </c>
      <c r="F51" s="66" t="s">
        <v>1348</v>
      </c>
      <c r="G51" s="14" t="s">
        <v>3768</v>
      </c>
      <c r="H51" s="14" t="b">
        <f t="shared" si="0"/>
        <v>1</v>
      </c>
      <c r="I51" s="6" t="s">
        <v>1350</v>
      </c>
      <c r="J51" s="8" t="s">
        <v>61</v>
      </c>
      <c r="K51" s="16" t="s">
        <v>56</v>
      </c>
      <c r="L51" s="17" t="s">
        <v>1348</v>
      </c>
      <c r="M51" s="17" t="s">
        <v>1342</v>
      </c>
      <c r="N51" s="17" t="s">
        <v>1349</v>
      </c>
      <c r="O51" s="6" t="s">
        <v>1350</v>
      </c>
      <c r="P51" s="10" t="s">
        <v>130</v>
      </c>
      <c r="Q51" s="14" t="s">
        <v>1069</v>
      </c>
      <c r="R51" s="1" t="s">
        <v>1069</v>
      </c>
      <c r="S51" s="1" t="s">
        <v>1069</v>
      </c>
      <c r="T51" s="1" t="s">
        <v>1069</v>
      </c>
      <c r="U51" s="1" t="s">
        <v>1069</v>
      </c>
      <c r="V51" s="85" t="s">
        <v>1069</v>
      </c>
    </row>
    <row r="52" spans="1:22" x14ac:dyDescent="0.25">
      <c r="A52" s="3">
        <v>1750</v>
      </c>
      <c r="B52" s="65" t="str">
        <f>Codes_Vogelarten_DOG2019!B52</f>
        <v>BIAVANANMNST</v>
      </c>
      <c r="C52" s="64" t="str">
        <f>Codes_Vogelarten_DOG2019!C52</f>
        <v>AVANMNST</v>
      </c>
      <c r="D52" s="65" t="str">
        <f>Codes_Vogelarten_DOG2019!D52</f>
        <v>ANMNST</v>
      </c>
      <c r="E52" s="61" t="s">
        <v>3822</v>
      </c>
      <c r="F52" s="66" t="s">
        <v>1353</v>
      </c>
      <c r="G52" s="14" t="s">
        <v>3768</v>
      </c>
      <c r="H52" s="14" t="b">
        <f t="shared" si="0"/>
        <v>1</v>
      </c>
      <c r="I52" s="6" t="s">
        <v>3310</v>
      </c>
      <c r="J52" s="8" t="s">
        <v>61</v>
      </c>
      <c r="K52" s="16" t="s">
        <v>56</v>
      </c>
      <c r="L52" s="17" t="s">
        <v>1353</v>
      </c>
      <c r="M52" s="17" t="s">
        <v>1342</v>
      </c>
      <c r="N52" s="17" t="s">
        <v>1354</v>
      </c>
      <c r="O52" s="6" t="s">
        <v>1355</v>
      </c>
      <c r="P52" s="4" t="s">
        <v>31</v>
      </c>
      <c r="Q52" s="14" t="s">
        <v>1069</v>
      </c>
      <c r="R52" s="1" t="s">
        <v>1069</v>
      </c>
      <c r="S52" s="1" t="s">
        <v>1069</v>
      </c>
      <c r="T52" s="1" t="s">
        <v>1069</v>
      </c>
      <c r="U52" s="1" t="s">
        <v>1069</v>
      </c>
      <c r="V52" s="85" t="s">
        <v>1069</v>
      </c>
    </row>
    <row r="53" spans="1:22" x14ac:dyDescent="0.25">
      <c r="A53" s="3">
        <v>1752</v>
      </c>
      <c r="B53" s="15" t="str">
        <f>Codes_Vogelarten_DOG2019!B53</f>
        <v>BIAVANANMNNI</v>
      </c>
      <c r="C53" s="30" t="str">
        <f>Codes_Vogelarten_DOG2019!C53</f>
        <v>AVANMNNI</v>
      </c>
      <c r="D53" s="15" t="str">
        <f>Codes_Vogelarten_DOG2019!D53</f>
        <v>ANMNNI</v>
      </c>
      <c r="E53" s="61" t="s">
        <v>3823</v>
      </c>
      <c r="F53" s="66" t="s">
        <v>1358</v>
      </c>
      <c r="G53" s="14" t="s">
        <v>3768</v>
      </c>
      <c r="H53" s="14" t="b">
        <f t="shared" si="0"/>
        <v>1</v>
      </c>
      <c r="I53" s="6" t="s">
        <v>1360</v>
      </c>
      <c r="J53" s="8" t="s">
        <v>61</v>
      </c>
      <c r="K53" s="16" t="s">
        <v>56</v>
      </c>
      <c r="L53" s="17" t="s">
        <v>1358</v>
      </c>
      <c r="M53" s="17" t="s">
        <v>1342</v>
      </c>
      <c r="N53" s="17" t="s">
        <v>1359</v>
      </c>
      <c r="O53" s="6" t="s">
        <v>1360</v>
      </c>
      <c r="P53" s="4" t="s">
        <v>31</v>
      </c>
      <c r="Q53" s="14" t="s">
        <v>1069</v>
      </c>
      <c r="R53" s="1" t="s">
        <v>1069</v>
      </c>
      <c r="S53" s="1" t="s">
        <v>1069</v>
      </c>
      <c r="T53" s="1" t="s">
        <v>1069</v>
      </c>
      <c r="U53" s="1" t="s">
        <v>1069</v>
      </c>
      <c r="V53" s="85" t="s">
        <v>1069</v>
      </c>
    </row>
    <row r="54" spans="1:22" x14ac:dyDescent="0.25">
      <c r="A54" s="3">
        <v>1754</v>
      </c>
      <c r="B54" s="15" t="str">
        <f>Codes_Vogelarten_DOG2019!B54</f>
        <v>BIAVANANMNAM</v>
      </c>
      <c r="C54" s="30" t="str">
        <f>Codes_Vogelarten_DOG2019!C54</f>
        <v>AVANMNAM</v>
      </c>
      <c r="D54" s="15" t="str">
        <f>Codes_Vogelarten_DOG2019!D54</f>
        <v>ANMNAM</v>
      </c>
      <c r="E54" s="61" t="s">
        <v>3824</v>
      </c>
      <c r="F54" s="66" t="s">
        <v>1363</v>
      </c>
      <c r="G54" s="14" t="s">
        <v>3768</v>
      </c>
      <c r="H54" s="14" t="b">
        <f t="shared" si="0"/>
        <v>1</v>
      </c>
      <c r="I54" s="6" t="s">
        <v>1364</v>
      </c>
      <c r="J54" s="8" t="s">
        <v>61</v>
      </c>
      <c r="K54" s="16" t="s">
        <v>56</v>
      </c>
      <c r="L54" s="17" t="s">
        <v>1363</v>
      </c>
      <c r="M54" s="17" t="s">
        <v>1342</v>
      </c>
      <c r="N54" s="17" t="s">
        <v>1247</v>
      </c>
      <c r="O54" s="6" t="s">
        <v>1364</v>
      </c>
      <c r="P54" s="12" t="s">
        <v>192</v>
      </c>
      <c r="Q54" s="14" t="s">
        <v>1069</v>
      </c>
      <c r="R54" s="1" t="s">
        <v>1069</v>
      </c>
      <c r="S54" s="1" t="s">
        <v>1069</v>
      </c>
      <c r="T54" s="1" t="s">
        <v>1069</v>
      </c>
      <c r="U54" s="1" t="s">
        <v>1069</v>
      </c>
      <c r="V54" s="85" t="s">
        <v>1069</v>
      </c>
    </row>
    <row r="55" spans="1:22" x14ac:dyDescent="0.25">
      <c r="A55" s="3">
        <v>1756</v>
      </c>
      <c r="B55" s="15" t="str">
        <f>Codes_Vogelarten_DOG2019!B55</f>
        <v>BIAVANANCLHY</v>
      </c>
      <c r="C55" s="30" t="str">
        <f>Codes_Vogelarten_DOG2019!C55</f>
        <v>AVANCLHY</v>
      </c>
      <c r="D55" s="15" t="str">
        <f>Codes_Vogelarten_DOG2019!D55</f>
        <v>ANCLHY</v>
      </c>
      <c r="E55" s="61" t="s">
        <v>3825</v>
      </c>
      <c r="F55" s="66" t="s">
        <v>1367</v>
      </c>
      <c r="G55" s="14" t="s">
        <v>3768</v>
      </c>
      <c r="H55" s="14" t="b">
        <f t="shared" si="0"/>
        <v>1</v>
      </c>
      <c r="I55" s="6" t="s">
        <v>1370</v>
      </c>
      <c r="J55" s="8" t="s">
        <v>61</v>
      </c>
      <c r="K55" s="16" t="s">
        <v>56</v>
      </c>
      <c r="L55" s="17" t="s">
        <v>1367</v>
      </c>
      <c r="M55" s="17" t="s">
        <v>1368</v>
      </c>
      <c r="N55" s="17" t="s">
        <v>1369</v>
      </c>
      <c r="O55" s="6" t="s">
        <v>1370</v>
      </c>
      <c r="P55" s="10" t="s">
        <v>130</v>
      </c>
      <c r="Q55" s="14" t="s">
        <v>1069</v>
      </c>
      <c r="R55" s="1" t="s">
        <v>1069</v>
      </c>
      <c r="S55" s="1" t="s">
        <v>1069</v>
      </c>
      <c r="T55" s="1" t="s">
        <v>1069</v>
      </c>
      <c r="U55" s="1" t="s">
        <v>1069</v>
      </c>
      <c r="V55" s="85" t="s">
        <v>1069</v>
      </c>
    </row>
    <row r="56" spans="1:22" x14ac:dyDescent="0.25">
      <c r="A56" s="3">
        <v>1758</v>
      </c>
      <c r="B56" s="15" t="str">
        <f>Codes_Vogelarten_DOG2019!B56</f>
        <v>BIAVANANBUCL</v>
      </c>
      <c r="C56" s="30" t="str">
        <f>Codes_Vogelarten_DOG2019!C56</f>
        <v>AVANBUCL</v>
      </c>
      <c r="D56" s="15" t="str">
        <f>Codes_Vogelarten_DOG2019!D56</f>
        <v>ANBUCL</v>
      </c>
      <c r="E56" s="61" t="s">
        <v>3826</v>
      </c>
      <c r="F56" s="66" t="s">
        <v>1373</v>
      </c>
      <c r="G56" s="14" t="s">
        <v>3768</v>
      </c>
      <c r="H56" s="14" t="b">
        <f t="shared" si="0"/>
        <v>1</v>
      </c>
      <c r="I56" s="6" t="s">
        <v>1376</v>
      </c>
      <c r="J56" s="8" t="s">
        <v>61</v>
      </c>
      <c r="K56" s="18" t="s">
        <v>56</v>
      </c>
      <c r="L56" s="19" t="s">
        <v>1373</v>
      </c>
      <c r="M56" s="19" t="s">
        <v>1374</v>
      </c>
      <c r="N56" s="19" t="s">
        <v>1375</v>
      </c>
      <c r="O56" s="6" t="s">
        <v>1376</v>
      </c>
      <c r="P56" s="4" t="s">
        <v>31</v>
      </c>
      <c r="Q56" s="14" t="s">
        <v>1069</v>
      </c>
      <c r="R56" s="1" t="s">
        <v>1069</v>
      </c>
      <c r="S56" s="1" t="s">
        <v>1069</v>
      </c>
      <c r="T56" s="1" t="s">
        <v>1069</v>
      </c>
      <c r="U56" s="38">
        <v>4</v>
      </c>
      <c r="V56" s="85" t="s">
        <v>1069</v>
      </c>
    </row>
    <row r="57" spans="1:22" x14ac:dyDescent="0.25">
      <c r="A57" s="3">
        <v>1761</v>
      </c>
      <c r="B57" s="15" t="str">
        <f>Codes_Vogelarten_DOG2019!B57</f>
        <v>BIAVANANBUIS</v>
      </c>
      <c r="C57" s="30" t="str">
        <f>Codes_Vogelarten_DOG2019!C57</f>
        <v>AVANBUIS</v>
      </c>
      <c r="D57" s="15" t="str">
        <f>Codes_Vogelarten_DOG2019!D57</f>
        <v>ANBUIS</v>
      </c>
      <c r="E57" s="61" t="s">
        <v>3827</v>
      </c>
      <c r="F57" s="66" t="s">
        <v>1379</v>
      </c>
      <c r="G57" s="14" t="s">
        <v>1118</v>
      </c>
      <c r="H57" s="14" t="b">
        <f t="shared" si="0"/>
        <v>1</v>
      </c>
      <c r="I57" s="6" t="s">
        <v>1381</v>
      </c>
      <c r="J57" s="8" t="s">
        <v>61</v>
      </c>
      <c r="K57" s="16" t="s">
        <v>56</v>
      </c>
      <c r="L57" s="17" t="s">
        <v>1379</v>
      </c>
      <c r="M57" s="17" t="s">
        <v>1374</v>
      </c>
      <c r="N57" s="17" t="s">
        <v>1380</v>
      </c>
      <c r="O57" s="6" t="s">
        <v>1381</v>
      </c>
      <c r="P57" s="4" t="s">
        <v>31</v>
      </c>
      <c r="Q57" s="14" t="s">
        <v>1069</v>
      </c>
      <c r="R57" s="1" t="s">
        <v>1069</v>
      </c>
      <c r="S57" s="1" t="s">
        <v>1069</v>
      </c>
      <c r="T57" s="1" t="s">
        <v>1069</v>
      </c>
      <c r="U57" s="1" t="s">
        <v>1069</v>
      </c>
      <c r="V57" s="85" t="s">
        <v>1069</v>
      </c>
    </row>
    <row r="58" spans="1:22" x14ac:dyDescent="0.25">
      <c r="A58" s="3">
        <v>1762</v>
      </c>
      <c r="B58" s="15" t="str">
        <f>Codes_Vogelarten_DOG2019!B58</f>
        <v>BIAVANANMLAL</v>
      </c>
      <c r="C58" s="30" t="str">
        <f>Codes_Vogelarten_DOG2019!C58</f>
        <v>AVANMLAL</v>
      </c>
      <c r="D58" s="15" t="str">
        <f>Codes_Vogelarten_DOG2019!D58</f>
        <v>ANMLAL</v>
      </c>
      <c r="E58" s="61" t="s">
        <v>3828</v>
      </c>
      <c r="F58" s="66" t="s">
        <v>1385</v>
      </c>
      <c r="G58" s="14" t="s">
        <v>3768</v>
      </c>
      <c r="H58" s="14" t="b">
        <f t="shared" si="0"/>
        <v>1</v>
      </c>
      <c r="I58" s="6" t="s">
        <v>1388</v>
      </c>
      <c r="J58" s="8" t="s">
        <v>61</v>
      </c>
      <c r="K58" s="16" t="s">
        <v>56</v>
      </c>
      <c r="L58" s="17" t="s">
        <v>1385</v>
      </c>
      <c r="M58" s="17" t="s">
        <v>1386</v>
      </c>
      <c r="N58" s="17" t="s">
        <v>1387</v>
      </c>
      <c r="O58" s="6" t="s">
        <v>1388</v>
      </c>
      <c r="P58" s="4" t="s">
        <v>31</v>
      </c>
      <c r="Q58" s="14" t="s">
        <v>1069</v>
      </c>
      <c r="R58" s="1" t="s">
        <v>1069</v>
      </c>
      <c r="S58" s="1" t="s">
        <v>1069</v>
      </c>
      <c r="T58" s="1" t="s">
        <v>1069</v>
      </c>
      <c r="U58" s="1" t="s">
        <v>1069</v>
      </c>
      <c r="V58" s="85" t="s">
        <v>1069</v>
      </c>
    </row>
    <row r="59" spans="1:22" x14ac:dyDescent="0.25">
      <c r="A59" s="3">
        <v>1766</v>
      </c>
      <c r="B59" s="15" t="str">
        <f>Codes_Vogelarten_DOG2019!B59</f>
        <v>BIAVANANMEME</v>
      </c>
      <c r="C59" s="30" t="str">
        <f>Codes_Vogelarten_DOG2019!C59</f>
        <v>AVANMEME</v>
      </c>
      <c r="D59" s="15" t="str">
        <f>Codes_Vogelarten_DOG2019!D59</f>
        <v>ANMEME</v>
      </c>
      <c r="E59" s="61" t="s">
        <v>3829</v>
      </c>
      <c r="F59" s="66" t="s">
        <v>1392</v>
      </c>
      <c r="G59" s="14" t="s">
        <v>3768</v>
      </c>
      <c r="H59" s="14" t="b">
        <f t="shared" si="0"/>
        <v>1</v>
      </c>
      <c r="I59" s="6" t="s">
        <v>1395</v>
      </c>
      <c r="J59" s="8" t="s">
        <v>61</v>
      </c>
      <c r="K59" s="16" t="s">
        <v>56</v>
      </c>
      <c r="L59" s="17" t="s">
        <v>1392</v>
      </c>
      <c r="M59" s="17" t="s">
        <v>1393</v>
      </c>
      <c r="N59" s="17" t="s">
        <v>1394</v>
      </c>
      <c r="O59" s="6" t="s">
        <v>1395</v>
      </c>
      <c r="P59" s="4" t="s">
        <v>31</v>
      </c>
      <c r="Q59" s="14" t="s">
        <v>1069</v>
      </c>
      <c r="R59" s="1" t="s">
        <v>1069</v>
      </c>
      <c r="S59" s="1" t="s">
        <v>1069</v>
      </c>
      <c r="T59" s="1" t="s">
        <v>1069</v>
      </c>
      <c r="U59" s="1" t="s">
        <v>1069</v>
      </c>
      <c r="V59" s="85" t="s">
        <v>1069</v>
      </c>
    </row>
    <row r="60" spans="1:22" x14ac:dyDescent="0.25">
      <c r="A60" s="3">
        <v>1770</v>
      </c>
      <c r="B60" s="15" t="str">
        <f>Codes_Vogelarten_DOG2019!B60</f>
        <v>BIAVANANMESE</v>
      </c>
      <c r="C60" s="30" t="str">
        <f>Codes_Vogelarten_DOG2019!C60</f>
        <v>AVANMESE</v>
      </c>
      <c r="D60" s="15" t="str">
        <f>Codes_Vogelarten_DOG2019!D60</f>
        <v>ANMESE</v>
      </c>
      <c r="E60" s="61" t="s">
        <v>3830</v>
      </c>
      <c r="F60" s="66" t="s">
        <v>1398</v>
      </c>
      <c r="G60" s="14" t="s">
        <v>3768</v>
      </c>
      <c r="H60" s="14" t="b">
        <f t="shared" si="0"/>
        <v>1</v>
      </c>
      <c r="I60" s="6" t="s">
        <v>1400</v>
      </c>
      <c r="J60" s="8" t="s">
        <v>61</v>
      </c>
      <c r="K60" s="16" t="s">
        <v>56</v>
      </c>
      <c r="L60" s="17" t="s">
        <v>1398</v>
      </c>
      <c r="M60" s="17" t="s">
        <v>1393</v>
      </c>
      <c r="N60" s="17" t="s">
        <v>1399</v>
      </c>
      <c r="O60" s="6" t="s">
        <v>1400</v>
      </c>
      <c r="P60" s="4" t="s">
        <v>31</v>
      </c>
      <c r="Q60" s="14" t="s">
        <v>1069</v>
      </c>
      <c r="R60" s="1" t="s">
        <v>1069</v>
      </c>
      <c r="S60" s="1" t="s">
        <v>1069</v>
      </c>
      <c r="T60" s="1" t="s">
        <v>1069</v>
      </c>
      <c r="U60" s="1" t="s">
        <v>1069</v>
      </c>
      <c r="V60" s="85" t="s">
        <v>1069</v>
      </c>
    </row>
    <row r="61" spans="1:22" x14ac:dyDescent="0.25">
      <c r="A61" s="3">
        <v>1776</v>
      </c>
      <c r="B61" s="15" t="str">
        <f>Codes_Vogelarten_DOG2019!B61</f>
        <v>BIAVANANOXJA</v>
      </c>
      <c r="C61" s="30" t="str">
        <f>Codes_Vogelarten_DOG2019!C61</f>
        <v>AVANOXJA</v>
      </c>
      <c r="D61" s="15" t="str">
        <f>Codes_Vogelarten_DOG2019!D61</f>
        <v>ANOXJA</v>
      </c>
      <c r="E61" s="61" t="s">
        <v>3831</v>
      </c>
      <c r="F61" s="66" t="s">
        <v>1403</v>
      </c>
      <c r="G61" s="14" t="s">
        <v>3782</v>
      </c>
      <c r="H61" s="14" t="b">
        <f t="shared" si="0"/>
        <v>1</v>
      </c>
      <c r="I61" s="6" t="s">
        <v>1406</v>
      </c>
      <c r="J61" s="8" t="s">
        <v>61</v>
      </c>
      <c r="K61" s="16" t="s">
        <v>56</v>
      </c>
      <c r="L61" s="17" t="s">
        <v>1403</v>
      </c>
      <c r="M61" s="17" t="s">
        <v>1404</v>
      </c>
      <c r="N61" s="17" t="s">
        <v>1405</v>
      </c>
      <c r="O61" s="6" t="s">
        <v>1406</v>
      </c>
      <c r="P61" s="4" t="s">
        <v>31</v>
      </c>
      <c r="Q61" s="14" t="s">
        <v>1069</v>
      </c>
      <c r="R61" s="1" t="s">
        <v>1069</v>
      </c>
      <c r="S61" s="1" t="s">
        <v>1069</v>
      </c>
      <c r="T61" s="1" t="s">
        <v>1069</v>
      </c>
      <c r="U61" s="1" t="s">
        <v>1069</v>
      </c>
      <c r="V61" s="85" t="s">
        <v>1069</v>
      </c>
    </row>
    <row r="62" spans="1:22" x14ac:dyDescent="0.25">
      <c r="A62" s="3">
        <v>1785</v>
      </c>
      <c r="B62" s="15" t="str">
        <f>Codes_Vogelarten_DOG2019!B62</f>
        <v>BIAVANANOXLE</v>
      </c>
      <c r="C62" s="30" t="str">
        <f>Codes_Vogelarten_DOG2019!C62</f>
        <v>AVANOXLE</v>
      </c>
      <c r="D62" s="15" t="str">
        <f>Codes_Vogelarten_DOG2019!D62</f>
        <v>ANOXLE</v>
      </c>
      <c r="E62" s="61" t="s">
        <v>3832</v>
      </c>
      <c r="F62" s="66" t="s">
        <v>1411</v>
      </c>
      <c r="G62" s="14" t="s">
        <v>3819</v>
      </c>
      <c r="H62" s="14" t="b">
        <f t="shared" si="0"/>
        <v>1</v>
      </c>
      <c r="I62" s="6" t="s">
        <v>1414</v>
      </c>
      <c r="J62" s="8" t="s">
        <v>61</v>
      </c>
      <c r="K62" s="16" t="s">
        <v>56</v>
      </c>
      <c r="L62" s="17" t="s">
        <v>1411</v>
      </c>
      <c r="M62" s="17" t="s">
        <v>1404</v>
      </c>
      <c r="N62" s="19" t="s">
        <v>1412</v>
      </c>
      <c r="O62" s="51" t="s">
        <v>1414</v>
      </c>
      <c r="P62" s="53" t="s">
        <v>1413</v>
      </c>
      <c r="Q62" s="14" t="s">
        <v>1069</v>
      </c>
      <c r="R62" s="1" t="s">
        <v>1069</v>
      </c>
      <c r="S62" s="1" t="s">
        <v>1069</v>
      </c>
      <c r="T62" s="1" t="s">
        <v>1069</v>
      </c>
      <c r="U62" s="1" t="s">
        <v>1069</v>
      </c>
      <c r="V62" s="85" t="s">
        <v>1069</v>
      </c>
    </row>
    <row r="63" spans="1:22" x14ac:dyDescent="0.25">
      <c r="A63" s="3">
        <v>2060</v>
      </c>
      <c r="B63" s="15" t="str">
        <f>Codes_Vogelarten_DOG2019!B63</f>
        <v>BIAVCACACAEU</v>
      </c>
      <c r="C63" s="30" t="str">
        <f>Codes_Vogelarten_DOG2019!C63</f>
        <v>AVCACAEU</v>
      </c>
      <c r="D63" s="15" t="str">
        <f>Codes_Vogelarten_DOG2019!D63</f>
        <v>CACAEU</v>
      </c>
      <c r="E63" s="61" t="s">
        <v>3833</v>
      </c>
      <c r="F63" s="66" t="s">
        <v>75</v>
      </c>
      <c r="G63" s="14" t="s">
        <v>3768</v>
      </c>
      <c r="H63" s="14" t="b">
        <f t="shared" si="0"/>
        <v>1</v>
      </c>
      <c r="I63" s="6" t="s">
        <v>78</v>
      </c>
      <c r="J63" s="8" t="s">
        <v>80</v>
      </c>
      <c r="K63" s="16" t="s">
        <v>74</v>
      </c>
      <c r="L63" s="17" t="s">
        <v>75</v>
      </c>
      <c r="M63" s="17" t="s">
        <v>76</v>
      </c>
      <c r="N63" s="17" t="s">
        <v>77</v>
      </c>
      <c r="O63" s="6" t="s">
        <v>79</v>
      </c>
      <c r="P63" s="4" t="s">
        <v>31</v>
      </c>
      <c r="Q63" s="14" t="s">
        <v>1069</v>
      </c>
      <c r="R63" s="1" t="s">
        <v>1069</v>
      </c>
      <c r="S63" s="1" t="s">
        <v>1069</v>
      </c>
      <c r="T63" s="1" t="s">
        <v>1069</v>
      </c>
      <c r="U63" s="37">
        <v>3</v>
      </c>
      <c r="V63" s="85" t="s">
        <v>1069</v>
      </c>
    </row>
    <row r="64" spans="1:22" x14ac:dyDescent="0.25">
      <c r="A64" s="3">
        <v>2074</v>
      </c>
      <c r="B64" s="15" t="str">
        <f>Codes_Vogelarten_DOG2019!B64</f>
        <v>BIAVCACACAAE</v>
      </c>
      <c r="C64" s="30" t="str">
        <f>Codes_Vogelarten_DOG2019!C64</f>
        <v>AVCACAAE</v>
      </c>
      <c r="D64" s="15" t="str">
        <f>Codes_Vogelarten_DOG2019!D64</f>
        <v>CACAAE</v>
      </c>
      <c r="E64" s="62" t="s">
        <v>3834</v>
      </c>
      <c r="F64" s="67" t="s">
        <v>1417</v>
      </c>
      <c r="G64" s="60" t="s">
        <v>3835</v>
      </c>
      <c r="H64" s="14" t="b">
        <f t="shared" si="0"/>
        <v>1</v>
      </c>
      <c r="I64" s="6" t="s">
        <v>1419</v>
      </c>
      <c r="J64" s="8" t="s">
        <v>80</v>
      </c>
      <c r="K64" s="16" t="s">
        <v>74</v>
      </c>
      <c r="L64" s="17" t="s">
        <v>1417</v>
      </c>
      <c r="M64" s="17" t="s">
        <v>76</v>
      </c>
      <c r="N64" s="17" t="s">
        <v>1418</v>
      </c>
      <c r="O64" s="6" t="s">
        <v>1419</v>
      </c>
      <c r="P64" s="4" t="s">
        <v>31</v>
      </c>
      <c r="Q64" s="14" t="s">
        <v>1069</v>
      </c>
      <c r="R64" s="1" t="s">
        <v>1069</v>
      </c>
      <c r="S64" s="1" t="s">
        <v>1069</v>
      </c>
      <c r="T64" s="1" t="s">
        <v>1069</v>
      </c>
      <c r="U64" s="48" t="s">
        <v>1069</v>
      </c>
      <c r="V64" s="85" t="s">
        <v>1069</v>
      </c>
    </row>
    <row r="65" spans="1:22" x14ac:dyDescent="0.25">
      <c r="A65" s="3">
        <v>2553</v>
      </c>
      <c r="B65" s="15" t="str">
        <f>Codes_Vogelarten_DOG2019!B65</f>
        <v>BIAVAPAPTMME</v>
      </c>
      <c r="C65" s="30" t="str">
        <f>Codes_Vogelarten_DOG2019!C65</f>
        <v>AVAPTMME</v>
      </c>
      <c r="D65" s="15" t="str">
        <f>Codes_Vogelarten_DOG2019!D65</f>
        <v>APTMME</v>
      </c>
      <c r="E65" s="61" t="s">
        <v>3836</v>
      </c>
      <c r="F65" s="66" t="s">
        <v>1422</v>
      </c>
      <c r="G65" s="14" t="s">
        <v>3768</v>
      </c>
      <c r="H65" s="14" t="b">
        <f t="shared" si="0"/>
        <v>1</v>
      </c>
      <c r="I65" s="6" t="s">
        <v>1425</v>
      </c>
      <c r="J65" s="8" t="s">
        <v>91</v>
      </c>
      <c r="K65" s="16" t="s">
        <v>86</v>
      </c>
      <c r="L65" s="17" t="s">
        <v>1422</v>
      </c>
      <c r="M65" s="17" t="s">
        <v>1423</v>
      </c>
      <c r="N65" s="17" t="s">
        <v>1424</v>
      </c>
      <c r="O65" s="6" t="s">
        <v>1425</v>
      </c>
      <c r="P65" s="4" t="s">
        <v>31</v>
      </c>
      <c r="Q65" s="14" t="s">
        <v>1069</v>
      </c>
      <c r="R65" s="1" t="s">
        <v>1069</v>
      </c>
      <c r="S65" s="1" t="s">
        <v>1069</v>
      </c>
      <c r="T65" s="1" t="s">
        <v>1069</v>
      </c>
      <c r="U65" s="1" t="s">
        <v>1069</v>
      </c>
      <c r="V65" s="85" t="s">
        <v>1069</v>
      </c>
    </row>
    <row r="66" spans="1:22" x14ac:dyDescent="0.25">
      <c r="A66" s="3">
        <v>2575</v>
      </c>
      <c r="B66" s="15" t="str">
        <f>Codes_Vogelarten_DOG2019!B66</f>
        <v>BIAVAPAPAPAP</v>
      </c>
      <c r="C66" s="30" t="str">
        <f>Codes_Vogelarten_DOG2019!C66</f>
        <v>AVAPAPAP</v>
      </c>
      <c r="D66" s="15" t="str">
        <f>Codes_Vogelarten_DOG2019!D66</f>
        <v>APAPAP</v>
      </c>
      <c r="E66" s="61" t="s">
        <v>3837</v>
      </c>
      <c r="F66" s="66" t="s">
        <v>87</v>
      </c>
      <c r="G66" s="14" t="s">
        <v>3768</v>
      </c>
      <c r="H66" s="14" t="b">
        <f t="shared" si="0"/>
        <v>1</v>
      </c>
      <c r="I66" s="6" t="s">
        <v>90</v>
      </c>
      <c r="J66" s="8" t="s">
        <v>91</v>
      </c>
      <c r="K66" s="16" t="s">
        <v>86</v>
      </c>
      <c r="L66" s="17" t="s">
        <v>87</v>
      </c>
      <c r="M66" s="17" t="s">
        <v>88</v>
      </c>
      <c r="N66" s="17" t="s">
        <v>89</v>
      </c>
      <c r="O66" s="6" t="s">
        <v>90</v>
      </c>
      <c r="P66" s="4" t="s">
        <v>31</v>
      </c>
      <c r="Q66" s="14">
        <v>1</v>
      </c>
      <c r="R66" s="1" t="s">
        <v>1069</v>
      </c>
      <c r="S66" s="1" t="s">
        <v>1069</v>
      </c>
      <c r="T66" s="1" t="s">
        <v>1069</v>
      </c>
      <c r="U66" s="37">
        <v>3</v>
      </c>
      <c r="V66" s="85" t="s">
        <v>1069</v>
      </c>
    </row>
    <row r="67" spans="1:22" x14ac:dyDescent="0.25">
      <c r="A67" s="3">
        <v>2583</v>
      </c>
      <c r="B67" s="15" t="str">
        <f>Codes_Vogelarten_DOG2019!B67</f>
        <v>BIAVAPAPAPPL</v>
      </c>
      <c r="C67" s="30" t="str">
        <f>Codes_Vogelarten_DOG2019!C67</f>
        <v>AVAPAPPL</v>
      </c>
      <c r="D67" s="15" t="str">
        <f>Codes_Vogelarten_DOG2019!D67</f>
        <v>APAPPL</v>
      </c>
      <c r="E67" s="61" t="s">
        <v>3838</v>
      </c>
      <c r="F67" s="66" t="s">
        <v>1429</v>
      </c>
      <c r="G67" s="14" t="s">
        <v>3768</v>
      </c>
      <c r="H67" s="14" t="b">
        <f t="shared" ref="H67:H130" si="1">EXACT(F67,L67)</f>
        <v>1</v>
      </c>
      <c r="I67" s="6" t="s">
        <v>1431</v>
      </c>
      <c r="J67" s="8" t="s">
        <v>91</v>
      </c>
      <c r="K67" s="16" t="s">
        <v>86</v>
      </c>
      <c r="L67" s="17" t="s">
        <v>1429</v>
      </c>
      <c r="M67" s="17" t="s">
        <v>88</v>
      </c>
      <c r="N67" s="17" t="s">
        <v>1430</v>
      </c>
      <c r="O67" s="6" t="s">
        <v>1431</v>
      </c>
      <c r="P67" s="4" t="s">
        <v>31</v>
      </c>
      <c r="Q67" s="14" t="s">
        <v>1069</v>
      </c>
      <c r="R67" s="1" t="s">
        <v>1069</v>
      </c>
      <c r="S67" s="1" t="s">
        <v>1069</v>
      </c>
      <c r="T67" s="1" t="s">
        <v>1069</v>
      </c>
      <c r="U67" s="1" t="s">
        <v>1069</v>
      </c>
      <c r="V67" s="85" t="s">
        <v>1069</v>
      </c>
    </row>
    <row r="68" spans="1:22" x14ac:dyDescent="0.25">
      <c r="A68" s="3">
        <v>2605</v>
      </c>
      <c r="B68" s="15" t="str">
        <f>Codes_Vogelarten_DOG2019!B68</f>
        <v>BIAVAPAPAPPA</v>
      </c>
      <c r="C68" s="30" t="str">
        <f>Codes_Vogelarten_DOG2019!C68</f>
        <v>AVAPAPPA</v>
      </c>
      <c r="D68" s="15" t="str">
        <f>Codes_Vogelarten_DOG2019!D68</f>
        <v>APAPPA</v>
      </c>
      <c r="E68" s="61" t="s">
        <v>3839</v>
      </c>
      <c r="F68" s="66" t="s">
        <v>1435</v>
      </c>
      <c r="G68" s="14" t="s">
        <v>3768</v>
      </c>
      <c r="H68" s="14" t="b">
        <f t="shared" si="1"/>
        <v>1</v>
      </c>
      <c r="I68" s="6" t="s">
        <v>1437</v>
      </c>
      <c r="J68" s="8" t="s">
        <v>91</v>
      </c>
      <c r="K68" s="16" t="s">
        <v>86</v>
      </c>
      <c r="L68" s="17" t="s">
        <v>1435</v>
      </c>
      <c r="M68" s="17" t="s">
        <v>88</v>
      </c>
      <c r="N68" s="17" t="s">
        <v>1436</v>
      </c>
      <c r="O68" s="6" t="s">
        <v>1438</v>
      </c>
      <c r="P68" s="4" t="s">
        <v>31</v>
      </c>
      <c r="Q68" s="14" t="s">
        <v>1069</v>
      </c>
      <c r="R68" s="1" t="s">
        <v>1069</v>
      </c>
      <c r="S68" s="1" t="s">
        <v>1069</v>
      </c>
      <c r="T68" s="1" t="s">
        <v>1069</v>
      </c>
      <c r="U68" s="1" t="s">
        <v>1069</v>
      </c>
      <c r="V68" s="85" t="s">
        <v>1069</v>
      </c>
    </row>
    <row r="69" spans="1:22" x14ac:dyDescent="0.25">
      <c r="A69" s="3">
        <v>2616</v>
      </c>
      <c r="B69" s="15" t="str">
        <f>Codes_Vogelarten_DOG2019!B69</f>
        <v>BIAVAPAPAPAF</v>
      </c>
      <c r="C69" s="30" t="str">
        <f>Codes_Vogelarten_DOG2019!C69</f>
        <v>AVAPAPAF</v>
      </c>
      <c r="D69" s="15" t="str">
        <f>Codes_Vogelarten_DOG2019!D69</f>
        <v>APAPAF</v>
      </c>
      <c r="E69" s="61" t="s">
        <v>3840</v>
      </c>
      <c r="F69" s="66" t="s">
        <v>1440</v>
      </c>
      <c r="G69" s="14" t="s">
        <v>3768</v>
      </c>
      <c r="H69" s="14" t="b">
        <f t="shared" si="1"/>
        <v>1</v>
      </c>
      <c r="I69" s="6" t="s">
        <v>1441</v>
      </c>
      <c r="J69" s="8" t="s">
        <v>91</v>
      </c>
      <c r="K69" s="16" t="s">
        <v>86</v>
      </c>
      <c r="L69" s="17" t="s">
        <v>1440</v>
      </c>
      <c r="M69" s="17" t="s">
        <v>88</v>
      </c>
      <c r="N69" s="17" t="s">
        <v>1312</v>
      </c>
      <c r="O69" s="6" t="s">
        <v>1441</v>
      </c>
      <c r="P69" s="4" t="s">
        <v>31</v>
      </c>
      <c r="Q69" s="14" t="s">
        <v>1069</v>
      </c>
      <c r="R69" s="1" t="s">
        <v>1069</v>
      </c>
      <c r="S69" s="1" t="s">
        <v>1069</v>
      </c>
      <c r="T69" s="1" t="s">
        <v>1069</v>
      </c>
      <c r="U69" s="1" t="s">
        <v>1069</v>
      </c>
      <c r="V69" s="85" t="s">
        <v>1069</v>
      </c>
    </row>
    <row r="70" spans="1:22" x14ac:dyDescent="0.25">
      <c r="A70" s="3">
        <v>3763</v>
      </c>
      <c r="B70" s="15" t="str">
        <f>Codes_Vogelarten_DOG2019!B70</f>
        <v>BIAVOTOTOTTA</v>
      </c>
      <c r="C70" s="30" t="str">
        <f>Codes_Vogelarten_DOG2019!C70</f>
        <v>AVOTOTTA</v>
      </c>
      <c r="D70" s="15" t="str">
        <f>Codes_Vogelarten_DOG2019!D70</f>
        <v>OTOTTA</v>
      </c>
      <c r="E70" s="61" t="s">
        <v>3841</v>
      </c>
      <c r="F70" s="66" t="s">
        <v>1445</v>
      </c>
      <c r="G70" s="14" t="s">
        <v>3768</v>
      </c>
      <c r="H70" s="14" t="b">
        <f t="shared" si="1"/>
        <v>1</v>
      </c>
      <c r="I70" s="6" t="s">
        <v>1448</v>
      </c>
      <c r="J70" s="8" t="s">
        <v>1449</v>
      </c>
      <c r="K70" s="16" t="s">
        <v>1444</v>
      </c>
      <c r="L70" s="17" t="s">
        <v>1445</v>
      </c>
      <c r="M70" s="17" t="s">
        <v>1446</v>
      </c>
      <c r="N70" s="17" t="s">
        <v>1447</v>
      </c>
      <c r="O70" s="6" t="s">
        <v>1448</v>
      </c>
      <c r="P70" s="10" t="s">
        <v>130</v>
      </c>
      <c r="Q70" s="14" t="s">
        <v>1069</v>
      </c>
      <c r="R70" s="1" t="s">
        <v>1069</v>
      </c>
      <c r="S70" s="1" t="s">
        <v>1069</v>
      </c>
      <c r="T70" s="1" t="s">
        <v>1069</v>
      </c>
      <c r="U70" s="1" t="s">
        <v>1069</v>
      </c>
      <c r="V70" s="85" t="s">
        <v>1069</v>
      </c>
    </row>
    <row r="71" spans="1:22" x14ac:dyDescent="0.25">
      <c r="A71" s="3">
        <v>3780</v>
      </c>
      <c r="B71" s="15" t="str">
        <f>Codes_Vogelarten_DOG2019!B71</f>
        <v>BIAVOTOTCHMA</v>
      </c>
      <c r="C71" s="30" t="str">
        <f>Codes_Vogelarten_DOG2019!C71</f>
        <v>AVOTCHMA</v>
      </c>
      <c r="D71" s="15" t="str">
        <f>Codes_Vogelarten_DOG2019!D71</f>
        <v>OTCHMA</v>
      </c>
      <c r="E71" s="61" t="s">
        <v>3842</v>
      </c>
      <c r="F71" s="66" t="s">
        <v>1452</v>
      </c>
      <c r="G71" s="14" t="s">
        <v>3768</v>
      </c>
      <c r="H71" s="14" t="b">
        <f t="shared" si="1"/>
        <v>1</v>
      </c>
      <c r="I71" s="6" t="s">
        <v>1455</v>
      </c>
      <c r="J71" s="8" t="s">
        <v>1449</v>
      </c>
      <c r="K71" s="16" t="s">
        <v>1444</v>
      </c>
      <c r="L71" s="17" t="s">
        <v>1452</v>
      </c>
      <c r="M71" s="17" t="s">
        <v>1453</v>
      </c>
      <c r="N71" s="17" t="s">
        <v>1454</v>
      </c>
      <c r="O71" s="6" t="s">
        <v>3353</v>
      </c>
      <c r="P71" s="10" t="s">
        <v>130</v>
      </c>
      <c r="Q71" s="14" t="s">
        <v>1069</v>
      </c>
      <c r="R71" s="1" t="s">
        <v>1069</v>
      </c>
      <c r="S71" s="1" t="s">
        <v>1069</v>
      </c>
      <c r="T71" s="1" t="s">
        <v>1069</v>
      </c>
      <c r="U71" s="1" t="s">
        <v>1069</v>
      </c>
      <c r="V71" s="85" t="s">
        <v>1069</v>
      </c>
    </row>
    <row r="72" spans="1:22" x14ac:dyDescent="0.25">
      <c r="A72" s="3">
        <v>3829</v>
      </c>
      <c r="B72" s="15" t="str">
        <f>Codes_Vogelarten_DOG2019!B72</f>
        <v>BIAVOTOTTETE</v>
      </c>
      <c r="C72" s="30" t="str">
        <f>Codes_Vogelarten_DOG2019!C72</f>
        <v>AVOTTETE</v>
      </c>
      <c r="D72" s="15" t="str">
        <f>Codes_Vogelarten_DOG2019!D72</f>
        <v>OTTETE</v>
      </c>
      <c r="E72" s="61" t="s">
        <v>3843</v>
      </c>
      <c r="F72" s="66" t="s">
        <v>1458</v>
      </c>
      <c r="G72" s="14" t="s">
        <v>3768</v>
      </c>
      <c r="H72" s="14" t="b">
        <f t="shared" si="1"/>
        <v>1</v>
      </c>
      <c r="I72" s="6" t="s">
        <v>1461</v>
      </c>
      <c r="J72" s="8" t="s">
        <v>1449</v>
      </c>
      <c r="K72" s="16" t="s">
        <v>1444</v>
      </c>
      <c r="L72" s="17" t="s">
        <v>1458</v>
      </c>
      <c r="M72" s="17" t="s">
        <v>1459</v>
      </c>
      <c r="N72" s="17" t="s">
        <v>1460</v>
      </c>
      <c r="O72" s="6" t="s">
        <v>1461</v>
      </c>
      <c r="P72" s="12" t="s">
        <v>192</v>
      </c>
      <c r="Q72" s="14" t="s">
        <v>1069</v>
      </c>
      <c r="R72" s="1" t="s">
        <v>1069</v>
      </c>
      <c r="S72" s="1" t="s">
        <v>1069</v>
      </c>
      <c r="T72" s="1" t="s">
        <v>1069</v>
      </c>
      <c r="U72" s="1" t="s">
        <v>1069</v>
      </c>
      <c r="V72" s="85" t="s">
        <v>1069</v>
      </c>
    </row>
    <row r="73" spans="1:22" x14ac:dyDescent="0.25">
      <c r="A73" s="3">
        <v>4043</v>
      </c>
      <c r="B73" s="15" t="str">
        <f>Codes_Vogelarten_DOG2019!B73</f>
        <v>BIAVCUCUCLGL</v>
      </c>
      <c r="C73" s="30" t="str">
        <f>Codes_Vogelarten_DOG2019!C73</f>
        <v>AVCUCLGL</v>
      </c>
      <c r="D73" s="15" t="str">
        <f>Codes_Vogelarten_DOG2019!D73</f>
        <v>CUCLGL</v>
      </c>
      <c r="E73" s="61" t="s">
        <v>3844</v>
      </c>
      <c r="F73" s="66" t="s">
        <v>1464</v>
      </c>
      <c r="G73" s="14" t="s">
        <v>3768</v>
      </c>
      <c r="H73" s="14" t="b">
        <f t="shared" si="1"/>
        <v>1</v>
      </c>
      <c r="I73" s="6" t="s">
        <v>1466</v>
      </c>
      <c r="J73" s="8" t="s">
        <v>100</v>
      </c>
      <c r="K73" s="16" t="s">
        <v>95</v>
      </c>
      <c r="L73" s="17" t="s">
        <v>1464</v>
      </c>
      <c r="M73" s="17" t="s">
        <v>1465</v>
      </c>
      <c r="N73" s="17" t="s">
        <v>485</v>
      </c>
      <c r="O73" s="6" t="s">
        <v>1466</v>
      </c>
      <c r="P73" s="4" t="s">
        <v>31</v>
      </c>
      <c r="Q73" s="14" t="s">
        <v>1069</v>
      </c>
      <c r="R73" s="1" t="s">
        <v>1069</v>
      </c>
      <c r="S73" s="1" t="s">
        <v>1069</v>
      </c>
      <c r="T73" s="1" t="s">
        <v>1069</v>
      </c>
      <c r="U73" s="1" t="s">
        <v>1069</v>
      </c>
      <c r="V73" s="85" t="s">
        <v>1069</v>
      </c>
    </row>
    <row r="74" spans="1:22" x14ac:dyDescent="0.25">
      <c r="A74" s="3">
        <v>4102</v>
      </c>
      <c r="B74" s="15" t="str">
        <f>Codes_Vogelarten_DOG2019!B74</f>
        <v>BIAVCUCUCOER</v>
      </c>
      <c r="C74" s="30" t="str">
        <f>Codes_Vogelarten_DOG2019!C74</f>
        <v>AVCUCOER</v>
      </c>
      <c r="D74" s="15" t="str">
        <f>Codes_Vogelarten_DOG2019!D74</f>
        <v>CUCOER</v>
      </c>
      <c r="E74" s="61" t="s">
        <v>3845</v>
      </c>
      <c r="F74" s="66" t="s">
        <v>1469</v>
      </c>
      <c r="G74" s="14" t="s">
        <v>3768</v>
      </c>
      <c r="H74" s="14" t="b">
        <f t="shared" si="1"/>
        <v>1</v>
      </c>
      <c r="I74" s="6" t="s">
        <v>1472</v>
      </c>
      <c r="J74" s="8" t="s">
        <v>100</v>
      </c>
      <c r="K74" s="16" t="s">
        <v>95</v>
      </c>
      <c r="L74" s="17" t="s">
        <v>1469</v>
      </c>
      <c r="M74" s="17" t="s">
        <v>1470</v>
      </c>
      <c r="N74" s="17" t="s">
        <v>1471</v>
      </c>
      <c r="O74" s="6" t="s">
        <v>1472</v>
      </c>
      <c r="P74" s="4" t="s">
        <v>31</v>
      </c>
      <c r="Q74" s="14" t="s">
        <v>1069</v>
      </c>
      <c r="R74" s="1" t="s">
        <v>1069</v>
      </c>
      <c r="S74" s="1" t="s">
        <v>1069</v>
      </c>
      <c r="T74" s="1" t="s">
        <v>1069</v>
      </c>
      <c r="U74" s="1" t="s">
        <v>1069</v>
      </c>
      <c r="V74" s="85" t="s">
        <v>1069</v>
      </c>
    </row>
    <row r="75" spans="1:22" x14ac:dyDescent="0.25">
      <c r="A75" s="3">
        <v>4309</v>
      </c>
      <c r="B75" s="15" t="str">
        <f>Codes_Vogelarten_DOG2019!B75</f>
        <v>BIAVCUCUCUCA</v>
      </c>
      <c r="C75" s="30" t="str">
        <f>Codes_Vogelarten_DOG2019!C75</f>
        <v>AVCUCUCA</v>
      </c>
      <c r="D75" s="15" t="str">
        <f>Codes_Vogelarten_DOG2019!D75</f>
        <v>CUCUCA</v>
      </c>
      <c r="E75" s="61" t="s">
        <v>3846</v>
      </c>
      <c r="F75" s="66" t="s">
        <v>96</v>
      </c>
      <c r="G75" s="14" t="s">
        <v>3768</v>
      </c>
      <c r="H75" s="14" t="b">
        <f t="shared" si="1"/>
        <v>1</v>
      </c>
      <c r="I75" s="6" t="s">
        <v>99</v>
      </c>
      <c r="J75" s="8" t="s">
        <v>100</v>
      </c>
      <c r="K75" s="16" t="s">
        <v>95</v>
      </c>
      <c r="L75" s="17" t="s">
        <v>96</v>
      </c>
      <c r="M75" s="17" t="s">
        <v>97</v>
      </c>
      <c r="N75" s="17" t="s">
        <v>98</v>
      </c>
      <c r="O75" s="6" t="s">
        <v>99</v>
      </c>
      <c r="P75" s="4" t="s">
        <v>31</v>
      </c>
      <c r="Q75" s="14">
        <v>3</v>
      </c>
      <c r="R75" s="1" t="s">
        <v>1069</v>
      </c>
      <c r="S75" s="1" t="s">
        <v>1069</v>
      </c>
      <c r="T75" s="1" t="s">
        <v>1069</v>
      </c>
      <c r="U75" s="36">
        <v>2</v>
      </c>
      <c r="V75" s="85" t="s">
        <v>1069</v>
      </c>
    </row>
    <row r="76" spans="1:22" x14ac:dyDescent="0.25">
      <c r="A76" s="3">
        <v>4323</v>
      </c>
      <c r="B76" s="15" t="str">
        <f>Codes_Vogelarten_DOG2019!B76</f>
        <v>BIAVPTPTSYPA</v>
      </c>
      <c r="C76" s="30" t="str">
        <f>Codes_Vogelarten_DOG2019!C76</f>
        <v>AVPTSYPA</v>
      </c>
      <c r="D76" s="15" t="str">
        <f>Codes_Vogelarten_DOG2019!D76</f>
        <v>PTSYPA</v>
      </c>
      <c r="E76" s="61" t="s">
        <v>3847</v>
      </c>
      <c r="F76" s="66" t="s">
        <v>1476</v>
      </c>
      <c r="G76" s="14" t="s">
        <v>3768</v>
      </c>
      <c r="H76" s="14" t="b">
        <f t="shared" si="1"/>
        <v>1</v>
      </c>
      <c r="I76" s="6" t="s">
        <v>1479</v>
      </c>
      <c r="J76" s="8" t="s">
        <v>1480</v>
      </c>
      <c r="K76" s="16" t="s">
        <v>1475</v>
      </c>
      <c r="L76" s="17" t="s">
        <v>1476</v>
      </c>
      <c r="M76" s="17" t="s">
        <v>1477</v>
      </c>
      <c r="N76" s="17" t="s">
        <v>1478</v>
      </c>
      <c r="O76" s="6" t="s">
        <v>1479</v>
      </c>
      <c r="P76" s="4" t="s">
        <v>31</v>
      </c>
      <c r="Q76" s="14" t="s">
        <v>1069</v>
      </c>
      <c r="R76" s="1" t="s">
        <v>1069</v>
      </c>
      <c r="S76" s="1" t="s">
        <v>1069</v>
      </c>
      <c r="T76" s="1" t="s">
        <v>1069</v>
      </c>
      <c r="U76" s="1" t="s">
        <v>1069</v>
      </c>
      <c r="V76" s="85" t="s">
        <v>1069</v>
      </c>
    </row>
    <row r="77" spans="1:22" x14ac:dyDescent="0.25">
      <c r="A77" s="3">
        <v>4342</v>
      </c>
      <c r="B77" s="15" t="str">
        <f>Codes_Vogelarten_DOG2019!B77</f>
        <v>BIAVPTPTPTOR</v>
      </c>
      <c r="C77" s="30" t="str">
        <f>Codes_Vogelarten_DOG2019!C77</f>
        <v>AVPTPTOR</v>
      </c>
      <c r="D77" s="15" t="str">
        <f>Codes_Vogelarten_DOG2019!D77</f>
        <v>PTPTOR</v>
      </c>
      <c r="E77" s="61" t="s">
        <v>3848</v>
      </c>
      <c r="F77" s="66" t="s">
        <v>1484</v>
      </c>
      <c r="G77" s="14" t="s">
        <v>3835</v>
      </c>
      <c r="H77" s="14" t="b">
        <f t="shared" si="1"/>
        <v>1</v>
      </c>
      <c r="I77" s="6" t="s">
        <v>1487</v>
      </c>
      <c r="J77" s="8" t="s">
        <v>1480</v>
      </c>
      <c r="K77" s="16" t="s">
        <v>1475</v>
      </c>
      <c r="L77" s="17" t="s">
        <v>1484</v>
      </c>
      <c r="M77" s="17" t="s">
        <v>1485</v>
      </c>
      <c r="N77" s="17" t="s">
        <v>1486</v>
      </c>
      <c r="O77" s="6" t="s">
        <v>1487</v>
      </c>
      <c r="P77" s="4" t="s">
        <v>31</v>
      </c>
      <c r="Q77" s="14" t="s">
        <v>1069</v>
      </c>
      <c r="R77" s="1" t="s">
        <v>1069</v>
      </c>
      <c r="S77" s="1" t="s">
        <v>1069</v>
      </c>
      <c r="T77" s="1" t="s">
        <v>1069</v>
      </c>
      <c r="U77" s="1" t="s">
        <v>1069</v>
      </c>
      <c r="V77" s="85" t="s">
        <v>1069</v>
      </c>
    </row>
    <row r="78" spans="1:22" x14ac:dyDescent="0.25">
      <c r="A78" s="3">
        <v>4385</v>
      </c>
      <c r="B78" s="15" t="str">
        <f>Codes_Vogelarten_DOG2019!B78</f>
        <v>BIAVCOCOCOLI</v>
      </c>
      <c r="C78" s="30" t="str">
        <f>Codes_Vogelarten_DOG2019!C78</f>
        <v>AVCOCOLI</v>
      </c>
      <c r="D78" s="15" t="str">
        <f>Codes_Vogelarten_DOG2019!D78</f>
        <v>COCOLI</v>
      </c>
      <c r="E78" s="61" t="s">
        <v>3849</v>
      </c>
      <c r="F78" s="78" t="s">
        <v>3850</v>
      </c>
      <c r="G78" s="14" t="s">
        <v>3851</v>
      </c>
      <c r="H78" s="14" t="b">
        <f t="shared" si="1"/>
        <v>0</v>
      </c>
      <c r="I78" s="6" t="s">
        <v>108</v>
      </c>
      <c r="J78" s="8" t="s">
        <v>110</v>
      </c>
      <c r="K78" s="16" t="s">
        <v>104</v>
      </c>
      <c r="L78" s="17" t="s">
        <v>105</v>
      </c>
      <c r="M78" s="17" t="s">
        <v>106</v>
      </c>
      <c r="N78" s="17" t="s">
        <v>107</v>
      </c>
      <c r="O78" s="6" t="s">
        <v>109</v>
      </c>
      <c r="P78" s="4" t="s">
        <v>31</v>
      </c>
      <c r="Q78" s="14">
        <v>1</v>
      </c>
      <c r="R78" s="1" t="s">
        <v>1069</v>
      </c>
      <c r="S78" s="1" t="s">
        <v>1069</v>
      </c>
      <c r="T78" s="1" t="s">
        <v>1069</v>
      </c>
      <c r="U78" s="37">
        <v>3</v>
      </c>
      <c r="V78" s="85" t="s">
        <v>1069</v>
      </c>
    </row>
    <row r="79" spans="1:22" x14ac:dyDescent="0.25">
      <c r="A79" s="3">
        <v>4413</v>
      </c>
      <c r="B79" s="15" t="str">
        <f>Codes_Vogelarten_DOG2019!B79</f>
        <v>BIAVCOCOCOOE</v>
      </c>
      <c r="C79" s="30" t="str">
        <f>Codes_Vogelarten_DOG2019!C79</f>
        <v>AVCOCOOE</v>
      </c>
      <c r="D79" s="15" t="str">
        <f>Codes_Vogelarten_DOG2019!D79</f>
        <v>COCOOE</v>
      </c>
      <c r="E79" s="61" t="s">
        <v>3852</v>
      </c>
      <c r="F79" s="66" t="s">
        <v>114</v>
      </c>
      <c r="G79" s="14" t="s">
        <v>3768</v>
      </c>
      <c r="H79" s="14" t="b">
        <f t="shared" si="1"/>
        <v>1</v>
      </c>
      <c r="I79" s="6" t="s">
        <v>116</v>
      </c>
      <c r="J79" s="8" t="s">
        <v>110</v>
      </c>
      <c r="K79" s="16" t="s">
        <v>104</v>
      </c>
      <c r="L79" s="17" t="s">
        <v>114</v>
      </c>
      <c r="M79" s="17" t="s">
        <v>106</v>
      </c>
      <c r="N79" s="17" t="s">
        <v>115</v>
      </c>
      <c r="O79" s="6" t="s">
        <v>116</v>
      </c>
      <c r="P79" s="4" t="s">
        <v>31</v>
      </c>
      <c r="Q79" s="14">
        <v>1</v>
      </c>
      <c r="R79" s="1" t="s">
        <v>1069</v>
      </c>
      <c r="S79" s="1" t="s">
        <v>1069</v>
      </c>
      <c r="T79" s="1" t="s">
        <v>1069</v>
      </c>
      <c r="U79" s="36">
        <v>2</v>
      </c>
      <c r="V79" s="85" t="s">
        <v>1069</v>
      </c>
    </row>
    <row r="80" spans="1:22" x14ac:dyDescent="0.25">
      <c r="A80" s="3">
        <v>4420</v>
      </c>
      <c r="B80" s="15" t="str">
        <f>Codes_Vogelarten_DOG2019!B80</f>
        <v>BIAVCOCOCOPA</v>
      </c>
      <c r="C80" s="30" t="str">
        <f>Codes_Vogelarten_DOG2019!C80</f>
        <v>AVCOCOPA</v>
      </c>
      <c r="D80" s="15" t="str">
        <f>Codes_Vogelarten_DOG2019!D80</f>
        <v>COCOPA</v>
      </c>
      <c r="E80" s="61" t="s">
        <v>3853</v>
      </c>
      <c r="F80" s="66" t="s">
        <v>120</v>
      </c>
      <c r="G80" s="14" t="s">
        <v>3768</v>
      </c>
      <c r="H80" s="14" t="b">
        <f t="shared" si="1"/>
        <v>1</v>
      </c>
      <c r="I80" s="6" t="s">
        <v>122</v>
      </c>
      <c r="J80" s="8" t="s">
        <v>110</v>
      </c>
      <c r="K80" s="16" t="s">
        <v>104</v>
      </c>
      <c r="L80" s="17" t="s">
        <v>120</v>
      </c>
      <c r="M80" s="17" t="s">
        <v>106</v>
      </c>
      <c r="N80" s="17" t="s">
        <v>121</v>
      </c>
      <c r="O80" s="6" t="s">
        <v>123</v>
      </c>
      <c r="P80" s="4" t="s">
        <v>31</v>
      </c>
      <c r="Q80" s="14">
        <v>1</v>
      </c>
      <c r="R80" s="1" t="s">
        <v>1069</v>
      </c>
      <c r="S80" s="1" t="s">
        <v>1069</v>
      </c>
      <c r="T80" s="1" t="s">
        <v>1069</v>
      </c>
      <c r="U80" s="36">
        <v>2</v>
      </c>
      <c r="V80" s="85" t="s">
        <v>1069</v>
      </c>
    </row>
    <row r="81" spans="1:22" x14ac:dyDescent="0.25">
      <c r="A81" s="3">
        <v>4566</v>
      </c>
      <c r="B81" s="15" t="str">
        <f>Codes_Vogelarten_DOG2019!B81</f>
        <v>BIAVCOCOSTTU</v>
      </c>
      <c r="C81" s="30" t="str">
        <f>Codes_Vogelarten_DOG2019!C81</f>
        <v>AVCOSTTU</v>
      </c>
      <c r="D81" s="15" t="str">
        <f>Codes_Vogelarten_DOG2019!D81</f>
        <v>COSTTU</v>
      </c>
      <c r="E81" s="61" t="s">
        <v>3854</v>
      </c>
      <c r="F81" s="66" t="s">
        <v>127</v>
      </c>
      <c r="G81" s="14" t="s">
        <v>3768</v>
      </c>
      <c r="H81" s="14" t="b">
        <f t="shared" si="1"/>
        <v>1</v>
      </c>
      <c r="I81" s="6" t="s">
        <v>131</v>
      </c>
      <c r="J81" s="8" t="s">
        <v>110</v>
      </c>
      <c r="K81" s="16" t="s">
        <v>104</v>
      </c>
      <c r="L81" s="17" t="s">
        <v>127</v>
      </c>
      <c r="M81" s="17" t="s">
        <v>128</v>
      </c>
      <c r="N81" s="17" t="s">
        <v>129</v>
      </c>
      <c r="O81" s="6" t="s">
        <v>132</v>
      </c>
      <c r="P81" s="10" t="s">
        <v>130</v>
      </c>
      <c r="Q81" s="14">
        <v>3</v>
      </c>
      <c r="R81" s="1" t="s">
        <v>1069</v>
      </c>
      <c r="S81" s="1" t="s">
        <v>1069</v>
      </c>
      <c r="T81" s="1" t="s">
        <v>1069</v>
      </c>
      <c r="U81" s="37">
        <v>3</v>
      </c>
      <c r="V81" s="85" t="s">
        <v>1069</v>
      </c>
    </row>
    <row r="82" spans="1:22" x14ac:dyDescent="0.25">
      <c r="A82" s="3">
        <v>4577</v>
      </c>
      <c r="B82" s="15" t="str">
        <f>Codes_Vogelarten_DOG2019!B82</f>
        <v>BIAVCOCOSTOR</v>
      </c>
      <c r="C82" s="30" t="str">
        <f>Codes_Vogelarten_DOG2019!C82</f>
        <v>AVCOSTOR</v>
      </c>
      <c r="D82" s="15" t="str">
        <f>Codes_Vogelarten_DOG2019!D82</f>
        <v>COSTOR</v>
      </c>
      <c r="E82" s="61" t="s">
        <v>3855</v>
      </c>
      <c r="F82" s="66" t="s">
        <v>1490</v>
      </c>
      <c r="G82" s="14" t="s">
        <v>3768</v>
      </c>
      <c r="H82" s="14" t="b">
        <f t="shared" si="1"/>
        <v>1</v>
      </c>
      <c r="I82" s="6" t="s">
        <v>1491</v>
      </c>
      <c r="J82" s="8" t="s">
        <v>110</v>
      </c>
      <c r="K82" s="16" t="s">
        <v>104</v>
      </c>
      <c r="L82" s="17" t="s">
        <v>1490</v>
      </c>
      <c r="M82" s="17" t="s">
        <v>128</v>
      </c>
      <c r="N82" s="17" t="s">
        <v>1486</v>
      </c>
      <c r="O82" s="6" t="s">
        <v>1492</v>
      </c>
      <c r="P82" s="4" t="s">
        <v>31</v>
      </c>
      <c r="Q82" s="14" t="s">
        <v>1069</v>
      </c>
      <c r="R82" s="1" t="s">
        <v>1069</v>
      </c>
      <c r="S82" s="1" t="s">
        <v>1069</v>
      </c>
      <c r="T82" s="1" t="s">
        <v>1069</v>
      </c>
      <c r="U82" s="1" t="s">
        <v>1069</v>
      </c>
      <c r="V82" s="85" t="s">
        <v>1069</v>
      </c>
    </row>
    <row r="83" spans="1:22" x14ac:dyDescent="0.25">
      <c r="A83" s="3">
        <v>4588</v>
      </c>
      <c r="B83" s="15" t="str">
        <f>Codes_Vogelarten_DOG2019!B83</f>
        <v>BIAVCOCOSTDE</v>
      </c>
      <c r="C83" s="30" t="str">
        <f>Codes_Vogelarten_DOG2019!C83</f>
        <v>AVCOSTDE</v>
      </c>
      <c r="D83" s="15" t="str">
        <f>Codes_Vogelarten_DOG2019!D83</f>
        <v>COSTDE</v>
      </c>
      <c r="E83" s="61" t="s">
        <v>3856</v>
      </c>
      <c r="F83" s="66" t="s">
        <v>137</v>
      </c>
      <c r="G83" s="14" t="s">
        <v>3768</v>
      </c>
      <c r="H83" s="14" t="b">
        <f t="shared" si="1"/>
        <v>1</v>
      </c>
      <c r="I83" s="6" t="s">
        <v>139</v>
      </c>
      <c r="J83" s="8" t="s">
        <v>110</v>
      </c>
      <c r="K83" s="16" t="s">
        <v>104</v>
      </c>
      <c r="L83" s="17" t="s">
        <v>137</v>
      </c>
      <c r="M83" s="17" t="s">
        <v>128</v>
      </c>
      <c r="N83" s="17" t="s">
        <v>138</v>
      </c>
      <c r="O83" s="6" t="s">
        <v>140</v>
      </c>
      <c r="P83" s="4" t="s">
        <v>31</v>
      </c>
      <c r="Q83" s="14">
        <v>1</v>
      </c>
      <c r="R83" s="1" t="s">
        <v>1069</v>
      </c>
      <c r="S83" s="1" t="s">
        <v>1069</v>
      </c>
      <c r="T83" s="1" t="s">
        <v>1069</v>
      </c>
      <c r="U83" s="37">
        <v>3</v>
      </c>
      <c r="V83" s="85" t="s">
        <v>1069</v>
      </c>
    </row>
    <row r="84" spans="1:22" x14ac:dyDescent="0.25">
      <c r="A84" s="3">
        <v>4991</v>
      </c>
      <c r="B84" s="15" t="str">
        <f>Codes_Vogelarten_DOG2019!B84</f>
        <v>BIAVCOCOZEMA</v>
      </c>
      <c r="C84" s="30" t="str">
        <f>Codes_Vogelarten_DOG2019!C84</f>
        <v>AVCOZEMA</v>
      </c>
      <c r="D84" s="15" t="str">
        <f>Codes_Vogelarten_DOG2019!D84</f>
        <v>COZEMA</v>
      </c>
      <c r="E84" s="61" t="s">
        <v>3857</v>
      </c>
      <c r="F84" s="66" t="s">
        <v>1495</v>
      </c>
      <c r="G84" s="14" t="s">
        <v>3768</v>
      </c>
      <c r="H84" s="14" t="b">
        <f t="shared" si="1"/>
        <v>1</v>
      </c>
      <c r="I84" s="6" t="s">
        <v>1498</v>
      </c>
      <c r="J84" s="8" t="s">
        <v>110</v>
      </c>
      <c r="K84" s="16" t="s">
        <v>104</v>
      </c>
      <c r="L84" s="17" t="s">
        <v>1495</v>
      </c>
      <c r="M84" s="17" t="s">
        <v>1496</v>
      </c>
      <c r="N84" s="17" t="s">
        <v>1497</v>
      </c>
      <c r="O84" s="6" t="s">
        <v>1498</v>
      </c>
      <c r="P84" s="4" t="s">
        <v>31</v>
      </c>
      <c r="Q84" s="14" t="s">
        <v>1069</v>
      </c>
      <c r="R84" s="1" t="s">
        <v>1069</v>
      </c>
      <c r="S84" s="1" t="s">
        <v>1069</v>
      </c>
      <c r="T84" s="1" t="s">
        <v>1069</v>
      </c>
      <c r="U84" s="1" t="s">
        <v>1069</v>
      </c>
      <c r="V84" s="85" t="s">
        <v>1069</v>
      </c>
    </row>
    <row r="85" spans="1:22" x14ac:dyDescent="0.25">
      <c r="A85" s="3">
        <v>5821</v>
      </c>
      <c r="B85" s="15" t="str">
        <f>Codes_Vogelarten_DOG2019!B85</f>
        <v>BIAVGRRARAAQ</v>
      </c>
      <c r="C85" s="30" t="str">
        <f>Codes_Vogelarten_DOG2019!C85</f>
        <v>AVRARAAQ</v>
      </c>
      <c r="D85" s="15" t="str">
        <f>Codes_Vogelarten_DOG2019!D85</f>
        <v>RARAAQ</v>
      </c>
      <c r="E85" s="61" t="s">
        <v>3858</v>
      </c>
      <c r="F85" s="66" t="s">
        <v>145</v>
      </c>
      <c r="G85" s="14" t="s">
        <v>3768</v>
      </c>
      <c r="H85" s="14" t="b">
        <f t="shared" si="1"/>
        <v>1</v>
      </c>
      <c r="I85" s="6" t="s">
        <v>148</v>
      </c>
      <c r="J85" s="8" t="s">
        <v>149</v>
      </c>
      <c r="K85" s="18" t="s">
        <v>144</v>
      </c>
      <c r="L85" s="19" t="s">
        <v>145</v>
      </c>
      <c r="M85" s="19" t="s">
        <v>146</v>
      </c>
      <c r="N85" s="19" t="s">
        <v>147</v>
      </c>
      <c r="O85" s="6" t="s">
        <v>148</v>
      </c>
      <c r="P85" s="11" t="s">
        <v>31</v>
      </c>
      <c r="Q85" s="14" t="s">
        <v>1069</v>
      </c>
      <c r="R85" s="1" t="s">
        <v>1069</v>
      </c>
      <c r="S85" s="1" t="s">
        <v>1069</v>
      </c>
      <c r="T85" s="1" t="s">
        <v>1069</v>
      </c>
      <c r="U85" s="38">
        <v>4</v>
      </c>
      <c r="V85" s="85" t="s">
        <v>1069</v>
      </c>
    </row>
    <row r="86" spans="1:22" x14ac:dyDescent="0.25">
      <c r="A86" s="3">
        <v>5849</v>
      </c>
      <c r="B86" s="15" t="str">
        <f>Codes_Vogelarten_DOG2019!B86</f>
        <v>BIAVGRRACRCR</v>
      </c>
      <c r="C86" s="30" t="str">
        <f>Codes_Vogelarten_DOG2019!C86</f>
        <v>AVRACRCR</v>
      </c>
      <c r="D86" s="15" t="str">
        <f>Codes_Vogelarten_DOG2019!D86</f>
        <v>RACRCR</v>
      </c>
      <c r="E86" s="61" t="s">
        <v>3859</v>
      </c>
      <c r="F86" s="66" t="s">
        <v>155</v>
      </c>
      <c r="G86" s="14" t="s">
        <v>3768</v>
      </c>
      <c r="H86" s="14" t="b">
        <f t="shared" si="1"/>
        <v>1</v>
      </c>
      <c r="I86" s="6" t="s">
        <v>158</v>
      </c>
      <c r="J86" s="8" t="s">
        <v>149</v>
      </c>
      <c r="K86" s="16" t="s">
        <v>144</v>
      </c>
      <c r="L86" s="17" t="s">
        <v>155</v>
      </c>
      <c r="M86" s="17" t="s">
        <v>156</v>
      </c>
      <c r="N86" s="17" t="s">
        <v>157</v>
      </c>
      <c r="O86" s="6" t="s">
        <v>159</v>
      </c>
      <c r="P86" s="4" t="s">
        <v>31</v>
      </c>
      <c r="Q86" s="14">
        <v>3</v>
      </c>
      <c r="R86" s="1" t="s">
        <v>1069</v>
      </c>
      <c r="S86" s="1" t="s">
        <v>1069</v>
      </c>
      <c r="T86" s="1" t="s">
        <v>1069</v>
      </c>
      <c r="U86" s="38">
        <v>4</v>
      </c>
      <c r="V86" s="85" t="s">
        <v>1069</v>
      </c>
    </row>
    <row r="87" spans="1:22" x14ac:dyDescent="0.25">
      <c r="A87" s="3">
        <v>5907</v>
      </c>
      <c r="B87" s="15" t="str">
        <f>Codes_Vogelarten_DOG2019!B87</f>
        <v>BIAVGRRAPOPA</v>
      </c>
      <c r="C87" s="30" t="str">
        <f>Codes_Vogelarten_DOG2019!C87</f>
        <v>AVRAPOPA</v>
      </c>
      <c r="D87" s="15" t="str">
        <f>Codes_Vogelarten_DOG2019!D87</f>
        <v>RAPOPA</v>
      </c>
      <c r="E87" s="61" t="s">
        <v>3860</v>
      </c>
      <c r="F87" s="78" t="s">
        <v>1504</v>
      </c>
      <c r="G87" s="14" t="s">
        <v>3768</v>
      </c>
      <c r="H87" s="14" t="b">
        <f t="shared" si="1"/>
        <v>0</v>
      </c>
      <c r="I87" s="6" t="s">
        <v>1506</v>
      </c>
      <c r="J87" s="8" t="s">
        <v>149</v>
      </c>
      <c r="K87" s="16" t="s">
        <v>144</v>
      </c>
      <c r="L87" s="17" t="s">
        <v>1502</v>
      </c>
      <c r="M87" s="17" t="s">
        <v>1503</v>
      </c>
      <c r="N87" s="17" t="s">
        <v>866</v>
      </c>
      <c r="O87" s="6" t="s">
        <v>1506</v>
      </c>
      <c r="P87" s="4" t="s">
        <v>31</v>
      </c>
      <c r="Q87" s="14" t="s">
        <v>1069</v>
      </c>
      <c r="R87" s="1" t="s">
        <v>1069</v>
      </c>
      <c r="S87" s="1" t="s">
        <v>1069</v>
      </c>
      <c r="T87" s="1" t="s">
        <v>1069</v>
      </c>
      <c r="U87" s="1" t="s">
        <v>1069</v>
      </c>
      <c r="V87" s="85" t="s">
        <v>1069</v>
      </c>
    </row>
    <row r="88" spans="1:22" x14ac:dyDescent="0.25">
      <c r="A88" s="3">
        <v>5910</v>
      </c>
      <c r="B88" s="15" t="str">
        <f>Codes_Vogelarten_DOG2019!B88</f>
        <v>BIAVGRRAPOPU</v>
      </c>
      <c r="C88" s="30" t="str">
        <f>Codes_Vogelarten_DOG2019!C88</f>
        <v>AVRAPOPU</v>
      </c>
      <c r="D88" s="15" t="str">
        <f>Codes_Vogelarten_DOG2019!D88</f>
        <v>RAPOPU</v>
      </c>
      <c r="E88" s="61" t="s">
        <v>3861</v>
      </c>
      <c r="F88" s="78" t="s">
        <v>1511</v>
      </c>
      <c r="G88" s="14" t="s">
        <v>3768</v>
      </c>
      <c r="H88" s="14" t="b">
        <f t="shared" si="1"/>
        <v>0</v>
      </c>
      <c r="I88" s="6" t="s">
        <v>1512</v>
      </c>
      <c r="J88" s="8" t="s">
        <v>149</v>
      </c>
      <c r="K88" s="16" t="s">
        <v>144</v>
      </c>
      <c r="L88" s="17" t="s">
        <v>1509</v>
      </c>
      <c r="M88" s="17" t="s">
        <v>1503</v>
      </c>
      <c r="N88" s="17" t="s">
        <v>1510</v>
      </c>
      <c r="O88" s="6" t="s">
        <v>1512</v>
      </c>
      <c r="P88" s="4" t="s">
        <v>31</v>
      </c>
      <c r="Q88" s="14" t="s">
        <v>1069</v>
      </c>
      <c r="R88" s="1" t="s">
        <v>1069</v>
      </c>
      <c r="S88" s="1" t="s">
        <v>1069</v>
      </c>
      <c r="T88" s="1" t="s">
        <v>1069</v>
      </c>
      <c r="U88" s="1" t="s">
        <v>1069</v>
      </c>
      <c r="V88" s="85" t="s">
        <v>1069</v>
      </c>
    </row>
    <row r="89" spans="1:22" x14ac:dyDescent="0.25">
      <c r="A89" s="3">
        <v>5918</v>
      </c>
      <c r="B89" s="15" t="str">
        <f>Codes_Vogelarten_DOG2019!B89</f>
        <v>BIAVGRRAPOPO</v>
      </c>
      <c r="C89" s="30" t="str">
        <f>Codes_Vogelarten_DOG2019!C89</f>
        <v>AVRAPOPO</v>
      </c>
      <c r="D89" s="15" t="str">
        <f>Codes_Vogelarten_DOG2019!D89</f>
        <v>RAPOPO</v>
      </c>
      <c r="E89" s="61" t="s">
        <v>3862</v>
      </c>
      <c r="F89" s="66" t="s">
        <v>1515</v>
      </c>
      <c r="G89" s="14" t="s">
        <v>3768</v>
      </c>
      <c r="H89" s="14" t="b">
        <f t="shared" si="1"/>
        <v>1</v>
      </c>
      <c r="I89" s="6" t="s">
        <v>1517</v>
      </c>
      <c r="J89" s="8" t="s">
        <v>149</v>
      </c>
      <c r="K89" s="16" t="s">
        <v>144</v>
      </c>
      <c r="L89" s="17" t="s">
        <v>1515</v>
      </c>
      <c r="M89" s="17" t="s">
        <v>1503</v>
      </c>
      <c r="N89" s="17" t="s">
        <v>1516</v>
      </c>
      <c r="O89" s="6" t="s">
        <v>1517</v>
      </c>
      <c r="P89" s="4" t="s">
        <v>31</v>
      </c>
      <c r="Q89" s="14" t="s">
        <v>1069</v>
      </c>
      <c r="R89" s="1" t="s">
        <v>1069</v>
      </c>
      <c r="S89" s="1" t="s">
        <v>1069</v>
      </c>
      <c r="T89" s="1" t="s">
        <v>1069</v>
      </c>
      <c r="U89" s="1" t="s">
        <v>1069</v>
      </c>
      <c r="V89" s="85" t="s">
        <v>1069</v>
      </c>
    </row>
    <row r="90" spans="1:22" x14ac:dyDescent="0.25">
      <c r="A90" s="3">
        <v>5999</v>
      </c>
      <c r="B90" s="15" t="str">
        <f>Codes_Vogelarten_DOG2019!B90</f>
        <v>BIAVGRRAPPPO</v>
      </c>
      <c r="C90" s="30" t="str">
        <f>Codes_Vogelarten_DOG2019!C90</f>
        <v>AVRAPPPO</v>
      </c>
      <c r="D90" s="15" t="str">
        <f>Codes_Vogelarten_DOG2019!D90</f>
        <v>RAPPPO</v>
      </c>
      <c r="E90" s="61" t="s">
        <v>3863</v>
      </c>
      <c r="F90" s="66" t="s">
        <v>1520</v>
      </c>
      <c r="G90" s="14" t="s">
        <v>3819</v>
      </c>
      <c r="H90" s="14" t="b">
        <f t="shared" si="1"/>
        <v>1</v>
      </c>
      <c r="I90" s="6" t="s">
        <v>1523</v>
      </c>
      <c r="J90" s="8" t="s">
        <v>149</v>
      </c>
      <c r="K90" s="16" t="s">
        <v>144</v>
      </c>
      <c r="L90" s="17" t="s">
        <v>1520</v>
      </c>
      <c r="M90" s="17" t="s">
        <v>1521</v>
      </c>
      <c r="N90" s="17" t="s">
        <v>1522</v>
      </c>
      <c r="O90" s="6" t="s">
        <v>1523</v>
      </c>
      <c r="P90" s="4" t="s">
        <v>31</v>
      </c>
      <c r="Q90" s="14" t="s">
        <v>1069</v>
      </c>
      <c r="R90" s="1" t="s">
        <v>1069</v>
      </c>
      <c r="S90" s="1" t="s">
        <v>1069</v>
      </c>
      <c r="T90" s="1" t="s">
        <v>1069</v>
      </c>
      <c r="U90" s="1" t="s">
        <v>1069</v>
      </c>
      <c r="V90" s="85" t="s">
        <v>1069</v>
      </c>
    </row>
    <row r="91" spans="1:22" x14ac:dyDescent="0.25">
      <c r="A91" s="3">
        <v>6004</v>
      </c>
      <c r="B91" s="65" t="str">
        <f>Codes_Vogelarten_DOG2019!B91</f>
        <v>BIAVGRRAPPPC</v>
      </c>
      <c r="C91" s="64" t="str">
        <f>Codes_Vogelarten_DOG2019!C91</f>
        <v>AVRAPPPC</v>
      </c>
      <c r="D91" s="65" t="str">
        <f>Codes_Vogelarten_DOG2019!D91</f>
        <v>RAPPPC</v>
      </c>
      <c r="E91" s="61" t="s">
        <v>3864</v>
      </c>
      <c r="F91" s="66" t="s">
        <v>1527</v>
      </c>
      <c r="G91" s="14" t="s">
        <v>3768</v>
      </c>
      <c r="H91" s="14" t="b">
        <f t="shared" si="1"/>
        <v>1</v>
      </c>
      <c r="I91" s="6" t="s">
        <v>3311</v>
      </c>
      <c r="J91" s="8" t="s">
        <v>149</v>
      </c>
      <c r="K91" s="16" t="s">
        <v>144</v>
      </c>
      <c r="L91" s="17" t="s">
        <v>1527</v>
      </c>
      <c r="M91" s="17" t="s">
        <v>1521</v>
      </c>
      <c r="N91" s="17" t="s">
        <v>1528</v>
      </c>
      <c r="O91" s="47" t="s">
        <v>170</v>
      </c>
      <c r="P91" s="46" t="s">
        <v>170</v>
      </c>
      <c r="Q91" s="14" t="s">
        <v>1069</v>
      </c>
      <c r="R91" s="1" t="s">
        <v>1069</v>
      </c>
      <c r="S91" s="1" t="s">
        <v>1069</v>
      </c>
      <c r="T91" s="1" t="s">
        <v>1069</v>
      </c>
      <c r="U91" s="1" t="s">
        <v>1069</v>
      </c>
      <c r="V91" s="85" t="s">
        <v>1069</v>
      </c>
    </row>
    <row r="92" spans="1:22" x14ac:dyDescent="0.25">
      <c r="A92" s="3">
        <v>6036</v>
      </c>
      <c r="B92" s="15" t="str">
        <f>Codes_Vogelarten_DOG2019!B92</f>
        <v>BIAVGRRAPPAL</v>
      </c>
      <c r="C92" s="30" t="str">
        <f>Codes_Vogelarten_DOG2019!C92</f>
        <v>AVRAPPAL</v>
      </c>
      <c r="D92" s="15" t="str">
        <f>Codes_Vogelarten_DOG2019!D92</f>
        <v>RAPPAL</v>
      </c>
      <c r="E92" s="61" t="s">
        <v>3865</v>
      </c>
      <c r="F92" s="66" t="s">
        <v>1529</v>
      </c>
      <c r="G92" s="14" t="s">
        <v>3819</v>
      </c>
      <c r="H92" s="14" t="b">
        <f t="shared" si="1"/>
        <v>1</v>
      </c>
      <c r="I92" s="6" t="s">
        <v>1531</v>
      </c>
      <c r="J92" s="8" t="s">
        <v>149</v>
      </c>
      <c r="K92" s="16" t="s">
        <v>144</v>
      </c>
      <c r="L92" s="17" t="s">
        <v>1529</v>
      </c>
      <c r="M92" s="17" t="s">
        <v>1521</v>
      </c>
      <c r="N92" s="17" t="s">
        <v>1530</v>
      </c>
      <c r="O92" s="6" t="s">
        <v>1531</v>
      </c>
      <c r="P92" s="4" t="s">
        <v>31</v>
      </c>
      <c r="Q92" s="14" t="s">
        <v>1069</v>
      </c>
      <c r="R92" s="1" t="s">
        <v>1069</v>
      </c>
      <c r="S92" s="1" t="s">
        <v>1069</v>
      </c>
      <c r="T92" s="1" t="s">
        <v>1069</v>
      </c>
      <c r="U92" s="1" t="s">
        <v>1069</v>
      </c>
      <c r="V92" s="85" t="s">
        <v>1069</v>
      </c>
    </row>
    <row r="93" spans="1:22" x14ac:dyDescent="0.25">
      <c r="A93" s="3">
        <v>6045</v>
      </c>
      <c r="B93" s="15" t="str">
        <f>Codes_Vogelarten_DOG2019!B93</f>
        <v>BIAVGRRAGACH</v>
      </c>
      <c r="C93" s="30" t="str">
        <f>Codes_Vogelarten_DOG2019!C93</f>
        <v>AVRAGACH</v>
      </c>
      <c r="D93" s="15" t="str">
        <f>Codes_Vogelarten_DOG2019!D93</f>
        <v>RAGACH</v>
      </c>
      <c r="E93" s="61" t="s">
        <v>3866</v>
      </c>
      <c r="F93" s="66" t="s">
        <v>163</v>
      </c>
      <c r="G93" s="14" t="s">
        <v>3768</v>
      </c>
      <c r="H93" s="14" t="b">
        <f t="shared" si="1"/>
        <v>1</v>
      </c>
      <c r="I93" s="6" t="s">
        <v>166</v>
      </c>
      <c r="J93" s="8" t="s">
        <v>149</v>
      </c>
      <c r="K93" s="16" t="s">
        <v>144</v>
      </c>
      <c r="L93" s="17" t="s">
        <v>163</v>
      </c>
      <c r="M93" s="17" t="s">
        <v>164</v>
      </c>
      <c r="N93" s="17" t="s">
        <v>165</v>
      </c>
      <c r="O93" s="6" t="s">
        <v>166</v>
      </c>
      <c r="P93" s="4" t="s">
        <v>31</v>
      </c>
      <c r="Q93" s="14" t="s">
        <v>1069</v>
      </c>
      <c r="R93" s="1" t="s">
        <v>1069</v>
      </c>
      <c r="S93" s="1" t="s">
        <v>1069</v>
      </c>
      <c r="T93" s="1" t="s">
        <v>1069</v>
      </c>
      <c r="U93" s="38">
        <v>4</v>
      </c>
      <c r="V93" s="85" t="s">
        <v>1069</v>
      </c>
    </row>
    <row r="94" spans="1:22" x14ac:dyDescent="0.25">
      <c r="A94" s="3">
        <v>6080</v>
      </c>
      <c r="B94" s="15" t="str">
        <f>Codes_Vogelarten_DOG2019!B94</f>
        <v>BIAVGRRAFUAT</v>
      </c>
      <c r="C94" s="30" t="str">
        <f>Codes_Vogelarten_DOG2019!C94</f>
        <v>AVRAFUAT</v>
      </c>
      <c r="D94" s="15" t="str">
        <f>Codes_Vogelarten_DOG2019!D94</f>
        <v>RAFUAT</v>
      </c>
      <c r="E94" s="61" t="s">
        <v>3867</v>
      </c>
      <c r="F94" s="66" t="s">
        <v>171</v>
      </c>
      <c r="G94" s="14" t="s">
        <v>3768</v>
      </c>
      <c r="H94" s="14" t="b">
        <f t="shared" si="1"/>
        <v>1</v>
      </c>
      <c r="I94" s="6" t="s">
        <v>174</v>
      </c>
      <c r="J94" s="8" t="s">
        <v>149</v>
      </c>
      <c r="K94" s="16" t="s">
        <v>144</v>
      </c>
      <c r="L94" s="17" t="s">
        <v>171</v>
      </c>
      <c r="M94" s="17" t="s">
        <v>172</v>
      </c>
      <c r="N94" s="17" t="s">
        <v>173</v>
      </c>
      <c r="O94" s="6" t="s">
        <v>175</v>
      </c>
      <c r="P94" s="4" t="s">
        <v>31</v>
      </c>
      <c r="Q94" s="14" t="s">
        <v>1069</v>
      </c>
      <c r="R94" s="1" t="s">
        <v>1069</v>
      </c>
      <c r="S94" s="1" t="s">
        <v>1069</v>
      </c>
      <c r="T94" s="1" t="s">
        <v>1069</v>
      </c>
      <c r="U94" s="38">
        <v>4</v>
      </c>
      <c r="V94" s="85" t="s">
        <v>1069</v>
      </c>
    </row>
    <row r="95" spans="1:22" x14ac:dyDescent="0.25">
      <c r="A95" s="3">
        <v>6122</v>
      </c>
      <c r="B95" s="65" t="str">
        <f>Codes_Vogelarten_DOG2019!B95</f>
        <v>BIAVGRGUAGCA</v>
      </c>
      <c r="C95" s="64" t="str">
        <f>Codes_Vogelarten_DOG2019!C95</f>
        <v>AVGUAGCA</v>
      </c>
      <c r="D95" s="65" t="str">
        <f>Codes_Vogelarten_DOG2019!D95</f>
        <v>GUAGCA</v>
      </c>
      <c r="E95" s="61" t="s">
        <v>3868</v>
      </c>
      <c r="F95" s="66" t="s">
        <v>1534</v>
      </c>
      <c r="G95" s="14" t="s">
        <v>3768</v>
      </c>
      <c r="H95" s="14" t="b">
        <f t="shared" si="1"/>
        <v>1</v>
      </c>
      <c r="I95" s="6" t="s">
        <v>1537</v>
      </c>
      <c r="J95" s="8" t="s">
        <v>149</v>
      </c>
      <c r="K95" s="16" t="s">
        <v>180</v>
      </c>
      <c r="L95" s="17" t="s">
        <v>1534</v>
      </c>
      <c r="M95" s="17" t="s">
        <v>1535</v>
      </c>
      <c r="N95" s="17" t="s">
        <v>1127</v>
      </c>
      <c r="O95" s="6" t="s">
        <v>1537</v>
      </c>
      <c r="P95" s="4" t="s">
        <v>31</v>
      </c>
      <c r="Q95" s="14" t="s">
        <v>1069</v>
      </c>
      <c r="R95" s="1" t="s">
        <v>1069</v>
      </c>
      <c r="S95" s="1" t="s">
        <v>1069</v>
      </c>
      <c r="T95" s="1" t="s">
        <v>1069</v>
      </c>
      <c r="U95" s="1" t="s">
        <v>1069</v>
      </c>
      <c r="V95" s="85" t="s">
        <v>1069</v>
      </c>
    </row>
    <row r="96" spans="1:22" x14ac:dyDescent="0.25">
      <c r="A96" s="3">
        <v>6139</v>
      </c>
      <c r="B96" s="15" t="str">
        <f>Codes_Vogelarten_DOG2019!B96</f>
        <v>BIAVGRGUGRVI</v>
      </c>
      <c r="C96" s="30" t="str">
        <f>Codes_Vogelarten_DOG2019!C96</f>
        <v>AVGUGRVI</v>
      </c>
      <c r="D96" s="15" t="str">
        <f>Codes_Vogelarten_DOG2019!D96</f>
        <v>GUGRVI</v>
      </c>
      <c r="E96" s="61" t="s">
        <v>3869</v>
      </c>
      <c r="F96" s="66" t="s">
        <v>1540</v>
      </c>
      <c r="G96" s="14" t="s">
        <v>3819</v>
      </c>
      <c r="H96" s="14" t="b">
        <f t="shared" si="1"/>
        <v>1</v>
      </c>
      <c r="I96" s="6" t="s">
        <v>1544</v>
      </c>
      <c r="J96" s="8" t="s">
        <v>149</v>
      </c>
      <c r="K96" s="18" t="s">
        <v>180</v>
      </c>
      <c r="L96" s="19" t="s">
        <v>1540</v>
      </c>
      <c r="M96" s="19" t="s">
        <v>182</v>
      </c>
      <c r="N96" s="19" t="s">
        <v>1541</v>
      </c>
      <c r="O96" s="6" t="s">
        <v>1544</v>
      </c>
      <c r="P96" s="4" t="s">
        <v>31</v>
      </c>
      <c r="Q96" s="14" t="s">
        <v>1069</v>
      </c>
      <c r="R96" s="1" t="s">
        <v>1069</v>
      </c>
      <c r="S96" s="1" t="s">
        <v>1069</v>
      </c>
      <c r="T96" s="1" t="s">
        <v>1069</v>
      </c>
      <c r="U96" s="1" t="s">
        <v>1069</v>
      </c>
      <c r="V96" s="85" t="s">
        <v>1069</v>
      </c>
    </row>
    <row r="97" spans="1:22" x14ac:dyDescent="0.25">
      <c r="A97" s="3">
        <v>6142</v>
      </c>
      <c r="B97" s="15" t="str">
        <f>Codes_Vogelarten_DOG2019!B97</f>
        <v>BIAVGRGUGRGR</v>
      </c>
      <c r="C97" s="30" t="str">
        <f>Codes_Vogelarten_DOG2019!C97</f>
        <v>AVGUGRGR</v>
      </c>
      <c r="D97" s="15" t="str">
        <f>Codes_Vogelarten_DOG2019!D97</f>
        <v>GUGRGR</v>
      </c>
      <c r="E97" s="61" t="s">
        <v>3870</v>
      </c>
      <c r="F97" s="66" t="s">
        <v>181</v>
      </c>
      <c r="G97" s="14" t="s">
        <v>3768</v>
      </c>
      <c r="H97" s="14" t="b">
        <f t="shared" si="1"/>
        <v>1</v>
      </c>
      <c r="I97" s="6" t="s">
        <v>184</v>
      </c>
      <c r="J97" s="8" t="s">
        <v>149</v>
      </c>
      <c r="K97" s="16" t="s">
        <v>180</v>
      </c>
      <c r="L97" s="17" t="s">
        <v>181</v>
      </c>
      <c r="M97" s="17" t="s">
        <v>182</v>
      </c>
      <c r="N97" s="17" t="s">
        <v>183</v>
      </c>
      <c r="O97" s="6" t="s">
        <v>184</v>
      </c>
      <c r="P97" s="4" t="s">
        <v>31</v>
      </c>
      <c r="Q97" s="14">
        <v>3</v>
      </c>
      <c r="R97" s="1" t="s">
        <v>1069</v>
      </c>
      <c r="S97" s="1" t="s">
        <v>1069</v>
      </c>
      <c r="T97" s="1" t="s">
        <v>1069</v>
      </c>
      <c r="U97" s="36">
        <v>2</v>
      </c>
      <c r="V97" s="85" t="s">
        <v>1069</v>
      </c>
    </row>
    <row r="98" spans="1:22" x14ac:dyDescent="0.25">
      <c r="A98" s="3">
        <v>6155</v>
      </c>
      <c r="B98" s="15" t="str">
        <f>Codes_Vogelarten_DOG2019!B98</f>
        <v>BIAVPOPOTARU</v>
      </c>
      <c r="C98" s="30" t="str">
        <f>Codes_Vogelarten_DOG2019!C98</f>
        <v>AVPOTARU</v>
      </c>
      <c r="D98" s="15" t="str">
        <f>Codes_Vogelarten_DOG2019!D98</f>
        <v>POTARU</v>
      </c>
      <c r="E98" s="61" t="s">
        <v>3871</v>
      </c>
      <c r="F98" s="66" t="s">
        <v>1548</v>
      </c>
      <c r="G98" s="14" t="s">
        <v>3768</v>
      </c>
      <c r="H98" s="14" t="b">
        <f t="shared" si="1"/>
        <v>1</v>
      </c>
      <c r="I98" s="6" t="s">
        <v>1550</v>
      </c>
      <c r="J98" s="8" t="s">
        <v>1551</v>
      </c>
      <c r="K98" s="18" t="s">
        <v>1547</v>
      </c>
      <c r="L98" s="19" t="s">
        <v>1548</v>
      </c>
      <c r="M98" s="19" t="s">
        <v>1549</v>
      </c>
      <c r="N98" s="19" t="s">
        <v>1122</v>
      </c>
      <c r="O98" s="6" t="s">
        <v>1550</v>
      </c>
      <c r="P98" s="4" t="s">
        <v>31</v>
      </c>
      <c r="Q98" s="14" t="s">
        <v>1069</v>
      </c>
      <c r="R98" s="1" t="s">
        <v>1069</v>
      </c>
      <c r="S98" s="1" t="s">
        <v>1069</v>
      </c>
      <c r="T98" s="1" t="s">
        <v>1069</v>
      </c>
      <c r="U98" s="38">
        <v>4</v>
      </c>
      <c r="V98" s="85" t="s">
        <v>1069</v>
      </c>
    </row>
    <row r="99" spans="1:22" x14ac:dyDescent="0.25">
      <c r="A99" s="3">
        <v>6182</v>
      </c>
      <c r="B99" s="15" t="str">
        <f>Codes_Vogelarten_DOG2019!B99</f>
        <v>BIAVPOPOPBPO</v>
      </c>
      <c r="C99" s="30" t="str">
        <f>Codes_Vogelarten_DOG2019!C99</f>
        <v>AVPOPBPO</v>
      </c>
      <c r="D99" s="15" t="str">
        <f>Codes_Vogelarten_DOG2019!D99</f>
        <v>POPBPO</v>
      </c>
      <c r="E99" s="61" t="s">
        <v>3872</v>
      </c>
      <c r="F99" s="66" t="s">
        <v>1555</v>
      </c>
      <c r="G99" s="14" t="s">
        <v>3768</v>
      </c>
      <c r="H99" s="14" t="b">
        <f t="shared" si="1"/>
        <v>1</v>
      </c>
      <c r="I99" s="6" t="s">
        <v>1558</v>
      </c>
      <c r="J99" s="8" t="s">
        <v>1551</v>
      </c>
      <c r="K99" s="16" t="s">
        <v>1547</v>
      </c>
      <c r="L99" s="17" t="s">
        <v>1555</v>
      </c>
      <c r="M99" s="17" t="s">
        <v>1556</v>
      </c>
      <c r="N99" s="17" t="s">
        <v>1557</v>
      </c>
      <c r="O99" s="6" t="s">
        <v>1558</v>
      </c>
      <c r="P99" s="4" t="s">
        <v>31</v>
      </c>
      <c r="Q99" s="14" t="s">
        <v>1069</v>
      </c>
      <c r="R99" s="1" t="s">
        <v>1069</v>
      </c>
      <c r="S99" s="1" t="s">
        <v>1069</v>
      </c>
      <c r="T99" s="1" t="s">
        <v>1069</v>
      </c>
      <c r="U99" s="1" t="s">
        <v>1069</v>
      </c>
      <c r="V99" s="85" t="s">
        <v>1069</v>
      </c>
    </row>
    <row r="100" spans="1:22" x14ac:dyDescent="0.25">
      <c r="A100" s="3">
        <v>6197</v>
      </c>
      <c r="B100" s="15" t="str">
        <f>Codes_Vogelarten_DOG2019!B100</f>
        <v>BIAVPOPOPOGR</v>
      </c>
      <c r="C100" s="30" t="str">
        <f>Codes_Vogelarten_DOG2019!C100</f>
        <v>AVPOPOGR</v>
      </c>
      <c r="D100" s="15" t="str">
        <f>Codes_Vogelarten_DOG2019!D100</f>
        <v>POPOGR</v>
      </c>
      <c r="E100" s="61" t="s">
        <v>3873</v>
      </c>
      <c r="F100" s="66" t="s">
        <v>1562</v>
      </c>
      <c r="G100" s="14" t="s">
        <v>3768</v>
      </c>
      <c r="H100" s="14" t="b">
        <f t="shared" si="1"/>
        <v>1</v>
      </c>
      <c r="I100" s="6" t="s">
        <v>1565</v>
      </c>
      <c r="J100" s="8" t="s">
        <v>1551</v>
      </c>
      <c r="K100" s="16" t="s">
        <v>1547</v>
      </c>
      <c r="L100" s="17" t="s">
        <v>1562</v>
      </c>
      <c r="M100" s="17" t="s">
        <v>1563</v>
      </c>
      <c r="N100" s="17" t="s">
        <v>1564</v>
      </c>
      <c r="O100" s="6" t="s">
        <v>1565</v>
      </c>
      <c r="P100" s="4" t="s">
        <v>31</v>
      </c>
      <c r="Q100" s="14" t="s">
        <v>1069</v>
      </c>
      <c r="R100" s="1" t="s">
        <v>1069</v>
      </c>
      <c r="S100" s="1" t="s">
        <v>1069</v>
      </c>
      <c r="T100" s="1" t="s">
        <v>1069</v>
      </c>
      <c r="U100" s="1" t="s">
        <v>1069</v>
      </c>
      <c r="V100" s="85" t="s">
        <v>1069</v>
      </c>
    </row>
    <row r="101" spans="1:22" x14ac:dyDescent="0.25">
      <c r="A101" s="3">
        <v>6200</v>
      </c>
      <c r="B101" s="15" t="str">
        <f>Codes_Vogelarten_DOG2019!B101</f>
        <v>BIAVPOPOPOCR</v>
      </c>
      <c r="C101" s="30" t="str">
        <f>Codes_Vogelarten_DOG2019!C101</f>
        <v>AVPOPOCR</v>
      </c>
      <c r="D101" s="15" t="str">
        <f>Codes_Vogelarten_DOG2019!D101</f>
        <v>POPOCR</v>
      </c>
      <c r="E101" s="61" t="s">
        <v>3874</v>
      </c>
      <c r="F101" s="66" t="s">
        <v>1568</v>
      </c>
      <c r="G101" s="14" t="s">
        <v>3768</v>
      </c>
      <c r="H101" s="14" t="b">
        <f t="shared" si="1"/>
        <v>1</v>
      </c>
      <c r="I101" s="6" t="s">
        <v>1569</v>
      </c>
      <c r="J101" s="8" t="s">
        <v>1551</v>
      </c>
      <c r="K101" s="16" t="s">
        <v>1547</v>
      </c>
      <c r="L101" s="17" t="s">
        <v>1568</v>
      </c>
      <c r="M101" s="17" t="s">
        <v>1563</v>
      </c>
      <c r="N101" s="17" t="s">
        <v>537</v>
      </c>
      <c r="O101" s="6" t="s">
        <v>1569</v>
      </c>
      <c r="P101" s="4" t="s">
        <v>31</v>
      </c>
      <c r="Q101" s="14" t="s">
        <v>1069</v>
      </c>
      <c r="R101" s="1" t="s">
        <v>1069</v>
      </c>
      <c r="S101" s="1" t="s">
        <v>1069</v>
      </c>
      <c r="T101" s="1" t="s">
        <v>1069</v>
      </c>
      <c r="U101" s="38">
        <v>4</v>
      </c>
      <c r="V101" s="85" t="s">
        <v>1069</v>
      </c>
    </row>
    <row r="102" spans="1:22" x14ac:dyDescent="0.25">
      <c r="A102" s="3">
        <v>6204</v>
      </c>
      <c r="B102" s="15" t="str">
        <f>Codes_Vogelarten_DOG2019!B102</f>
        <v>BIAVPOPOPOAU</v>
      </c>
      <c r="C102" s="30" t="str">
        <f>Codes_Vogelarten_DOG2019!C102</f>
        <v>AVPOPOAU</v>
      </c>
      <c r="D102" s="15" t="str">
        <f>Codes_Vogelarten_DOG2019!D102</f>
        <v>POPOAU</v>
      </c>
      <c r="E102" s="61" t="s">
        <v>3875</v>
      </c>
      <c r="F102" s="66" t="s">
        <v>1572</v>
      </c>
      <c r="G102" s="14" t="s">
        <v>3768</v>
      </c>
      <c r="H102" s="14" t="b">
        <f t="shared" si="1"/>
        <v>1</v>
      </c>
      <c r="I102" s="6" t="s">
        <v>1574</v>
      </c>
      <c r="J102" s="8" t="s">
        <v>1551</v>
      </c>
      <c r="K102" s="16" t="s">
        <v>1547</v>
      </c>
      <c r="L102" s="17" t="s">
        <v>1572</v>
      </c>
      <c r="M102" s="17" t="s">
        <v>1563</v>
      </c>
      <c r="N102" s="17" t="s">
        <v>1573</v>
      </c>
      <c r="O102" s="6" t="s">
        <v>1574</v>
      </c>
      <c r="P102" s="10" t="s">
        <v>130</v>
      </c>
      <c r="Q102" s="14" t="s">
        <v>1069</v>
      </c>
      <c r="R102" s="1" t="s">
        <v>1069</v>
      </c>
      <c r="S102" s="1" t="s">
        <v>1069</v>
      </c>
      <c r="T102" s="1" t="s">
        <v>1069</v>
      </c>
      <c r="U102" s="1" t="s">
        <v>1069</v>
      </c>
      <c r="V102" s="85" t="s">
        <v>1069</v>
      </c>
    </row>
    <row r="103" spans="1:22" x14ac:dyDescent="0.25">
      <c r="A103" s="3">
        <v>6207</v>
      </c>
      <c r="B103" s="15" t="str">
        <f>Codes_Vogelarten_DOG2019!B103</f>
        <v>BIAVPOPOPONI</v>
      </c>
      <c r="C103" s="30" t="str">
        <f>Codes_Vogelarten_DOG2019!C103</f>
        <v>AVPOPONI</v>
      </c>
      <c r="D103" s="15" t="str">
        <f>Codes_Vogelarten_DOG2019!D103</f>
        <v>POPONI</v>
      </c>
      <c r="E103" s="61" t="s">
        <v>3876</v>
      </c>
      <c r="F103" s="66" t="s">
        <v>1577</v>
      </c>
      <c r="G103" s="14" t="s">
        <v>3768</v>
      </c>
      <c r="H103" s="14" t="b">
        <f t="shared" si="1"/>
        <v>1</v>
      </c>
      <c r="I103" s="6" t="s">
        <v>1579</v>
      </c>
      <c r="J103" s="8" t="s">
        <v>1551</v>
      </c>
      <c r="K103" s="16" t="s">
        <v>1547</v>
      </c>
      <c r="L103" s="17" t="s">
        <v>1577</v>
      </c>
      <c r="M103" s="17" t="s">
        <v>1563</v>
      </c>
      <c r="N103" s="17" t="s">
        <v>1578</v>
      </c>
      <c r="O103" s="6" t="s">
        <v>1579</v>
      </c>
      <c r="P103" s="4" t="s">
        <v>31</v>
      </c>
      <c r="Q103" s="14" t="s">
        <v>1069</v>
      </c>
      <c r="R103" s="1" t="s">
        <v>1069</v>
      </c>
      <c r="S103" s="1" t="s">
        <v>1069</v>
      </c>
      <c r="T103" s="1" t="s">
        <v>1069</v>
      </c>
      <c r="U103" s="1" t="s">
        <v>1069</v>
      </c>
      <c r="V103" s="85" t="s">
        <v>1069</v>
      </c>
    </row>
    <row r="104" spans="1:22" x14ac:dyDescent="0.25">
      <c r="A104" s="3">
        <v>6226</v>
      </c>
      <c r="B104" s="15" t="str">
        <f>Codes_Vogelarten_DOG2019!B104</f>
        <v>BIAVPHPPPHRO</v>
      </c>
      <c r="C104" s="30" t="str">
        <f>Codes_Vogelarten_DOG2019!C104</f>
        <v>AVPPPHRO</v>
      </c>
      <c r="D104" s="15" t="str">
        <f>Codes_Vogelarten_DOG2019!D104</f>
        <v>PPPHRO</v>
      </c>
      <c r="E104" s="61" t="s">
        <v>3877</v>
      </c>
      <c r="F104" s="66" t="s">
        <v>1583</v>
      </c>
      <c r="G104" s="14" t="s">
        <v>3768</v>
      </c>
      <c r="H104" s="14" t="b">
        <f t="shared" si="1"/>
        <v>1</v>
      </c>
      <c r="I104" s="6" t="s">
        <v>1586</v>
      </c>
      <c r="J104" s="8" t="s">
        <v>1587</v>
      </c>
      <c r="K104" s="16" t="s">
        <v>1582</v>
      </c>
      <c r="L104" s="17" t="s">
        <v>1583</v>
      </c>
      <c r="M104" s="17" t="s">
        <v>1584</v>
      </c>
      <c r="N104" s="17" t="s">
        <v>1585</v>
      </c>
      <c r="O104" s="6" t="s">
        <v>1586</v>
      </c>
      <c r="P104" s="4" t="s">
        <v>31</v>
      </c>
      <c r="Q104" s="14" t="s">
        <v>1069</v>
      </c>
      <c r="R104" s="1" t="s">
        <v>1069</v>
      </c>
      <c r="S104" s="1" t="s">
        <v>1069</v>
      </c>
      <c r="T104" s="1" t="s">
        <v>1069</v>
      </c>
      <c r="U104" s="1" t="s">
        <v>1069</v>
      </c>
      <c r="V104" s="85" t="s">
        <v>1069</v>
      </c>
    </row>
    <row r="105" spans="1:22" x14ac:dyDescent="0.25">
      <c r="A105" s="3">
        <v>6314</v>
      </c>
      <c r="B105" s="15" t="str">
        <f>Codes_Vogelarten_DOG2019!B105</f>
        <v>BIAVCHBHBUOE</v>
      </c>
      <c r="C105" s="30" t="str">
        <f>Codes_Vogelarten_DOG2019!C105</f>
        <v>AVBHBUOE</v>
      </c>
      <c r="D105" s="15" t="str">
        <f>Codes_Vogelarten_DOG2019!D105</f>
        <v>BHBUOE</v>
      </c>
      <c r="E105" s="61" t="s">
        <v>3878</v>
      </c>
      <c r="F105" s="66" t="s">
        <v>1592</v>
      </c>
      <c r="G105" s="14" t="s">
        <v>3768</v>
      </c>
      <c r="H105" s="14" t="b">
        <f t="shared" si="1"/>
        <v>1</v>
      </c>
      <c r="I105" s="6" t="s">
        <v>1595</v>
      </c>
      <c r="J105" s="8" t="s">
        <v>194</v>
      </c>
      <c r="K105" s="16" t="s">
        <v>1591</v>
      </c>
      <c r="L105" s="17" t="s">
        <v>1592</v>
      </c>
      <c r="M105" s="17" t="s">
        <v>1593</v>
      </c>
      <c r="N105" s="17" t="s">
        <v>1594</v>
      </c>
      <c r="O105" s="6" t="s">
        <v>1596</v>
      </c>
      <c r="P105" s="4" t="s">
        <v>31</v>
      </c>
      <c r="Q105" s="14" t="s">
        <v>1069</v>
      </c>
      <c r="R105" s="1" t="s">
        <v>1069</v>
      </c>
      <c r="S105" s="1" t="s">
        <v>1069</v>
      </c>
      <c r="T105" s="1" t="s">
        <v>1069</v>
      </c>
      <c r="U105" s="1" t="s">
        <v>1069</v>
      </c>
      <c r="V105" s="85" t="s">
        <v>1069</v>
      </c>
    </row>
    <row r="106" spans="1:22" x14ac:dyDescent="0.25">
      <c r="A106" s="3">
        <v>6372</v>
      </c>
      <c r="B106" s="15" t="str">
        <f>Codes_Vogelarten_DOG2019!B106</f>
        <v>BIAVCHHAHAOS</v>
      </c>
      <c r="C106" s="30" t="str">
        <f>Codes_Vogelarten_DOG2019!C106</f>
        <v>AVHAHAOS</v>
      </c>
      <c r="D106" s="15" t="str">
        <f>Codes_Vogelarten_DOG2019!D106</f>
        <v>HAHAOS</v>
      </c>
      <c r="E106" s="61" t="s">
        <v>3879</v>
      </c>
      <c r="F106" s="66" t="s">
        <v>1601</v>
      </c>
      <c r="G106" s="14" t="s">
        <v>3768</v>
      </c>
      <c r="H106" s="14" t="b">
        <f t="shared" si="1"/>
        <v>1</v>
      </c>
      <c r="I106" s="6" t="s">
        <v>1604</v>
      </c>
      <c r="J106" s="8" t="s">
        <v>194</v>
      </c>
      <c r="K106" s="16" t="s">
        <v>1600</v>
      </c>
      <c r="L106" s="17" t="s">
        <v>1601</v>
      </c>
      <c r="M106" s="17" t="s">
        <v>1602</v>
      </c>
      <c r="N106" s="17" t="s">
        <v>1603</v>
      </c>
      <c r="O106" s="6" t="s">
        <v>1604</v>
      </c>
      <c r="P106" s="12" t="s">
        <v>192</v>
      </c>
      <c r="Q106" s="14" t="s">
        <v>1069</v>
      </c>
      <c r="R106" s="1" t="s">
        <v>1069</v>
      </c>
      <c r="S106" s="1" t="s">
        <v>1069</v>
      </c>
      <c r="T106" s="1" t="s">
        <v>1069</v>
      </c>
      <c r="U106" s="1" t="s">
        <v>1069</v>
      </c>
      <c r="V106" s="85" t="s">
        <v>1069</v>
      </c>
    </row>
    <row r="107" spans="1:22" x14ac:dyDescent="0.25">
      <c r="A107" s="3">
        <v>6391</v>
      </c>
      <c r="B107" s="15" t="str">
        <f>Codes_Vogelarten_DOG2019!B107</f>
        <v>BIAVCHRVHIHI</v>
      </c>
      <c r="C107" s="30" t="str">
        <f>Codes_Vogelarten_DOG2019!C107</f>
        <v>AVRVHIHI</v>
      </c>
      <c r="D107" s="15" t="str">
        <f>Codes_Vogelarten_DOG2019!D107</f>
        <v>RVHIHI</v>
      </c>
      <c r="E107" s="61" t="s">
        <v>3880</v>
      </c>
      <c r="F107" s="66" t="s">
        <v>1609</v>
      </c>
      <c r="G107" s="14" t="s">
        <v>3768</v>
      </c>
      <c r="H107" s="14" t="b">
        <f t="shared" si="1"/>
        <v>1</v>
      </c>
      <c r="I107" s="6" t="s">
        <v>1612</v>
      </c>
      <c r="J107" s="8" t="s">
        <v>194</v>
      </c>
      <c r="K107" s="16" t="s">
        <v>1608</v>
      </c>
      <c r="L107" s="17" t="s">
        <v>1609</v>
      </c>
      <c r="M107" s="17" t="s">
        <v>1610</v>
      </c>
      <c r="N107" s="17" t="s">
        <v>1611</v>
      </c>
      <c r="O107" s="6" t="s">
        <v>1612</v>
      </c>
      <c r="P107" s="4" t="s">
        <v>31</v>
      </c>
      <c r="Q107" s="14" t="s">
        <v>1069</v>
      </c>
      <c r="R107" s="1" t="s">
        <v>1069</v>
      </c>
      <c r="S107" s="1" t="s">
        <v>1069</v>
      </c>
      <c r="T107" s="1" t="s">
        <v>1069</v>
      </c>
      <c r="U107" s="1" t="s">
        <v>1069</v>
      </c>
      <c r="V107" s="85" t="s">
        <v>1069</v>
      </c>
    </row>
    <row r="108" spans="1:22" x14ac:dyDescent="0.25">
      <c r="A108" s="3">
        <v>6403</v>
      </c>
      <c r="B108" s="15" t="str">
        <f>Codes_Vogelarten_DOG2019!B108</f>
        <v>BIAVCHRVREAV</v>
      </c>
      <c r="C108" s="30" t="str">
        <f>Codes_Vogelarten_DOG2019!C108</f>
        <v>AVRVREAV</v>
      </c>
      <c r="D108" s="15" t="str">
        <f>Codes_Vogelarten_DOG2019!D108</f>
        <v>RVREAV</v>
      </c>
      <c r="E108" s="61" t="s">
        <v>3881</v>
      </c>
      <c r="F108" s="66" t="s">
        <v>1616</v>
      </c>
      <c r="G108" s="14" t="s">
        <v>3768</v>
      </c>
      <c r="H108" s="14" t="b">
        <f t="shared" si="1"/>
        <v>1</v>
      </c>
      <c r="I108" s="6" t="s">
        <v>1619</v>
      </c>
      <c r="J108" s="8" t="s">
        <v>194</v>
      </c>
      <c r="K108" s="16" t="s">
        <v>1608</v>
      </c>
      <c r="L108" s="17" t="s">
        <v>1616</v>
      </c>
      <c r="M108" s="17" t="s">
        <v>1617</v>
      </c>
      <c r="N108" s="17" t="s">
        <v>1618</v>
      </c>
      <c r="O108" s="6" t="s">
        <v>1619</v>
      </c>
      <c r="P108" s="4" t="s">
        <v>31</v>
      </c>
      <c r="Q108" s="14" t="s">
        <v>1069</v>
      </c>
      <c r="R108" s="1" t="s">
        <v>1069</v>
      </c>
      <c r="S108" s="1" t="s">
        <v>1069</v>
      </c>
      <c r="T108" s="1" t="s">
        <v>1069</v>
      </c>
      <c r="U108" s="1" t="s">
        <v>1069</v>
      </c>
      <c r="V108" s="85" t="s">
        <v>1069</v>
      </c>
    </row>
    <row r="109" spans="1:22" x14ac:dyDescent="0.25">
      <c r="A109" s="3">
        <v>6407</v>
      </c>
      <c r="B109" s="15" t="str">
        <f>Codes_Vogelarten_DOG2019!B109</f>
        <v>BIAVCHCHVAVA</v>
      </c>
      <c r="C109" s="30" t="str">
        <f>Codes_Vogelarten_DOG2019!C109</f>
        <v>AVCHVAVA</v>
      </c>
      <c r="D109" s="15" t="str">
        <f>Codes_Vogelarten_DOG2019!D109</f>
        <v>CHVAVA</v>
      </c>
      <c r="E109" s="61" t="s">
        <v>3882</v>
      </c>
      <c r="F109" s="66" t="s">
        <v>189</v>
      </c>
      <c r="G109" s="14" t="s">
        <v>3768</v>
      </c>
      <c r="H109" s="14" t="b">
        <f t="shared" si="1"/>
        <v>1</v>
      </c>
      <c r="I109" s="6" t="s">
        <v>193</v>
      </c>
      <c r="J109" s="8" t="s">
        <v>194</v>
      </c>
      <c r="K109" s="16" t="s">
        <v>188</v>
      </c>
      <c r="L109" s="17" t="s">
        <v>189</v>
      </c>
      <c r="M109" s="17" t="s">
        <v>190</v>
      </c>
      <c r="N109" s="17" t="s">
        <v>191</v>
      </c>
      <c r="O109" s="6" t="s">
        <v>193</v>
      </c>
      <c r="P109" s="12" t="s">
        <v>192</v>
      </c>
      <c r="Q109" s="14">
        <v>3</v>
      </c>
      <c r="R109" s="1" t="s">
        <v>1069</v>
      </c>
      <c r="S109" s="1" t="s">
        <v>1069</v>
      </c>
      <c r="T109" s="1" t="s">
        <v>1069</v>
      </c>
      <c r="U109" s="37">
        <v>3</v>
      </c>
      <c r="V109" s="85" t="s">
        <v>1069</v>
      </c>
    </row>
    <row r="110" spans="1:22" x14ac:dyDescent="0.25">
      <c r="A110" s="3">
        <v>6447</v>
      </c>
      <c r="B110" s="15" t="str">
        <f>Codes_Vogelarten_DOG2019!B110</f>
        <v>BIAVCHCHVAGR</v>
      </c>
      <c r="C110" s="30" t="str">
        <f>Codes_Vogelarten_DOG2019!C110</f>
        <v>AVCHVAGR</v>
      </c>
      <c r="D110" s="15" t="str">
        <f>Codes_Vogelarten_DOG2019!D110</f>
        <v>CHVAGR</v>
      </c>
      <c r="E110" s="61" t="s">
        <v>3883</v>
      </c>
      <c r="F110" s="66" t="s">
        <v>1622</v>
      </c>
      <c r="G110" s="14" t="s">
        <v>3768</v>
      </c>
      <c r="H110" s="14" t="b">
        <f t="shared" si="1"/>
        <v>1</v>
      </c>
      <c r="I110" s="6" t="s">
        <v>1624</v>
      </c>
      <c r="J110" s="8" t="s">
        <v>194</v>
      </c>
      <c r="K110" s="16" t="s">
        <v>188</v>
      </c>
      <c r="L110" s="17" t="s">
        <v>1622</v>
      </c>
      <c r="M110" s="17" t="s">
        <v>190</v>
      </c>
      <c r="N110" s="17" t="s">
        <v>1623</v>
      </c>
      <c r="O110" s="6" t="s">
        <v>1624</v>
      </c>
      <c r="P110" s="10" t="s">
        <v>160</v>
      </c>
      <c r="Q110" s="14" t="s">
        <v>1069</v>
      </c>
      <c r="R110" s="1" t="s">
        <v>1069</v>
      </c>
      <c r="S110" s="1" t="s">
        <v>1069</v>
      </c>
      <c r="T110" s="1" t="s">
        <v>1069</v>
      </c>
      <c r="U110" s="1" t="s">
        <v>1069</v>
      </c>
      <c r="V110" s="85" t="s">
        <v>1069</v>
      </c>
    </row>
    <row r="111" spans="1:22" x14ac:dyDescent="0.25">
      <c r="A111" s="3">
        <v>6448</v>
      </c>
      <c r="B111" s="15" t="str">
        <f>Codes_Vogelarten_DOG2019!B111</f>
        <v>BIAVCHCHVALE</v>
      </c>
      <c r="C111" s="30" t="str">
        <f>Codes_Vogelarten_DOG2019!C111</f>
        <v>AVCHVALE</v>
      </c>
      <c r="D111" s="15" t="str">
        <f>Codes_Vogelarten_DOG2019!D111</f>
        <v>CHVALE</v>
      </c>
      <c r="E111" s="61" t="s">
        <v>3884</v>
      </c>
      <c r="F111" s="66" t="s">
        <v>1627</v>
      </c>
      <c r="G111" s="14" t="s">
        <v>3768</v>
      </c>
      <c r="H111" s="14" t="b">
        <f t="shared" si="1"/>
        <v>1</v>
      </c>
      <c r="I111" s="6" t="s">
        <v>1629</v>
      </c>
      <c r="J111" s="8" t="s">
        <v>194</v>
      </c>
      <c r="K111" s="16" t="s">
        <v>188</v>
      </c>
      <c r="L111" s="17" t="s">
        <v>1627</v>
      </c>
      <c r="M111" s="17" t="s">
        <v>190</v>
      </c>
      <c r="N111" s="17" t="s">
        <v>1628</v>
      </c>
      <c r="O111" s="6" t="s">
        <v>1629</v>
      </c>
      <c r="P111" s="4" t="s">
        <v>31</v>
      </c>
      <c r="Q111" s="14" t="s">
        <v>1069</v>
      </c>
      <c r="R111" s="1" t="s">
        <v>1069</v>
      </c>
      <c r="S111" s="1" t="s">
        <v>1069</v>
      </c>
      <c r="T111" s="1" t="s">
        <v>1069</v>
      </c>
      <c r="U111" s="1" t="s">
        <v>1069</v>
      </c>
      <c r="V111" s="85" t="s">
        <v>1069</v>
      </c>
    </row>
    <row r="112" spans="1:22" x14ac:dyDescent="0.25">
      <c r="A112" s="3">
        <v>6460</v>
      </c>
      <c r="B112" s="15" t="str">
        <f>Codes_Vogelarten_DOG2019!B112</f>
        <v>BIAVCHCHPLAP</v>
      </c>
      <c r="C112" s="30" t="str">
        <f>Codes_Vogelarten_DOG2019!C112</f>
        <v>AVCHPLAP</v>
      </c>
      <c r="D112" s="15" t="str">
        <f>Codes_Vogelarten_DOG2019!D112</f>
        <v>CHPLAP</v>
      </c>
      <c r="E112" s="61" t="s">
        <v>3885</v>
      </c>
      <c r="F112" s="66" t="s">
        <v>1632</v>
      </c>
      <c r="G112" s="14" t="s">
        <v>3768</v>
      </c>
      <c r="H112" s="14" t="b">
        <f t="shared" si="1"/>
        <v>1</v>
      </c>
      <c r="I112" s="6" t="s">
        <v>1635</v>
      </c>
      <c r="J112" s="8" t="s">
        <v>194</v>
      </c>
      <c r="K112" s="16" t="s">
        <v>188</v>
      </c>
      <c r="L112" s="17" t="s">
        <v>1632</v>
      </c>
      <c r="M112" s="17" t="s">
        <v>1633</v>
      </c>
      <c r="N112" s="17" t="s">
        <v>1634</v>
      </c>
      <c r="O112" s="6" t="s">
        <v>1636</v>
      </c>
      <c r="P112" s="4" t="s">
        <v>31</v>
      </c>
      <c r="Q112" s="14" t="s">
        <v>1069</v>
      </c>
      <c r="R112" s="1" t="s">
        <v>1069</v>
      </c>
      <c r="S112" s="1" t="s">
        <v>1069</v>
      </c>
      <c r="T112" s="1" t="s">
        <v>1069</v>
      </c>
      <c r="U112" s="1" t="s">
        <v>1069</v>
      </c>
      <c r="V112" s="85" t="s">
        <v>1069</v>
      </c>
    </row>
    <row r="113" spans="1:22" x14ac:dyDescent="0.25">
      <c r="A113" s="3">
        <v>6464</v>
      </c>
      <c r="B113" s="15" t="str">
        <f>Codes_Vogelarten_DOG2019!B113</f>
        <v>BIAVCHCHPLFU</v>
      </c>
      <c r="C113" s="30" t="str">
        <f>Codes_Vogelarten_DOG2019!C113</f>
        <v>AVCHPLFU</v>
      </c>
      <c r="D113" s="15" t="str">
        <f>Codes_Vogelarten_DOG2019!D113</f>
        <v>CHPLFU</v>
      </c>
      <c r="E113" s="61" t="s">
        <v>3886</v>
      </c>
      <c r="F113" s="66" t="s">
        <v>1639</v>
      </c>
      <c r="G113" s="14" t="s">
        <v>3768</v>
      </c>
      <c r="H113" s="14" t="b">
        <f t="shared" si="1"/>
        <v>1</v>
      </c>
      <c r="I113" s="6" t="s">
        <v>1641</v>
      </c>
      <c r="J113" s="8" t="s">
        <v>194</v>
      </c>
      <c r="K113" s="16" t="s">
        <v>188</v>
      </c>
      <c r="L113" s="17" t="s">
        <v>1639</v>
      </c>
      <c r="M113" s="17" t="s">
        <v>1633</v>
      </c>
      <c r="N113" s="17" t="s">
        <v>1640</v>
      </c>
      <c r="O113" s="6" t="s">
        <v>1641</v>
      </c>
      <c r="P113" s="4" t="s">
        <v>31</v>
      </c>
      <c r="Q113" s="14" t="s">
        <v>1069</v>
      </c>
      <c r="R113" s="1" t="s">
        <v>1069</v>
      </c>
      <c r="S113" s="1" t="s">
        <v>1069</v>
      </c>
      <c r="T113" s="1" t="s">
        <v>1069</v>
      </c>
      <c r="U113" s="1" t="s">
        <v>1069</v>
      </c>
      <c r="V113" s="85" t="s">
        <v>1069</v>
      </c>
    </row>
    <row r="114" spans="1:22" x14ac:dyDescent="0.25">
      <c r="A114" s="3">
        <v>6466</v>
      </c>
      <c r="B114" s="15" t="str">
        <f>Codes_Vogelarten_DOG2019!B114</f>
        <v>BIAVCHCHPLDO</v>
      </c>
      <c r="C114" s="30" t="str">
        <f>Codes_Vogelarten_DOG2019!C114</f>
        <v>AVCHPLDO</v>
      </c>
      <c r="D114" s="15" t="str">
        <f>Codes_Vogelarten_DOG2019!D114</f>
        <v>CHPLDO</v>
      </c>
      <c r="E114" s="61" t="s">
        <v>3887</v>
      </c>
      <c r="F114" s="66" t="s">
        <v>1644</v>
      </c>
      <c r="G114" s="14" t="s">
        <v>3768</v>
      </c>
      <c r="H114" s="14" t="b">
        <f t="shared" si="1"/>
        <v>1</v>
      </c>
      <c r="I114" s="6" t="s">
        <v>1646</v>
      </c>
      <c r="J114" s="8" t="s">
        <v>194</v>
      </c>
      <c r="K114" s="18" t="s">
        <v>188</v>
      </c>
      <c r="L114" s="19" t="s">
        <v>1644</v>
      </c>
      <c r="M114" s="19" t="s">
        <v>1633</v>
      </c>
      <c r="N114" s="19" t="s">
        <v>1645</v>
      </c>
      <c r="O114" s="6" t="s">
        <v>1646</v>
      </c>
      <c r="P114" s="4" t="s">
        <v>31</v>
      </c>
      <c r="Q114" s="14" t="s">
        <v>1069</v>
      </c>
      <c r="R114" s="1" t="s">
        <v>1069</v>
      </c>
      <c r="S114" s="1" t="s">
        <v>1069</v>
      </c>
      <c r="T114" s="1" t="s">
        <v>1069</v>
      </c>
      <c r="U114" s="1" t="s">
        <v>1069</v>
      </c>
      <c r="V114" s="85" t="s">
        <v>1069</v>
      </c>
    </row>
    <row r="115" spans="1:22" x14ac:dyDescent="0.25">
      <c r="A115" s="3">
        <v>6468</v>
      </c>
      <c r="B115" s="15" t="str">
        <f>Codes_Vogelarten_DOG2019!B115</f>
        <v>BIAVCHCHPLSQ</v>
      </c>
      <c r="C115" s="30" t="str">
        <f>Codes_Vogelarten_DOG2019!C115</f>
        <v>AVCHPLSQ</v>
      </c>
      <c r="D115" s="15" t="str">
        <f>Codes_Vogelarten_DOG2019!D115</f>
        <v>CHPLSQ</v>
      </c>
      <c r="E115" s="61" t="s">
        <v>3888</v>
      </c>
      <c r="F115" s="66" t="s">
        <v>1649</v>
      </c>
      <c r="G115" s="14" t="s">
        <v>3768</v>
      </c>
      <c r="H115" s="14" t="b">
        <f t="shared" si="1"/>
        <v>1</v>
      </c>
      <c r="I115" s="6" t="s">
        <v>1651</v>
      </c>
      <c r="J115" s="8" t="s">
        <v>194</v>
      </c>
      <c r="K115" s="16" t="s">
        <v>188</v>
      </c>
      <c r="L115" s="17" t="s">
        <v>1649</v>
      </c>
      <c r="M115" s="17" t="s">
        <v>1633</v>
      </c>
      <c r="N115" s="17" t="s">
        <v>1650</v>
      </c>
      <c r="O115" s="6" t="s">
        <v>1651</v>
      </c>
      <c r="P115" s="4" t="s">
        <v>31</v>
      </c>
      <c r="Q115" s="14" t="s">
        <v>1069</v>
      </c>
      <c r="R115" s="1" t="s">
        <v>1069</v>
      </c>
      <c r="S115" s="1" t="s">
        <v>1069</v>
      </c>
      <c r="T115" s="1" t="s">
        <v>1069</v>
      </c>
      <c r="U115" s="1" t="s">
        <v>1069</v>
      </c>
      <c r="V115" s="85" t="s">
        <v>1069</v>
      </c>
    </row>
    <row r="116" spans="1:22" x14ac:dyDescent="0.25">
      <c r="A116" s="3">
        <v>6476</v>
      </c>
      <c r="B116" s="15" t="str">
        <f>Codes_Vogelarten_DOG2019!B116</f>
        <v>BIAVCHCHCHHI</v>
      </c>
      <c r="C116" s="30" t="str">
        <f>Codes_Vogelarten_DOG2019!C116</f>
        <v>AVCHCHHI</v>
      </c>
      <c r="D116" s="15" t="str">
        <f>Codes_Vogelarten_DOG2019!D116</f>
        <v>CHCHHI</v>
      </c>
      <c r="E116" s="61" t="s">
        <v>3889</v>
      </c>
      <c r="F116" s="66" t="s">
        <v>1655</v>
      </c>
      <c r="G116" s="14" t="s">
        <v>3768</v>
      </c>
      <c r="H116" s="14" t="b">
        <f t="shared" si="1"/>
        <v>1</v>
      </c>
      <c r="I116" s="6" t="s">
        <v>1658</v>
      </c>
      <c r="J116" s="8" t="s">
        <v>194</v>
      </c>
      <c r="K116" s="16" t="s">
        <v>188</v>
      </c>
      <c r="L116" s="17" t="s">
        <v>1655</v>
      </c>
      <c r="M116" s="17" t="s">
        <v>1656</v>
      </c>
      <c r="N116" s="17" t="s">
        <v>1657</v>
      </c>
      <c r="O116" s="6" t="s">
        <v>1658</v>
      </c>
      <c r="P116" s="4" t="s">
        <v>31</v>
      </c>
      <c r="Q116" s="14" t="s">
        <v>1069</v>
      </c>
      <c r="R116" s="1" t="s">
        <v>1069</v>
      </c>
      <c r="S116" s="1" t="s">
        <v>1069</v>
      </c>
      <c r="T116" s="1" t="s">
        <v>1069</v>
      </c>
      <c r="U116" s="1" t="s">
        <v>1069</v>
      </c>
      <c r="V116" s="85" t="s">
        <v>1069</v>
      </c>
    </row>
    <row r="117" spans="1:22" x14ac:dyDescent="0.25">
      <c r="A117" s="3">
        <v>6483</v>
      </c>
      <c r="B117" s="15" t="str">
        <f>Codes_Vogelarten_DOG2019!B117</f>
        <v>BIAVCHCHCHDU</v>
      </c>
      <c r="C117" s="30" t="str">
        <f>Codes_Vogelarten_DOG2019!C117</f>
        <v>AVCHCHDU</v>
      </c>
      <c r="D117" s="15" t="str">
        <f>Codes_Vogelarten_DOG2019!D117</f>
        <v>CHCHDU</v>
      </c>
      <c r="E117" s="61" t="s">
        <v>3890</v>
      </c>
      <c r="F117" s="66" t="s">
        <v>1661</v>
      </c>
      <c r="G117" s="14" t="s">
        <v>3768</v>
      </c>
      <c r="H117" s="14" t="b">
        <f t="shared" si="1"/>
        <v>1</v>
      </c>
      <c r="I117" s="6" t="s">
        <v>1663</v>
      </c>
      <c r="J117" s="8" t="s">
        <v>194</v>
      </c>
      <c r="K117" s="16" t="s">
        <v>188</v>
      </c>
      <c r="L117" s="17" t="s">
        <v>1661</v>
      </c>
      <c r="M117" s="17" t="s">
        <v>1656</v>
      </c>
      <c r="N117" s="17" t="s">
        <v>1662</v>
      </c>
      <c r="O117" s="6" t="s">
        <v>1663</v>
      </c>
      <c r="P117" s="4" t="s">
        <v>31</v>
      </c>
      <c r="Q117" s="14" t="s">
        <v>1069</v>
      </c>
      <c r="R117" s="1" t="s">
        <v>1069</v>
      </c>
      <c r="S117" s="1" t="s">
        <v>1069</v>
      </c>
      <c r="T117" s="1" t="s">
        <v>1069</v>
      </c>
      <c r="U117" s="38">
        <v>4</v>
      </c>
      <c r="V117" s="85" t="s">
        <v>1069</v>
      </c>
    </row>
    <row r="118" spans="1:22" x14ac:dyDescent="0.25">
      <c r="A118" s="3">
        <v>6519</v>
      </c>
      <c r="B118" s="15" t="str">
        <f>Codes_Vogelarten_DOG2019!B118</f>
        <v>BIAVCHCHCHAL</v>
      </c>
      <c r="C118" s="30" t="str">
        <f>Codes_Vogelarten_DOG2019!C118</f>
        <v>AVCHCHAL</v>
      </c>
      <c r="D118" s="15" t="str">
        <f>Codes_Vogelarten_DOG2019!D118</f>
        <v>CHCHAL</v>
      </c>
      <c r="E118" s="61" t="s">
        <v>3891</v>
      </c>
      <c r="F118" s="66" t="s">
        <v>1667</v>
      </c>
      <c r="G118" s="14" t="s">
        <v>3768</v>
      </c>
      <c r="H118" s="14" t="b">
        <f t="shared" si="1"/>
        <v>1</v>
      </c>
      <c r="I118" s="6" t="s">
        <v>1669</v>
      </c>
      <c r="J118" s="8" t="s">
        <v>194</v>
      </c>
      <c r="K118" s="16" t="s">
        <v>188</v>
      </c>
      <c r="L118" s="17" t="s">
        <v>1667</v>
      </c>
      <c r="M118" s="17" t="s">
        <v>1656</v>
      </c>
      <c r="N118" s="17" t="s">
        <v>1668</v>
      </c>
      <c r="O118" s="50" t="s">
        <v>1669</v>
      </c>
      <c r="P118" s="4" t="s">
        <v>31</v>
      </c>
      <c r="Q118" s="14" t="s">
        <v>1069</v>
      </c>
      <c r="R118" s="1" t="s">
        <v>1069</v>
      </c>
      <c r="S118" s="1" t="s">
        <v>1069</v>
      </c>
      <c r="T118" s="1" t="s">
        <v>1069</v>
      </c>
      <c r="U118" s="1" t="s">
        <v>1069</v>
      </c>
      <c r="V118" s="85" t="s">
        <v>1069</v>
      </c>
    </row>
    <row r="119" spans="1:22" x14ac:dyDescent="0.25">
      <c r="A119" s="3">
        <v>6549</v>
      </c>
      <c r="B119" s="15" t="str">
        <f>Codes_Vogelarten_DOG2019!B119</f>
        <v>BIAVCHCHCHLE</v>
      </c>
      <c r="C119" s="30" t="str">
        <f>Codes_Vogelarten_DOG2019!C119</f>
        <v>AVCHCHLE</v>
      </c>
      <c r="D119" s="15" t="str">
        <f>Codes_Vogelarten_DOG2019!D119</f>
        <v>CHCHLE</v>
      </c>
      <c r="E119" s="61" t="s">
        <v>3892</v>
      </c>
      <c r="F119" s="66" t="s">
        <v>1672</v>
      </c>
      <c r="G119" s="14" t="s">
        <v>3768</v>
      </c>
      <c r="H119" s="14" t="b">
        <f t="shared" si="1"/>
        <v>1</v>
      </c>
      <c r="I119" s="6" t="s">
        <v>1674</v>
      </c>
      <c r="J119" s="8" t="s">
        <v>194</v>
      </c>
      <c r="K119" s="18" t="s">
        <v>188</v>
      </c>
      <c r="L119" s="19" t="s">
        <v>1672</v>
      </c>
      <c r="M119" s="19" t="s">
        <v>1656</v>
      </c>
      <c r="N119" s="19" t="s">
        <v>1673</v>
      </c>
      <c r="O119" s="6" t="s">
        <v>1674</v>
      </c>
      <c r="P119" s="4" t="s">
        <v>31</v>
      </c>
      <c r="Q119" s="14" t="s">
        <v>1069</v>
      </c>
      <c r="R119" s="1" t="s">
        <v>1069</v>
      </c>
      <c r="S119" s="1" t="s">
        <v>1069</v>
      </c>
      <c r="T119" s="1" t="s">
        <v>1069</v>
      </c>
      <c r="U119" s="1" t="s">
        <v>1069</v>
      </c>
      <c r="V119" s="85" t="s">
        <v>1069</v>
      </c>
    </row>
    <row r="120" spans="1:22" x14ac:dyDescent="0.25">
      <c r="A120" s="3">
        <v>6553</v>
      </c>
      <c r="B120" s="15" t="str">
        <f>Codes_Vogelarten_DOG2019!B120</f>
        <v>BIAVCHCHCHAS</v>
      </c>
      <c r="C120" s="30" t="str">
        <f>Codes_Vogelarten_DOG2019!C120</f>
        <v>AVCHCHAS</v>
      </c>
      <c r="D120" s="15" t="str">
        <f>Codes_Vogelarten_DOG2019!D120</f>
        <v>CHCHAS</v>
      </c>
      <c r="E120" s="61" t="s">
        <v>3893</v>
      </c>
      <c r="F120" s="66" t="s">
        <v>1677</v>
      </c>
      <c r="G120" s="14" t="s">
        <v>3835</v>
      </c>
      <c r="H120" s="14" t="b">
        <f t="shared" si="1"/>
        <v>1</v>
      </c>
      <c r="I120" s="6" t="s">
        <v>1679</v>
      </c>
      <c r="J120" s="8" t="s">
        <v>194</v>
      </c>
      <c r="K120" s="16" t="s">
        <v>188</v>
      </c>
      <c r="L120" s="17" t="s">
        <v>1677</v>
      </c>
      <c r="M120" s="17" t="s">
        <v>1656</v>
      </c>
      <c r="N120" s="17" t="s">
        <v>1678</v>
      </c>
      <c r="O120" s="6" t="s">
        <v>1679</v>
      </c>
      <c r="P120" s="4" t="s">
        <v>31</v>
      </c>
      <c r="Q120" s="14" t="s">
        <v>1069</v>
      </c>
      <c r="R120" s="1" t="s">
        <v>1069</v>
      </c>
      <c r="S120" s="1" t="s">
        <v>1069</v>
      </c>
      <c r="T120" s="1" t="s">
        <v>1069</v>
      </c>
      <c r="U120" s="1" t="s">
        <v>1069</v>
      </c>
      <c r="V120" s="85" t="s">
        <v>1069</v>
      </c>
    </row>
    <row r="121" spans="1:22" x14ac:dyDescent="0.25">
      <c r="A121" s="3">
        <v>6555</v>
      </c>
      <c r="B121" s="15" t="str">
        <f>Codes_Vogelarten_DOG2019!B121</f>
        <v>BIAVCHCHCHMN</v>
      </c>
      <c r="C121" s="30" t="str">
        <f>Codes_Vogelarten_DOG2019!C121</f>
        <v>AVCHCHMN</v>
      </c>
      <c r="D121" s="15" t="str">
        <f>Codes_Vogelarten_DOG2019!D121</f>
        <v>CHCHMN</v>
      </c>
      <c r="E121" s="61" t="s">
        <v>3894</v>
      </c>
      <c r="F121" s="66" t="s">
        <v>1682</v>
      </c>
      <c r="G121" s="14" t="s">
        <v>3768</v>
      </c>
      <c r="H121" s="14" t="b">
        <f t="shared" si="1"/>
        <v>1</v>
      </c>
      <c r="I121" s="6" t="s">
        <v>1686</v>
      </c>
      <c r="J121" s="8" t="s">
        <v>194</v>
      </c>
      <c r="K121" s="16" t="s">
        <v>188</v>
      </c>
      <c r="L121" s="17" t="s">
        <v>1682</v>
      </c>
      <c r="M121" s="17" t="s">
        <v>1656</v>
      </c>
      <c r="N121" s="17" t="s">
        <v>1683</v>
      </c>
      <c r="O121" s="6" t="s">
        <v>1686</v>
      </c>
      <c r="P121" s="4" t="s">
        <v>31</v>
      </c>
      <c r="Q121" s="14" t="s">
        <v>1069</v>
      </c>
      <c r="R121" s="1" t="s">
        <v>1069</v>
      </c>
      <c r="S121" s="1" t="s">
        <v>1069</v>
      </c>
      <c r="T121" s="1" t="s">
        <v>1069</v>
      </c>
      <c r="U121" s="1" t="s">
        <v>1069</v>
      </c>
      <c r="V121" s="85" t="s">
        <v>1069</v>
      </c>
    </row>
    <row r="122" spans="1:22" x14ac:dyDescent="0.25">
      <c r="A122" s="3">
        <v>6611</v>
      </c>
      <c r="B122" s="15" t="str">
        <f>Codes_Vogelarten_DOG2019!B122</f>
        <v>BIAVCHSCBALO</v>
      </c>
      <c r="C122" s="30" t="str">
        <f>Codes_Vogelarten_DOG2019!C122</f>
        <v>AVSCBALO</v>
      </c>
      <c r="D122" s="15" t="str">
        <f>Codes_Vogelarten_DOG2019!D122</f>
        <v>SCBALO</v>
      </c>
      <c r="E122" s="61" t="s">
        <v>3895</v>
      </c>
      <c r="F122" s="66" t="s">
        <v>1689</v>
      </c>
      <c r="G122" s="14" t="s">
        <v>3835</v>
      </c>
      <c r="H122" s="14" t="b">
        <f t="shared" si="1"/>
        <v>1</v>
      </c>
      <c r="I122" s="6" t="s">
        <v>1692</v>
      </c>
      <c r="J122" s="8" t="s">
        <v>194</v>
      </c>
      <c r="K122" s="16" t="s">
        <v>198</v>
      </c>
      <c r="L122" s="17" t="s">
        <v>1689</v>
      </c>
      <c r="M122" s="17" t="s">
        <v>1690</v>
      </c>
      <c r="N122" s="17" t="s">
        <v>1691</v>
      </c>
      <c r="O122" s="6" t="s">
        <v>1692</v>
      </c>
      <c r="P122" s="4" t="s">
        <v>31</v>
      </c>
      <c r="Q122" s="14" t="s">
        <v>1069</v>
      </c>
      <c r="R122" s="1" t="s">
        <v>1069</v>
      </c>
      <c r="S122" s="1" t="s">
        <v>1069</v>
      </c>
      <c r="T122" s="1" t="s">
        <v>1069</v>
      </c>
      <c r="U122" s="1" t="s">
        <v>1069</v>
      </c>
      <c r="V122" s="85" t="s">
        <v>1069</v>
      </c>
    </row>
    <row r="123" spans="1:22" x14ac:dyDescent="0.25">
      <c r="A123" s="3">
        <v>6613</v>
      </c>
      <c r="B123" s="15" t="str">
        <f>Codes_Vogelarten_DOG2019!B123</f>
        <v>BIAVCHSCNUPH</v>
      </c>
      <c r="C123" s="30" t="str">
        <f>Codes_Vogelarten_DOG2019!C123</f>
        <v>AVSCNUPH</v>
      </c>
      <c r="D123" s="15" t="str">
        <f>Codes_Vogelarten_DOG2019!D123</f>
        <v>SCNUPH</v>
      </c>
      <c r="E123" s="61" t="s">
        <v>3896</v>
      </c>
      <c r="F123" s="66" t="s">
        <v>1696</v>
      </c>
      <c r="G123" s="14" t="s">
        <v>3768</v>
      </c>
      <c r="H123" s="14" t="b">
        <f t="shared" si="1"/>
        <v>1</v>
      </c>
      <c r="I123" s="6" t="s">
        <v>1699</v>
      </c>
      <c r="J123" s="8" t="s">
        <v>194</v>
      </c>
      <c r="K123" s="16" t="s">
        <v>198</v>
      </c>
      <c r="L123" s="17" t="s">
        <v>1696</v>
      </c>
      <c r="M123" s="17" t="s">
        <v>1697</v>
      </c>
      <c r="N123" s="17" t="s">
        <v>1698</v>
      </c>
      <c r="O123" s="6" t="s">
        <v>1699</v>
      </c>
      <c r="P123" s="4" t="s">
        <v>31</v>
      </c>
      <c r="Q123" s="14" t="s">
        <v>1069</v>
      </c>
      <c r="R123" s="1" t="s">
        <v>1069</v>
      </c>
      <c r="S123" s="1" t="s">
        <v>1069</v>
      </c>
      <c r="T123" s="1" t="s">
        <v>1069</v>
      </c>
      <c r="U123" s="1" t="s">
        <v>1069</v>
      </c>
      <c r="V123" s="85" t="s">
        <v>1069</v>
      </c>
    </row>
    <row r="124" spans="1:22" x14ac:dyDescent="0.25">
      <c r="A124" s="3">
        <v>6628</v>
      </c>
      <c r="B124" s="15" t="str">
        <f>Codes_Vogelarten_DOG2019!B124</f>
        <v>BIAVCHSCNUTE</v>
      </c>
      <c r="C124" s="30" t="str">
        <f>Codes_Vogelarten_DOG2019!C124</f>
        <v>AVSCNUTE</v>
      </c>
      <c r="D124" s="15" t="str">
        <f>Codes_Vogelarten_DOG2019!D124</f>
        <v>SCNUTE</v>
      </c>
      <c r="E124" s="61" t="s">
        <v>3897</v>
      </c>
      <c r="F124" s="66" t="s">
        <v>1703</v>
      </c>
      <c r="G124" s="14" t="s">
        <v>3835</v>
      </c>
      <c r="H124" s="14" t="b">
        <f t="shared" si="1"/>
        <v>1</v>
      </c>
      <c r="I124" s="6" t="s">
        <v>1705</v>
      </c>
      <c r="J124" s="8" t="s">
        <v>194</v>
      </c>
      <c r="K124" s="16" t="s">
        <v>198</v>
      </c>
      <c r="L124" s="17" t="s">
        <v>1703</v>
      </c>
      <c r="M124" s="17" t="s">
        <v>1697</v>
      </c>
      <c r="N124" s="17" t="s">
        <v>1704</v>
      </c>
      <c r="O124" s="6" t="s">
        <v>1705</v>
      </c>
      <c r="P124" s="10" t="s">
        <v>160</v>
      </c>
      <c r="Q124" s="14" t="s">
        <v>1069</v>
      </c>
      <c r="R124" s="1" t="s">
        <v>1069</v>
      </c>
      <c r="S124" s="1" t="s">
        <v>1069</v>
      </c>
      <c r="T124" s="1" t="s">
        <v>1069</v>
      </c>
      <c r="U124" s="1" t="s">
        <v>1069</v>
      </c>
      <c r="V124" s="85" t="s">
        <v>1069</v>
      </c>
    </row>
    <row r="125" spans="1:22" x14ac:dyDescent="0.25">
      <c r="A125" s="3">
        <v>6629</v>
      </c>
      <c r="B125" s="15" t="str">
        <f>Codes_Vogelarten_DOG2019!B125</f>
        <v>BIAVCHSCNUAR</v>
      </c>
      <c r="C125" s="30" t="str">
        <f>Codes_Vogelarten_DOG2019!C125</f>
        <v>AVSCNUAR</v>
      </c>
      <c r="D125" s="15" t="str">
        <f>Codes_Vogelarten_DOG2019!D125</f>
        <v>SCNUAR</v>
      </c>
      <c r="E125" s="61" t="s">
        <v>3898</v>
      </c>
      <c r="F125" s="66" t="s">
        <v>1708</v>
      </c>
      <c r="G125" s="14" t="s">
        <v>3768</v>
      </c>
      <c r="H125" s="14" t="b">
        <f t="shared" si="1"/>
        <v>1</v>
      </c>
      <c r="I125" s="6" t="s">
        <v>1710</v>
      </c>
      <c r="J125" s="8" t="s">
        <v>194</v>
      </c>
      <c r="K125" s="16" t="s">
        <v>198</v>
      </c>
      <c r="L125" s="17" t="s">
        <v>1708</v>
      </c>
      <c r="M125" s="17" t="s">
        <v>1697</v>
      </c>
      <c r="N125" s="17" t="s">
        <v>1709</v>
      </c>
      <c r="O125" s="6" t="s">
        <v>1710</v>
      </c>
      <c r="P125" s="12" t="s">
        <v>192</v>
      </c>
      <c r="Q125" s="14" t="s">
        <v>1069</v>
      </c>
      <c r="R125" s="1" t="s">
        <v>1069</v>
      </c>
      <c r="S125" s="1" t="s">
        <v>1069</v>
      </c>
      <c r="T125" s="1" t="s">
        <v>1069</v>
      </c>
      <c r="U125" s="38">
        <v>4</v>
      </c>
      <c r="V125" s="85" t="s">
        <v>1069</v>
      </c>
    </row>
    <row r="126" spans="1:22" x14ac:dyDescent="0.25">
      <c r="A126" s="3">
        <v>6633</v>
      </c>
      <c r="B126" s="15" t="str">
        <f>Codes_Vogelarten_DOG2019!B126</f>
        <v>BIAVCHSCLILA</v>
      </c>
      <c r="C126" s="30" t="str">
        <f>Codes_Vogelarten_DOG2019!C126</f>
        <v>AVSCLILA</v>
      </c>
      <c r="D126" s="15" t="str">
        <f>Codes_Vogelarten_DOG2019!D126</f>
        <v>SCLILA</v>
      </c>
      <c r="E126" s="61" t="s">
        <v>3899</v>
      </c>
      <c r="F126" s="66" t="s">
        <v>1713</v>
      </c>
      <c r="G126" s="14" t="s">
        <v>3768</v>
      </c>
      <c r="H126" s="14" t="b">
        <f t="shared" si="1"/>
        <v>1</v>
      </c>
      <c r="I126" s="6" t="s">
        <v>1716</v>
      </c>
      <c r="J126" s="8" t="s">
        <v>194</v>
      </c>
      <c r="K126" s="16" t="s">
        <v>198</v>
      </c>
      <c r="L126" s="17" t="s">
        <v>1713</v>
      </c>
      <c r="M126" s="17" t="s">
        <v>1714</v>
      </c>
      <c r="N126" s="17" t="s">
        <v>1715</v>
      </c>
      <c r="O126" s="6" t="s">
        <v>1716</v>
      </c>
      <c r="P126" s="12" t="s">
        <v>192</v>
      </c>
      <c r="Q126" s="14" t="s">
        <v>1069</v>
      </c>
      <c r="R126" s="1" t="s">
        <v>1069</v>
      </c>
      <c r="S126" s="1" t="s">
        <v>1069</v>
      </c>
      <c r="T126" s="1" t="s">
        <v>1069</v>
      </c>
      <c r="U126" s="1" t="s">
        <v>1069</v>
      </c>
      <c r="V126" s="85" t="s">
        <v>1069</v>
      </c>
    </row>
    <row r="127" spans="1:22" x14ac:dyDescent="0.25">
      <c r="A127" s="3">
        <v>6639</v>
      </c>
      <c r="B127" s="15" t="str">
        <f>Codes_Vogelarten_DOG2019!B127</f>
        <v>BIAVCHSCLILI</v>
      </c>
      <c r="C127" s="30" t="str">
        <f>Codes_Vogelarten_DOG2019!C127</f>
        <v>AVSCLILI</v>
      </c>
      <c r="D127" s="15" t="str">
        <f>Codes_Vogelarten_DOG2019!D127</f>
        <v>SCLILI</v>
      </c>
      <c r="E127" s="61" t="s">
        <v>3900</v>
      </c>
      <c r="F127" s="66" t="s">
        <v>1719</v>
      </c>
      <c r="G127" s="14" t="s">
        <v>3768</v>
      </c>
      <c r="H127" s="14" t="b">
        <f t="shared" si="1"/>
        <v>1</v>
      </c>
      <c r="I127" s="6" t="s">
        <v>1721</v>
      </c>
      <c r="J127" s="8" t="s">
        <v>194</v>
      </c>
      <c r="K127" s="16" t="s">
        <v>198</v>
      </c>
      <c r="L127" s="17" t="s">
        <v>1719</v>
      </c>
      <c r="M127" s="17" t="s">
        <v>1714</v>
      </c>
      <c r="N127" s="17" t="s">
        <v>1720</v>
      </c>
      <c r="O127" s="6" t="s">
        <v>1721</v>
      </c>
      <c r="P127" s="12" t="s">
        <v>192</v>
      </c>
      <c r="Q127" s="14" t="s">
        <v>1069</v>
      </c>
      <c r="R127" s="1" t="s">
        <v>1069</v>
      </c>
      <c r="S127" s="1" t="s">
        <v>1069</v>
      </c>
      <c r="T127" s="1" t="s">
        <v>1069</v>
      </c>
      <c r="U127" s="1" t="s">
        <v>1069</v>
      </c>
      <c r="V127" s="85" t="s">
        <v>1069</v>
      </c>
    </row>
    <row r="128" spans="1:22" x14ac:dyDescent="0.25">
      <c r="A128" s="3">
        <v>6647</v>
      </c>
      <c r="B128" s="15" t="str">
        <f>Codes_Vogelarten_DOG2019!B128</f>
        <v>BIAVCHSCARIN</v>
      </c>
      <c r="C128" s="30" t="str">
        <f>Codes_Vogelarten_DOG2019!C128</f>
        <v>AVSCARIN</v>
      </c>
      <c r="D128" s="15" t="str">
        <f>Codes_Vogelarten_DOG2019!D128</f>
        <v>SCARIN</v>
      </c>
      <c r="E128" s="61" t="s">
        <v>3901</v>
      </c>
      <c r="F128" s="66" t="s">
        <v>1724</v>
      </c>
      <c r="G128" s="14" t="s">
        <v>3768</v>
      </c>
      <c r="H128" s="14" t="b">
        <f t="shared" si="1"/>
        <v>1</v>
      </c>
      <c r="I128" s="6" t="s">
        <v>1727</v>
      </c>
      <c r="J128" s="8" t="s">
        <v>194</v>
      </c>
      <c r="K128" s="16" t="s">
        <v>198</v>
      </c>
      <c r="L128" s="17" t="s">
        <v>1724</v>
      </c>
      <c r="M128" s="17" t="s">
        <v>1725</v>
      </c>
      <c r="N128" s="17" t="s">
        <v>1726</v>
      </c>
      <c r="O128" s="6" t="s">
        <v>1727</v>
      </c>
      <c r="P128" s="4" t="s">
        <v>31</v>
      </c>
      <c r="Q128" s="14" t="s">
        <v>1069</v>
      </c>
      <c r="R128" s="1" t="s">
        <v>1069</v>
      </c>
      <c r="S128" s="1" t="s">
        <v>1069</v>
      </c>
      <c r="T128" s="1" t="s">
        <v>1069</v>
      </c>
      <c r="U128" s="1" t="s">
        <v>1069</v>
      </c>
      <c r="V128" s="85" t="s">
        <v>1069</v>
      </c>
    </row>
    <row r="129" spans="1:22" x14ac:dyDescent="0.25">
      <c r="A129" s="3">
        <v>6655</v>
      </c>
      <c r="B129" s="15" t="str">
        <f>Codes_Vogelarten_DOG2019!B129</f>
        <v>BIAVCHSCCATR</v>
      </c>
      <c r="C129" s="30" t="str">
        <f>Codes_Vogelarten_DOG2019!C129</f>
        <v>AVSCCATR</v>
      </c>
      <c r="D129" s="15" t="str">
        <f>Codes_Vogelarten_DOG2019!D129</f>
        <v>SCCATR</v>
      </c>
      <c r="E129" s="61" t="s">
        <v>3902</v>
      </c>
      <c r="F129" s="66" t="s">
        <v>1730</v>
      </c>
      <c r="G129" s="14" t="s">
        <v>3903</v>
      </c>
      <c r="H129" s="14" t="b">
        <f t="shared" si="1"/>
        <v>1</v>
      </c>
      <c r="I129" s="6" t="s">
        <v>1732</v>
      </c>
      <c r="J129" s="8" t="s">
        <v>194</v>
      </c>
      <c r="K129" s="16" t="s">
        <v>198</v>
      </c>
      <c r="L129" s="17" t="s">
        <v>1730</v>
      </c>
      <c r="M129" s="17" t="s">
        <v>1731</v>
      </c>
      <c r="N129" s="17" t="s">
        <v>1704</v>
      </c>
      <c r="O129" s="6" t="s">
        <v>1732</v>
      </c>
      <c r="P129" s="10" t="s">
        <v>1413</v>
      </c>
      <c r="Q129" s="14" t="s">
        <v>1069</v>
      </c>
      <c r="R129" s="1" t="s">
        <v>1069</v>
      </c>
      <c r="S129" s="1" t="s">
        <v>1069</v>
      </c>
      <c r="T129" s="1" t="s">
        <v>1069</v>
      </c>
      <c r="U129" s="1" t="s">
        <v>1069</v>
      </c>
      <c r="V129" s="85" t="s">
        <v>1069</v>
      </c>
    </row>
    <row r="130" spans="1:22" x14ac:dyDescent="0.25">
      <c r="A130" s="3">
        <v>6656</v>
      </c>
      <c r="B130" s="15" t="str">
        <f>Codes_Vogelarten_DOG2019!B130</f>
        <v>BIAVCHSCCACA</v>
      </c>
      <c r="C130" s="30" t="str">
        <f>Codes_Vogelarten_DOG2019!C130</f>
        <v>AVSCCACA</v>
      </c>
      <c r="D130" s="15" t="str">
        <f>Codes_Vogelarten_DOG2019!D130</f>
        <v>SCCACA</v>
      </c>
      <c r="E130" s="61" t="s">
        <v>3904</v>
      </c>
      <c r="F130" s="66" t="s">
        <v>1735</v>
      </c>
      <c r="G130" s="14" t="s">
        <v>3768</v>
      </c>
      <c r="H130" s="14" t="b">
        <f t="shared" si="1"/>
        <v>1</v>
      </c>
      <c r="I130" s="6" t="s">
        <v>1737</v>
      </c>
      <c r="J130" s="8" t="s">
        <v>194</v>
      </c>
      <c r="K130" s="16" t="s">
        <v>198</v>
      </c>
      <c r="L130" s="17" t="s">
        <v>1735</v>
      </c>
      <c r="M130" s="17" t="s">
        <v>1731</v>
      </c>
      <c r="N130" s="17" t="s">
        <v>1736</v>
      </c>
      <c r="O130" s="6" t="s">
        <v>1737</v>
      </c>
      <c r="P130" s="12" t="s">
        <v>192</v>
      </c>
      <c r="Q130" s="14" t="s">
        <v>1069</v>
      </c>
      <c r="R130" s="1" t="s">
        <v>1069</v>
      </c>
      <c r="S130" s="1" t="s">
        <v>1069</v>
      </c>
      <c r="T130" s="1" t="s">
        <v>1069</v>
      </c>
      <c r="U130" s="1" t="s">
        <v>1069</v>
      </c>
      <c r="V130" s="85" t="s">
        <v>1069</v>
      </c>
    </row>
    <row r="131" spans="1:22" x14ac:dyDescent="0.25">
      <c r="A131" s="3">
        <v>6664</v>
      </c>
      <c r="B131" s="65" t="str">
        <f>Codes_Vogelarten_DOG2019!B131</f>
        <v>BIAVCHSCCAPX</v>
      </c>
      <c r="C131" s="64" t="str">
        <f>Codes_Vogelarten_DOG2019!C131</f>
        <v>AVSCCAPX</v>
      </c>
      <c r="D131" s="65" t="str">
        <f>Codes_Vogelarten_DOG2019!D131</f>
        <v>SCCAPX</v>
      </c>
      <c r="E131" s="61" t="s">
        <v>3905</v>
      </c>
      <c r="F131" s="66" t="s">
        <v>1740</v>
      </c>
      <c r="G131" s="14" t="s">
        <v>3768</v>
      </c>
      <c r="H131" s="14" t="b">
        <f t="shared" ref="H131:H194" si="2">EXACT(F131,L131)</f>
        <v>1</v>
      </c>
      <c r="I131" s="6" t="s">
        <v>1743</v>
      </c>
      <c r="J131" s="8" t="s">
        <v>194</v>
      </c>
      <c r="K131" s="16" t="s">
        <v>198</v>
      </c>
      <c r="L131" s="17" t="s">
        <v>1740</v>
      </c>
      <c r="M131" s="17" t="s">
        <v>1731</v>
      </c>
      <c r="N131" s="17" t="s">
        <v>1741</v>
      </c>
      <c r="O131" s="6" t="s">
        <v>1743</v>
      </c>
      <c r="P131" s="4" t="s">
        <v>31</v>
      </c>
      <c r="Q131" s="14" t="s">
        <v>1069</v>
      </c>
      <c r="R131" s="1" t="s">
        <v>1069</v>
      </c>
      <c r="S131" s="1" t="s">
        <v>1069</v>
      </c>
      <c r="T131" s="1" t="s">
        <v>1069</v>
      </c>
      <c r="U131" s="1" t="s">
        <v>1069</v>
      </c>
      <c r="V131" s="85" t="s">
        <v>1069</v>
      </c>
    </row>
    <row r="132" spans="1:22" x14ac:dyDescent="0.25">
      <c r="A132" s="3">
        <v>6665</v>
      </c>
      <c r="B132" s="65" t="str">
        <f>Codes_Vogelarten_DOG2019!B132</f>
        <v>BIAVCHSCCAFA</v>
      </c>
      <c r="C132" s="64" t="str">
        <f>Codes_Vogelarten_DOG2019!C132</f>
        <v>AVSCCAFA</v>
      </c>
      <c r="D132" s="65" t="str">
        <f>Codes_Vogelarten_DOG2019!D132</f>
        <v>SCCAFA</v>
      </c>
      <c r="E132" s="61" t="s">
        <v>3906</v>
      </c>
      <c r="F132" s="66" t="s">
        <v>1748</v>
      </c>
      <c r="G132" s="14" t="s">
        <v>3768</v>
      </c>
      <c r="H132" s="14" t="b">
        <f t="shared" si="2"/>
        <v>1</v>
      </c>
      <c r="I132" s="6" t="s">
        <v>1751</v>
      </c>
      <c r="J132" s="8" t="s">
        <v>194</v>
      </c>
      <c r="K132" s="16" t="s">
        <v>198</v>
      </c>
      <c r="L132" s="17" t="s">
        <v>1748</v>
      </c>
      <c r="M132" s="17" t="s">
        <v>1731</v>
      </c>
      <c r="N132" s="17" t="s">
        <v>1749</v>
      </c>
      <c r="O132" s="6" t="s">
        <v>1751</v>
      </c>
      <c r="P132" s="4" t="s">
        <v>31</v>
      </c>
      <c r="Q132" s="14" t="s">
        <v>1069</v>
      </c>
      <c r="R132" s="1" t="s">
        <v>1069</v>
      </c>
      <c r="S132" s="1" t="s">
        <v>1069</v>
      </c>
      <c r="T132" s="1" t="s">
        <v>1069</v>
      </c>
      <c r="U132" s="1" t="s">
        <v>1069</v>
      </c>
      <c r="V132" s="85" t="s">
        <v>1069</v>
      </c>
    </row>
    <row r="133" spans="1:22" x14ac:dyDescent="0.25">
      <c r="A133" s="3">
        <v>6668</v>
      </c>
      <c r="B133" s="15" t="str">
        <f>Codes_Vogelarten_DOG2019!B133</f>
        <v>BIAVCHSCCAAC</v>
      </c>
      <c r="C133" s="30" t="str">
        <f>Codes_Vogelarten_DOG2019!C133</f>
        <v>AVSCCAAC</v>
      </c>
      <c r="D133" s="15" t="str">
        <f>Codes_Vogelarten_DOG2019!D133</f>
        <v>SCCAAC</v>
      </c>
      <c r="E133" s="61" t="s">
        <v>3907</v>
      </c>
      <c r="F133" s="66" t="s">
        <v>1755</v>
      </c>
      <c r="G133" s="14" t="s">
        <v>3768</v>
      </c>
      <c r="H133" s="14" t="b">
        <f t="shared" si="2"/>
        <v>1</v>
      </c>
      <c r="I133" s="6" t="s">
        <v>1757</v>
      </c>
      <c r="J133" s="8" t="s">
        <v>194</v>
      </c>
      <c r="K133" s="16" t="s">
        <v>198</v>
      </c>
      <c r="L133" s="17" t="s">
        <v>1755</v>
      </c>
      <c r="M133" s="17" t="s">
        <v>1731</v>
      </c>
      <c r="N133" s="17" t="s">
        <v>1756</v>
      </c>
      <c r="O133" s="6" t="s">
        <v>1757</v>
      </c>
      <c r="P133" s="4" t="s">
        <v>31</v>
      </c>
      <c r="Q133" s="14" t="s">
        <v>1069</v>
      </c>
      <c r="R133" s="1" t="s">
        <v>1069</v>
      </c>
      <c r="S133" s="1" t="s">
        <v>1069</v>
      </c>
      <c r="T133" s="1" t="s">
        <v>1069</v>
      </c>
      <c r="U133" s="1" t="s">
        <v>1069</v>
      </c>
      <c r="V133" s="85" t="s">
        <v>1069</v>
      </c>
    </row>
    <row r="134" spans="1:22" x14ac:dyDescent="0.25">
      <c r="A134" s="3">
        <v>6669</v>
      </c>
      <c r="B134" s="15" t="str">
        <f>Codes_Vogelarten_DOG2019!B134</f>
        <v>BIAVCHSCCAHI</v>
      </c>
      <c r="C134" s="30" t="str">
        <f>Codes_Vogelarten_DOG2019!C134</f>
        <v>AVSCCAHI</v>
      </c>
      <c r="D134" s="15" t="str">
        <f>Codes_Vogelarten_DOG2019!D134</f>
        <v>SCCAHI</v>
      </c>
      <c r="E134" s="61" t="s">
        <v>3908</v>
      </c>
      <c r="F134" s="66" t="s">
        <v>1760</v>
      </c>
      <c r="G134" s="14" t="s">
        <v>3768</v>
      </c>
      <c r="H134" s="14" t="b">
        <f t="shared" si="2"/>
        <v>1</v>
      </c>
      <c r="I134" s="6" t="s">
        <v>1761</v>
      </c>
      <c r="J134" s="8" t="s">
        <v>194</v>
      </c>
      <c r="K134" s="16" t="s">
        <v>198</v>
      </c>
      <c r="L134" s="17" t="s">
        <v>1760</v>
      </c>
      <c r="M134" s="17" t="s">
        <v>1731</v>
      </c>
      <c r="N134" s="17" t="s">
        <v>1611</v>
      </c>
      <c r="O134" s="6" t="s">
        <v>1761</v>
      </c>
      <c r="P134" s="4" t="s">
        <v>31</v>
      </c>
      <c r="Q134" s="14" t="s">
        <v>1069</v>
      </c>
      <c r="R134" s="1" t="s">
        <v>1069</v>
      </c>
      <c r="S134" s="1" t="s">
        <v>1069</v>
      </c>
      <c r="T134" s="1" t="s">
        <v>1069</v>
      </c>
      <c r="U134" s="1" t="s">
        <v>1069</v>
      </c>
      <c r="V134" s="85" t="s">
        <v>1069</v>
      </c>
    </row>
    <row r="135" spans="1:22" x14ac:dyDescent="0.25">
      <c r="A135" s="3">
        <v>6670</v>
      </c>
      <c r="B135" s="15" t="str">
        <f>Codes_Vogelarten_DOG2019!B135</f>
        <v>BIAVCHSCCAFE</v>
      </c>
      <c r="C135" s="30" t="str">
        <f>Codes_Vogelarten_DOG2019!C135</f>
        <v>AVSCCAFE</v>
      </c>
      <c r="D135" s="15" t="str">
        <f>Codes_Vogelarten_DOG2019!D135</f>
        <v>SCCAFE</v>
      </c>
      <c r="E135" s="61" t="s">
        <v>3909</v>
      </c>
      <c r="F135" s="66" t="s">
        <v>1764</v>
      </c>
      <c r="G135" s="14" t="s">
        <v>3768</v>
      </c>
      <c r="H135" s="14" t="b">
        <f t="shared" si="2"/>
        <v>1</v>
      </c>
      <c r="I135" s="6" t="s">
        <v>1765</v>
      </c>
      <c r="J135" s="8" t="s">
        <v>194</v>
      </c>
      <c r="K135" s="16" t="s">
        <v>198</v>
      </c>
      <c r="L135" s="17" t="s">
        <v>1764</v>
      </c>
      <c r="M135" s="17" t="s">
        <v>1731</v>
      </c>
      <c r="N135" s="17" t="s">
        <v>1200</v>
      </c>
      <c r="O135" s="6" t="s">
        <v>1765</v>
      </c>
      <c r="P135" s="12" t="s">
        <v>192</v>
      </c>
      <c r="Q135" s="14" t="s">
        <v>1069</v>
      </c>
      <c r="R135" s="1" t="s">
        <v>1069</v>
      </c>
      <c r="S135" s="1" t="s">
        <v>1069</v>
      </c>
      <c r="T135" s="1" t="s">
        <v>1069</v>
      </c>
      <c r="U135" s="1" t="s">
        <v>1069</v>
      </c>
      <c r="V135" s="85" t="s">
        <v>1069</v>
      </c>
    </row>
    <row r="136" spans="1:22" x14ac:dyDescent="0.25">
      <c r="A136" s="3">
        <v>6671</v>
      </c>
      <c r="B136" s="15" t="str">
        <f>Codes_Vogelarten_DOG2019!B136</f>
        <v>BIAVCHSCCATE</v>
      </c>
      <c r="C136" s="30" t="str">
        <f>Codes_Vogelarten_DOG2019!C136</f>
        <v>AVSCCATE</v>
      </c>
      <c r="D136" s="15" t="str">
        <f>Codes_Vogelarten_DOG2019!D136</f>
        <v>SCCATE</v>
      </c>
      <c r="E136" s="61" t="s">
        <v>3910</v>
      </c>
      <c r="F136" s="66" t="s">
        <v>1768</v>
      </c>
      <c r="G136" s="14" t="s">
        <v>3768</v>
      </c>
      <c r="H136" s="14" t="b">
        <f t="shared" si="2"/>
        <v>1</v>
      </c>
      <c r="I136" s="6" t="s">
        <v>1770</v>
      </c>
      <c r="J136" s="8" t="s">
        <v>194</v>
      </c>
      <c r="K136" s="16" t="s">
        <v>198</v>
      </c>
      <c r="L136" s="17" t="s">
        <v>1768</v>
      </c>
      <c r="M136" s="17" t="s">
        <v>1731</v>
      </c>
      <c r="N136" s="17" t="s">
        <v>1769</v>
      </c>
      <c r="O136" s="6" t="s">
        <v>1770</v>
      </c>
      <c r="P136" s="4" t="s">
        <v>31</v>
      </c>
      <c r="Q136" s="14" t="s">
        <v>1069</v>
      </c>
      <c r="R136" s="1" t="s">
        <v>1069</v>
      </c>
      <c r="S136" s="1" t="s">
        <v>1069</v>
      </c>
      <c r="T136" s="1" t="s">
        <v>1069</v>
      </c>
      <c r="U136" s="1" t="s">
        <v>1069</v>
      </c>
      <c r="V136" s="85" t="s">
        <v>1069</v>
      </c>
    </row>
    <row r="137" spans="1:22" x14ac:dyDescent="0.25">
      <c r="A137" s="3">
        <v>6672</v>
      </c>
      <c r="B137" s="15" t="str">
        <f>Codes_Vogelarten_DOG2019!B137</f>
        <v>BIAVCHSCCASU</v>
      </c>
      <c r="C137" s="30" t="str">
        <f>Codes_Vogelarten_DOG2019!C137</f>
        <v>AVSCCASU</v>
      </c>
      <c r="D137" s="15" t="str">
        <f>Codes_Vogelarten_DOG2019!D137</f>
        <v>SCCASU</v>
      </c>
      <c r="E137" s="61" t="s">
        <v>3911</v>
      </c>
      <c r="F137" s="66" t="s">
        <v>1773</v>
      </c>
      <c r="G137" s="14" t="s">
        <v>3768</v>
      </c>
      <c r="H137" s="14" t="b">
        <f t="shared" si="2"/>
        <v>1</v>
      </c>
      <c r="I137" s="6" t="s">
        <v>1775</v>
      </c>
      <c r="J137" s="8" t="s">
        <v>194</v>
      </c>
      <c r="K137" s="16" t="s">
        <v>198</v>
      </c>
      <c r="L137" s="17" t="s">
        <v>1773</v>
      </c>
      <c r="M137" s="17" t="s">
        <v>1731</v>
      </c>
      <c r="N137" s="19" t="s">
        <v>1774</v>
      </c>
      <c r="O137" s="51" t="s">
        <v>1775</v>
      </c>
      <c r="P137" s="11" t="s">
        <v>31</v>
      </c>
      <c r="Q137" s="14" t="s">
        <v>1069</v>
      </c>
      <c r="R137" s="1" t="s">
        <v>1069</v>
      </c>
      <c r="S137" s="1" t="s">
        <v>1069</v>
      </c>
      <c r="T137" s="1" t="s">
        <v>1069</v>
      </c>
      <c r="U137" s="1" t="s">
        <v>1069</v>
      </c>
      <c r="V137" s="85" t="s">
        <v>1069</v>
      </c>
    </row>
    <row r="138" spans="1:22" x14ac:dyDescent="0.25">
      <c r="A138" s="3">
        <v>6674</v>
      </c>
      <c r="B138" s="15" t="str">
        <f>Codes_Vogelarten_DOG2019!B138</f>
        <v>BIAVCHSCCARU</v>
      </c>
      <c r="C138" s="30" t="str">
        <f>Codes_Vogelarten_DOG2019!C138</f>
        <v>AVSCCARU</v>
      </c>
      <c r="D138" s="15" t="str">
        <f>Codes_Vogelarten_DOG2019!D138</f>
        <v>SCCARU</v>
      </c>
      <c r="E138" s="61" t="s">
        <v>3912</v>
      </c>
      <c r="F138" s="66" t="s">
        <v>1778</v>
      </c>
      <c r="G138" s="14" t="s">
        <v>3903</v>
      </c>
      <c r="H138" s="14" t="b">
        <f t="shared" si="2"/>
        <v>1</v>
      </c>
      <c r="I138" s="6" t="s">
        <v>1779</v>
      </c>
      <c r="J138" s="8" t="s">
        <v>194</v>
      </c>
      <c r="K138" s="16" t="s">
        <v>198</v>
      </c>
      <c r="L138" s="17" t="s">
        <v>1778</v>
      </c>
      <c r="M138" s="17" t="s">
        <v>1731</v>
      </c>
      <c r="N138" s="17" t="s">
        <v>1122</v>
      </c>
      <c r="O138" s="6" t="s">
        <v>1779</v>
      </c>
      <c r="P138" s="12" t="s">
        <v>192</v>
      </c>
      <c r="Q138" s="14" t="s">
        <v>1069</v>
      </c>
      <c r="R138" s="1" t="s">
        <v>1069</v>
      </c>
      <c r="S138" s="1" t="s">
        <v>1069</v>
      </c>
      <c r="T138" s="1" t="s">
        <v>1069</v>
      </c>
      <c r="U138" s="1" t="s">
        <v>1069</v>
      </c>
      <c r="V138" s="85" t="s">
        <v>1069</v>
      </c>
    </row>
    <row r="139" spans="1:22" x14ac:dyDescent="0.25">
      <c r="A139" s="3">
        <v>6675</v>
      </c>
      <c r="B139" s="15" t="str">
        <f>Codes_Vogelarten_DOG2019!B139</f>
        <v>BIAVCHSCCAAL</v>
      </c>
      <c r="C139" s="30" t="str">
        <f>Codes_Vogelarten_DOG2019!C139</f>
        <v>AVSCCAAL</v>
      </c>
      <c r="D139" s="15" t="str">
        <f>Codes_Vogelarten_DOG2019!D139</f>
        <v>SCCAAL</v>
      </c>
      <c r="E139" s="61" t="s">
        <v>1783</v>
      </c>
      <c r="F139" s="66" t="s">
        <v>1782</v>
      </c>
      <c r="G139" s="14" t="s">
        <v>3768</v>
      </c>
      <c r="H139" s="14" t="b">
        <f t="shared" si="2"/>
        <v>1</v>
      </c>
      <c r="I139" s="6" t="s">
        <v>1783</v>
      </c>
      <c r="J139" s="8" t="s">
        <v>194</v>
      </c>
      <c r="K139" s="16" t="s">
        <v>198</v>
      </c>
      <c r="L139" s="17" t="s">
        <v>1782</v>
      </c>
      <c r="M139" s="17" t="s">
        <v>1731</v>
      </c>
      <c r="N139" s="17" t="s">
        <v>335</v>
      </c>
      <c r="O139" s="6" t="s">
        <v>1783</v>
      </c>
      <c r="P139" s="4" t="s">
        <v>31</v>
      </c>
      <c r="Q139" s="14" t="s">
        <v>1069</v>
      </c>
      <c r="R139" s="1" t="s">
        <v>1069</v>
      </c>
      <c r="S139" s="1" t="s">
        <v>1069</v>
      </c>
      <c r="T139" s="1" t="s">
        <v>1069</v>
      </c>
      <c r="U139" s="1" t="s">
        <v>1069</v>
      </c>
      <c r="V139" s="85" t="s">
        <v>1069</v>
      </c>
    </row>
    <row r="140" spans="1:22" x14ac:dyDescent="0.25">
      <c r="A140" s="3">
        <v>6678</v>
      </c>
      <c r="B140" s="15" t="str">
        <f>Codes_Vogelarten_DOG2019!B140</f>
        <v>BIAVCHSCCAAP</v>
      </c>
      <c r="C140" s="30" t="str">
        <f>Codes_Vogelarten_DOG2019!C140</f>
        <v>AVSCCAAP</v>
      </c>
      <c r="D140" s="15" t="str">
        <f>Codes_Vogelarten_DOG2019!D140</f>
        <v>SCCAAP</v>
      </c>
      <c r="E140" s="61" t="s">
        <v>3913</v>
      </c>
      <c r="F140" s="66" t="s">
        <v>1786</v>
      </c>
      <c r="G140" s="14" t="s">
        <v>3768</v>
      </c>
      <c r="H140" s="14" t="b">
        <f t="shared" si="2"/>
        <v>1</v>
      </c>
      <c r="I140" s="6" t="s">
        <v>1788</v>
      </c>
      <c r="J140" s="8" t="s">
        <v>194</v>
      </c>
      <c r="K140" s="16" t="s">
        <v>198</v>
      </c>
      <c r="L140" s="17" t="s">
        <v>1786</v>
      </c>
      <c r="M140" s="17" t="s">
        <v>1731</v>
      </c>
      <c r="N140" s="17" t="s">
        <v>1787</v>
      </c>
      <c r="O140" s="6" t="s">
        <v>1788</v>
      </c>
      <c r="P140" s="4" t="s">
        <v>31</v>
      </c>
      <c r="Q140" s="14" t="s">
        <v>1069</v>
      </c>
      <c r="R140" s="1" t="s">
        <v>1069</v>
      </c>
      <c r="S140" s="1" t="s">
        <v>1069</v>
      </c>
      <c r="T140" s="1" t="s">
        <v>1069</v>
      </c>
      <c r="U140" s="38">
        <v>4</v>
      </c>
      <c r="V140" s="85" t="s">
        <v>1069</v>
      </c>
    </row>
    <row r="141" spans="1:22" x14ac:dyDescent="0.25">
      <c r="A141" s="3">
        <v>6695</v>
      </c>
      <c r="B141" s="15" t="str">
        <f>Codes_Vogelarten_DOG2019!B141</f>
        <v>BIAVCHSCCAMA</v>
      </c>
      <c r="C141" s="30" t="str">
        <f>Codes_Vogelarten_DOG2019!C141</f>
        <v>AVSCCAMA</v>
      </c>
      <c r="D141" s="15" t="str">
        <f>Codes_Vogelarten_DOG2019!D141</f>
        <v>SCCAMA</v>
      </c>
      <c r="E141" s="61" t="s">
        <v>3914</v>
      </c>
      <c r="F141" s="66" t="s">
        <v>1791</v>
      </c>
      <c r="G141" s="14" t="s">
        <v>3768</v>
      </c>
      <c r="H141" s="14" t="b">
        <f t="shared" si="2"/>
        <v>1</v>
      </c>
      <c r="I141" s="6" t="s">
        <v>1793</v>
      </c>
      <c r="J141" s="8" t="s">
        <v>194</v>
      </c>
      <c r="K141" s="16" t="s">
        <v>198</v>
      </c>
      <c r="L141" s="17" t="s">
        <v>1791</v>
      </c>
      <c r="M141" s="17" t="s">
        <v>1731</v>
      </c>
      <c r="N141" s="17" t="s">
        <v>1792</v>
      </c>
      <c r="O141" s="6" t="s">
        <v>1793</v>
      </c>
      <c r="P141" s="4" t="s">
        <v>31</v>
      </c>
      <c r="Q141" s="14" t="s">
        <v>1069</v>
      </c>
      <c r="R141" s="1" t="s">
        <v>1069</v>
      </c>
      <c r="S141" s="1" t="s">
        <v>1069</v>
      </c>
      <c r="T141" s="1" t="s">
        <v>1069</v>
      </c>
      <c r="U141" s="1" t="s">
        <v>1069</v>
      </c>
      <c r="V141" s="85" t="s">
        <v>1069</v>
      </c>
    </row>
    <row r="142" spans="1:22" x14ac:dyDescent="0.25">
      <c r="A142" s="3">
        <v>6696</v>
      </c>
      <c r="B142" s="15" t="str">
        <f>Codes_Vogelarten_DOG2019!B142</f>
        <v>BIAVCHSCCABA</v>
      </c>
      <c r="C142" s="30" t="str">
        <f>Codes_Vogelarten_DOG2019!C142</f>
        <v>AVSCCABA</v>
      </c>
      <c r="D142" s="15" t="str">
        <f>Codes_Vogelarten_DOG2019!D142</f>
        <v>SCCABA</v>
      </c>
      <c r="E142" s="61" t="s">
        <v>3915</v>
      </c>
      <c r="F142" s="66" t="s">
        <v>1796</v>
      </c>
      <c r="G142" s="14" t="s">
        <v>3768</v>
      </c>
      <c r="H142" s="14" t="b">
        <f t="shared" si="2"/>
        <v>1</v>
      </c>
      <c r="I142" s="6" t="s">
        <v>1798</v>
      </c>
      <c r="J142" s="8" t="s">
        <v>194</v>
      </c>
      <c r="K142" s="16" t="s">
        <v>198</v>
      </c>
      <c r="L142" s="17" t="s">
        <v>1796</v>
      </c>
      <c r="M142" s="17" t="s">
        <v>1731</v>
      </c>
      <c r="N142" s="17" t="s">
        <v>1797</v>
      </c>
      <c r="O142" s="6" t="s">
        <v>1798</v>
      </c>
      <c r="P142" s="4" t="s">
        <v>31</v>
      </c>
      <c r="Q142" s="14" t="s">
        <v>1069</v>
      </c>
      <c r="R142" s="1" t="s">
        <v>1069</v>
      </c>
      <c r="S142" s="1" t="s">
        <v>1069</v>
      </c>
      <c r="T142" s="1" t="s">
        <v>1069</v>
      </c>
      <c r="U142" s="1" t="s">
        <v>1069</v>
      </c>
      <c r="V142" s="85" t="s">
        <v>1069</v>
      </c>
    </row>
    <row r="143" spans="1:22" x14ac:dyDescent="0.25">
      <c r="A143" s="3">
        <v>6697</v>
      </c>
      <c r="B143" s="15" t="str">
        <f>Codes_Vogelarten_DOG2019!B143</f>
        <v>BIAVCHSCCAMN</v>
      </c>
      <c r="C143" s="30" t="str">
        <f>Codes_Vogelarten_DOG2019!C143</f>
        <v>AVSCCAMN</v>
      </c>
      <c r="D143" s="15" t="str">
        <f>Codes_Vogelarten_DOG2019!D143</f>
        <v>SCCAMN</v>
      </c>
      <c r="E143" s="61" t="s">
        <v>3916</v>
      </c>
      <c r="F143" s="66" t="s">
        <v>1801</v>
      </c>
      <c r="G143" s="14" t="s">
        <v>3768</v>
      </c>
      <c r="H143" s="14" t="b">
        <f t="shared" si="2"/>
        <v>1</v>
      </c>
      <c r="I143" s="6" t="s">
        <v>1803</v>
      </c>
      <c r="J143" s="8" t="s">
        <v>194</v>
      </c>
      <c r="K143" s="16" t="s">
        <v>198</v>
      </c>
      <c r="L143" s="17" t="s">
        <v>1801</v>
      </c>
      <c r="M143" s="17" t="s">
        <v>1731</v>
      </c>
      <c r="N143" s="17" t="s">
        <v>1802</v>
      </c>
      <c r="O143" s="6" t="s">
        <v>1803</v>
      </c>
      <c r="P143" s="4" t="s">
        <v>31</v>
      </c>
      <c r="Q143" s="14" t="s">
        <v>1069</v>
      </c>
      <c r="R143" s="1" t="s">
        <v>1069</v>
      </c>
      <c r="S143" s="1" t="s">
        <v>1069</v>
      </c>
      <c r="T143" s="1" t="s">
        <v>1069</v>
      </c>
      <c r="U143" s="1" t="s">
        <v>1069</v>
      </c>
      <c r="V143" s="85" t="s">
        <v>1069</v>
      </c>
    </row>
    <row r="144" spans="1:22" x14ac:dyDescent="0.25">
      <c r="A144" s="3">
        <v>6698</v>
      </c>
      <c r="B144" s="15" t="str">
        <f>Codes_Vogelarten_DOG2019!B144</f>
        <v>BIAVCHSCCAMI</v>
      </c>
      <c r="C144" s="30" t="str">
        <f>Codes_Vogelarten_DOG2019!C144</f>
        <v>AVSCCAMI</v>
      </c>
      <c r="D144" s="15" t="str">
        <f>Codes_Vogelarten_DOG2019!D144</f>
        <v>SCCAMI</v>
      </c>
      <c r="E144" s="61" t="s">
        <v>3917</v>
      </c>
      <c r="F144" s="66" t="s">
        <v>1806</v>
      </c>
      <c r="G144" s="14" t="s">
        <v>3768</v>
      </c>
      <c r="H144" s="14" t="b">
        <f t="shared" si="2"/>
        <v>1</v>
      </c>
      <c r="I144" s="6" t="s">
        <v>1808</v>
      </c>
      <c r="J144" s="8" t="s">
        <v>194</v>
      </c>
      <c r="K144" s="16" t="s">
        <v>198</v>
      </c>
      <c r="L144" s="17" t="s">
        <v>1806</v>
      </c>
      <c r="M144" s="17" t="s">
        <v>1731</v>
      </c>
      <c r="N144" s="17" t="s">
        <v>1807</v>
      </c>
      <c r="O144" s="6" t="s">
        <v>1808</v>
      </c>
      <c r="P144" s="4" t="s">
        <v>31</v>
      </c>
      <c r="Q144" s="14" t="s">
        <v>1069</v>
      </c>
      <c r="R144" s="1" t="s">
        <v>1069</v>
      </c>
      <c r="S144" s="1" t="s">
        <v>1069</v>
      </c>
      <c r="T144" s="1" t="s">
        <v>1069</v>
      </c>
      <c r="U144" s="1" t="s">
        <v>1069</v>
      </c>
      <c r="V144" s="85" t="s">
        <v>1069</v>
      </c>
    </row>
    <row r="145" spans="1:22" x14ac:dyDescent="0.25">
      <c r="A145" s="3">
        <v>6699</v>
      </c>
      <c r="B145" s="15" t="str">
        <f>Codes_Vogelarten_DOG2019!B145</f>
        <v>BIAVCHSCCAFU</v>
      </c>
      <c r="C145" s="30" t="str">
        <f>Codes_Vogelarten_DOG2019!C145</f>
        <v>AVSCCAFU</v>
      </c>
      <c r="D145" s="15" t="str">
        <f>Codes_Vogelarten_DOG2019!D145</f>
        <v>SCCAFU</v>
      </c>
      <c r="E145" s="61" t="s">
        <v>3918</v>
      </c>
      <c r="F145" s="66" t="s">
        <v>1811</v>
      </c>
      <c r="G145" s="14" t="s">
        <v>3768</v>
      </c>
      <c r="H145" s="14" t="b">
        <f t="shared" si="2"/>
        <v>1</v>
      </c>
      <c r="I145" s="6" t="s">
        <v>1813</v>
      </c>
      <c r="J145" s="8" t="s">
        <v>194</v>
      </c>
      <c r="K145" s="16" t="s">
        <v>198</v>
      </c>
      <c r="L145" s="17" t="s">
        <v>1811</v>
      </c>
      <c r="M145" s="17" t="s">
        <v>1731</v>
      </c>
      <c r="N145" s="17" t="s">
        <v>1812</v>
      </c>
      <c r="O145" s="6" t="s">
        <v>1813</v>
      </c>
      <c r="P145" s="4" t="s">
        <v>31</v>
      </c>
      <c r="Q145" s="14" t="s">
        <v>1069</v>
      </c>
      <c r="R145" s="1" t="s">
        <v>1069</v>
      </c>
      <c r="S145" s="1" t="s">
        <v>1069</v>
      </c>
      <c r="T145" s="1" t="s">
        <v>1069</v>
      </c>
      <c r="U145" s="1" t="s">
        <v>1069</v>
      </c>
      <c r="V145" s="85" t="s">
        <v>1069</v>
      </c>
    </row>
    <row r="146" spans="1:22" x14ac:dyDescent="0.25">
      <c r="A146" s="3">
        <v>6700</v>
      </c>
      <c r="B146" s="65" t="str">
        <f>Codes_Vogelarten_DOG2019!B146</f>
        <v>BIAVCHSCCASF</v>
      </c>
      <c r="C146" s="64" t="str">
        <f>Codes_Vogelarten_DOG2019!C146</f>
        <v>AVSCCASF</v>
      </c>
      <c r="D146" s="65" t="str">
        <f>Codes_Vogelarten_DOG2019!D146</f>
        <v>SCCASF</v>
      </c>
      <c r="E146" s="61" t="s">
        <v>3919</v>
      </c>
      <c r="F146" s="66" t="s">
        <v>1816</v>
      </c>
      <c r="G146" s="14" t="s">
        <v>3768</v>
      </c>
      <c r="H146" s="14" t="b">
        <f t="shared" si="2"/>
        <v>1</v>
      </c>
      <c r="I146" s="6" t="s">
        <v>1819</v>
      </c>
      <c r="J146" s="8" t="s">
        <v>194</v>
      </c>
      <c r="K146" s="16" t="s">
        <v>198</v>
      </c>
      <c r="L146" s="17" t="s">
        <v>1816</v>
      </c>
      <c r="M146" s="17" t="s">
        <v>1731</v>
      </c>
      <c r="N146" s="17" t="s">
        <v>1817</v>
      </c>
      <c r="O146" s="6" t="s">
        <v>1819</v>
      </c>
      <c r="P146" s="12" t="s">
        <v>192</v>
      </c>
      <c r="Q146" s="14" t="s">
        <v>1069</v>
      </c>
      <c r="R146" s="1" t="s">
        <v>1069</v>
      </c>
      <c r="S146" s="1" t="s">
        <v>1069</v>
      </c>
      <c r="T146" s="1" t="s">
        <v>1069</v>
      </c>
      <c r="U146" s="1" t="s">
        <v>1069</v>
      </c>
      <c r="V146" s="85" t="s">
        <v>1069</v>
      </c>
    </row>
    <row r="147" spans="1:22" x14ac:dyDescent="0.25">
      <c r="A147" s="3">
        <v>6701</v>
      </c>
      <c r="B147" s="15" t="str">
        <f>Codes_Vogelarten_DOG2019!B147</f>
        <v>BIAVCHSCCAME</v>
      </c>
      <c r="C147" s="30" t="str">
        <f>Codes_Vogelarten_DOG2019!C147</f>
        <v>AVSCCAME</v>
      </c>
      <c r="D147" s="15" t="str">
        <f>Codes_Vogelarten_DOG2019!D147</f>
        <v>SCCAME</v>
      </c>
      <c r="E147" s="61" t="s">
        <v>3920</v>
      </c>
      <c r="F147" s="66" t="s">
        <v>1823</v>
      </c>
      <c r="G147" s="14" t="s">
        <v>3768</v>
      </c>
      <c r="H147" s="14" t="b">
        <f t="shared" si="2"/>
        <v>1</v>
      </c>
      <c r="I147" s="6" t="s">
        <v>1825</v>
      </c>
      <c r="J147" s="8" t="s">
        <v>194</v>
      </c>
      <c r="K147" s="16" t="s">
        <v>198</v>
      </c>
      <c r="L147" s="17" t="s">
        <v>1823</v>
      </c>
      <c r="M147" s="17" t="s">
        <v>1731</v>
      </c>
      <c r="N147" s="17" t="s">
        <v>1824</v>
      </c>
      <c r="O147" s="6" t="s">
        <v>1825</v>
      </c>
      <c r="P147" s="4" t="s">
        <v>31</v>
      </c>
      <c r="Q147" s="14" t="s">
        <v>1069</v>
      </c>
      <c r="R147" s="1" t="s">
        <v>1069</v>
      </c>
      <c r="S147" s="1" t="s">
        <v>1069</v>
      </c>
      <c r="T147" s="1" t="s">
        <v>1069</v>
      </c>
      <c r="U147" s="1" t="s">
        <v>1069</v>
      </c>
      <c r="V147" s="85" t="s">
        <v>1069</v>
      </c>
    </row>
    <row r="148" spans="1:22" x14ac:dyDescent="0.25">
      <c r="A148" s="3">
        <v>6702</v>
      </c>
      <c r="B148" s="15" t="str">
        <f>Codes_Vogelarten_DOG2019!B148</f>
        <v>BIAVCHSCCAPU</v>
      </c>
      <c r="C148" s="30" t="str">
        <f>Codes_Vogelarten_DOG2019!C148</f>
        <v>AVSCCAPU</v>
      </c>
      <c r="D148" s="15" t="str">
        <f>Codes_Vogelarten_DOG2019!D148</f>
        <v>SCCAPU</v>
      </c>
      <c r="E148" s="61" t="s">
        <v>3921</v>
      </c>
      <c r="F148" s="66" t="s">
        <v>1828</v>
      </c>
      <c r="G148" s="14" t="s">
        <v>3768</v>
      </c>
      <c r="H148" s="14" t="b">
        <f t="shared" si="2"/>
        <v>1</v>
      </c>
      <c r="I148" s="6" t="s">
        <v>1829</v>
      </c>
      <c r="J148" s="8" t="s">
        <v>194</v>
      </c>
      <c r="K148" s="16" t="s">
        <v>198</v>
      </c>
      <c r="L148" s="17" t="s">
        <v>1828</v>
      </c>
      <c r="M148" s="17" t="s">
        <v>1731</v>
      </c>
      <c r="N148" s="17" t="s">
        <v>1510</v>
      </c>
      <c r="O148" s="6" t="s">
        <v>1829</v>
      </c>
      <c r="P148" s="12" t="s">
        <v>192</v>
      </c>
      <c r="Q148" s="14" t="s">
        <v>1069</v>
      </c>
      <c r="R148" s="1" t="s">
        <v>1069</v>
      </c>
      <c r="S148" s="1" t="s">
        <v>1069</v>
      </c>
      <c r="T148" s="1" t="s">
        <v>1069</v>
      </c>
      <c r="U148" s="1" t="s">
        <v>1069</v>
      </c>
      <c r="V148" s="85" t="s">
        <v>1069</v>
      </c>
    </row>
    <row r="149" spans="1:22" x14ac:dyDescent="0.25">
      <c r="A149" s="3">
        <v>6705</v>
      </c>
      <c r="B149" s="15" t="str">
        <f>Codes_Vogelarten_DOG2019!B149</f>
        <v>BIAVCHSCLDSC</v>
      </c>
      <c r="C149" s="30" t="str">
        <f>Codes_Vogelarten_DOG2019!C149</f>
        <v>AVSCLDSC</v>
      </c>
      <c r="D149" s="15" t="str">
        <f>Codes_Vogelarten_DOG2019!D149</f>
        <v>SCLDSC</v>
      </c>
      <c r="E149" s="61" t="s">
        <v>3922</v>
      </c>
      <c r="F149" s="66" t="s">
        <v>1832</v>
      </c>
      <c r="G149" s="14" t="s">
        <v>3768</v>
      </c>
      <c r="H149" s="14" t="b">
        <f t="shared" si="2"/>
        <v>1</v>
      </c>
      <c r="I149" s="6" t="s">
        <v>1835</v>
      </c>
      <c r="J149" s="8" t="s">
        <v>194</v>
      </c>
      <c r="K149" s="16" t="s">
        <v>198</v>
      </c>
      <c r="L149" s="17" t="s">
        <v>1832</v>
      </c>
      <c r="M149" s="17" t="s">
        <v>1833</v>
      </c>
      <c r="N149" s="17" t="s">
        <v>1834</v>
      </c>
      <c r="O149" s="6" t="s">
        <v>1835</v>
      </c>
      <c r="P149" s="4" t="s">
        <v>31</v>
      </c>
      <c r="Q149" s="14" t="s">
        <v>1069</v>
      </c>
      <c r="R149" s="1" t="s">
        <v>1069</v>
      </c>
      <c r="S149" s="1" t="s">
        <v>1069</v>
      </c>
      <c r="T149" s="1" t="s">
        <v>1069</v>
      </c>
      <c r="U149" s="1" t="s">
        <v>1069</v>
      </c>
      <c r="V149" s="85" t="s">
        <v>1069</v>
      </c>
    </row>
    <row r="150" spans="1:22" x14ac:dyDescent="0.25">
      <c r="A150" s="3">
        <v>6707</v>
      </c>
      <c r="B150" s="15" t="str">
        <f>Codes_Vogelarten_DOG2019!B150</f>
        <v>BIAVCHSCLDGR</v>
      </c>
      <c r="C150" s="30" t="str">
        <f>Codes_Vogelarten_DOG2019!C150</f>
        <v>AVSCLDGR</v>
      </c>
      <c r="D150" s="15" t="str">
        <f>Codes_Vogelarten_DOG2019!D150</f>
        <v>SCLDGR</v>
      </c>
      <c r="E150" s="61" t="s">
        <v>3923</v>
      </c>
      <c r="F150" s="66" t="s">
        <v>1839</v>
      </c>
      <c r="G150" s="14" t="s">
        <v>3903</v>
      </c>
      <c r="H150" s="14" t="b">
        <f t="shared" si="2"/>
        <v>1</v>
      </c>
      <c r="I150" s="6" t="s">
        <v>1841</v>
      </c>
      <c r="J150" s="8" t="s">
        <v>194</v>
      </c>
      <c r="K150" s="16" t="s">
        <v>198</v>
      </c>
      <c r="L150" s="17" t="s">
        <v>1839</v>
      </c>
      <c r="M150" s="17" t="s">
        <v>1833</v>
      </c>
      <c r="N150" s="17" t="s">
        <v>1840</v>
      </c>
      <c r="O150" s="6" t="s">
        <v>1841</v>
      </c>
      <c r="P150" s="4" t="s">
        <v>31</v>
      </c>
      <c r="Q150" s="14" t="s">
        <v>1069</v>
      </c>
      <c r="R150" s="1" t="s">
        <v>1069</v>
      </c>
      <c r="S150" s="1" t="s">
        <v>1069</v>
      </c>
      <c r="T150" s="1" t="s">
        <v>1069</v>
      </c>
      <c r="U150" s="1" t="s">
        <v>1069</v>
      </c>
      <c r="V150" s="85" t="s">
        <v>1069</v>
      </c>
    </row>
    <row r="151" spans="1:22" x14ac:dyDescent="0.25">
      <c r="A151" s="3">
        <v>6711</v>
      </c>
      <c r="B151" s="15" t="str">
        <f>Codes_Vogelarten_DOG2019!B151</f>
        <v>BIAVCHSCSCRU</v>
      </c>
      <c r="C151" s="30" t="str">
        <f>Codes_Vogelarten_DOG2019!C151</f>
        <v>AVSCSCRU</v>
      </c>
      <c r="D151" s="15" t="str">
        <f>Codes_Vogelarten_DOG2019!D151</f>
        <v>SCSCRU</v>
      </c>
      <c r="E151" s="61" t="s">
        <v>3924</v>
      </c>
      <c r="F151" s="66" t="s">
        <v>199</v>
      </c>
      <c r="G151" s="14" t="s">
        <v>3768</v>
      </c>
      <c r="H151" s="14" t="b">
        <f t="shared" si="2"/>
        <v>1</v>
      </c>
      <c r="I151" s="6" t="s">
        <v>202</v>
      </c>
      <c r="J151" s="8" t="s">
        <v>194</v>
      </c>
      <c r="K151" s="16" t="s">
        <v>198</v>
      </c>
      <c r="L151" s="17" t="s">
        <v>199</v>
      </c>
      <c r="M151" s="17" t="s">
        <v>200</v>
      </c>
      <c r="N151" s="17" t="s">
        <v>201</v>
      </c>
      <c r="O151" s="6" t="s">
        <v>202</v>
      </c>
      <c r="P151" s="4" t="s">
        <v>31</v>
      </c>
      <c r="Q151" s="14">
        <v>3</v>
      </c>
      <c r="R151" s="1" t="s">
        <v>1069</v>
      </c>
      <c r="S151" s="1" t="s">
        <v>1069</v>
      </c>
      <c r="T151" s="1" t="s">
        <v>1069</v>
      </c>
      <c r="U151" s="37">
        <v>3</v>
      </c>
      <c r="V151" s="85" t="s">
        <v>1069</v>
      </c>
    </row>
    <row r="152" spans="1:22" x14ac:dyDescent="0.25">
      <c r="A152" s="3">
        <v>6737</v>
      </c>
      <c r="B152" s="15" t="str">
        <f>Codes_Vogelarten_DOG2019!B152</f>
        <v>BIAVCHSCLYMI</v>
      </c>
      <c r="C152" s="30" t="str">
        <f>Codes_Vogelarten_DOG2019!C152</f>
        <v>AVSCLYMI</v>
      </c>
      <c r="D152" s="15" t="str">
        <f>Codes_Vogelarten_DOG2019!D152</f>
        <v>SCLYMI</v>
      </c>
      <c r="E152" s="61" t="s">
        <v>3925</v>
      </c>
      <c r="F152" s="66" t="s">
        <v>1844</v>
      </c>
      <c r="G152" s="14" t="s">
        <v>3768</v>
      </c>
      <c r="H152" s="14" t="b">
        <f t="shared" si="2"/>
        <v>1</v>
      </c>
      <c r="I152" s="6" t="s">
        <v>1847</v>
      </c>
      <c r="J152" s="8" t="s">
        <v>194</v>
      </c>
      <c r="K152" s="16" t="s">
        <v>198</v>
      </c>
      <c r="L152" s="17" t="s">
        <v>1844</v>
      </c>
      <c r="M152" s="17" t="s">
        <v>1845</v>
      </c>
      <c r="N152" s="17" t="s">
        <v>1846</v>
      </c>
      <c r="O152" s="6" t="s">
        <v>1847</v>
      </c>
      <c r="P152" s="4" t="s">
        <v>31</v>
      </c>
      <c r="Q152" s="14" t="s">
        <v>1069</v>
      </c>
      <c r="R152" s="1" t="s">
        <v>1069</v>
      </c>
      <c r="S152" s="1" t="s">
        <v>1069</v>
      </c>
      <c r="T152" s="1" t="s">
        <v>1069</v>
      </c>
      <c r="U152" s="1" t="s">
        <v>1069</v>
      </c>
      <c r="V152" s="85" t="s">
        <v>1069</v>
      </c>
    </row>
    <row r="153" spans="1:22" x14ac:dyDescent="0.25">
      <c r="A153" s="3">
        <v>6750</v>
      </c>
      <c r="B153" s="15" t="str">
        <f>Codes_Vogelarten_DOG2019!B153</f>
        <v>BIAVCHSCGAME</v>
      </c>
      <c r="C153" s="30" t="str">
        <f>Codes_Vogelarten_DOG2019!C153</f>
        <v>AVSCGAME</v>
      </c>
      <c r="D153" s="15" t="str">
        <f>Codes_Vogelarten_DOG2019!D153</f>
        <v>SCGAME</v>
      </c>
      <c r="E153" s="61" t="s">
        <v>3926</v>
      </c>
      <c r="F153" s="66" t="s">
        <v>1850</v>
      </c>
      <c r="G153" s="14" t="s">
        <v>3768</v>
      </c>
      <c r="H153" s="14" t="b">
        <f t="shared" si="2"/>
        <v>1</v>
      </c>
      <c r="I153" s="6" t="s">
        <v>1852</v>
      </c>
      <c r="J153" s="8" t="s">
        <v>194</v>
      </c>
      <c r="K153" s="16" t="s">
        <v>198</v>
      </c>
      <c r="L153" s="17" t="s">
        <v>1850</v>
      </c>
      <c r="M153" s="17" t="s">
        <v>208</v>
      </c>
      <c r="N153" s="19" t="s">
        <v>1851</v>
      </c>
      <c r="O153" s="6" t="s">
        <v>1852</v>
      </c>
      <c r="P153" s="42" t="s">
        <v>192</v>
      </c>
      <c r="Q153" s="14" t="s">
        <v>1069</v>
      </c>
      <c r="R153" s="1" t="s">
        <v>1069</v>
      </c>
      <c r="S153" s="1" t="s">
        <v>1069</v>
      </c>
      <c r="T153" s="1" t="s">
        <v>1069</v>
      </c>
      <c r="U153" s="1" t="s">
        <v>1069</v>
      </c>
      <c r="V153" s="85" t="s">
        <v>1069</v>
      </c>
    </row>
    <row r="154" spans="1:22" x14ac:dyDescent="0.25">
      <c r="A154" s="3">
        <v>6751</v>
      </c>
      <c r="B154" s="15" t="str">
        <f>Codes_Vogelarten_DOG2019!B154</f>
        <v>BIAVCHSCGAGA</v>
      </c>
      <c r="C154" s="30" t="str">
        <f>Codes_Vogelarten_DOG2019!C154</f>
        <v>AVSCGAGA</v>
      </c>
      <c r="D154" s="15" t="str">
        <f>Codes_Vogelarten_DOG2019!D154</f>
        <v>SCGAGA</v>
      </c>
      <c r="E154" s="61" t="s">
        <v>3927</v>
      </c>
      <c r="F154" s="66" t="s">
        <v>207</v>
      </c>
      <c r="G154" s="14" t="s">
        <v>3768</v>
      </c>
      <c r="H154" s="14" t="b">
        <f t="shared" si="2"/>
        <v>1</v>
      </c>
      <c r="I154" s="6" t="s">
        <v>210</v>
      </c>
      <c r="J154" s="8" t="s">
        <v>194</v>
      </c>
      <c r="K154" s="16" t="s">
        <v>198</v>
      </c>
      <c r="L154" s="17" t="s">
        <v>207</v>
      </c>
      <c r="M154" s="17" t="s">
        <v>208</v>
      </c>
      <c r="N154" s="17" t="s">
        <v>209</v>
      </c>
      <c r="O154" s="6" t="s">
        <v>210</v>
      </c>
      <c r="P154" s="4" t="s">
        <v>31</v>
      </c>
      <c r="Q154" s="14">
        <v>3</v>
      </c>
      <c r="R154" s="1" t="s">
        <v>1069</v>
      </c>
      <c r="S154" s="1" t="s">
        <v>1069</v>
      </c>
      <c r="T154" s="1" t="s">
        <v>1069</v>
      </c>
      <c r="U154" s="38">
        <v>4</v>
      </c>
      <c r="V154" s="85" t="s">
        <v>1069</v>
      </c>
    </row>
    <row r="155" spans="1:22" x14ac:dyDescent="0.25">
      <c r="A155" s="3">
        <v>6769</v>
      </c>
      <c r="B155" s="15" t="str">
        <f>Codes_Vogelarten_DOG2019!B155</f>
        <v>BIAVCHSCXECI</v>
      </c>
      <c r="C155" s="30" t="str">
        <f>Codes_Vogelarten_DOG2019!C155</f>
        <v>AVSCXECI</v>
      </c>
      <c r="D155" s="15" t="str">
        <f>Codes_Vogelarten_DOG2019!D155</f>
        <v>SCXECI</v>
      </c>
      <c r="E155" s="61" t="s">
        <v>3928</v>
      </c>
      <c r="F155" s="66" t="s">
        <v>1855</v>
      </c>
      <c r="G155" s="14" t="s">
        <v>3768</v>
      </c>
      <c r="H155" s="14" t="b">
        <f t="shared" si="2"/>
        <v>1</v>
      </c>
      <c r="I155" s="6" t="s">
        <v>1858</v>
      </c>
      <c r="J155" s="8" t="s">
        <v>194</v>
      </c>
      <c r="K155" s="16" t="s">
        <v>198</v>
      </c>
      <c r="L155" s="17" t="s">
        <v>1855</v>
      </c>
      <c r="M155" s="17" t="s">
        <v>1856</v>
      </c>
      <c r="N155" s="17" t="s">
        <v>1857</v>
      </c>
      <c r="O155" s="6" t="s">
        <v>1858</v>
      </c>
      <c r="P155" s="4" t="s">
        <v>31</v>
      </c>
      <c r="Q155" s="14" t="s">
        <v>1069</v>
      </c>
      <c r="R155" s="1" t="s">
        <v>1069</v>
      </c>
      <c r="S155" s="1" t="s">
        <v>1069</v>
      </c>
      <c r="T155" s="1" t="s">
        <v>1069</v>
      </c>
      <c r="U155" s="1" t="s">
        <v>1069</v>
      </c>
      <c r="V155" s="85" t="s">
        <v>1069</v>
      </c>
    </row>
    <row r="156" spans="1:22" x14ac:dyDescent="0.25">
      <c r="A156" s="3">
        <v>6770</v>
      </c>
      <c r="B156" s="15" t="str">
        <f>Codes_Vogelarten_DOG2019!B156</f>
        <v>BIAVCHSCPHTR</v>
      </c>
      <c r="C156" s="30" t="str">
        <f>Codes_Vogelarten_DOG2019!C156</f>
        <v>AVSCPHTR</v>
      </c>
      <c r="D156" s="15" t="str">
        <f>Codes_Vogelarten_DOG2019!D156</f>
        <v>SCPHTR</v>
      </c>
      <c r="E156" s="61" t="s">
        <v>3929</v>
      </c>
      <c r="F156" s="66" t="s">
        <v>1862</v>
      </c>
      <c r="G156" s="14" t="s">
        <v>3768</v>
      </c>
      <c r="H156" s="14" t="b">
        <f t="shared" si="2"/>
        <v>1</v>
      </c>
      <c r="I156" s="6" t="s">
        <v>1867</v>
      </c>
      <c r="J156" s="8" t="s">
        <v>194</v>
      </c>
      <c r="K156" s="16" t="s">
        <v>198</v>
      </c>
      <c r="L156" s="17" t="s">
        <v>1862</v>
      </c>
      <c r="M156" s="17" t="s">
        <v>1863</v>
      </c>
      <c r="N156" s="17" t="s">
        <v>1864</v>
      </c>
      <c r="O156" s="6" t="s">
        <v>1867</v>
      </c>
      <c r="P156" s="4" t="s">
        <v>31</v>
      </c>
      <c r="Q156" s="14" t="s">
        <v>1069</v>
      </c>
      <c r="R156" s="1" t="s">
        <v>1069</v>
      </c>
      <c r="S156" s="1" t="s">
        <v>1069</v>
      </c>
      <c r="T156" s="1" t="s">
        <v>1069</v>
      </c>
      <c r="U156" s="1" t="s">
        <v>1069</v>
      </c>
      <c r="V156" s="85" t="s">
        <v>1069</v>
      </c>
    </row>
    <row r="157" spans="1:22" x14ac:dyDescent="0.25">
      <c r="A157" s="3">
        <v>6771</v>
      </c>
      <c r="B157" s="15" t="str">
        <f>Codes_Vogelarten_DOG2019!B157</f>
        <v>BIAVCHSCPHLO</v>
      </c>
      <c r="C157" s="30" t="str">
        <f>Codes_Vogelarten_DOG2019!C157</f>
        <v>AVSCPHLO</v>
      </c>
      <c r="D157" s="15" t="str">
        <f>Codes_Vogelarten_DOG2019!D157</f>
        <v>SCPHLO</v>
      </c>
      <c r="E157" s="61" t="s">
        <v>3930</v>
      </c>
      <c r="F157" s="66" t="s">
        <v>1870</v>
      </c>
      <c r="G157" s="14" t="s">
        <v>3768</v>
      </c>
      <c r="H157" s="14" t="b">
        <f t="shared" si="2"/>
        <v>1</v>
      </c>
      <c r="I157" s="6" t="s">
        <v>1872</v>
      </c>
      <c r="J157" s="8" t="s">
        <v>194</v>
      </c>
      <c r="K157" s="16" t="s">
        <v>198</v>
      </c>
      <c r="L157" s="17" t="s">
        <v>1870</v>
      </c>
      <c r="M157" s="17" t="s">
        <v>1863</v>
      </c>
      <c r="N157" s="17" t="s">
        <v>1871</v>
      </c>
      <c r="O157" s="6" t="s">
        <v>1872</v>
      </c>
      <c r="P157" s="4" t="s">
        <v>31</v>
      </c>
      <c r="Q157" s="14" t="s">
        <v>1069</v>
      </c>
      <c r="R157" s="1" t="s">
        <v>1069</v>
      </c>
      <c r="S157" s="1" t="s">
        <v>1069</v>
      </c>
      <c r="T157" s="1" t="s">
        <v>1069</v>
      </c>
      <c r="U157" s="1" t="s">
        <v>1069</v>
      </c>
      <c r="V157" s="85" t="s">
        <v>1069</v>
      </c>
    </row>
    <row r="158" spans="1:22" x14ac:dyDescent="0.25">
      <c r="A158" s="3">
        <v>6772</v>
      </c>
      <c r="B158" s="15" t="str">
        <f>Codes_Vogelarten_DOG2019!B158</f>
        <v>BIAVCHSCPHFU</v>
      </c>
      <c r="C158" s="30" t="str">
        <f>Codes_Vogelarten_DOG2019!C158</f>
        <v>AVSCPHFU</v>
      </c>
      <c r="D158" s="15" t="str">
        <f>Codes_Vogelarten_DOG2019!D158</f>
        <v>SCPHFU</v>
      </c>
      <c r="E158" s="61" t="s">
        <v>3931</v>
      </c>
      <c r="F158" s="66" t="s">
        <v>1875</v>
      </c>
      <c r="G158" s="14" t="s">
        <v>3768</v>
      </c>
      <c r="H158" s="14" t="b">
        <f t="shared" si="2"/>
        <v>1</v>
      </c>
      <c r="I158" s="6" t="s">
        <v>1877</v>
      </c>
      <c r="J158" s="8" t="s">
        <v>194</v>
      </c>
      <c r="K158" s="16" t="s">
        <v>198</v>
      </c>
      <c r="L158" s="17" t="s">
        <v>1875</v>
      </c>
      <c r="M158" s="17" t="s">
        <v>1863</v>
      </c>
      <c r="N158" s="17" t="s">
        <v>1876</v>
      </c>
      <c r="O158" s="50" t="s">
        <v>1877</v>
      </c>
      <c r="P158" s="4" t="s">
        <v>31</v>
      </c>
      <c r="Q158" s="14" t="s">
        <v>1069</v>
      </c>
      <c r="R158" s="1" t="s">
        <v>1069</v>
      </c>
      <c r="S158" s="1" t="s">
        <v>1069</v>
      </c>
      <c r="T158" s="1" t="s">
        <v>1069</v>
      </c>
      <c r="U158" s="1" t="s">
        <v>1069</v>
      </c>
      <c r="V158" s="85" t="s">
        <v>1069</v>
      </c>
    </row>
    <row r="159" spans="1:22" x14ac:dyDescent="0.25">
      <c r="A159" s="3">
        <v>6773</v>
      </c>
      <c r="B159" s="15" t="str">
        <f>Codes_Vogelarten_DOG2019!B159</f>
        <v>BIAVCHSCACHY</v>
      </c>
      <c r="C159" s="30" t="str">
        <f>Codes_Vogelarten_DOG2019!C159</f>
        <v>AVSCACHY</v>
      </c>
      <c r="D159" s="15" t="str">
        <f>Codes_Vogelarten_DOG2019!D159</f>
        <v>SCACHY</v>
      </c>
      <c r="E159" s="61" t="s">
        <v>3932</v>
      </c>
      <c r="F159" s="66" t="s">
        <v>1880</v>
      </c>
      <c r="G159" s="14" t="s">
        <v>3768</v>
      </c>
      <c r="H159" s="14" t="b">
        <f t="shared" si="2"/>
        <v>1</v>
      </c>
      <c r="I159" s="6" t="s">
        <v>1883</v>
      </c>
      <c r="J159" s="8" t="s">
        <v>194</v>
      </c>
      <c r="K159" s="16" t="s">
        <v>198</v>
      </c>
      <c r="L159" s="17" t="s">
        <v>1880</v>
      </c>
      <c r="M159" s="17" t="s">
        <v>1881</v>
      </c>
      <c r="N159" s="17" t="s">
        <v>1882</v>
      </c>
      <c r="O159" s="6" t="s">
        <v>1883</v>
      </c>
      <c r="P159" s="4" t="s">
        <v>31</v>
      </c>
      <c r="Q159" s="14" t="s">
        <v>1069</v>
      </c>
      <c r="R159" s="1" t="s">
        <v>1069</v>
      </c>
      <c r="S159" s="1" t="s">
        <v>1069</v>
      </c>
      <c r="T159" s="1" t="s">
        <v>1069</v>
      </c>
      <c r="U159" s="1" t="s">
        <v>1069</v>
      </c>
      <c r="V159" s="85" t="s">
        <v>1069</v>
      </c>
    </row>
    <row r="160" spans="1:22" x14ac:dyDescent="0.25">
      <c r="A160" s="3">
        <v>6774</v>
      </c>
      <c r="B160" s="15" t="str">
        <f>Codes_Vogelarten_DOG2019!B160</f>
        <v>BIAVCHSCACMA</v>
      </c>
      <c r="C160" s="30" t="str">
        <f>Codes_Vogelarten_DOG2019!C160</f>
        <v>AVSCACMA</v>
      </c>
      <c r="D160" s="15" t="str">
        <f>Codes_Vogelarten_DOG2019!D160</f>
        <v>SCACMA</v>
      </c>
      <c r="E160" s="61" t="s">
        <v>3933</v>
      </c>
      <c r="F160" s="66" t="s">
        <v>1886</v>
      </c>
      <c r="G160" s="14" t="s">
        <v>3768</v>
      </c>
      <c r="H160" s="14" t="b">
        <f t="shared" si="2"/>
        <v>1</v>
      </c>
      <c r="I160" s="6" t="s">
        <v>1888</v>
      </c>
      <c r="J160" s="8" t="s">
        <v>194</v>
      </c>
      <c r="K160" s="16" t="s">
        <v>198</v>
      </c>
      <c r="L160" s="17" t="s">
        <v>1886</v>
      </c>
      <c r="M160" s="17" t="s">
        <v>1881</v>
      </c>
      <c r="N160" s="17" t="s">
        <v>1887</v>
      </c>
      <c r="O160" s="6" t="s">
        <v>1888</v>
      </c>
      <c r="P160" s="4" t="s">
        <v>31</v>
      </c>
      <c r="Q160" s="14" t="s">
        <v>1069</v>
      </c>
      <c r="R160" s="1" t="s">
        <v>1069</v>
      </c>
      <c r="S160" s="1" t="s">
        <v>1069</v>
      </c>
      <c r="T160" s="1" t="s">
        <v>1069</v>
      </c>
      <c r="U160" s="1" t="s">
        <v>1069</v>
      </c>
      <c r="V160" s="85" t="s">
        <v>1069</v>
      </c>
    </row>
    <row r="161" spans="1:22" x14ac:dyDescent="0.25">
      <c r="A161" s="3">
        <v>6775</v>
      </c>
      <c r="B161" s="15" t="str">
        <f>Codes_Vogelarten_DOG2019!B161</f>
        <v>BIAVCHSCTROC</v>
      </c>
      <c r="C161" s="30" t="str">
        <f>Codes_Vogelarten_DOG2019!C161</f>
        <v>AVSCTROC</v>
      </c>
      <c r="D161" s="15" t="str">
        <f>Codes_Vogelarten_DOG2019!D161</f>
        <v>SCTROC</v>
      </c>
      <c r="E161" s="61" t="s">
        <v>3934</v>
      </c>
      <c r="F161" s="66" t="s">
        <v>213</v>
      </c>
      <c r="G161" s="14" t="s">
        <v>3768</v>
      </c>
      <c r="H161" s="14" t="b">
        <f t="shared" si="2"/>
        <v>1</v>
      </c>
      <c r="I161" s="6" t="s">
        <v>216</v>
      </c>
      <c r="J161" s="8" t="s">
        <v>194</v>
      </c>
      <c r="K161" s="16" t="s">
        <v>198</v>
      </c>
      <c r="L161" s="17" t="s">
        <v>213</v>
      </c>
      <c r="M161" s="17" t="s">
        <v>214</v>
      </c>
      <c r="N161" s="17" t="s">
        <v>215</v>
      </c>
      <c r="O161" s="6" t="s">
        <v>216</v>
      </c>
      <c r="P161" s="4" t="s">
        <v>31</v>
      </c>
      <c r="Q161" s="14" t="s">
        <v>1069</v>
      </c>
      <c r="R161" s="1" t="s">
        <v>1069</v>
      </c>
      <c r="S161" s="1" t="s">
        <v>1069</v>
      </c>
      <c r="T161" s="1" t="s">
        <v>1069</v>
      </c>
      <c r="U161" s="38">
        <v>4</v>
      </c>
      <c r="V161" s="85" t="s">
        <v>1069</v>
      </c>
    </row>
    <row r="162" spans="1:22" x14ac:dyDescent="0.25">
      <c r="A162" s="3">
        <v>6781</v>
      </c>
      <c r="B162" s="15" t="str">
        <f>Codes_Vogelarten_DOG2019!B162</f>
        <v>BIAVCHSCTRFL</v>
      </c>
      <c r="C162" s="30" t="str">
        <f>Codes_Vogelarten_DOG2019!C162</f>
        <v>AVSCTRFL</v>
      </c>
      <c r="D162" s="15" t="str">
        <f>Codes_Vogelarten_DOG2019!D162</f>
        <v>SCTRFL</v>
      </c>
      <c r="E162" s="61" t="s">
        <v>3935</v>
      </c>
      <c r="F162" s="66" t="s">
        <v>1891</v>
      </c>
      <c r="G162" s="14" t="s">
        <v>3768</v>
      </c>
      <c r="H162" s="14" t="b">
        <f t="shared" si="2"/>
        <v>1</v>
      </c>
      <c r="I162" s="6" t="s">
        <v>1893</v>
      </c>
      <c r="J162" s="8" t="s">
        <v>194</v>
      </c>
      <c r="K162" s="16" t="s">
        <v>198</v>
      </c>
      <c r="L162" s="17" t="s">
        <v>1891</v>
      </c>
      <c r="M162" s="17" t="s">
        <v>214</v>
      </c>
      <c r="N162" s="17" t="s">
        <v>1892</v>
      </c>
      <c r="O162" s="6" t="s">
        <v>1893</v>
      </c>
      <c r="P162" s="4" t="s">
        <v>31</v>
      </c>
      <c r="Q162" s="14" t="s">
        <v>1069</v>
      </c>
      <c r="R162" s="1" t="s">
        <v>1069</v>
      </c>
      <c r="S162" s="1" t="s">
        <v>1069</v>
      </c>
      <c r="T162" s="1" t="s">
        <v>1069</v>
      </c>
      <c r="U162" s="1" t="s">
        <v>1069</v>
      </c>
      <c r="V162" s="85" t="s">
        <v>1069</v>
      </c>
    </row>
    <row r="163" spans="1:22" x14ac:dyDescent="0.25">
      <c r="A163" s="3">
        <v>6786</v>
      </c>
      <c r="B163" s="15" t="str">
        <f>Codes_Vogelarten_DOG2019!B163</f>
        <v>BIAVCHSCTRTO</v>
      </c>
      <c r="C163" s="30" t="str">
        <f>Codes_Vogelarten_DOG2019!C163</f>
        <v>AVSCTRTO</v>
      </c>
      <c r="D163" s="15" t="str">
        <f>Codes_Vogelarten_DOG2019!D163</f>
        <v>SCTRTO</v>
      </c>
      <c r="E163" s="61" t="s">
        <v>3936</v>
      </c>
      <c r="F163" s="66" t="s">
        <v>1896</v>
      </c>
      <c r="G163" s="14" t="s">
        <v>3768</v>
      </c>
      <c r="H163" s="14" t="b">
        <f t="shared" si="2"/>
        <v>1</v>
      </c>
      <c r="I163" s="6" t="s">
        <v>1898</v>
      </c>
      <c r="J163" s="8" t="s">
        <v>194</v>
      </c>
      <c r="K163" s="16" t="s">
        <v>198</v>
      </c>
      <c r="L163" s="17" t="s">
        <v>1896</v>
      </c>
      <c r="M163" s="17" t="s">
        <v>214</v>
      </c>
      <c r="N163" s="17" t="s">
        <v>1897</v>
      </c>
      <c r="O163" s="6" t="s">
        <v>1898</v>
      </c>
      <c r="P163" s="4" t="s">
        <v>31</v>
      </c>
      <c r="Q163" s="14" t="s">
        <v>1069</v>
      </c>
      <c r="R163" s="1" t="s">
        <v>1069</v>
      </c>
      <c r="S163" s="1" t="s">
        <v>1069</v>
      </c>
      <c r="T163" s="1" t="s">
        <v>1069</v>
      </c>
      <c r="U163" s="38">
        <v>4</v>
      </c>
      <c r="V163" s="85" t="s">
        <v>1069</v>
      </c>
    </row>
    <row r="164" spans="1:22" x14ac:dyDescent="0.25">
      <c r="A164" s="3">
        <v>6794</v>
      </c>
      <c r="B164" s="15" t="str">
        <f>Codes_Vogelarten_DOG2019!B164</f>
        <v>BIAVCHSCTRST</v>
      </c>
      <c r="C164" s="30" t="str">
        <f>Codes_Vogelarten_DOG2019!C164</f>
        <v>AVSCTRST</v>
      </c>
      <c r="D164" s="15" t="str">
        <f>Codes_Vogelarten_DOG2019!D164</f>
        <v>SCTRST</v>
      </c>
      <c r="E164" s="61" t="s">
        <v>3937</v>
      </c>
      <c r="F164" s="66" t="s">
        <v>1901</v>
      </c>
      <c r="G164" s="14" t="s">
        <v>3768</v>
      </c>
      <c r="H164" s="14" t="b">
        <f t="shared" si="2"/>
        <v>1</v>
      </c>
      <c r="I164" s="6" t="s">
        <v>1903</v>
      </c>
      <c r="J164" s="8" t="s">
        <v>194</v>
      </c>
      <c r="K164" s="16" t="s">
        <v>198</v>
      </c>
      <c r="L164" s="17" t="s">
        <v>1901</v>
      </c>
      <c r="M164" s="17" t="s">
        <v>214</v>
      </c>
      <c r="N164" s="17" t="s">
        <v>1902</v>
      </c>
      <c r="O164" s="6" t="s">
        <v>1903</v>
      </c>
      <c r="P164" s="4" t="s">
        <v>31</v>
      </c>
      <c r="Q164" s="14" t="s">
        <v>1069</v>
      </c>
      <c r="R164" s="1" t="s">
        <v>1069</v>
      </c>
      <c r="S164" s="1" t="s">
        <v>1069</v>
      </c>
      <c r="T164" s="1" t="s">
        <v>1069</v>
      </c>
      <c r="U164" s="1" t="s">
        <v>1069</v>
      </c>
      <c r="V164" s="85" t="s">
        <v>1069</v>
      </c>
    </row>
    <row r="165" spans="1:22" x14ac:dyDescent="0.25">
      <c r="A165" s="3">
        <v>6795</v>
      </c>
      <c r="B165" s="15" t="str">
        <f>Codes_Vogelarten_DOG2019!B165</f>
        <v>BIAVCHSCTRGL</v>
      </c>
      <c r="C165" s="30" t="str">
        <f>Codes_Vogelarten_DOG2019!C165</f>
        <v>AVSCTRGL</v>
      </c>
      <c r="D165" s="15" t="str">
        <f>Codes_Vogelarten_DOG2019!D165</f>
        <v>SCTRGL</v>
      </c>
      <c r="E165" s="61" t="s">
        <v>3938</v>
      </c>
      <c r="F165" s="66" t="s">
        <v>1906</v>
      </c>
      <c r="G165" s="14" t="s">
        <v>3768</v>
      </c>
      <c r="H165" s="14" t="b">
        <f t="shared" si="2"/>
        <v>1</v>
      </c>
      <c r="I165" s="6" t="s">
        <v>1908</v>
      </c>
      <c r="J165" s="8" t="s">
        <v>194</v>
      </c>
      <c r="K165" s="16" t="s">
        <v>198</v>
      </c>
      <c r="L165" s="17" t="s">
        <v>1906</v>
      </c>
      <c r="M165" s="17" t="s">
        <v>214</v>
      </c>
      <c r="N165" s="17" t="s">
        <v>1907</v>
      </c>
      <c r="O165" s="6" t="s">
        <v>1908</v>
      </c>
      <c r="P165" s="4" t="s">
        <v>31</v>
      </c>
      <c r="Q165" s="14" t="s">
        <v>1069</v>
      </c>
      <c r="R165" s="1" t="s">
        <v>1069</v>
      </c>
      <c r="S165" s="1" t="s">
        <v>1069</v>
      </c>
      <c r="T165" s="1" t="s">
        <v>1069</v>
      </c>
      <c r="U165" s="1" t="s">
        <v>1069</v>
      </c>
      <c r="V165" s="85" t="s">
        <v>1069</v>
      </c>
    </row>
    <row r="166" spans="1:22" x14ac:dyDescent="0.25">
      <c r="A166" s="3">
        <v>6796</v>
      </c>
      <c r="B166" s="15" t="str">
        <f>Codes_Vogelarten_DOG2019!B166</f>
        <v>BIAVCHSCTRER</v>
      </c>
      <c r="C166" s="30" t="str">
        <f>Codes_Vogelarten_DOG2019!C166</f>
        <v>AVSCTRER</v>
      </c>
      <c r="D166" s="15" t="str">
        <f>Codes_Vogelarten_DOG2019!D166</f>
        <v>SCTRER</v>
      </c>
      <c r="E166" s="61" t="s">
        <v>3939</v>
      </c>
      <c r="F166" s="66" t="s">
        <v>1911</v>
      </c>
      <c r="G166" s="14" t="s">
        <v>3768</v>
      </c>
      <c r="H166" s="14" t="b">
        <f t="shared" si="2"/>
        <v>1</v>
      </c>
      <c r="I166" s="6" t="s">
        <v>1912</v>
      </c>
      <c r="J166" s="8" t="s">
        <v>194</v>
      </c>
      <c r="K166" s="16" t="s">
        <v>198</v>
      </c>
      <c r="L166" s="17" t="s">
        <v>1911</v>
      </c>
      <c r="M166" s="17" t="s">
        <v>214</v>
      </c>
      <c r="N166" s="17" t="s">
        <v>1165</v>
      </c>
      <c r="O166" s="6" t="s">
        <v>1912</v>
      </c>
      <c r="P166" s="4" t="s">
        <v>31</v>
      </c>
      <c r="Q166" s="14" t="s">
        <v>1069</v>
      </c>
      <c r="R166" s="1" t="s">
        <v>1069</v>
      </c>
      <c r="S166" s="1" t="s">
        <v>1069</v>
      </c>
      <c r="T166" s="1" t="s">
        <v>1069</v>
      </c>
      <c r="U166" s="1" t="s">
        <v>1069</v>
      </c>
      <c r="V166" s="85" t="s">
        <v>1069</v>
      </c>
    </row>
    <row r="167" spans="1:22" x14ac:dyDescent="0.25">
      <c r="A167" s="3">
        <v>6797</v>
      </c>
      <c r="B167" s="15" t="str">
        <f>Codes_Vogelarten_DOG2019!B167</f>
        <v>BIAVCHSCTRNE</v>
      </c>
      <c r="C167" s="30" t="str">
        <f>Codes_Vogelarten_DOG2019!C167</f>
        <v>AVSCTRNE</v>
      </c>
      <c r="D167" s="15" t="str">
        <f>Codes_Vogelarten_DOG2019!D167</f>
        <v>SCTRNE</v>
      </c>
      <c r="E167" s="61" t="s">
        <v>3940</v>
      </c>
      <c r="F167" s="66" t="s">
        <v>1915</v>
      </c>
      <c r="G167" s="14" t="s">
        <v>3768</v>
      </c>
      <c r="H167" s="14" t="b">
        <f t="shared" si="2"/>
        <v>1</v>
      </c>
      <c r="I167" s="6" t="s">
        <v>1917</v>
      </c>
      <c r="J167" s="8" t="s">
        <v>194</v>
      </c>
      <c r="K167" s="16" t="s">
        <v>198</v>
      </c>
      <c r="L167" s="17" t="s">
        <v>1915</v>
      </c>
      <c r="M167" s="17" t="s">
        <v>214</v>
      </c>
      <c r="N167" s="17" t="s">
        <v>1916</v>
      </c>
      <c r="O167" s="6" t="s">
        <v>1917</v>
      </c>
      <c r="P167" s="4" t="s">
        <v>31</v>
      </c>
      <c r="Q167" s="14" t="s">
        <v>1069</v>
      </c>
      <c r="R167" s="1" t="s">
        <v>1069</v>
      </c>
      <c r="S167" s="1" t="s">
        <v>1069</v>
      </c>
      <c r="T167" s="1" t="s">
        <v>1069</v>
      </c>
      <c r="U167" s="1" t="s">
        <v>1069</v>
      </c>
      <c r="V167" s="85" t="s">
        <v>1069</v>
      </c>
    </row>
    <row r="168" spans="1:22" x14ac:dyDescent="0.25">
      <c r="A168" s="3">
        <v>6801</v>
      </c>
      <c r="B168" s="15" t="str">
        <f>Codes_Vogelarten_DOG2019!B168</f>
        <v>BIAVCHGLCUCU</v>
      </c>
      <c r="C168" s="30" t="str">
        <f>Codes_Vogelarten_DOG2019!C168</f>
        <v>AVGLCUCU</v>
      </c>
      <c r="D168" s="15" t="str">
        <f>Codes_Vogelarten_DOG2019!D168</f>
        <v>GLCUCU</v>
      </c>
      <c r="E168" s="61" t="s">
        <v>3941</v>
      </c>
      <c r="F168" s="66" t="s">
        <v>1921</v>
      </c>
      <c r="G168" s="14" t="s">
        <v>3768</v>
      </c>
      <c r="H168" s="14" t="b">
        <f t="shared" si="2"/>
        <v>1</v>
      </c>
      <c r="I168" s="6" t="s">
        <v>1924</v>
      </c>
      <c r="J168" s="8" t="s">
        <v>194</v>
      </c>
      <c r="K168" s="16" t="s">
        <v>1920</v>
      </c>
      <c r="L168" s="17" t="s">
        <v>1921</v>
      </c>
      <c r="M168" s="17" t="s">
        <v>1922</v>
      </c>
      <c r="N168" s="17" t="s">
        <v>1923</v>
      </c>
      <c r="O168" s="6" t="s">
        <v>1925</v>
      </c>
      <c r="P168" s="4" t="s">
        <v>31</v>
      </c>
      <c r="Q168" s="14" t="s">
        <v>1069</v>
      </c>
      <c r="R168" s="1" t="s">
        <v>1069</v>
      </c>
      <c r="S168" s="1" t="s">
        <v>1069</v>
      </c>
      <c r="T168" s="1" t="s">
        <v>1069</v>
      </c>
      <c r="U168" s="1" t="s">
        <v>1069</v>
      </c>
      <c r="V168" s="85" t="s">
        <v>1069</v>
      </c>
    </row>
    <row r="169" spans="1:22" x14ac:dyDescent="0.25">
      <c r="A169" s="3">
        <v>6841</v>
      </c>
      <c r="B169" s="15" t="str">
        <f>Codes_Vogelarten_DOG2019!B169</f>
        <v>BIAVCHGLGLPR</v>
      </c>
      <c r="C169" s="30" t="str">
        <f>Codes_Vogelarten_DOG2019!C169</f>
        <v>AVGLGLPR</v>
      </c>
      <c r="D169" s="15" t="str">
        <f>Codes_Vogelarten_DOG2019!D169</f>
        <v>GLGLPR</v>
      </c>
      <c r="E169" s="61" t="s">
        <v>3942</v>
      </c>
      <c r="F169" s="66" t="s">
        <v>1928</v>
      </c>
      <c r="G169" s="14" t="s">
        <v>3768</v>
      </c>
      <c r="H169" s="14" t="b">
        <f t="shared" si="2"/>
        <v>1</v>
      </c>
      <c r="I169" s="6" t="s">
        <v>1931</v>
      </c>
      <c r="J169" s="8" t="s">
        <v>194</v>
      </c>
      <c r="K169" s="16" t="s">
        <v>1920</v>
      </c>
      <c r="L169" s="17" t="s">
        <v>1928</v>
      </c>
      <c r="M169" s="17" t="s">
        <v>1929</v>
      </c>
      <c r="N169" s="17" t="s">
        <v>1930</v>
      </c>
      <c r="O169" s="6" t="s">
        <v>1931</v>
      </c>
      <c r="P169" s="4" t="s">
        <v>31</v>
      </c>
      <c r="Q169" s="14" t="s">
        <v>1069</v>
      </c>
      <c r="R169" s="1" t="s">
        <v>1069</v>
      </c>
      <c r="S169" s="1" t="s">
        <v>1069</v>
      </c>
      <c r="T169" s="1" t="s">
        <v>1069</v>
      </c>
      <c r="U169" s="1" t="s">
        <v>1069</v>
      </c>
      <c r="V169" s="85" t="s">
        <v>1069</v>
      </c>
    </row>
    <row r="170" spans="1:22" x14ac:dyDescent="0.25">
      <c r="A170" s="3">
        <v>6848</v>
      </c>
      <c r="B170" s="15" t="str">
        <f>Codes_Vogelarten_DOG2019!B170</f>
        <v>BIAVCHGLGLNO</v>
      </c>
      <c r="C170" s="30" t="str">
        <f>Codes_Vogelarten_DOG2019!C170</f>
        <v>AVGLGLNO</v>
      </c>
      <c r="D170" s="15" t="str">
        <f>Codes_Vogelarten_DOG2019!D170</f>
        <v>GLGLNO</v>
      </c>
      <c r="E170" s="61" t="s">
        <v>3943</v>
      </c>
      <c r="F170" s="66" t="s">
        <v>1934</v>
      </c>
      <c r="G170" s="14" t="s">
        <v>3768</v>
      </c>
      <c r="H170" s="14" t="b">
        <f t="shared" si="2"/>
        <v>1</v>
      </c>
      <c r="I170" s="6" t="s">
        <v>1936</v>
      </c>
      <c r="J170" s="8" t="s">
        <v>194</v>
      </c>
      <c r="K170" s="16" t="s">
        <v>1920</v>
      </c>
      <c r="L170" s="17" t="s">
        <v>1934</v>
      </c>
      <c r="M170" s="17" t="s">
        <v>1929</v>
      </c>
      <c r="N170" s="17" t="s">
        <v>1935</v>
      </c>
      <c r="O170" s="6" t="s">
        <v>1936</v>
      </c>
      <c r="P170" s="12" t="s">
        <v>192</v>
      </c>
      <c r="Q170" s="14" t="s">
        <v>1069</v>
      </c>
      <c r="R170" s="1" t="s">
        <v>1069</v>
      </c>
      <c r="S170" s="1" t="s">
        <v>1069</v>
      </c>
      <c r="T170" s="1" t="s">
        <v>1069</v>
      </c>
      <c r="U170" s="1" t="s">
        <v>1069</v>
      </c>
      <c r="V170" s="85" t="s">
        <v>1069</v>
      </c>
    </row>
    <row r="171" spans="1:22" x14ac:dyDescent="0.25">
      <c r="A171" s="3">
        <v>6857</v>
      </c>
      <c r="B171" s="15" t="str">
        <f>Codes_Vogelarten_DOG2019!B171</f>
        <v>BIAVCHLAANST</v>
      </c>
      <c r="C171" s="30" t="str">
        <f>Codes_Vogelarten_DOG2019!C171</f>
        <v>AVLAANST</v>
      </c>
      <c r="D171" s="15" t="str">
        <f>Codes_Vogelarten_DOG2019!D171</f>
        <v>LAANST</v>
      </c>
      <c r="E171" s="61" t="s">
        <v>3944</v>
      </c>
      <c r="F171" s="66" t="s">
        <v>1940</v>
      </c>
      <c r="G171" s="14" t="s">
        <v>3835</v>
      </c>
      <c r="H171" s="14" t="b">
        <f t="shared" si="2"/>
        <v>1</v>
      </c>
      <c r="I171" s="6" t="s">
        <v>1943</v>
      </c>
      <c r="J171" s="8" t="s">
        <v>194</v>
      </c>
      <c r="K171" s="16" t="s">
        <v>221</v>
      </c>
      <c r="L171" s="17" t="s">
        <v>1940</v>
      </c>
      <c r="M171" s="17" t="s">
        <v>1941</v>
      </c>
      <c r="N171" s="19" t="s">
        <v>1942</v>
      </c>
      <c r="O171" s="6" t="s">
        <v>1943</v>
      </c>
      <c r="P171" s="11" t="s">
        <v>31</v>
      </c>
      <c r="Q171" s="14" t="s">
        <v>1069</v>
      </c>
      <c r="R171" s="1" t="s">
        <v>1069</v>
      </c>
      <c r="S171" s="1" t="s">
        <v>1069</v>
      </c>
      <c r="T171" s="1" t="s">
        <v>1069</v>
      </c>
      <c r="U171" s="1" t="s">
        <v>1069</v>
      </c>
      <c r="V171" s="85" t="s">
        <v>1069</v>
      </c>
    </row>
    <row r="172" spans="1:22" x14ac:dyDescent="0.25">
      <c r="A172" s="3">
        <v>6901</v>
      </c>
      <c r="B172" s="15" t="str">
        <f>Codes_Vogelarten_DOG2019!B172</f>
        <v>BIAVCHLARITR</v>
      </c>
      <c r="C172" s="30" t="str">
        <f>Codes_Vogelarten_DOG2019!C172</f>
        <v>AVLARITR</v>
      </c>
      <c r="D172" s="15" t="str">
        <f>Codes_Vogelarten_DOG2019!D172</f>
        <v>LARITR</v>
      </c>
      <c r="E172" s="61" t="s">
        <v>3945</v>
      </c>
      <c r="F172" s="66" t="s">
        <v>1946</v>
      </c>
      <c r="G172" s="14" t="s">
        <v>3768</v>
      </c>
      <c r="H172" s="14" t="b">
        <f t="shared" si="2"/>
        <v>1</v>
      </c>
      <c r="I172" s="6" t="s">
        <v>1949</v>
      </c>
      <c r="J172" s="8" t="s">
        <v>194</v>
      </c>
      <c r="K172" s="16" t="s">
        <v>221</v>
      </c>
      <c r="L172" s="17" t="s">
        <v>1946</v>
      </c>
      <c r="M172" s="17" t="s">
        <v>1947</v>
      </c>
      <c r="N172" s="17" t="s">
        <v>1948</v>
      </c>
      <c r="O172" s="6" t="s">
        <v>1949</v>
      </c>
      <c r="P172" s="10" t="s">
        <v>130</v>
      </c>
      <c r="Q172" s="14" t="s">
        <v>1069</v>
      </c>
      <c r="R172" s="1" t="s">
        <v>1069</v>
      </c>
      <c r="S172" s="1" t="s">
        <v>1069</v>
      </c>
      <c r="T172" s="1" t="s">
        <v>1069</v>
      </c>
      <c r="U172" s="1" t="s">
        <v>1069</v>
      </c>
      <c r="V172" s="85" t="s">
        <v>1069</v>
      </c>
    </row>
    <row r="173" spans="1:22" x14ac:dyDescent="0.25">
      <c r="A173" s="3">
        <v>6905</v>
      </c>
      <c r="B173" s="15" t="str">
        <f>Codes_Vogelarten_DOG2019!B173</f>
        <v>BIAVCHLAPAEB</v>
      </c>
      <c r="C173" s="30" t="str">
        <f>Codes_Vogelarten_DOG2019!C173</f>
        <v>AVLAPAEB</v>
      </c>
      <c r="D173" s="15" t="str">
        <f>Codes_Vogelarten_DOG2019!D173</f>
        <v>LAPAEB</v>
      </c>
      <c r="E173" s="61" t="s">
        <v>3946</v>
      </c>
      <c r="F173" s="66" t="s">
        <v>1952</v>
      </c>
      <c r="G173" s="14" t="s">
        <v>3768</v>
      </c>
      <c r="H173" s="14" t="b">
        <f t="shared" si="2"/>
        <v>1</v>
      </c>
      <c r="I173" s="6" t="s">
        <v>1955</v>
      </c>
      <c r="J173" s="8" t="s">
        <v>194</v>
      </c>
      <c r="K173" s="16" t="s">
        <v>221</v>
      </c>
      <c r="L173" s="17" t="s">
        <v>1952</v>
      </c>
      <c r="M173" s="17" t="s">
        <v>1953</v>
      </c>
      <c r="N173" s="17" t="s">
        <v>1954</v>
      </c>
      <c r="O173" s="6" t="s">
        <v>1955</v>
      </c>
      <c r="P173" s="12" t="s">
        <v>192</v>
      </c>
      <c r="Q173" s="14" t="s">
        <v>1069</v>
      </c>
      <c r="R173" s="1" t="s">
        <v>1069</v>
      </c>
      <c r="S173" s="1" t="s">
        <v>1069</v>
      </c>
      <c r="T173" s="1" t="s">
        <v>1069</v>
      </c>
      <c r="U173" s="1" t="s">
        <v>1069</v>
      </c>
      <c r="V173" s="85" t="s">
        <v>1069</v>
      </c>
    </row>
    <row r="174" spans="1:22" x14ac:dyDescent="0.25">
      <c r="A174" s="3">
        <v>6906</v>
      </c>
      <c r="B174" s="15" t="str">
        <f>Codes_Vogelarten_DOG2019!B174</f>
        <v>BIAVCHLAXESA</v>
      </c>
      <c r="C174" s="30" t="str">
        <f>Codes_Vogelarten_DOG2019!C174</f>
        <v>AVLAXESA</v>
      </c>
      <c r="D174" s="15" t="str">
        <f>Codes_Vogelarten_DOG2019!D174</f>
        <v>LAXESA</v>
      </c>
      <c r="E174" s="61" t="s">
        <v>3947</v>
      </c>
      <c r="F174" s="66" t="s">
        <v>1959</v>
      </c>
      <c r="G174" s="14" t="s">
        <v>3768</v>
      </c>
      <c r="H174" s="14" t="b">
        <f t="shared" si="2"/>
        <v>1</v>
      </c>
      <c r="I174" s="6" t="s">
        <v>1962</v>
      </c>
      <c r="J174" s="8" t="s">
        <v>194</v>
      </c>
      <c r="K174" s="16" t="s">
        <v>221</v>
      </c>
      <c r="L174" s="17" t="s">
        <v>1959</v>
      </c>
      <c r="M174" s="17" t="s">
        <v>1960</v>
      </c>
      <c r="N174" s="17" t="s">
        <v>1961</v>
      </c>
      <c r="O174" s="6" t="s">
        <v>1962</v>
      </c>
      <c r="P174" s="4" t="s">
        <v>31</v>
      </c>
      <c r="Q174" s="14" t="s">
        <v>1069</v>
      </c>
      <c r="R174" s="1" t="s">
        <v>1069</v>
      </c>
      <c r="S174" s="1" t="s">
        <v>1069</v>
      </c>
      <c r="T174" s="1" t="s">
        <v>1069</v>
      </c>
      <c r="U174" s="1" t="s">
        <v>1069</v>
      </c>
      <c r="V174" s="85" t="s">
        <v>1069</v>
      </c>
    </row>
    <row r="175" spans="1:22" x14ac:dyDescent="0.25">
      <c r="A175" s="3">
        <v>6911</v>
      </c>
      <c r="B175" s="15" t="str">
        <f>Codes_Vogelarten_DOG2019!B175</f>
        <v>BIAVCHLACHGE</v>
      </c>
      <c r="C175" s="30" t="str">
        <f>Codes_Vogelarten_DOG2019!C175</f>
        <v>AVLACHGE</v>
      </c>
      <c r="D175" s="15" t="str">
        <f>Codes_Vogelarten_DOG2019!D175</f>
        <v>LACHGE</v>
      </c>
      <c r="E175" s="61" t="s">
        <v>3948</v>
      </c>
      <c r="F175" s="66" t="s">
        <v>1965</v>
      </c>
      <c r="G175" s="14" t="s">
        <v>3768</v>
      </c>
      <c r="H175" s="14" t="b">
        <f t="shared" si="2"/>
        <v>1</v>
      </c>
      <c r="I175" s="6" t="s">
        <v>1968</v>
      </c>
      <c r="J175" s="8" t="s">
        <v>194</v>
      </c>
      <c r="K175" s="16" t="s">
        <v>221</v>
      </c>
      <c r="L175" s="17" t="s">
        <v>1965</v>
      </c>
      <c r="M175" s="17" t="s">
        <v>223</v>
      </c>
      <c r="N175" s="17" t="s">
        <v>1966</v>
      </c>
      <c r="O175" s="6" t="s">
        <v>1968</v>
      </c>
      <c r="P175" s="4" t="s">
        <v>31</v>
      </c>
      <c r="Q175" s="14" t="s">
        <v>1069</v>
      </c>
      <c r="R175" s="1" t="s">
        <v>1069</v>
      </c>
      <c r="S175" s="1" t="s">
        <v>1069</v>
      </c>
      <c r="T175" s="1" t="s">
        <v>1069</v>
      </c>
      <c r="U175" s="1" t="s">
        <v>1069</v>
      </c>
      <c r="V175" s="85" t="s">
        <v>1069</v>
      </c>
    </row>
    <row r="176" spans="1:22" x14ac:dyDescent="0.25">
      <c r="A176" s="3">
        <v>6912</v>
      </c>
      <c r="B176" s="15" t="str">
        <f>Codes_Vogelarten_DOG2019!B176</f>
        <v>BIAVCHLACHPH</v>
      </c>
      <c r="C176" s="30" t="str">
        <f>Codes_Vogelarten_DOG2019!C176</f>
        <v>AVLACHPH</v>
      </c>
      <c r="D176" s="15" t="str">
        <f>Codes_Vogelarten_DOG2019!D176</f>
        <v>LACHPH</v>
      </c>
      <c r="E176" s="61" t="s">
        <v>3949</v>
      </c>
      <c r="F176" s="66" t="s">
        <v>1971</v>
      </c>
      <c r="G176" s="14" t="s">
        <v>3768</v>
      </c>
      <c r="H176" s="14" t="b">
        <f t="shared" si="2"/>
        <v>1</v>
      </c>
      <c r="I176" s="6" t="s">
        <v>1974</v>
      </c>
      <c r="J176" s="8" t="s">
        <v>194</v>
      </c>
      <c r="K176" s="16" t="s">
        <v>221</v>
      </c>
      <c r="L176" s="17" t="s">
        <v>1971</v>
      </c>
      <c r="M176" s="17" t="s">
        <v>223</v>
      </c>
      <c r="N176" s="17" t="s">
        <v>1972</v>
      </c>
      <c r="O176" s="50" t="s">
        <v>1974</v>
      </c>
      <c r="P176" s="4" t="s">
        <v>31</v>
      </c>
      <c r="Q176" s="14" t="s">
        <v>1069</v>
      </c>
      <c r="R176" s="1" t="s">
        <v>1069</v>
      </c>
      <c r="S176" s="1" t="s">
        <v>1069</v>
      </c>
      <c r="T176" s="1" t="s">
        <v>1069</v>
      </c>
      <c r="U176" s="1" t="s">
        <v>1069</v>
      </c>
      <c r="V176" s="85" t="s">
        <v>1069</v>
      </c>
    </row>
    <row r="177" spans="1:22" x14ac:dyDescent="0.25">
      <c r="A177" s="3">
        <v>6923</v>
      </c>
      <c r="B177" s="15" t="str">
        <f>Codes_Vogelarten_DOG2019!B177</f>
        <v>BIAVCHLACHRI</v>
      </c>
      <c r="C177" s="30" t="str">
        <f>Codes_Vogelarten_DOG2019!C177</f>
        <v>AVLACHRI</v>
      </c>
      <c r="D177" s="15" t="str">
        <f>Codes_Vogelarten_DOG2019!D177</f>
        <v>LACHRI</v>
      </c>
      <c r="E177" s="61" t="s">
        <v>3950</v>
      </c>
      <c r="F177" s="66" t="s">
        <v>222</v>
      </c>
      <c r="G177" s="14" t="s">
        <v>3768</v>
      </c>
      <c r="H177" s="14" t="b">
        <f t="shared" si="2"/>
        <v>1</v>
      </c>
      <c r="I177" s="6" t="s">
        <v>227</v>
      </c>
      <c r="J177" s="8" t="s">
        <v>194</v>
      </c>
      <c r="K177" s="16" t="s">
        <v>221</v>
      </c>
      <c r="L177" s="17" t="s">
        <v>222</v>
      </c>
      <c r="M177" s="17" t="s">
        <v>223</v>
      </c>
      <c r="N177" s="17" t="s">
        <v>224</v>
      </c>
      <c r="O177" s="6" t="s">
        <v>227</v>
      </c>
      <c r="P177" s="4" t="s">
        <v>31</v>
      </c>
      <c r="Q177" s="14">
        <v>3</v>
      </c>
      <c r="R177" s="1" t="s">
        <v>1069</v>
      </c>
      <c r="S177" s="1" t="s">
        <v>1069</v>
      </c>
      <c r="T177" s="1" t="s">
        <v>1069</v>
      </c>
      <c r="U177" s="37">
        <v>3</v>
      </c>
      <c r="V177" s="85" t="s">
        <v>1069</v>
      </c>
    </row>
    <row r="178" spans="1:22" x14ac:dyDescent="0.25">
      <c r="A178" s="3">
        <v>6931</v>
      </c>
      <c r="B178" s="15" t="str">
        <f>Codes_Vogelarten_DOG2019!B178</f>
        <v>BIAVCHLAHCMI</v>
      </c>
      <c r="C178" s="30" t="str">
        <f>Codes_Vogelarten_DOG2019!C178</f>
        <v>AVLAHCMI</v>
      </c>
      <c r="D178" s="15" t="str">
        <f>Codes_Vogelarten_DOG2019!D178</f>
        <v>LAHCMI</v>
      </c>
      <c r="E178" s="61" t="s">
        <v>3951</v>
      </c>
      <c r="F178" s="66" t="s">
        <v>1977</v>
      </c>
      <c r="G178" s="14" t="s">
        <v>3768</v>
      </c>
      <c r="H178" s="14" t="b">
        <f t="shared" si="2"/>
        <v>1</v>
      </c>
      <c r="I178" s="6" t="s">
        <v>1980</v>
      </c>
      <c r="J178" s="8" t="s">
        <v>194</v>
      </c>
      <c r="K178" s="16" t="s">
        <v>221</v>
      </c>
      <c r="L178" s="17" t="s">
        <v>1977</v>
      </c>
      <c r="M178" s="17" t="s">
        <v>1978</v>
      </c>
      <c r="N178" s="17" t="s">
        <v>1979</v>
      </c>
      <c r="O178" s="6" t="s">
        <v>1980</v>
      </c>
      <c r="P178" s="4" t="s">
        <v>31</v>
      </c>
      <c r="Q178" s="14" t="s">
        <v>1069</v>
      </c>
      <c r="R178" s="1" t="s">
        <v>1069</v>
      </c>
      <c r="S178" s="1" t="s">
        <v>1069</v>
      </c>
      <c r="T178" s="1" t="s">
        <v>1069</v>
      </c>
      <c r="U178" s="1" t="s">
        <v>1069</v>
      </c>
      <c r="V178" s="85" t="s">
        <v>1069</v>
      </c>
    </row>
    <row r="179" spans="1:22" x14ac:dyDescent="0.25">
      <c r="A179" s="3">
        <v>6932</v>
      </c>
      <c r="B179" s="15" t="str">
        <f>Codes_Vogelarten_DOG2019!B179</f>
        <v>BIAVCHLARHRO</v>
      </c>
      <c r="C179" s="30" t="str">
        <f>Codes_Vogelarten_DOG2019!C179</f>
        <v>AVLARHRO</v>
      </c>
      <c r="D179" s="15" t="str">
        <f>Codes_Vogelarten_DOG2019!D179</f>
        <v>LARHRO</v>
      </c>
      <c r="E179" s="61" t="s">
        <v>3952</v>
      </c>
      <c r="F179" s="66" t="s">
        <v>1984</v>
      </c>
      <c r="G179" s="14" t="s">
        <v>3768</v>
      </c>
      <c r="H179" s="14" t="b">
        <f t="shared" si="2"/>
        <v>1</v>
      </c>
      <c r="I179" s="6" t="s">
        <v>1987</v>
      </c>
      <c r="J179" s="8" t="s">
        <v>194</v>
      </c>
      <c r="K179" s="16" t="s">
        <v>221</v>
      </c>
      <c r="L179" s="17" t="s">
        <v>1984</v>
      </c>
      <c r="M179" s="17" t="s">
        <v>1985</v>
      </c>
      <c r="N179" s="17" t="s">
        <v>1986</v>
      </c>
      <c r="O179" s="6" t="s">
        <v>1987</v>
      </c>
      <c r="P179" s="4" t="s">
        <v>31</v>
      </c>
      <c r="Q179" s="14" t="s">
        <v>1069</v>
      </c>
      <c r="R179" s="1" t="s">
        <v>1069</v>
      </c>
      <c r="S179" s="1" t="s">
        <v>1069</v>
      </c>
      <c r="T179" s="1" t="s">
        <v>1069</v>
      </c>
      <c r="U179" s="1" t="s">
        <v>1069</v>
      </c>
      <c r="V179" s="85" t="s">
        <v>1069</v>
      </c>
    </row>
    <row r="180" spans="1:22" x14ac:dyDescent="0.25">
      <c r="A180" s="3">
        <v>6935</v>
      </c>
      <c r="B180" s="15" t="str">
        <f>Codes_Vogelarten_DOG2019!B180</f>
        <v>BIAVCHLALEAT</v>
      </c>
      <c r="C180" s="30" t="str">
        <f>Codes_Vogelarten_DOG2019!C180</f>
        <v>AVLALEAT</v>
      </c>
      <c r="D180" s="15" t="str">
        <f>Codes_Vogelarten_DOG2019!D180</f>
        <v>LALEAT</v>
      </c>
      <c r="E180" s="61" t="s">
        <v>3953</v>
      </c>
      <c r="F180" s="66" t="s">
        <v>1991</v>
      </c>
      <c r="G180" s="14" t="s">
        <v>3768</v>
      </c>
      <c r="H180" s="14" t="b">
        <f t="shared" si="2"/>
        <v>1</v>
      </c>
      <c r="I180" s="6" t="s">
        <v>1995</v>
      </c>
      <c r="J180" s="8" t="s">
        <v>194</v>
      </c>
      <c r="K180" s="16" t="s">
        <v>221</v>
      </c>
      <c r="L180" s="17" t="s">
        <v>1991</v>
      </c>
      <c r="M180" s="17" t="s">
        <v>1992</v>
      </c>
      <c r="N180" s="17" t="s">
        <v>1993</v>
      </c>
      <c r="O180" s="6" t="s">
        <v>1995</v>
      </c>
      <c r="P180" s="4" t="s">
        <v>31</v>
      </c>
      <c r="Q180" s="14" t="s">
        <v>1069</v>
      </c>
      <c r="R180" s="1" t="s">
        <v>1069</v>
      </c>
      <c r="S180" s="1" t="s">
        <v>1069</v>
      </c>
      <c r="T180" s="1" t="s">
        <v>1069</v>
      </c>
      <c r="U180" s="1" t="s">
        <v>1069</v>
      </c>
      <c r="V180" s="85" t="s">
        <v>1069</v>
      </c>
    </row>
    <row r="181" spans="1:22" x14ac:dyDescent="0.25">
      <c r="A181" s="3">
        <v>6938</v>
      </c>
      <c r="B181" s="15" t="str">
        <f>Codes_Vogelarten_DOG2019!B181</f>
        <v>BIAVCHLALEPI</v>
      </c>
      <c r="C181" s="30" t="str">
        <f>Codes_Vogelarten_DOG2019!C181</f>
        <v>AVLALEPI</v>
      </c>
      <c r="D181" s="15" t="str">
        <f>Codes_Vogelarten_DOG2019!D181</f>
        <v>LALEPI</v>
      </c>
      <c r="E181" s="61" t="s">
        <v>3954</v>
      </c>
      <c r="F181" s="66" t="s">
        <v>1998</v>
      </c>
      <c r="G181" s="14" t="s">
        <v>3768</v>
      </c>
      <c r="H181" s="14" t="b">
        <f t="shared" si="2"/>
        <v>1</v>
      </c>
      <c r="I181" s="6" t="s">
        <v>2001</v>
      </c>
      <c r="J181" s="8" t="s">
        <v>194</v>
      </c>
      <c r="K181" s="16" t="s">
        <v>221</v>
      </c>
      <c r="L181" s="17" t="s">
        <v>1998</v>
      </c>
      <c r="M181" s="17" t="s">
        <v>1992</v>
      </c>
      <c r="N181" s="17" t="s">
        <v>1999</v>
      </c>
      <c r="O181" s="6" t="s">
        <v>2001</v>
      </c>
      <c r="P181" s="4" t="s">
        <v>31</v>
      </c>
      <c r="Q181" s="14" t="s">
        <v>1069</v>
      </c>
      <c r="R181" s="1" t="s">
        <v>1069</v>
      </c>
      <c r="S181" s="1" t="s">
        <v>1069</v>
      </c>
      <c r="T181" s="1" t="s">
        <v>1069</v>
      </c>
      <c r="U181" s="1" t="s">
        <v>1069</v>
      </c>
      <c r="V181" s="85" t="s">
        <v>1069</v>
      </c>
    </row>
    <row r="182" spans="1:22" x14ac:dyDescent="0.25">
      <c r="A182" s="3">
        <v>6942</v>
      </c>
      <c r="B182" s="15" t="str">
        <f>Codes_Vogelarten_DOG2019!B182</f>
        <v>BIAVCHLAICAU</v>
      </c>
      <c r="C182" s="30" t="str">
        <f>Codes_Vogelarten_DOG2019!C182</f>
        <v>AVLAICAU</v>
      </c>
      <c r="D182" s="15" t="str">
        <f>Codes_Vogelarten_DOG2019!D182</f>
        <v>LAICAU</v>
      </c>
      <c r="E182" s="61" t="s">
        <v>3955</v>
      </c>
      <c r="F182" s="66" t="s">
        <v>2004</v>
      </c>
      <c r="G182" s="14" t="s">
        <v>3768</v>
      </c>
      <c r="H182" s="14" t="b">
        <f t="shared" si="2"/>
        <v>1</v>
      </c>
      <c r="I182" s="6" t="s">
        <v>2008</v>
      </c>
      <c r="J182" s="8" t="s">
        <v>194</v>
      </c>
      <c r="K182" s="16" t="s">
        <v>221</v>
      </c>
      <c r="L182" s="17" t="s">
        <v>2004</v>
      </c>
      <c r="M182" s="17" t="s">
        <v>2005</v>
      </c>
      <c r="N182" s="17" t="s">
        <v>2006</v>
      </c>
      <c r="O182" s="6" t="s">
        <v>2008</v>
      </c>
      <c r="P182" s="4" t="s">
        <v>31</v>
      </c>
      <c r="Q182" s="14" t="s">
        <v>1069</v>
      </c>
      <c r="R182" s="1" t="s">
        <v>1069</v>
      </c>
      <c r="S182" s="1" t="s">
        <v>1069</v>
      </c>
      <c r="T182" s="1" t="s">
        <v>1069</v>
      </c>
      <c r="U182" s="1" t="s">
        <v>1069</v>
      </c>
      <c r="V182" s="85" t="s">
        <v>1069</v>
      </c>
    </row>
    <row r="183" spans="1:22" x14ac:dyDescent="0.25">
      <c r="A183" s="3">
        <v>6943</v>
      </c>
      <c r="B183" s="15" t="str">
        <f>Codes_Vogelarten_DOG2019!B183</f>
        <v>BIAVCHLAICME</v>
      </c>
      <c r="C183" s="30" t="str">
        <f>Codes_Vogelarten_DOG2019!C183</f>
        <v>AVLAICME</v>
      </c>
      <c r="D183" s="15" t="str">
        <f>Codes_Vogelarten_DOG2019!D183</f>
        <v>LAICME</v>
      </c>
      <c r="E183" s="61" t="s">
        <v>3956</v>
      </c>
      <c r="F183" s="66" t="s">
        <v>2011</v>
      </c>
      <c r="G183" s="14" t="s">
        <v>3768</v>
      </c>
      <c r="H183" s="14" t="b">
        <f t="shared" si="2"/>
        <v>1</v>
      </c>
      <c r="I183" s="6" t="s">
        <v>2014</v>
      </c>
      <c r="J183" s="8" t="s">
        <v>194</v>
      </c>
      <c r="K183" s="16" t="s">
        <v>221</v>
      </c>
      <c r="L183" s="17" t="s">
        <v>2011</v>
      </c>
      <c r="M183" s="17" t="s">
        <v>2005</v>
      </c>
      <c r="N183" s="17" t="s">
        <v>2012</v>
      </c>
      <c r="O183" s="6" t="s">
        <v>2014</v>
      </c>
      <c r="P183" s="4" t="s">
        <v>31</v>
      </c>
      <c r="Q183" s="14" t="s">
        <v>1069</v>
      </c>
      <c r="R183" s="1" t="s">
        <v>1069</v>
      </c>
      <c r="S183" s="1" t="s">
        <v>1069</v>
      </c>
      <c r="T183" s="1" t="s">
        <v>1069</v>
      </c>
      <c r="U183" s="1" t="s">
        <v>1069</v>
      </c>
      <c r="V183" s="85" t="s">
        <v>1069</v>
      </c>
    </row>
    <row r="184" spans="1:22" x14ac:dyDescent="0.25">
      <c r="A184" s="3">
        <v>6945</v>
      </c>
      <c r="B184" s="15" t="str">
        <f>Codes_Vogelarten_DOG2019!B184</f>
        <v>BIAVCHLAICIC</v>
      </c>
      <c r="C184" s="30" t="str">
        <f>Codes_Vogelarten_DOG2019!C184</f>
        <v>AVLAICIC</v>
      </c>
      <c r="D184" s="15" t="str">
        <f>Codes_Vogelarten_DOG2019!D184</f>
        <v>LAICIC</v>
      </c>
      <c r="E184" s="61" t="s">
        <v>3957</v>
      </c>
      <c r="F184" s="66" t="s">
        <v>2017</v>
      </c>
      <c r="G184" s="14" t="s">
        <v>3768</v>
      </c>
      <c r="H184" s="14" t="b">
        <f t="shared" si="2"/>
        <v>1</v>
      </c>
      <c r="I184" s="6" t="s">
        <v>2020</v>
      </c>
      <c r="J184" s="8" t="s">
        <v>194</v>
      </c>
      <c r="K184" s="16" t="s">
        <v>221</v>
      </c>
      <c r="L184" s="17" t="s">
        <v>2017</v>
      </c>
      <c r="M184" s="17" t="s">
        <v>2005</v>
      </c>
      <c r="N184" s="17" t="s">
        <v>2018</v>
      </c>
      <c r="O184" s="6" t="s">
        <v>2020</v>
      </c>
      <c r="P184" s="4" t="s">
        <v>31</v>
      </c>
      <c r="Q184" s="14" t="s">
        <v>1069</v>
      </c>
      <c r="R184" s="1" t="s">
        <v>1069</v>
      </c>
      <c r="S184" s="1" t="s">
        <v>1069</v>
      </c>
      <c r="T184" s="1" t="s">
        <v>1069</v>
      </c>
      <c r="U184" s="1" t="s">
        <v>1069</v>
      </c>
      <c r="V184" s="85" t="s">
        <v>1069</v>
      </c>
    </row>
    <row r="185" spans="1:22" x14ac:dyDescent="0.25">
      <c r="A185" s="3">
        <v>6955</v>
      </c>
      <c r="B185" s="15" t="str">
        <f>Codes_Vogelarten_DOG2019!B185</f>
        <v>BIAVCHLALACA</v>
      </c>
      <c r="C185" s="30" t="str">
        <f>Codes_Vogelarten_DOG2019!C185</f>
        <v>AVLALACA</v>
      </c>
      <c r="D185" s="15" t="str">
        <f>Codes_Vogelarten_DOG2019!D185</f>
        <v>LALACA</v>
      </c>
      <c r="E185" s="61" t="s">
        <v>3958</v>
      </c>
      <c r="F185" s="66" t="s">
        <v>2023</v>
      </c>
      <c r="G185" s="14" t="s">
        <v>3768</v>
      </c>
      <c r="H185" s="14" t="b">
        <f t="shared" si="2"/>
        <v>1</v>
      </c>
      <c r="I185" s="6" t="s">
        <v>2025</v>
      </c>
      <c r="J185" s="8" t="s">
        <v>194</v>
      </c>
      <c r="K185" s="16" t="s">
        <v>221</v>
      </c>
      <c r="L185" s="17" t="s">
        <v>2023</v>
      </c>
      <c r="M185" s="17" t="s">
        <v>226</v>
      </c>
      <c r="N185" s="17" t="s">
        <v>2024</v>
      </c>
      <c r="O185" s="6" t="s">
        <v>2025</v>
      </c>
      <c r="P185" s="4" t="s">
        <v>31</v>
      </c>
      <c r="Q185" s="14" t="s">
        <v>1069</v>
      </c>
      <c r="R185" s="1" t="s">
        <v>1069</v>
      </c>
      <c r="S185" s="1" t="s">
        <v>1069</v>
      </c>
      <c r="T185" s="1" t="s">
        <v>1069</v>
      </c>
      <c r="U185" s="1" t="s">
        <v>1069</v>
      </c>
      <c r="V185" s="85" t="s">
        <v>1069</v>
      </c>
    </row>
    <row r="186" spans="1:22" x14ac:dyDescent="0.25">
      <c r="A186" s="3">
        <v>6960</v>
      </c>
      <c r="B186" s="15" t="str">
        <f>Codes_Vogelarten_DOG2019!B186</f>
        <v>BIAVCHLALADE</v>
      </c>
      <c r="C186" s="30" t="str">
        <f>Codes_Vogelarten_DOG2019!C186</f>
        <v>AVLALADE</v>
      </c>
      <c r="D186" s="15" t="str">
        <f>Codes_Vogelarten_DOG2019!D186</f>
        <v>LALADE</v>
      </c>
      <c r="E186" s="61" t="s">
        <v>3959</v>
      </c>
      <c r="F186" s="66" t="s">
        <v>2030</v>
      </c>
      <c r="G186" s="14" t="s">
        <v>3768</v>
      </c>
      <c r="H186" s="14" t="b">
        <f t="shared" si="2"/>
        <v>1</v>
      </c>
      <c r="I186" s="6" t="s">
        <v>2032</v>
      </c>
      <c r="J186" s="8" t="s">
        <v>194</v>
      </c>
      <c r="K186" s="16" t="s">
        <v>221</v>
      </c>
      <c r="L186" s="17" t="s">
        <v>2030</v>
      </c>
      <c r="M186" s="17" t="s">
        <v>226</v>
      </c>
      <c r="N186" s="17" t="s">
        <v>2031</v>
      </c>
      <c r="O186" s="6" t="s">
        <v>2032</v>
      </c>
      <c r="P186" s="4" t="s">
        <v>31</v>
      </c>
      <c r="Q186" s="14" t="s">
        <v>1069</v>
      </c>
      <c r="R186" s="1" t="s">
        <v>1069</v>
      </c>
      <c r="S186" s="1" t="s">
        <v>1069</v>
      </c>
      <c r="T186" s="1" t="s">
        <v>1069</v>
      </c>
      <c r="U186" s="1" t="s">
        <v>1069</v>
      </c>
      <c r="V186" s="85" t="s">
        <v>1069</v>
      </c>
    </row>
    <row r="187" spans="1:22" x14ac:dyDescent="0.25">
      <c r="A187" s="3">
        <v>6964</v>
      </c>
      <c r="B187" s="15" t="str">
        <f>Codes_Vogelarten_DOG2019!B187</f>
        <v>BIAVCHLALAMA</v>
      </c>
      <c r="C187" s="30" t="str">
        <f>Codes_Vogelarten_DOG2019!C187</f>
        <v>AVLALAMA</v>
      </c>
      <c r="D187" s="15" t="str">
        <f>Codes_Vogelarten_DOG2019!D187</f>
        <v>LALAMA</v>
      </c>
      <c r="E187" s="61" t="s">
        <v>3960</v>
      </c>
      <c r="F187" s="66" t="s">
        <v>2035</v>
      </c>
      <c r="G187" s="14" t="s">
        <v>3768</v>
      </c>
      <c r="H187" s="14" t="b">
        <f t="shared" si="2"/>
        <v>1</v>
      </c>
      <c r="I187" s="6" t="s">
        <v>2037</v>
      </c>
      <c r="J187" s="8" t="s">
        <v>194</v>
      </c>
      <c r="K187" s="16" t="s">
        <v>221</v>
      </c>
      <c r="L187" s="17" t="s">
        <v>2035</v>
      </c>
      <c r="M187" s="17" t="s">
        <v>226</v>
      </c>
      <c r="N187" s="17" t="s">
        <v>2036</v>
      </c>
      <c r="O187" s="6" t="s">
        <v>2037</v>
      </c>
      <c r="P187" s="4" t="s">
        <v>31</v>
      </c>
      <c r="Q187" s="14" t="s">
        <v>1069</v>
      </c>
      <c r="R187" s="1" t="s">
        <v>1069</v>
      </c>
      <c r="S187" s="1" t="s">
        <v>1069</v>
      </c>
      <c r="T187" s="1" t="s">
        <v>1069</v>
      </c>
      <c r="U187" s="1" t="s">
        <v>1069</v>
      </c>
      <c r="V187" s="85" t="s">
        <v>1069</v>
      </c>
    </row>
    <row r="188" spans="1:22" x14ac:dyDescent="0.25">
      <c r="A188" s="3">
        <v>6978</v>
      </c>
      <c r="B188" s="15" t="str">
        <f>Codes_Vogelarten_DOG2019!B188</f>
        <v>BIAVCHLALAHY</v>
      </c>
      <c r="C188" s="30" t="str">
        <f>Codes_Vogelarten_DOG2019!C188</f>
        <v>AVLALAHY</v>
      </c>
      <c r="D188" s="15" t="str">
        <f>Codes_Vogelarten_DOG2019!D188</f>
        <v>LALAHY</v>
      </c>
      <c r="E188" s="61" t="s">
        <v>3961</v>
      </c>
      <c r="F188" s="66" t="s">
        <v>2040</v>
      </c>
      <c r="G188" s="14" t="s">
        <v>3768</v>
      </c>
      <c r="H188" s="14" t="b">
        <f t="shared" si="2"/>
        <v>1</v>
      </c>
      <c r="I188" s="6" t="s">
        <v>2042</v>
      </c>
      <c r="J188" s="8" t="s">
        <v>194</v>
      </c>
      <c r="K188" s="16" t="s">
        <v>221</v>
      </c>
      <c r="L188" s="17" t="s">
        <v>2040</v>
      </c>
      <c r="M188" s="17" t="s">
        <v>226</v>
      </c>
      <c r="N188" s="17" t="s">
        <v>2041</v>
      </c>
      <c r="O188" s="6" t="s">
        <v>2042</v>
      </c>
      <c r="P188" s="4" t="s">
        <v>31</v>
      </c>
      <c r="Q188" s="14" t="s">
        <v>1069</v>
      </c>
      <c r="R188" s="1" t="s">
        <v>1069</v>
      </c>
      <c r="S188" s="1" t="s">
        <v>1069</v>
      </c>
      <c r="T188" s="1" t="s">
        <v>1069</v>
      </c>
      <c r="U188" s="1" t="s">
        <v>1069</v>
      </c>
      <c r="V188" s="85" t="s">
        <v>1069</v>
      </c>
    </row>
    <row r="189" spans="1:22" x14ac:dyDescent="0.25">
      <c r="A189" s="3">
        <v>6983</v>
      </c>
      <c r="B189" s="15" t="str">
        <f>Codes_Vogelarten_DOG2019!B189</f>
        <v>BIAVCHLALAGD</v>
      </c>
      <c r="C189" s="30" t="str">
        <f>Codes_Vogelarten_DOG2019!C189</f>
        <v>AVLALAGD</v>
      </c>
      <c r="D189" s="15" t="str">
        <f>Codes_Vogelarten_DOG2019!D189</f>
        <v>LALAGD</v>
      </c>
      <c r="E189" s="61" t="s">
        <v>3962</v>
      </c>
      <c r="F189" s="66" t="s">
        <v>2045</v>
      </c>
      <c r="G189" s="14" t="s">
        <v>3768</v>
      </c>
      <c r="H189" s="14" t="b">
        <f t="shared" si="2"/>
        <v>1</v>
      </c>
      <c r="I189" s="6" t="s">
        <v>2047</v>
      </c>
      <c r="J189" s="8" t="s">
        <v>194</v>
      </c>
      <c r="K189" s="16" t="s">
        <v>221</v>
      </c>
      <c r="L189" s="17" t="s">
        <v>2045</v>
      </c>
      <c r="M189" s="17" t="s">
        <v>226</v>
      </c>
      <c r="N189" s="17" t="s">
        <v>2046</v>
      </c>
      <c r="O189" s="6" t="s">
        <v>2047</v>
      </c>
      <c r="P189" s="4" t="s">
        <v>31</v>
      </c>
      <c r="Q189" s="14" t="s">
        <v>1069</v>
      </c>
      <c r="R189" s="1" t="s">
        <v>1069</v>
      </c>
      <c r="S189" s="1" t="s">
        <v>1069</v>
      </c>
      <c r="T189" s="1" t="s">
        <v>1069</v>
      </c>
      <c r="U189" s="1" t="s">
        <v>1069</v>
      </c>
      <c r="V189" s="85" t="s">
        <v>1069</v>
      </c>
    </row>
    <row r="190" spans="1:22" x14ac:dyDescent="0.25">
      <c r="A190" s="3">
        <v>6988</v>
      </c>
      <c r="B190" s="15" t="str">
        <f>Codes_Vogelarten_DOG2019!B190</f>
        <v>BIAVCHLALAAR</v>
      </c>
      <c r="C190" s="30" t="str">
        <f>Codes_Vogelarten_DOG2019!C190</f>
        <v>AVLALAAR</v>
      </c>
      <c r="D190" s="15" t="str">
        <f>Codes_Vogelarten_DOG2019!D190</f>
        <v>LALAAR</v>
      </c>
      <c r="E190" s="61" t="s">
        <v>3963</v>
      </c>
      <c r="F190" s="66" t="s">
        <v>2051</v>
      </c>
      <c r="G190" s="14" t="s">
        <v>3768</v>
      </c>
      <c r="H190" s="14" t="b">
        <f t="shared" si="2"/>
        <v>1</v>
      </c>
      <c r="I190" s="6" t="s">
        <v>2053</v>
      </c>
      <c r="J190" s="8" t="s">
        <v>194</v>
      </c>
      <c r="K190" s="16" t="s">
        <v>221</v>
      </c>
      <c r="L190" s="17" t="s">
        <v>2051</v>
      </c>
      <c r="M190" s="17" t="s">
        <v>226</v>
      </c>
      <c r="N190" s="17" t="s">
        <v>2052</v>
      </c>
      <c r="O190" s="6" t="s">
        <v>2054</v>
      </c>
      <c r="P190" s="4" t="s">
        <v>31</v>
      </c>
      <c r="Q190" s="14">
        <v>3</v>
      </c>
      <c r="R190" s="1" t="s">
        <v>1069</v>
      </c>
      <c r="S190" s="1" t="s">
        <v>1069</v>
      </c>
      <c r="T190" s="1" t="s">
        <v>1069</v>
      </c>
      <c r="U190" s="38">
        <v>4</v>
      </c>
      <c r="V190" s="85" t="s">
        <v>1069</v>
      </c>
    </row>
    <row r="191" spans="1:22" x14ac:dyDescent="0.25">
      <c r="A191" s="3">
        <v>6992</v>
      </c>
      <c r="B191" s="15" t="str">
        <f>Codes_Vogelarten_DOG2019!B191</f>
        <v>BIAVCHLALASM</v>
      </c>
      <c r="C191" s="30" t="str">
        <f>Codes_Vogelarten_DOG2019!C191</f>
        <v>AVLALASM</v>
      </c>
      <c r="D191" s="15" t="str">
        <f>Codes_Vogelarten_DOG2019!D191</f>
        <v>LALASM</v>
      </c>
      <c r="E191" s="61" t="s">
        <v>3964</v>
      </c>
      <c r="F191" s="66" t="s">
        <v>2057</v>
      </c>
      <c r="G191" s="14" t="s">
        <v>3768</v>
      </c>
      <c r="H191" s="14" t="b">
        <f t="shared" si="2"/>
        <v>1</v>
      </c>
      <c r="I191" s="6" t="s">
        <v>2059</v>
      </c>
      <c r="J191" s="8" t="s">
        <v>194</v>
      </c>
      <c r="K191" s="16" t="s">
        <v>221</v>
      </c>
      <c r="L191" s="17" t="s">
        <v>2057</v>
      </c>
      <c r="M191" s="17" t="s">
        <v>226</v>
      </c>
      <c r="N191" s="17" t="s">
        <v>2058</v>
      </c>
      <c r="O191" s="6" t="s">
        <v>3354</v>
      </c>
      <c r="P191" s="4" t="s">
        <v>31</v>
      </c>
      <c r="Q191" s="14" t="s">
        <v>1069</v>
      </c>
      <c r="R191" s="1" t="s">
        <v>1069</v>
      </c>
      <c r="S191" s="1" t="s">
        <v>1069</v>
      </c>
      <c r="T191" s="1" t="s">
        <v>1069</v>
      </c>
      <c r="U191" s="1" t="s">
        <v>1069</v>
      </c>
      <c r="V191" s="85" t="s">
        <v>1069</v>
      </c>
    </row>
    <row r="192" spans="1:22" x14ac:dyDescent="0.25">
      <c r="A192" s="3">
        <v>6999</v>
      </c>
      <c r="B192" s="15" t="str">
        <f>Codes_Vogelarten_DOG2019!B192</f>
        <v>BIAVCHLALACN</v>
      </c>
      <c r="C192" s="30" t="str">
        <f>Codes_Vogelarten_DOG2019!C192</f>
        <v>AVLALACN</v>
      </c>
      <c r="D192" s="15" t="str">
        <f>Codes_Vogelarten_DOG2019!D192</f>
        <v>LALACN</v>
      </c>
      <c r="E192" s="61" t="s">
        <v>3965</v>
      </c>
      <c r="F192" s="66" t="s">
        <v>2063</v>
      </c>
      <c r="G192" s="14" t="s">
        <v>3768</v>
      </c>
      <c r="H192" s="14" t="b">
        <f t="shared" si="2"/>
        <v>1</v>
      </c>
      <c r="I192" s="6" t="s">
        <v>2065</v>
      </c>
      <c r="J192" s="8" t="s">
        <v>194</v>
      </c>
      <c r="K192" s="16" t="s">
        <v>221</v>
      </c>
      <c r="L192" s="17" t="s">
        <v>2063</v>
      </c>
      <c r="M192" s="17" t="s">
        <v>226</v>
      </c>
      <c r="N192" s="17" t="s">
        <v>2064</v>
      </c>
      <c r="O192" s="6" t="s">
        <v>2065</v>
      </c>
      <c r="P192" s="4" t="s">
        <v>31</v>
      </c>
      <c r="Q192" s="14" t="s">
        <v>1069</v>
      </c>
      <c r="R192" s="1" t="s">
        <v>1069</v>
      </c>
      <c r="S192" s="1" t="s">
        <v>1069</v>
      </c>
      <c r="T192" s="1" t="s">
        <v>1069</v>
      </c>
      <c r="U192" s="1" t="s">
        <v>1069</v>
      </c>
      <c r="V192" s="85" t="s">
        <v>1069</v>
      </c>
    </row>
    <row r="193" spans="1:22" x14ac:dyDescent="0.25">
      <c r="A193" s="3">
        <v>7001</v>
      </c>
      <c r="B193" s="15" t="str">
        <f>Codes_Vogelarten_DOG2019!B193</f>
        <v>BIAVCHLALAMH</v>
      </c>
      <c r="C193" s="30" t="str">
        <f>Codes_Vogelarten_DOG2019!C193</f>
        <v>AVLALAMH</v>
      </c>
      <c r="D193" s="15" t="str">
        <f>Codes_Vogelarten_DOG2019!D193</f>
        <v>LALAMH</v>
      </c>
      <c r="E193" s="61" t="s">
        <v>3966</v>
      </c>
      <c r="F193" s="66" t="s">
        <v>2067</v>
      </c>
      <c r="G193" s="14" t="s">
        <v>3768</v>
      </c>
      <c r="H193" s="14" t="b">
        <f t="shared" si="2"/>
        <v>1</v>
      </c>
      <c r="I193" s="6" t="s">
        <v>2069</v>
      </c>
      <c r="J193" s="8" t="s">
        <v>194</v>
      </c>
      <c r="K193" s="16" t="s">
        <v>221</v>
      </c>
      <c r="L193" s="17" t="s">
        <v>2067</v>
      </c>
      <c r="M193" s="17" t="s">
        <v>226</v>
      </c>
      <c r="N193" s="17" t="s">
        <v>2068</v>
      </c>
      <c r="O193" s="6" t="s">
        <v>2069</v>
      </c>
      <c r="P193" s="4" t="s">
        <v>31</v>
      </c>
      <c r="Q193" s="14">
        <v>3</v>
      </c>
      <c r="R193" s="1" t="s">
        <v>1069</v>
      </c>
      <c r="S193" s="1" t="s">
        <v>1069</v>
      </c>
      <c r="T193" s="1" t="s">
        <v>1069</v>
      </c>
      <c r="U193" s="38">
        <v>4</v>
      </c>
      <c r="V193" s="85" t="s">
        <v>1069</v>
      </c>
    </row>
    <row r="194" spans="1:22" x14ac:dyDescent="0.25">
      <c r="A194" s="3">
        <v>7006</v>
      </c>
      <c r="B194" s="15" t="str">
        <f>Codes_Vogelarten_DOG2019!B194</f>
        <v>BIAVCHLALAFU</v>
      </c>
      <c r="C194" s="30" t="str">
        <f>Codes_Vogelarten_DOG2019!C194</f>
        <v>AVLALAFU</v>
      </c>
      <c r="D194" s="15" t="str">
        <f>Codes_Vogelarten_DOG2019!D194</f>
        <v>LALAFU</v>
      </c>
      <c r="E194" s="61" t="s">
        <v>3967</v>
      </c>
      <c r="F194" s="66" t="s">
        <v>2073</v>
      </c>
      <c r="G194" s="14" t="s">
        <v>3768</v>
      </c>
      <c r="H194" s="14" t="b">
        <f t="shared" si="2"/>
        <v>1</v>
      </c>
      <c r="I194" s="6" t="s">
        <v>2075</v>
      </c>
      <c r="J194" s="8" t="s">
        <v>194</v>
      </c>
      <c r="K194" s="16" t="s">
        <v>221</v>
      </c>
      <c r="L194" s="17" t="s">
        <v>2073</v>
      </c>
      <c r="M194" s="17" t="s">
        <v>226</v>
      </c>
      <c r="N194" s="17" t="s">
        <v>2074</v>
      </c>
      <c r="O194" s="6" t="s">
        <v>2075</v>
      </c>
      <c r="P194" s="4" t="s">
        <v>31</v>
      </c>
      <c r="Q194" s="14" t="s">
        <v>1069</v>
      </c>
      <c r="R194" s="1" t="s">
        <v>1069</v>
      </c>
      <c r="S194" s="1" t="s">
        <v>1069</v>
      </c>
      <c r="T194" s="1" t="s">
        <v>1069</v>
      </c>
      <c r="U194" s="1" t="s">
        <v>1069</v>
      </c>
      <c r="V194" s="85" t="s">
        <v>1069</v>
      </c>
    </row>
    <row r="195" spans="1:22" x14ac:dyDescent="0.25">
      <c r="A195" s="3">
        <v>7014</v>
      </c>
      <c r="B195" s="15" t="str">
        <f>Codes_Vogelarten_DOG2019!B195</f>
        <v>BIAVCHLAGENI</v>
      </c>
      <c r="C195" s="30" t="str">
        <f>Codes_Vogelarten_DOG2019!C195</f>
        <v>AVLAGENI</v>
      </c>
      <c r="D195" s="15" t="str">
        <f>Codes_Vogelarten_DOG2019!D195</f>
        <v>LAGENI</v>
      </c>
      <c r="E195" s="61" t="s">
        <v>3968</v>
      </c>
      <c r="F195" s="66" t="s">
        <v>2078</v>
      </c>
      <c r="G195" s="14" t="s">
        <v>3768</v>
      </c>
      <c r="H195" s="14" t="b">
        <f t="shared" ref="H195:H258" si="3">EXACT(F195,L195)</f>
        <v>1</v>
      </c>
      <c r="I195" s="6" t="s">
        <v>2081</v>
      </c>
      <c r="J195" s="8" t="s">
        <v>194</v>
      </c>
      <c r="K195" s="16" t="s">
        <v>221</v>
      </c>
      <c r="L195" s="17" t="s">
        <v>2078</v>
      </c>
      <c r="M195" s="17" t="s">
        <v>2079</v>
      </c>
      <c r="N195" s="17" t="s">
        <v>2080</v>
      </c>
      <c r="O195" s="6" t="s">
        <v>2081</v>
      </c>
      <c r="P195" s="4" t="s">
        <v>31</v>
      </c>
      <c r="Q195" s="14" t="s">
        <v>1069</v>
      </c>
      <c r="R195" s="1" t="s">
        <v>1069</v>
      </c>
      <c r="S195" s="1" t="s">
        <v>1069</v>
      </c>
      <c r="T195" s="1" t="s">
        <v>1069</v>
      </c>
      <c r="U195" s="1" t="s">
        <v>1069</v>
      </c>
      <c r="V195" s="85" t="s">
        <v>1069</v>
      </c>
    </row>
    <row r="196" spans="1:22" x14ac:dyDescent="0.25">
      <c r="A196" s="3">
        <v>7023</v>
      </c>
      <c r="B196" s="15" t="str">
        <f>Codes_Vogelarten_DOG2019!B196</f>
        <v>BIAVCHLAHYCA</v>
      </c>
      <c r="C196" s="30" t="str">
        <f>Codes_Vogelarten_DOG2019!C196</f>
        <v>AVLAHYCA</v>
      </c>
      <c r="D196" s="15" t="str">
        <f>Codes_Vogelarten_DOG2019!D196</f>
        <v>LAHYCA</v>
      </c>
      <c r="E196" s="61" t="s">
        <v>3969</v>
      </c>
      <c r="F196" s="66" t="s">
        <v>2084</v>
      </c>
      <c r="G196" s="14" t="s">
        <v>3768</v>
      </c>
      <c r="H196" s="14" t="b">
        <f t="shared" si="3"/>
        <v>1</v>
      </c>
      <c r="I196" s="6" t="s">
        <v>2087</v>
      </c>
      <c r="J196" s="8" t="s">
        <v>194</v>
      </c>
      <c r="K196" s="16" t="s">
        <v>221</v>
      </c>
      <c r="L196" s="17" t="s">
        <v>2084</v>
      </c>
      <c r="M196" s="17" t="s">
        <v>2085</v>
      </c>
      <c r="N196" s="17" t="s">
        <v>2086</v>
      </c>
      <c r="O196" s="6" t="s">
        <v>2087</v>
      </c>
      <c r="P196" s="4" t="s">
        <v>31</v>
      </c>
      <c r="Q196" s="14" t="s">
        <v>1069</v>
      </c>
      <c r="R196" s="1" t="s">
        <v>1069</v>
      </c>
      <c r="S196" s="1" t="s">
        <v>1069</v>
      </c>
      <c r="T196" s="1" t="s">
        <v>1069</v>
      </c>
      <c r="U196" s="1" t="s">
        <v>1069</v>
      </c>
      <c r="V196" s="85" t="s">
        <v>1069</v>
      </c>
    </row>
    <row r="197" spans="1:22" x14ac:dyDescent="0.25">
      <c r="A197" s="3">
        <v>7035</v>
      </c>
      <c r="B197" s="15" t="str">
        <f>Codes_Vogelarten_DOG2019!B197</f>
        <v>BIAVCHLATHBL</v>
      </c>
      <c r="C197" s="30" t="str">
        <f>Codes_Vogelarten_DOG2019!C197</f>
        <v>AVLATHBL</v>
      </c>
      <c r="D197" s="15" t="str">
        <f>Codes_Vogelarten_DOG2019!D197</f>
        <v>LATHBL</v>
      </c>
      <c r="E197" s="61" t="s">
        <v>3970</v>
      </c>
      <c r="F197" s="66" t="s">
        <v>2090</v>
      </c>
      <c r="G197" s="14" t="s">
        <v>3768</v>
      </c>
      <c r="H197" s="14" t="b">
        <f t="shared" si="3"/>
        <v>1</v>
      </c>
      <c r="I197" s="6" t="s">
        <v>2093</v>
      </c>
      <c r="J197" s="8" t="s">
        <v>194</v>
      </c>
      <c r="K197" s="16" t="s">
        <v>221</v>
      </c>
      <c r="L197" s="17" t="s">
        <v>2090</v>
      </c>
      <c r="M197" s="17" t="s">
        <v>2091</v>
      </c>
      <c r="N197" s="17" t="s">
        <v>2092</v>
      </c>
      <c r="O197" s="6" t="s">
        <v>2093</v>
      </c>
      <c r="P197" s="4" t="s">
        <v>31</v>
      </c>
      <c r="Q197" s="14" t="s">
        <v>1069</v>
      </c>
      <c r="R197" s="1" t="s">
        <v>1069</v>
      </c>
      <c r="S197" s="1" t="s">
        <v>1069</v>
      </c>
      <c r="T197" s="1" t="s">
        <v>1069</v>
      </c>
      <c r="U197" s="1" t="s">
        <v>1069</v>
      </c>
      <c r="V197" s="85" t="s">
        <v>1069</v>
      </c>
    </row>
    <row r="198" spans="1:22" x14ac:dyDescent="0.25">
      <c r="A198" s="3">
        <v>7043</v>
      </c>
      <c r="B198" s="15" t="str">
        <f>Codes_Vogelarten_DOG2019!B198</f>
        <v>BIAVCHLATHSA</v>
      </c>
      <c r="C198" s="30" t="str">
        <f>Codes_Vogelarten_DOG2019!C198</f>
        <v>AVLATHSA</v>
      </c>
      <c r="D198" s="15" t="str">
        <f>Codes_Vogelarten_DOG2019!D198</f>
        <v>LATHSA</v>
      </c>
      <c r="E198" s="61" t="s">
        <v>3971</v>
      </c>
      <c r="F198" s="66" t="s">
        <v>2098</v>
      </c>
      <c r="G198" s="14" t="s">
        <v>3768</v>
      </c>
      <c r="H198" s="14" t="b">
        <f t="shared" si="3"/>
        <v>1</v>
      </c>
      <c r="I198" s="6" t="s">
        <v>2100</v>
      </c>
      <c r="J198" s="8" t="s">
        <v>194</v>
      </c>
      <c r="K198" s="16" t="s">
        <v>221</v>
      </c>
      <c r="L198" s="17" t="s">
        <v>2098</v>
      </c>
      <c r="M198" s="17" t="s">
        <v>2091</v>
      </c>
      <c r="N198" s="17" t="s">
        <v>2099</v>
      </c>
      <c r="O198" s="6" t="s">
        <v>2100</v>
      </c>
      <c r="P198" s="4" t="s">
        <v>31</v>
      </c>
      <c r="Q198" s="14" t="s">
        <v>1069</v>
      </c>
      <c r="R198" s="1" t="s">
        <v>1069</v>
      </c>
      <c r="S198" s="1" t="s">
        <v>1069</v>
      </c>
      <c r="T198" s="1" t="s">
        <v>1069</v>
      </c>
      <c r="U198" s="1" t="s">
        <v>1069</v>
      </c>
      <c r="V198" s="85" t="s">
        <v>1069</v>
      </c>
    </row>
    <row r="199" spans="1:22" x14ac:dyDescent="0.25">
      <c r="A199" s="3">
        <v>7049</v>
      </c>
      <c r="B199" s="15" t="str">
        <f>Codes_Vogelarten_DOG2019!B199</f>
        <v>BIAVCHLATHEL</v>
      </c>
      <c r="C199" s="30" t="str">
        <f>Codes_Vogelarten_DOG2019!C199</f>
        <v>AVLATHEL</v>
      </c>
      <c r="D199" s="15" t="str">
        <f>Codes_Vogelarten_DOG2019!D199</f>
        <v>LATHEL</v>
      </c>
      <c r="E199" s="61" t="s">
        <v>3972</v>
      </c>
      <c r="F199" s="66" t="s">
        <v>2103</v>
      </c>
      <c r="G199" s="14" t="s">
        <v>3768</v>
      </c>
      <c r="H199" s="14" t="b">
        <f t="shared" si="3"/>
        <v>1</v>
      </c>
      <c r="I199" s="6" t="s">
        <v>2105</v>
      </c>
      <c r="J199" s="8" t="s">
        <v>194</v>
      </c>
      <c r="K199" s="16" t="s">
        <v>221</v>
      </c>
      <c r="L199" s="17" t="s">
        <v>2103</v>
      </c>
      <c r="M199" s="17" t="s">
        <v>2091</v>
      </c>
      <c r="N199" s="17" t="s">
        <v>2104</v>
      </c>
      <c r="O199" s="6" t="s">
        <v>2105</v>
      </c>
      <c r="P199" s="12" t="s">
        <v>192</v>
      </c>
      <c r="Q199" s="14" t="s">
        <v>1069</v>
      </c>
      <c r="R199" s="1" t="s">
        <v>1069</v>
      </c>
      <c r="S199" s="1" t="s">
        <v>1069</v>
      </c>
      <c r="T199" s="1" t="s">
        <v>1069</v>
      </c>
      <c r="U199" s="1" t="s">
        <v>1069</v>
      </c>
      <c r="V199" s="85" t="s">
        <v>1069</v>
      </c>
    </row>
    <row r="200" spans="1:22" x14ac:dyDescent="0.25">
      <c r="A200" s="3">
        <v>7050</v>
      </c>
      <c r="B200" s="15" t="str">
        <f>Codes_Vogelarten_DOG2019!B200</f>
        <v>BIAVCHLASLAL</v>
      </c>
      <c r="C200" s="30" t="str">
        <f>Codes_Vogelarten_DOG2019!C200</f>
        <v>AVLASLAL</v>
      </c>
      <c r="D200" s="15" t="str">
        <f>Codes_Vogelarten_DOG2019!D200</f>
        <v>LASLAL</v>
      </c>
      <c r="E200" s="61" t="s">
        <v>3973</v>
      </c>
      <c r="F200" s="66" t="s">
        <v>2109</v>
      </c>
      <c r="G200" s="14" t="s">
        <v>3768</v>
      </c>
      <c r="H200" s="14" t="b">
        <f t="shared" si="3"/>
        <v>1</v>
      </c>
      <c r="I200" s="6" t="s">
        <v>2111</v>
      </c>
      <c r="J200" s="8" t="s">
        <v>194</v>
      </c>
      <c r="K200" s="16" t="s">
        <v>221</v>
      </c>
      <c r="L200" s="17" t="s">
        <v>2109</v>
      </c>
      <c r="M200" s="17" t="s">
        <v>2110</v>
      </c>
      <c r="N200" s="17" t="s">
        <v>1160</v>
      </c>
      <c r="O200" s="6" t="s">
        <v>2111</v>
      </c>
      <c r="P200" s="4" t="s">
        <v>31</v>
      </c>
      <c r="Q200" s="14" t="s">
        <v>1069</v>
      </c>
      <c r="R200" s="1" t="s">
        <v>1069</v>
      </c>
      <c r="S200" s="1" t="s">
        <v>1069</v>
      </c>
      <c r="T200" s="1" t="s">
        <v>1069</v>
      </c>
      <c r="U200" s="1" t="s">
        <v>1069</v>
      </c>
      <c r="V200" s="85" t="s">
        <v>1069</v>
      </c>
    </row>
    <row r="201" spans="1:22" x14ac:dyDescent="0.25">
      <c r="A201" s="3">
        <v>7073</v>
      </c>
      <c r="B201" s="15" t="str">
        <f>Codes_Vogelarten_DOG2019!B201</f>
        <v>BIAVCHLAONAN</v>
      </c>
      <c r="C201" s="30" t="str">
        <f>Codes_Vogelarten_DOG2019!C201</f>
        <v>AVLAONAN</v>
      </c>
      <c r="D201" s="15" t="str">
        <f>Codes_Vogelarten_DOG2019!D201</f>
        <v>LAONAN</v>
      </c>
      <c r="E201" s="61" t="s">
        <v>3974</v>
      </c>
      <c r="F201" s="66" t="s">
        <v>2115</v>
      </c>
      <c r="G201" s="14" t="s">
        <v>3768</v>
      </c>
      <c r="H201" s="14" t="b">
        <f t="shared" si="3"/>
        <v>1</v>
      </c>
      <c r="I201" s="6" t="s">
        <v>2118</v>
      </c>
      <c r="J201" s="8" t="s">
        <v>194</v>
      </c>
      <c r="K201" s="16" t="s">
        <v>221</v>
      </c>
      <c r="L201" s="17" t="s">
        <v>2115</v>
      </c>
      <c r="M201" s="17" t="s">
        <v>2116</v>
      </c>
      <c r="N201" s="17" t="s">
        <v>2117</v>
      </c>
      <c r="O201" s="6" t="s">
        <v>2118</v>
      </c>
      <c r="P201" s="4" t="s">
        <v>31</v>
      </c>
      <c r="Q201" s="14" t="s">
        <v>1069</v>
      </c>
      <c r="R201" s="1" t="s">
        <v>1069</v>
      </c>
      <c r="S201" s="1" t="s">
        <v>1069</v>
      </c>
      <c r="T201" s="1" t="s">
        <v>1069</v>
      </c>
      <c r="U201" s="1" t="s">
        <v>1069</v>
      </c>
      <c r="V201" s="85" t="s">
        <v>1069</v>
      </c>
    </row>
    <row r="202" spans="1:22" x14ac:dyDescent="0.25">
      <c r="A202" s="3">
        <v>7080</v>
      </c>
      <c r="B202" s="15" t="str">
        <f>Codes_Vogelarten_DOG2019!B202</f>
        <v>BIAVCHLAONFU</v>
      </c>
      <c r="C202" s="30" t="str">
        <f>Codes_Vogelarten_DOG2019!C202</f>
        <v>AVLAONFU</v>
      </c>
      <c r="D202" s="15" t="str">
        <f>Codes_Vogelarten_DOG2019!D202</f>
        <v>LAONFU</v>
      </c>
      <c r="E202" s="61" t="s">
        <v>3975</v>
      </c>
      <c r="F202" s="66" t="s">
        <v>2122</v>
      </c>
      <c r="G202" s="14" t="s">
        <v>3768</v>
      </c>
      <c r="H202" s="14" t="b">
        <f t="shared" si="3"/>
        <v>1</v>
      </c>
      <c r="I202" s="6" t="s">
        <v>2124</v>
      </c>
      <c r="J202" s="8" t="s">
        <v>194</v>
      </c>
      <c r="K202" s="16" t="s">
        <v>221</v>
      </c>
      <c r="L202" s="17" t="s">
        <v>2122</v>
      </c>
      <c r="M202" s="17" t="s">
        <v>2116</v>
      </c>
      <c r="N202" s="17" t="s">
        <v>2123</v>
      </c>
      <c r="O202" s="6" t="s">
        <v>2124</v>
      </c>
      <c r="P202" s="4" t="s">
        <v>31</v>
      </c>
      <c r="Q202" s="14" t="s">
        <v>1069</v>
      </c>
      <c r="R202" s="1" t="s">
        <v>1069</v>
      </c>
      <c r="S202" s="1" t="s">
        <v>1069</v>
      </c>
      <c r="T202" s="1" t="s">
        <v>1069</v>
      </c>
      <c r="U202" s="1" t="s">
        <v>1069</v>
      </c>
      <c r="V202" s="85" t="s">
        <v>1069</v>
      </c>
    </row>
    <row r="203" spans="1:22" x14ac:dyDescent="0.25">
      <c r="A203" s="3">
        <v>7090</v>
      </c>
      <c r="B203" s="15" t="str">
        <f>Codes_Vogelarten_DOG2019!B203</f>
        <v>BIAVCHLASTDO</v>
      </c>
      <c r="C203" s="30" t="str">
        <f>Codes_Vogelarten_DOG2019!C203</f>
        <v>AVLASTDO</v>
      </c>
      <c r="D203" s="15" t="str">
        <f>Codes_Vogelarten_DOG2019!D203</f>
        <v>LASTDO</v>
      </c>
      <c r="E203" s="61" t="s">
        <v>3976</v>
      </c>
      <c r="F203" s="66" t="s">
        <v>2127</v>
      </c>
      <c r="G203" s="14" t="s">
        <v>3768</v>
      </c>
      <c r="H203" s="14" t="b">
        <f t="shared" si="3"/>
        <v>1</v>
      </c>
      <c r="I203" s="6" t="s">
        <v>2129</v>
      </c>
      <c r="J203" s="8" t="s">
        <v>194</v>
      </c>
      <c r="K203" s="16" t="s">
        <v>221</v>
      </c>
      <c r="L203" s="17" t="s">
        <v>2127</v>
      </c>
      <c r="M203" s="17" t="s">
        <v>233</v>
      </c>
      <c r="N203" s="17" t="s">
        <v>2128</v>
      </c>
      <c r="O203" s="6" t="s">
        <v>2129</v>
      </c>
      <c r="P203" s="4" t="s">
        <v>31</v>
      </c>
      <c r="Q203" s="14" t="s">
        <v>1069</v>
      </c>
      <c r="R203" s="1" t="s">
        <v>1069</v>
      </c>
      <c r="S203" s="1" t="s">
        <v>1069</v>
      </c>
      <c r="T203" s="1" t="s">
        <v>1069</v>
      </c>
      <c r="U203" s="1" t="s">
        <v>1069</v>
      </c>
      <c r="V203" s="85" t="s">
        <v>1069</v>
      </c>
    </row>
    <row r="204" spans="1:22" x14ac:dyDescent="0.25">
      <c r="A204" s="3">
        <v>7104</v>
      </c>
      <c r="B204" s="15" t="str">
        <f>Codes_Vogelarten_DOG2019!B204</f>
        <v>BIAVCHLASTHI</v>
      </c>
      <c r="C204" s="30" t="str">
        <f>Codes_Vogelarten_DOG2019!C204</f>
        <v>AVLASTHI</v>
      </c>
      <c r="D204" s="15" t="str">
        <f>Codes_Vogelarten_DOG2019!D204</f>
        <v>LASTHI</v>
      </c>
      <c r="E204" s="61" t="s">
        <v>3977</v>
      </c>
      <c r="F204" s="66" t="s">
        <v>232</v>
      </c>
      <c r="G204" s="14" t="s">
        <v>3768</v>
      </c>
      <c r="H204" s="14" t="b">
        <f t="shared" si="3"/>
        <v>1</v>
      </c>
      <c r="I204" s="6" t="s">
        <v>235</v>
      </c>
      <c r="J204" s="8" t="s">
        <v>194</v>
      </c>
      <c r="K204" s="16" t="s">
        <v>221</v>
      </c>
      <c r="L204" s="17" t="s">
        <v>232</v>
      </c>
      <c r="M204" s="17" t="s">
        <v>233</v>
      </c>
      <c r="N204" s="17" t="s">
        <v>234</v>
      </c>
      <c r="O204" s="6" t="s">
        <v>235</v>
      </c>
      <c r="P204" s="4" t="s">
        <v>31</v>
      </c>
      <c r="Q204" s="14" t="s">
        <v>1069</v>
      </c>
      <c r="R204" s="1" t="s">
        <v>1069</v>
      </c>
      <c r="S204" s="1" t="s">
        <v>1069</v>
      </c>
      <c r="T204" s="1" t="s">
        <v>1069</v>
      </c>
      <c r="U204" s="38">
        <v>4</v>
      </c>
      <c r="V204" s="85" t="s">
        <v>1069</v>
      </c>
    </row>
    <row r="205" spans="1:22" x14ac:dyDescent="0.25">
      <c r="A205" s="3">
        <v>7110</v>
      </c>
      <c r="B205" s="15" t="str">
        <f>Codes_Vogelarten_DOG2019!B205</f>
        <v>BIAVCHLASTPA</v>
      </c>
      <c r="C205" s="30" t="str">
        <f>Codes_Vogelarten_DOG2019!C205</f>
        <v>AVLASTPA</v>
      </c>
      <c r="D205" s="15" t="str">
        <f>Codes_Vogelarten_DOG2019!D205</f>
        <v>LASTPA</v>
      </c>
      <c r="E205" s="61" t="s">
        <v>3978</v>
      </c>
      <c r="F205" s="66" t="s">
        <v>2132</v>
      </c>
      <c r="G205" s="14" t="s">
        <v>3768</v>
      </c>
      <c r="H205" s="14" t="b">
        <f t="shared" si="3"/>
        <v>1</v>
      </c>
      <c r="I205" s="6" t="s">
        <v>2134</v>
      </c>
      <c r="J205" s="8" t="s">
        <v>194</v>
      </c>
      <c r="K205" s="16" t="s">
        <v>221</v>
      </c>
      <c r="L205" s="17" t="s">
        <v>2132</v>
      </c>
      <c r="M205" s="17" t="s">
        <v>233</v>
      </c>
      <c r="N205" s="17" t="s">
        <v>2133</v>
      </c>
      <c r="O205" s="6" t="s">
        <v>2134</v>
      </c>
      <c r="P205" s="4" t="s">
        <v>31</v>
      </c>
      <c r="Q205" s="14" t="s">
        <v>1069</v>
      </c>
      <c r="R205" s="1" t="s">
        <v>1069</v>
      </c>
      <c r="S205" s="1" t="s">
        <v>1069</v>
      </c>
      <c r="T205" s="1" t="s">
        <v>1069</v>
      </c>
      <c r="U205" s="1" t="s">
        <v>1069</v>
      </c>
      <c r="V205" s="85" t="s">
        <v>1069</v>
      </c>
    </row>
    <row r="206" spans="1:22" x14ac:dyDescent="0.25">
      <c r="A206" s="3">
        <v>7126</v>
      </c>
      <c r="B206" s="15" t="str">
        <f>Codes_Vogelarten_DOG2019!B206</f>
        <v>BIAVCHLACLHY</v>
      </c>
      <c r="C206" s="30" t="str">
        <f>Codes_Vogelarten_DOG2019!C206</f>
        <v>AVLACLHY</v>
      </c>
      <c r="D206" s="15" t="str">
        <f>Codes_Vogelarten_DOG2019!D206</f>
        <v>LACLHY</v>
      </c>
      <c r="E206" s="61" t="s">
        <v>3979</v>
      </c>
      <c r="F206" s="66" t="s">
        <v>2137</v>
      </c>
      <c r="G206" s="14" t="s">
        <v>3768</v>
      </c>
      <c r="H206" s="14" t="b">
        <f t="shared" si="3"/>
        <v>1</v>
      </c>
      <c r="I206" s="6" t="s">
        <v>2140</v>
      </c>
      <c r="J206" s="8" t="s">
        <v>194</v>
      </c>
      <c r="K206" s="16" t="s">
        <v>221</v>
      </c>
      <c r="L206" s="17" t="s">
        <v>2137</v>
      </c>
      <c r="M206" s="17" t="s">
        <v>2138</v>
      </c>
      <c r="N206" s="17" t="s">
        <v>2139</v>
      </c>
      <c r="O206" s="6" t="s">
        <v>2140</v>
      </c>
      <c r="P206" s="4" t="s">
        <v>31</v>
      </c>
      <c r="Q206" s="14" t="s">
        <v>1069</v>
      </c>
      <c r="R206" s="1" t="s">
        <v>1069</v>
      </c>
      <c r="S206" s="1" t="s">
        <v>1069</v>
      </c>
      <c r="T206" s="1" t="s">
        <v>1069</v>
      </c>
      <c r="U206" s="1" t="s">
        <v>1069</v>
      </c>
      <c r="V206" s="85" t="s">
        <v>1069</v>
      </c>
    </row>
    <row r="207" spans="1:22" x14ac:dyDescent="0.25">
      <c r="A207" s="3">
        <v>7135</v>
      </c>
      <c r="B207" s="15" t="str">
        <f>Codes_Vogelarten_DOG2019!B207</f>
        <v>BIAVCHLACLLE</v>
      </c>
      <c r="C207" s="30" t="str">
        <f>Codes_Vogelarten_DOG2019!C207</f>
        <v>AVLACLLE</v>
      </c>
      <c r="D207" s="15" t="str">
        <f>Codes_Vogelarten_DOG2019!D207</f>
        <v>LACLLE</v>
      </c>
      <c r="E207" s="61" t="s">
        <v>3980</v>
      </c>
      <c r="F207" s="66" t="s">
        <v>2143</v>
      </c>
      <c r="G207" s="14" t="s">
        <v>3768</v>
      </c>
      <c r="H207" s="14" t="b">
        <f t="shared" si="3"/>
        <v>1</v>
      </c>
      <c r="I207" s="6" t="s">
        <v>2145</v>
      </c>
      <c r="J207" s="8" t="s">
        <v>194</v>
      </c>
      <c r="K207" s="16" t="s">
        <v>221</v>
      </c>
      <c r="L207" s="17" t="s">
        <v>2143</v>
      </c>
      <c r="M207" s="17" t="s">
        <v>2138</v>
      </c>
      <c r="N207" s="17" t="s">
        <v>2144</v>
      </c>
      <c r="O207" s="6" t="s">
        <v>2145</v>
      </c>
      <c r="P207" s="4" t="s">
        <v>31</v>
      </c>
      <c r="Q207" s="14" t="s">
        <v>1069</v>
      </c>
      <c r="R207" s="1" t="s">
        <v>1069</v>
      </c>
      <c r="S207" s="1" t="s">
        <v>1069</v>
      </c>
      <c r="T207" s="1" t="s">
        <v>1069</v>
      </c>
      <c r="U207" s="1" t="s">
        <v>1069</v>
      </c>
      <c r="V207" s="85" t="s">
        <v>1069</v>
      </c>
    </row>
    <row r="208" spans="1:22" x14ac:dyDescent="0.25">
      <c r="A208" s="3">
        <v>7136</v>
      </c>
      <c r="B208" s="15" t="str">
        <f>Codes_Vogelarten_DOG2019!B208</f>
        <v>BIAVCHLACLNI</v>
      </c>
      <c r="C208" s="30" t="str">
        <f>Codes_Vogelarten_DOG2019!C208</f>
        <v>AVLACLNI</v>
      </c>
      <c r="D208" s="15" t="str">
        <f>Codes_Vogelarten_DOG2019!D208</f>
        <v>LACLNI</v>
      </c>
      <c r="E208" s="61" t="s">
        <v>3981</v>
      </c>
      <c r="F208" s="66" t="s">
        <v>2148</v>
      </c>
      <c r="G208" s="14" t="s">
        <v>3768</v>
      </c>
      <c r="H208" s="14" t="b">
        <f t="shared" si="3"/>
        <v>1</v>
      </c>
      <c r="I208" s="6" t="s">
        <v>2150</v>
      </c>
      <c r="J208" s="8" t="s">
        <v>194</v>
      </c>
      <c r="K208" s="16" t="s">
        <v>221</v>
      </c>
      <c r="L208" s="17" t="s">
        <v>2148</v>
      </c>
      <c r="M208" s="17" t="s">
        <v>2138</v>
      </c>
      <c r="N208" s="17" t="s">
        <v>2149</v>
      </c>
      <c r="O208" s="6" t="s">
        <v>2150</v>
      </c>
      <c r="P208" s="4" t="s">
        <v>31</v>
      </c>
      <c r="Q208" s="14" t="s">
        <v>1069</v>
      </c>
      <c r="R208" s="1" t="s">
        <v>1069</v>
      </c>
      <c r="S208" s="1" t="s">
        <v>1069</v>
      </c>
      <c r="T208" s="1" t="s">
        <v>1069</v>
      </c>
      <c r="U208" s="1" t="s">
        <v>1069</v>
      </c>
      <c r="V208" s="85" t="s">
        <v>1069</v>
      </c>
    </row>
    <row r="209" spans="1:22" x14ac:dyDescent="0.25">
      <c r="A209" s="3">
        <v>7154</v>
      </c>
      <c r="B209" s="15" t="str">
        <f>Codes_Vogelarten_DOG2019!B209</f>
        <v>BIAVCHSESTSK</v>
      </c>
      <c r="C209" s="30" t="str">
        <f>Codes_Vogelarten_DOG2019!C209</f>
        <v>AVSESTSK</v>
      </c>
      <c r="D209" s="15" t="str">
        <f>Codes_Vogelarten_DOG2019!D209</f>
        <v>SESTSK</v>
      </c>
      <c r="E209" s="61" t="s">
        <v>3982</v>
      </c>
      <c r="F209" s="66" t="s">
        <v>2154</v>
      </c>
      <c r="G209" s="14" t="s">
        <v>3768</v>
      </c>
      <c r="H209" s="14" t="b">
        <f t="shared" si="3"/>
        <v>1</v>
      </c>
      <c r="I209" s="6" t="s">
        <v>2159</v>
      </c>
      <c r="J209" s="8" t="s">
        <v>194</v>
      </c>
      <c r="K209" s="16" t="s">
        <v>2153</v>
      </c>
      <c r="L209" s="17" t="s">
        <v>2154</v>
      </c>
      <c r="M209" s="17" t="s">
        <v>2155</v>
      </c>
      <c r="N209" s="17" t="s">
        <v>2156</v>
      </c>
      <c r="O209" s="6" t="s">
        <v>2159</v>
      </c>
      <c r="P209" s="4" t="s">
        <v>31</v>
      </c>
      <c r="Q209" s="14" t="s">
        <v>1069</v>
      </c>
      <c r="R209" s="1" t="s">
        <v>1069</v>
      </c>
      <c r="S209" s="1" t="s">
        <v>1069</v>
      </c>
      <c r="T209" s="1" t="s">
        <v>1069</v>
      </c>
      <c r="U209" s="1" t="s">
        <v>1069</v>
      </c>
      <c r="V209" s="85" t="s">
        <v>1069</v>
      </c>
    </row>
    <row r="210" spans="1:22" x14ac:dyDescent="0.25">
      <c r="A210" s="3">
        <v>7156</v>
      </c>
      <c r="B210" s="15" t="str">
        <f>Codes_Vogelarten_DOG2019!B210</f>
        <v>BIAVCHSESTPO</v>
      </c>
      <c r="C210" s="30" t="str">
        <f>Codes_Vogelarten_DOG2019!C210</f>
        <v>AVSESTPO</v>
      </c>
      <c r="D210" s="15" t="str">
        <f>Codes_Vogelarten_DOG2019!D210</f>
        <v>SESTPO</v>
      </c>
      <c r="E210" s="61" t="s">
        <v>3983</v>
      </c>
      <c r="F210" s="66" t="s">
        <v>2163</v>
      </c>
      <c r="G210" s="14" t="s">
        <v>3768</v>
      </c>
      <c r="H210" s="14" t="b">
        <f t="shared" si="3"/>
        <v>1</v>
      </c>
      <c r="I210" s="6" t="s">
        <v>2165</v>
      </c>
      <c r="J210" s="8" t="s">
        <v>194</v>
      </c>
      <c r="K210" s="16" t="s">
        <v>2153</v>
      </c>
      <c r="L210" s="17" t="s">
        <v>2163</v>
      </c>
      <c r="M210" s="17" t="s">
        <v>2155</v>
      </c>
      <c r="N210" s="17" t="s">
        <v>2164</v>
      </c>
      <c r="O210" s="6" t="s">
        <v>2166</v>
      </c>
      <c r="P210" s="4" t="s">
        <v>31</v>
      </c>
      <c r="Q210" s="14" t="s">
        <v>1069</v>
      </c>
      <c r="R210" s="1" t="s">
        <v>1069</v>
      </c>
      <c r="S210" s="1" t="s">
        <v>1069</v>
      </c>
      <c r="T210" s="1" t="s">
        <v>1069</v>
      </c>
      <c r="U210" s="1" t="s">
        <v>1069</v>
      </c>
      <c r="V210" s="85" t="s">
        <v>1069</v>
      </c>
    </row>
    <row r="211" spans="1:22" x14ac:dyDescent="0.25">
      <c r="A211" s="3">
        <v>7157</v>
      </c>
      <c r="B211" s="15" t="str">
        <f>Codes_Vogelarten_DOG2019!B211</f>
        <v>BIAVCHSESTPA</v>
      </c>
      <c r="C211" s="30" t="str">
        <f>Codes_Vogelarten_DOG2019!C211</f>
        <v>AVSESTPA</v>
      </c>
      <c r="D211" s="15" t="str">
        <f>Codes_Vogelarten_DOG2019!D211</f>
        <v>SESTPA</v>
      </c>
      <c r="E211" s="61" t="s">
        <v>3984</v>
      </c>
      <c r="F211" s="66" t="s">
        <v>2169</v>
      </c>
      <c r="G211" s="14" t="s">
        <v>3768</v>
      </c>
      <c r="H211" s="14" t="b">
        <f t="shared" si="3"/>
        <v>1</v>
      </c>
      <c r="I211" s="6" t="s">
        <v>2171</v>
      </c>
      <c r="J211" s="8" t="s">
        <v>194</v>
      </c>
      <c r="K211" s="18" t="s">
        <v>2153</v>
      </c>
      <c r="L211" s="19" t="s">
        <v>2169</v>
      </c>
      <c r="M211" s="19" t="s">
        <v>2155</v>
      </c>
      <c r="N211" s="19" t="s">
        <v>2170</v>
      </c>
      <c r="O211" s="6" t="s">
        <v>2171</v>
      </c>
      <c r="P211" s="4" t="s">
        <v>31</v>
      </c>
      <c r="Q211" s="14" t="s">
        <v>1069</v>
      </c>
      <c r="R211" s="1" t="s">
        <v>1069</v>
      </c>
      <c r="S211" s="1" t="s">
        <v>1069</v>
      </c>
      <c r="T211" s="1" t="s">
        <v>1069</v>
      </c>
      <c r="U211" s="1" t="s">
        <v>1069</v>
      </c>
      <c r="V211" s="85" t="s">
        <v>1069</v>
      </c>
    </row>
    <row r="212" spans="1:22" x14ac:dyDescent="0.25">
      <c r="A212" s="3">
        <v>7158</v>
      </c>
      <c r="B212" s="15" t="str">
        <f>Codes_Vogelarten_DOG2019!B212</f>
        <v>BIAVCHSESTLO</v>
      </c>
      <c r="C212" s="30" t="str">
        <f>Codes_Vogelarten_DOG2019!C212</f>
        <v>AVSESTLO</v>
      </c>
      <c r="D212" s="15" t="str">
        <f>Codes_Vogelarten_DOG2019!D212</f>
        <v>SESTLO</v>
      </c>
      <c r="E212" s="61" t="s">
        <v>3985</v>
      </c>
      <c r="F212" s="66" t="s">
        <v>2174</v>
      </c>
      <c r="G212" s="14" t="s">
        <v>3768</v>
      </c>
      <c r="H212" s="14" t="b">
        <f t="shared" si="3"/>
        <v>1</v>
      </c>
      <c r="I212" s="6" t="s">
        <v>2176</v>
      </c>
      <c r="J212" s="8" t="s">
        <v>194</v>
      </c>
      <c r="K212" s="16" t="s">
        <v>2153</v>
      </c>
      <c r="L212" s="17" t="s">
        <v>2174</v>
      </c>
      <c r="M212" s="17" t="s">
        <v>2155</v>
      </c>
      <c r="N212" s="17" t="s">
        <v>2175</v>
      </c>
      <c r="O212" s="6" t="s">
        <v>2176</v>
      </c>
      <c r="P212" s="4" t="s">
        <v>31</v>
      </c>
      <c r="Q212" s="14" t="s">
        <v>1069</v>
      </c>
      <c r="R212" s="1" t="s">
        <v>1069</v>
      </c>
      <c r="S212" s="1" t="s">
        <v>1069</v>
      </c>
      <c r="T212" s="1" t="s">
        <v>1069</v>
      </c>
      <c r="U212" s="1" t="s">
        <v>1069</v>
      </c>
      <c r="V212" s="85" t="s">
        <v>1069</v>
      </c>
    </row>
    <row r="213" spans="1:22" x14ac:dyDescent="0.25">
      <c r="A213" s="3">
        <v>7161</v>
      </c>
      <c r="B213" s="15" t="str">
        <f>Codes_Vogelarten_DOG2019!B213</f>
        <v>BIAVCHADALAL</v>
      </c>
      <c r="C213" s="30" t="str">
        <f>Codes_Vogelarten_DOG2019!C213</f>
        <v>AVADALAL</v>
      </c>
      <c r="D213" s="15" t="str">
        <f>Codes_Vogelarten_DOG2019!D213</f>
        <v>ADALAL</v>
      </c>
      <c r="E213" s="61" t="s">
        <v>3986</v>
      </c>
      <c r="F213" s="66" t="s">
        <v>2180</v>
      </c>
      <c r="G213" s="14" t="s">
        <v>3768</v>
      </c>
      <c r="H213" s="14" t="b">
        <f t="shared" si="3"/>
        <v>1</v>
      </c>
      <c r="I213" s="6" t="s">
        <v>2183</v>
      </c>
      <c r="J213" s="8" t="s">
        <v>194</v>
      </c>
      <c r="K213" s="16" t="s">
        <v>2179</v>
      </c>
      <c r="L213" s="17" t="s">
        <v>2180</v>
      </c>
      <c r="M213" s="17" t="s">
        <v>2181</v>
      </c>
      <c r="N213" s="17" t="s">
        <v>2182</v>
      </c>
      <c r="O213" s="6" t="s">
        <v>2183</v>
      </c>
      <c r="P213" s="4" t="s">
        <v>31</v>
      </c>
      <c r="Q213" s="14" t="s">
        <v>1069</v>
      </c>
      <c r="R213" s="1" t="s">
        <v>1069</v>
      </c>
      <c r="S213" s="1" t="s">
        <v>1069</v>
      </c>
      <c r="T213" s="1" t="s">
        <v>1069</v>
      </c>
      <c r="U213" s="1" t="s">
        <v>1069</v>
      </c>
      <c r="V213" s="85" t="s">
        <v>1069</v>
      </c>
    </row>
    <row r="214" spans="1:22" x14ac:dyDescent="0.25">
      <c r="A214" s="3">
        <v>7164</v>
      </c>
      <c r="B214" s="15" t="str">
        <f>Codes_Vogelarten_DOG2019!B214</f>
        <v>BIAVCHADURLO</v>
      </c>
      <c r="C214" s="30" t="str">
        <f>Codes_Vogelarten_DOG2019!C214</f>
        <v>AVADURLO</v>
      </c>
      <c r="D214" s="15" t="str">
        <f>Codes_Vogelarten_DOG2019!D214</f>
        <v>ADURLO</v>
      </c>
      <c r="E214" s="61" t="s">
        <v>3987</v>
      </c>
      <c r="F214" s="66" t="s">
        <v>2187</v>
      </c>
      <c r="G214" s="14" t="s">
        <v>3768</v>
      </c>
      <c r="H214" s="14" t="b">
        <f t="shared" si="3"/>
        <v>1</v>
      </c>
      <c r="I214" s="6" t="s">
        <v>2190</v>
      </c>
      <c r="J214" s="8" t="s">
        <v>194</v>
      </c>
      <c r="K214" s="16" t="s">
        <v>2179</v>
      </c>
      <c r="L214" s="17" t="s">
        <v>2187</v>
      </c>
      <c r="M214" s="17" t="s">
        <v>2188</v>
      </c>
      <c r="N214" s="17" t="s">
        <v>2189</v>
      </c>
      <c r="O214" s="6" t="s">
        <v>2191</v>
      </c>
      <c r="P214" s="4" t="s">
        <v>31</v>
      </c>
      <c r="Q214" s="14" t="s">
        <v>1069</v>
      </c>
      <c r="R214" s="1" t="s">
        <v>1069</v>
      </c>
      <c r="S214" s="1" t="s">
        <v>1069</v>
      </c>
      <c r="T214" s="1" t="s">
        <v>1069</v>
      </c>
      <c r="U214" s="1" t="s">
        <v>1069</v>
      </c>
      <c r="V214" s="85" t="s">
        <v>1069</v>
      </c>
    </row>
    <row r="215" spans="1:22" x14ac:dyDescent="0.25">
      <c r="A215" s="3">
        <v>7169</v>
      </c>
      <c r="B215" s="15" t="str">
        <f>Codes_Vogelarten_DOG2019!B215</f>
        <v>BIAVCHADURAA</v>
      </c>
      <c r="C215" s="30" t="str">
        <f>Codes_Vogelarten_DOG2019!C215</f>
        <v>AVADURAA</v>
      </c>
      <c r="D215" s="15" t="str">
        <f>Codes_Vogelarten_DOG2019!D215</f>
        <v>ADURAA</v>
      </c>
      <c r="E215" s="61" t="s">
        <v>3988</v>
      </c>
      <c r="F215" s="66" t="s">
        <v>2194</v>
      </c>
      <c r="G215" s="14" t="s">
        <v>3768</v>
      </c>
      <c r="H215" s="14" t="b">
        <f t="shared" si="3"/>
        <v>1</v>
      </c>
      <c r="I215" s="6" t="s">
        <v>2196</v>
      </c>
      <c r="J215" s="8" t="s">
        <v>194</v>
      </c>
      <c r="K215" s="16" t="s">
        <v>2179</v>
      </c>
      <c r="L215" s="17" t="s">
        <v>2194</v>
      </c>
      <c r="M215" s="17" t="s">
        <v>2188</v>
      </c>
      <c r="N215" s="17" t="s">
        <v>2195</v>
      </c>
      <c r="O215" s="6" t="s">
        <v>2197</v>
      </c>
      <c r="P215" s="4" t="s">
        <v>31</v>
      </c>
      <c r="Q215" s="14" t="s">
        <v>1069</v>
      </c>
      <c r="R215" s="1" t="s">
        <v>1069</v>
      </c>
      <c r="S215" s="1" t="s">
        <v>1069</v>
      </c>
      <c r="T215" s="1" t="s">
        <v>1069</v>
      </c>
      <c r="U215" s="1" t="s">
        <v>1069</v>
      </c>
      <c r="V215" s="85" t="s">
        <v>1069</v>
      </c>
    </row>
    <row r="216" spans="1:22" x14ac:dyDescent="0.25">
      <c r="A216" s="3">
        <v>7177</v>
      </c>
      <c r="B216" s="15" t="str">
        <f>Codes_Vogelarten_DOG2019!B216</f>
        <v>BIAVCHADACTO</v>
      </c>
      <c r="C216" s="30" t="str">
        <f>Codes_Vogelarten_DOG2019!C216</f>
        <v>AVADACTO</v>
      </c>
      <c r="D216" s="15" t="str">
        <f>Codes_Vogelarten_DOG2019!D216</f>
        <v>ADACTO</v>
      </c>
      <c r="E216" s="61" t="s">
        <v>3989</v>
      </c>
      <c r="F216" s="66" t="s">
        <v>2201</v>
      </c>
      <c r="G216" s="14" t="s">
        <v>3768</v>
      </c>
      <c r="H216" s="14" t="b">
        <f t="shared" si="3"/>
        <v>1</v>
      </c>
      <c r="I216" s="6" t="s">
        <v>2204</v>
      </c>
      <c r="J216" s="8" t="s">
        <v>194</v>
      </c>
      <c r="K216" s="16" t="s">
        <v>2179</v>
      </c>
      <c r="L216" s="17" t="s">
        <v>2201</v>
      </c>
      <c r="M216" s="17" t="s">
        <v>2202</v>
      </c>
      <c r="N216" s="17" t="s">
        <v>2203</v>
      </c>
      <c r="O216" s="6" t="s">
        <v>2204</v>
      </c>
      <c r="P216" s="12" t="s">
        <v>192</v>
      </c>
      <c r="Q216" s="14" t="s">
        <v>1069</v>
      </c>
      <c r="R216" s="1" t="s">
        <v>1069</v>
      </c>
      <c r="S216" s="1" t="s">
        <v>1069</v>
      </c>
      <c r="T216" s="1" t="s">
        <v>1069</v>
      </c>
      <c r="U216" s="1" t="s">
        <v>1069</v>
      </c>
      <c r="V216" s="85" t="s">
        <v>1069</v>
      </c>
    </row>
    <row r="217" spans="1:22" x14ac:dyDescent="0.25">
      <c r="A217" s="3">
        <v>7181</v>
      </c>
      <c r="B217" s="15" t="str">
        <f>Codes_Vogelarten_DOG2019!B217</f>
        <v>BIAVCHADCEGR</v>
      </c>
      <c r="C217" s="30" t="str">
        <f>Codes_Vogelarten_DOG2019!C217</f>
        <v>AVADCEGR</v>
      </c>
      <c r="D217" s="15" t="str">
        <f>Codes_Vogelarten_DOG2019!D217</f>
        <v>ADCEGR</v>
      </c>
      <c r="E217" s="61" t="s">
        <v>3990</v>
      </c>
      <c r="F217" s="66" t="s">
        <v>2207</v>
      </c>
      <c r="G217" s="14" t="s">
        <v>3768</v>
      </c>
      <c r="H217" s="14" t="b">
        <f t="shared" si="3"/>
        <v>1</v>
      </c>
      <c r="I217" s="6" t="s">
        <v>2210</v>
      </c>
      <c r="J217" s="8" t="s">
        <v>194</v>
      </c>
      <c r="K217" s="16" t="s">
        <v>2179</v>
      </c>
      <c r="L217" s="17" t="s">
        <v>2207</v>
      </c>
      <c r="M217" s="17" t="s">
        <v>2208</v>
      </c>
      <c r="N217" s="17" t="s">
        <v>2209</v>
      </c>
      <c r="O217" s="6" t="s">
        <v>2210</v>
      </c>
      <c r="P217" s="4" t="s">
        <v>31</v>
      </c>
      <c r="Q217" s="14" t="s">
        <v>1069</v>
      </c>
      <c r="R217" s="1" t="s">
        <v>1069</v>
      </c>
      <c r="S217" s="1" t="s">
        <v>1069</v>
      </c>
      <c r="T217" s="1" t="s">
        <v>1069</v>
      </c>
      <c r="U217" s="1" t="s">
        <v>1069</v>
      </c>
      <c r="V217" s="85" t="s">
        <v>1069</v>
      </c>
    </row>
    <row r="218" spans="1:22" x14ac:dyDescent="0.25">
      <c r="A218" s="3">
        <v>7216</v>
      </c>
      <c r="B218" s="15" t="str">
        <f>Codes_Vogelarten_DOG2019!B218</f>
        <v>BIAVCHADFRAR</v>
      </c>
      <c r="C218" s="30" t="str">
        <f>Codes_Vogelarten_DOG2019!C218</f>
        <v>AVADFRAR</v>
      </c>
      <c r="D218" s="15" t="str">
        <f>Codes_Vogelarten_DOG2019!D218</f>
        <v>ADFRAR</v>
      </c>
      <c r="E218" s="61" t="s">
        <v>3991</v>
      </c>
      <c r="F218" s="66" t="s">
        <v>2213</v>
      </c>
      <c r="G218" s="14" t="s">
        <v>3768</v>
      </c>
      <c r="H218" s="14" t="b">
        <f t="shared" si="3"/>
        <v>1</v>
      </c>
      <c r="I218" s="6" t="s">
        <v>2216</v>
      </c>
      <c r="J218" s="8" t="s">
        <v>194</v>
      </c>
      <c r="K218" s="16" t="s">
        <v>2179</v>
      </c>
      <c r="L218" s="17" t="s">
        <v>2213</v>
      </c>
      <c r="M218" s="17" t="s">
        <v>2214</v>
      </c>
      <c r="N218" s="17" t="s">
        <v>2215</v>
      </c>
      <c r="O218" s="6" t="s">
        <v>2216</v>
      </c>
      <c r="P218" s="10" t="s">
        <v>130</v>
      </c>
      <c r="Q218" s="14" t="s">
        <v>1069</v>
      </c>
      <c r="R218" s="1" t="s">
        <v>1069</v>
      </c>
      <c r="S218" s="1" t="s">
        <v>1069</v>
      </c>
      <c r="T218" s="1" t="s">
        <v>1069</v>
      </c>
      <c r="U218" s="1" t="s">
        <v>1069</v>
      </c>
      <c r="V218" s="85" t="s">
        <v>1069</v>
      </c>
    </row>
    <row r="219" spans="1:22" x14ac:dyDescent="0.25">
      <c r="A219" s="3">
        <v>7243</v>
      </c>
      <c r="B219" s="15" t="str">
        <f>Codes_Vogelarten_DOG2019!B219</f>
        <v>BIAVGVGVGAST</v>
      </c>
      <c r="C219" s="30" t="str">
        <f>Codes_Vogelarten_DOG2019!C219</f>
        <v>AVGVGAST</v>
      </c>
      <c r="D219" s="15" t="str">
        <f>Codes_Vogelarten_DOG2019!D219</f>
        <v>GVGAST</v>
      </c>
      <c r="E219" s="61" t="s">
        <v>3992</v>
      </c>
      <c r="F219" s="66" t="s">
        <v>2220</v>
      </c>
      <c r="G219" s="14" t="s">
        <v>3768</v>
      </c>
      <c r="H219" s="14" t="b">
        <f t="shared" si="3"/>
        <v>1</v>
      </c>
      <c r="I219" s="6" t="s">
        <v>2223</v>
      </c>
      <c r="J219" s="8" t="s">
        <v>2224</v>
      </c>
      <c r="K219" s="18" t="s">
        <v>2219</v>
      </c>
      <c r="L219" s="19" t="s">
        <v>2220</v>
      </c>
      <c r="M219" s="19" t="s">
        <v>2221</v>
      </c>
      <c r="N219" s="19" t="s">
        <v>2222</v>
      </c>
      <c r="O219" s="6" t="s">
        <v>2223</v>
      </c>
      <c r="P219" s="11" t="s">
        <v>31</v>
      </c>
      <c r="Q219" s="14" t="s">
        <v>1069</v>
      </c>
      <c r="R219" s="1" t="s">
        <v>1069</v>
      </c>
      <c r="S219" s="1" t="s">
        <v>1069</v>
      </c>
      <c r="T219" s="1" t="s">
        <v>1069</v>
      </c>
      <c r="U219" s="1" t="s">
        <v>1069</v>
      </c>
      <c r="V219" s="85" t="s">
        <v>1069</v>
      </c>
    </row>
    <row r="220" spans="1:22" x14ac:dyDescent="0.25">
      <c r="A220" s="3">
        <v>7244</v>
      </c>
      <c r="B220" s="15" t="str">
        <f>Codes_Vogelarten_DOG2019!B220</f>
        <v>BIAVGVGVGAAR</v>
      </c>
      <c r="C220" s="30" t="str">
        <f>Codes_Vogelarten_DOG2019!C220</f>
        <v>AVGVGAAR</v>
      </c>
      <c r="D220" s="15" t="str">
        <f>Codes_Vogelarten_DOG2019!D220</f>
        <v>GVGAAR</v>
      </c>
      <c r="E220" s="61" t="s">
        <v>3993</v>
      </c>
      <c r="F220" s="66" t="s">
        <v>2228</v>
      </c>
      <c r="G220" s="14" t="s">
        <v>3768</v>
      </c>
      <c r="H220" s="14" t="b">
        <f t="shared" si="3"/>
        <v>1</v>
      </c>
      <c r="I220" s="6" t="s">
        <v>2229</v>
      </c>
      <c r="J220" s="8" t="s">
        <v>2224</v>
      </c>
      <c r="K220" s="16" t="s">
        <v>2219</v>
      </c>
      <c r="L220" s="17" t="s">
        <v>2228</v>
      </c>
      <c r="M220" s="17" t="s">
        <v>2221</v>
      </c>
      <c r="N220" s="17" t="s">
        <v>2215</v>
      </c>
      <c r="O220" s="6" t="s">
        <v>2230</v>
      </c>
      <c r="P220" s="4" t="s">
        <v>31</v>
      </c>
      <c r="Q220" s="14" t="s">
        <v>1069</v>
      </c>
      <c r="R220" s="1" t="s">
        <v>1069</v>
      </c>
      <c r="S220" s="1" t="s">
        <v>1069</v>
      </c>
      <c r="T220" s="1" t="s">
        <v>1069</v>
      </c>
      <c r="U220" s="1" t="s">
        <v>1069</v>
      </c>
      <c r="V220" s="85" t="s">
        <v>1069</v>
      </c>
    </row>
    <row r="221" spans="1:22" x14ac:dyDescent="0.25">
      <c r="A221" s="3">
        <v>7249</v>
      </c>
      <c r="B221" s="15" t="str">
        <f>Codes_Vogelarten_DOG2019!B221</f>
        <v>BIAVGVGVGAIM</v>
      </c>
      <c r="C221" s="30" t="str">
        <f>Codes_Vogelarten_DOG2019!C221</f>
        <v>AVGVGAIM</v>
      </c>
      <c r="D221" s="15" t="str">
        <f>Codes_Vogelarten_DOG2019!D221</f>
        <v>GVGAIM</v>
      </c>
      <c r="E221" s="61" t="s">
        <v>3994</v>
      </c>
      <c r="F221" s="66" t="s">
        <v>2233</v>
      </c>
      <c r="G221" s="14" t="s">
        <v>3768</v>
      </c>
      <c r="H221" s="14" t="b">
        <f t="shared" si="3"/>
        <v>1</v>
      </c>
      <c r="I221" s="6" t="s">
        <v>2235</v>
      </c>
      <c r="J221" s="8" t="s">
        <v>2224</v>
      </c>
      <c r="K221" s="16" t="s">
        <v>2219</v>
      </c>
      <c r="L221" s="17" t="s">
        <v>2233</v>
      </c>
      <c r="M221" s="17" t="s">
        <v>2221</v>
      </c>
      <c r="N221" s="17" t="s">
        <v>2234</v>
      </c>
      <c r="O221" s="6" t="s">
        <v>2236</v>
      </c>
      <c r="P221" s="4" t="s">
        <v>31</v>
      </c>
      <c r="Q221" s="14" t="s">
        <v>1069</v>
      </c>
      <c r="R221" s="1" t="s">
        <v>1069</v>
      </c>
      <c r="S221" s="1" t="s">
        <v>1069</v>
      </c>
      <c r="T221" s="1" t="s">
        <v>1069</v>
      </c>
      <c r="U221" s="1" t="s">
        <v>1069</v>
      </c>
      <c r="V221" s="85" t="s">
        <v>1069</v>
      </c>
    </row>
    <row r="222" spans="1:22" x14ac:dyDescent="0.25">
      <c r="A222" s="3">
        <v>7250</v>
      </c>
      <c r="B222" s="15" t="str">
        <f>Codes_Vogelarten_DOG2019!B222</f>
        <v>BIAVGVGVGAAD</v>
      </c>
      <c r="C222" s="30" t="str">
        <f>Codes_Vogelarten_DOG2019!C222</f>
        <v>AVGVGAAD</v>
      </c>
      <c r="D222" s="15" t="str">
        <f>Codes_Vogelarten_DOG2019!D222</f>
        <v>GVGAAD</v>
      </c>
      <c r="E222" s="61" t="s">
        <v>3995</v>
      </c>
      <c r="F222" s="66" t="s">
        <v>2240</v>
      </c>
      <c r="G222" s="14" t="s">
        <v>3768</v>
      </c>
      <c r="H222" s="14" t="b">
        <f t="shared" si="3"/>
        <v>1</v>
      </c>
      <c r="I222" s="6" t="s">
        <v>2242</v>
      </c>
      <c r="J222" s="8" t="s">
        <v>2224</v>
      </c>
      <c r="K222" s="16" t="s">
        <v>2219</v>
      </c>
      <c r="L222" s="17" t="s">
        <v>2240</v>
      </c>
      <c r="M222" s="17" t="s">
        <v>2221</v>
      </c>
      <c r="N222" s="17" t="s">
        <v>2241</v>
      </c>
      <c r="O222" s="6" t="s">
        <v>2242</v>
      </c>
      <c r="P222" s="12" t="s">
        <v>192</v>
      </c>
      <c r="Q222" s="14" t="s">
        <v>1069</v>
      </c>
      <c r="R222" s="1" t="s">
        <v>1069</v>
      </c>
      <c r="S222" s="1" t="s">
        <v>1069</v>
      </c>
      <c r="T222" s="1" t="s">
        <v>1069</v>
      </c>
      <c r="U222" s="1" t="s">
        <v>1069</v>
      </c>
      <c r="V222" s="85" t="s">
        <v>1069</v>
      </c>
    </row>
    <row r="223" spans="1:22" x14ac:dyDescent="0.25">
      <c r="A223" s="3">
        <v>7287</v>
      </c>
      <c r="B223" s="15" t="str">
        <f>Codes_Vogelarten_DOG2019!B223</f>
        <v>BIAVPRHYOSOC</v>
      </c>
      <c r="C223" s="30" t="str">
        <f>Codes_Vogelarten_DOG2019!C223</f>
        <v>AVHYOSOC</v>
      </c>
      <c r="D223" s="15" t="str">
        <f>Codes_Vogelarten_DOG2019!D223</f>
        <v>HYOSOC</v>
      </c>
      <c r="E223" s="61" t="s">
        <v>3996</v>
      </c>
      <c r="F223" s="66" t="s">
        <v>2246</v>
      </c>
      <c r="G223" s="14" t="s">
        <v>3768</v>
      </c>
      <c r="H223" s="14" t="b">
        <f t="shared" si="3"/>
        <v>1</v>
      </c>
      <c r="I223" s="6" t="s">
        <v>2249</v>
      </c>
      <c r="J223" s="8" t="s">
        <v>2251</v>
      </c>
      <c r="K223" s="16" t="s">
        <v>2245</v>
      </c>
      <c r="L223" s="17" t="s">
        <v>2246</v>
      </c>
      <c r="M223" s="17" t="s">
        <v>2247</v>
      </c>
      <c r="N223" s="17" t="s">
        <v>2248</v>
      </c>
      <c r="O223" s="6" t="s">
        <v>2250</v>
      </c>
      <c r="P223" s="4" t="s">
        <v>31</v>
      </c>
      <c r="Q223" s="14" t="s">
        <v>1069</v>
      </c>
      <c r="R223" s="1" t="s">
        <v>1069</v>
      </c>
      <c r="S223" s="1" t="s">
        <v>1069</v>
      </c>
      <c r="T223" s="1" t="s">
        <v>1069</v>
      </c>
      <c r="U223" s="1" t="s">
        <v>1069</v>
      </c>
      <c r="V223" s="85" t="s">
        <v>1069</v>
      </c>
    </row>
    <row r="224" spans="1:22" x14ac:dyDescent="0.25">
      <c r="A224" s="3">
        <v>7333</v>
      </c>
      <c r="B224" s="15" t="str">
        <f>Codes_Vogelarten_DOG2019!B224</f>
        <v>BIAVPRDMTHME</v>
      </c>
      <c r="C224" s="30" t="str">
        <f>Codes_Vogelarten_DOG2019!C224</f>
        <v>AVDMTHME</v>
      </c>
      <c r="D224" s="15" t="str">
        <f>Codes_Vogelarten_DOG2019!D224</f>
        <v>DMTHME</v>
      </c>
      <c r="E224" s="61" t="s">
        <v>3997</v>
      </c>
      <c r="F224" s="66" t="s">
        <v>2256</v>
      </c>
      <c r="G224" s="14" t="s">
        <v>3768</v>
      </c>
      <c r="H224" s="14" t="b">
        <f t="shared" si="3"/>
        <v>1</v>
      </c>
      <c r="I224" s="6" t="s">
        <v>2259</v>
      </c>
      <c r="J224" s="8" t="s">
        <v>2251</v>
      </c>
      <c r="K224" s="16" t="s">
        <v>2255</v>
      </c>
      <c r="L224" s="17" t="s">
        <v>2256</v>
      </c>
      <c r="M224" s="17" t="s">
        <v>2257</v>
      </c>
      <c r="N224" s="17" t="s">
        <v>2258</v>
      </c>
      <c r="O224" s="6" t="s">
        <v>2259</v>
      </c>
      <c r="P224" s="4" t="s">
        <v>31</v>
      </c>
      <c r="Q224" s="14" t="s">
        <v>1069</v>
      </c>
      <c r="R224" s="1" t="s">
        <v>1069</v>
      </c>
      <c r="S224" s="1" t="s">
        <v>1069</v>
      </c>
      <c r="T224" s="1" t="s">
        <v>1069</v>
      </c>
      <c r="U224" s="1" t="s">
        <v>1069</v>
      </c>
      <c r="V224" s="85" t="s">
        <v>1069</v>
      </c>
    </row>
    <row r="225" spans="1:22" x14ac:dyDescent="0.25">
      <c r="A225" s="3">
        <v>7353</v>
      </c>
      <c r="B225" s="15" t="str">
        <f>Codes_Vogelarten_DOG2019!B225</f>
        <v>BIAVPRHYHYPE</v>
      </c>
      <c r="C225" s="30" t="str">
        <f>Codes_Vogelarten_DOG2019!C225</f>
        <v>AVHYHYPE</v>
      </c>
      <c r="D225" s="15" t="str">
        <f>Codes_Vogelarten_DOG2019!D225</f>
        <v>HYHYPE</v>
      </c>
      <c r="E225" s="61" t="s">
        <v>3998</v>
      </c>
      <c r="F225" s="66" t="s">
        <v>2263</v>
      </c>
      <c r="G225" s="14" t="s">
        <v>3768</v>
      </c>
      <c r="H225" s="14" t="b">
        <f t="shared" si="3"/>
        <v>1</v>
      </c>
      <c r="I225" s="6" t="s">
        <v>2266</v>
      </c>
      <c r="J225" s="8" t="s">
        <v>2251</v>
      </c>
      <c r="K225" s="16" t="s">
        <v>2252</v>
      </c>
      <c r="L225" s="17" t="s">
        <v>2263</v>
      </c>
      <c r="M225" s="17" t="s">
        <v>2264</v>
      </c>
      <c r="N225" s="17" t="s">
        <v>2265</v>
      </c>
      <c r="O225" s="6" t="s">
        <v>2267</v>
      </c>
      <c r="P225" s="4" t="s">
        <v>31</v>
      </c>
      <c r="Q225" s="14" t="s">
        <v>1069</v>
      </c>
      <c r="R225" s="1" t="s">
        <v>1069</v>
      </c>
      <c r="S225" s="1" t="s">
        <v>1069</v>
      </c>
      <c r="T225" s="1" t="s">
        <v>1069</v>
      </c>
      <c r="U225" s="1" t="s">
        <v>1069</v>
      </c>
      <c r="V225" s="85" t="s">
        <v>1069</v>
      </c>
    </row>
    <row r="226" spans="1:22" x14ac:dyDescent="0.25">
      <c r="A226" s="3">
        <v>7365</v>
      </c>
      <c r="B226" s="15" t="str">
        <f>Codes_Vogelarten_DOG2019!B226</f>
        <v>BIAVPRHYOCLE</v>
      </c>
      <c r="C226" s="30" t="str">
        <f>Codes_Vogelarten_DOG2019!C226</f>
        <v>AVHYOCLE</v>
      </c>
      <c r="D226" s="15" t="str">
        <f>Codes_Vogelarten_DOG2019!D226</f>
        <v>HYOCLE</v>
      </c>
      <c r="E226" s="61" t="s">
        <v>3999</v>
      </c>
      <c r="F226" s="66" t="s">
        <v>2270</v>
      </c>
      <c r="G226" s="14" t="s">
        <v>3768</v>
      </c>
      <c r="H226" s="14" t="b">
        <f t="shared" si="3"/>
        <v>1</v>
      </c>
      <c r="I226" s="6" t="s">
        <v>2275</v>
      </c>
      <c r="J226" s="8" t="s">
        <v>2251</v>
      </c>
      <c r="K226" s="16" t="s">
        <v>2252</v>
      </c>
      <c r="L226" s="17" t="s">
        <v>2270</v>
      </c>
      <c r="M226" s="17" t="s">
        <v>2271</v>
      </c>
      <c r="N226" s="17" t="s">
        <v>2272</v>
      </c>
      <c r="O226" s="6" t="s">
        <v>2276</v>
      </c>
      <c r="P226" s="10" t="s">
        <v>130</v>
      </c>
      <c r="Q226" s="14" t="s">
        <v>1069</v>
      </c>
      <c r="R226" s="1" t="s">
        <v>1069</v>
      </c>
      <c r="S226" s="1" t="s">
        <v>1069</v>
      </c>
      <c r="T226" s="1" t="s">
        <v>1069</v>
      </c>
      <c r="U226" s="1" t="s">
        <v>1069</v>
      </c>
      <c r="V226" s="85" t="s">
        <v>1069</v>
      </c>
    </row>
    <row r="227" spans="1:22" x14ac:dyDescent="0.25">
      <c r="A227" s="3">
        <v>7385</v>
      </c>
      <c r="B227" s="15" t="str">
        <f>Codes_Vogelarten_DOG2019!B227</f>
        <v>BIAVPRPRFUGC</v>
      </c>
      <c r="C227" s="30" t="str">
        <f>Codes_Vogelarten_DOG2019!C227</f>
        <v>AVPRFUGC</v>
      </c>
      <c r="D227" s="15" t="str">
        <f>Codes_Vogelarten_DOG2019!D227</f>
        <v>PRFUGC</v>
      </c>
      <c r="E227" s="61" t="s">
        <v>4000</v>
      </c>
      <c r="F227" s="66" t="s">
        <v>2280</v>
      </c>
      <c r="G227" s="14" t="s">
        <v>3768</v>
      </c>
      <c r="H227" s="14" t="b">
        <f t="shared" si="3"/>
        <v>1</v>
      </c>
      <c r="I227" s="6" t="s">
        <v>2283</v>
      </c>
      <c r="J227" s="8" t="s">
        <v>2251</v>
      </c>
      <c r="K227" s="16" t="s">
        <v>2279</v>
      </c>
      <c r="L227" s="17" t="s">
        <v>2280</v>
      </c>
      <c r="M227" s="17" t="s">
        <v>2281</v>
      </c>
      <c r="N227" s="17" t="s">
        <v>2282</v>
      </c>
      <c r="O227" s="6" t="s">
        <v>2283</v>
      </c>
      <c r="P227" s="4" t="s">
        <v>31</v>
      </c>
      <c r="Q227" s="14" t="s">
        <v>1069</v>
      </c>
      <c r="R227" s="1" t="s">
        <v>1069</v>
      </c>
      <c r="S227" s="1" t="s">
        <v>1069</v>
      </c>
      <c r="T227" s="1" t="s">
        <v>1069</v>
      </c>
      <c r="U227" s="1" t="s">
        <v>1069</v>
      </c>
      <c r="V227" s="85" t="s">
        <v>1069</v>
      </c>
    </row>
    <row r="228" spans="1:22" x14ac:dyDescent="0.25">
      <c r="A228" s="3">
        <v>7494</v>
      </c>
      <c r="B228" s="15" t="str">
        <f>Codes_Vogelarten_DOG2019!B228</f>
        <v>BIAVPRPRCADI</v>
      </c>
      <c r="C228" s="30" t="str">
        <f>Codes_Vogelarten_DOG2019!C228</f>
        <v>AVPRCADI</v>
      </c>
      <c r="D228" s="15" t="str">
        <f>Codes_Vogelarten_DOG2019!D228</f>
        <v>PRCADI</v>
      </c>
      <c r="E228" s="61" t="s">
        <v>4001</v>
      </c>
      <c r="F228" s="66" t="s">
        <v>2287</v>
      </c>
      <c r="G228" s="14" t="s">
        <v>3835</v>
      </c>
      <c r="H228" s="14" t="b">
        <f t="shared" si="3"/>
        <v>1</v>
      </c>
      <c r="I228" s="6" t="s">
        <v>2290</v>
      </c>
      <c r="J228" s="8" t="s">
        <v>2251</v>
      </c>
      <c r="K228" s="16" t="s">
        <v>2279</v>
      </c>
      <c r="L228" s="17" t="s">
        <v>2287</v>
      </c>
      <c r="M228" s="17" t="s">
        <v>2288</v>
      </c>
      <c r="N228" s="17" t="s">
        <v>2289</v>
      </c>
      <c r="O228" s="6" t="s">
        <v>2290</v>
      </c>
      <c r="P228" s="4" t="s">
        <v>31</v>
      </c>
      <c r="Q228" s="14" t="s">
        <v>1069</v>
      </c>
      <c r="R228" s="1" t="s">
        <v>1069</v>
      </c>
      <c r="S228" s="1" t="s">
        <v>1069</v>
      </c>
      <c r="T228" s="1" t="s">
        <v>1069</v>
      </c>
      <c r="U228" s="1" t="s">
        <v>1069</v>
      </c>
      <c r="V228" s="85" t="s">
        <v>1069</v>
      </c>
    </row>
    <row r="229" spans="1:22" x14ac:dyDescent="0.25">
      <c r="A229" s="3">
        <v>7496</v>
      </c>
      <c r="B229" s="15" t="str">
        <f>Codes_Vogelarten_DOG2019!B229</f>
        <v>BIAVPRPRCABO</v>
      </c>
      <c r="C229" s="30" t="str">
        <f>Codes_Vogelarten_DOG2019!C229</f>
        <v>AVPRCABO</v>
      </c>
      <c r="D229" s="15" t="str">
        <f>Codes_Vogelarten_DOG2019!D229</f>
        <v>PRCABO</v>
      </c>
      <c r="E229" s="61" t="s">
        <v>4002</v>
      </c>
      <c r="F229" s="66" t="s">
        <v>2294</v>
      </c>
      <c r="G229" s="14" t="s">
        <v>3768</v>
      </c>
      <c r="H229" s="14" t="b">
        <f t="shared" si="3"/>
        <v>1</v>
      </c>
      <c r="I229" s="6" t="s">
        <v>2291</v>
      </c>
      <c r="J229" s="8" t="s">
        <v>2251</v>
      </c>
      <c r="K229" s="16" t="s">
        <v>2279</v>
      </c>
      <c r="L229" s="17" t="s">
        <v>2294</v>
      </c>
      <c r="M229" s="17" t="s">
        <v>2288</v>
      </c>
      <c r="N229" s="17" t="s">
        <v>2295</v>
      </c>
      <c r="O229" s="6" t="s">
        <v>2291</v>
      </c>
      <c r="P229" s="4" t="s">
        <v>31</v>
      </c>
      <c r="Q229" s="14" t="s">
        <v>1069</v>
      </c>
      <c r="R229" s="1" t="s">
        <v>1069</v>
      </c>
      <c r="S229" s="1" t="s">
        <v>1069</v>
      </c>
      <c r="T229" s="1" t="s">
        <v>1069</v>
      </c>
      <c r="U229" s="1" t="s">
        <v>1069</v>
      </c>
      <c r="V229" s="85" t="s">
        <v>1069</v>
      </c>
    </row>
    <row r="230" spans="1:22" x14ac:dyDescent="0.25">
      <c r="A230" s="3">
        <v>7504</v>
      </c>
      <c r="B230" s="65" t="str">
        <f>Codes_Vogelarten_DOG2019!B230</f>
        <v>BIAVPRPRARGR</v>
      </c>
      <c r="C230" s="64" t="str">
        <f>Codes_Vogelarten_DOG2019!C230</f>
        <v>AVPRARGR</v>
      </c>
      <c r="D230" s="65" t="str">
        <f>Codes_Vogelarten_DOG2019!D230</f>
        <v>PRARGR</v>
      </c>
      <c r="E230" s="61" t="s">
        <v>4003</v>
      </c>
      <c r="F230" s="66" t="s">
        <v>2298</v>
      </c>
      <c r="G230" s="14" t="s">
        <v>3768</v>
      </c>
      <c r="H230" s="14" t="b">
        <f t="shared" si="3"/>
        <v>1</v>
      </c>
      <c r="I230" s="6" t="s">
        <v>2302</v>
      </c>
      <c r="J230" s="8" t="s">
        <v>2251</v>
      </c>
      <c r="K230" s="16" t="s">
        <v>2279</v>
      </c>
      <c r="L230" s="17" t="s">
        <v>2298</v>
      </c>
      <c r="M230" s="17" t="s">
        <v>2299</v>
      </c>
      <c r="N230" s="17" t="s">
        <v>2300</v>
      </c>
      <c r="O230" s="6" t="s">
        <v>2302</v>
      </c>
      <c r="P230" s="12" t="s">
        <v>192</v>
      </c>
      <c r="Q230" s="14" t="s">
        <v>1069</v>
      </c>
      <c r="R230" s="1" t="s">
        <v>1069</v>
      </c>
      <c r="S230" s="1" t="s">
        <v>1069</v>
      </c>
      <c r="T230" s="1" t="s">
        <v>1069</v>
      </c>
      <c r="U230" s="1" t="s">
        <v>1069</v>
      </c>
      <c r="V230" s="85" t="s">
        <v>1069</v>
      </c>
    </row>
    <row r="231" spans="1:22" x14ac:dyDescent="0.25">
      <c r="A231" s="3">
        <v>7508</v>
      </c>
      <c r="B231" s="65" t="str">
        <f>Codes_Vogelarten_DOG2019!B231</f>
        <v>BIAVPRPRARGV</v>
      </c>
      <c r="C231" s="64" t="str">
        <f>Codes_Vogelarten_DOG2019!C231</f>
        <v>AVPRARGV</v>
      </c>
      <c r="D231" s="65" t="str">
        <f>Codes_Vogelarten_DOG2019!D231</f>
        <v>PRARGV</v>
      </c>
      <c r="E231" s="61" t="s">
        <v>4004</v>
      </c>
      <c r="F231" s="66" t="s">
        <v>2306</v>
      </c>
      <c r="G231" s="14" t="s">
        <v>3768</v>
      </c>
      <c r="H231" s="14" t="b">
        <f t="shared" si="3"/>
        <v>1</v>
      </c>
      <c r="I231" s="6" t="s">
        <v>2309</v>
      </c>
      <c r="J231" s="8" t="s">
        <v>2251</v>
      </c>
      <c r="K231" s="16" t="s">
        <v>2279</v>
      </c>
      <c r="L231" s="17" t="s">
        <v>2306</v>
      </c>
      <c r="M231" s="17" t="s">
        <v>2299</v>
      </c>
      <c r="N231" s="17" t="s">
        <v>2307</v>
      </c>
      <c r="O231" s="6" t="s">
        <v>2309</v>
      </c>
      <c r="P231" s="4" t="s">
        <v>31</v>
      </c>
      <c r="Q231" s="14" t="s">
        <v>1069</v>
      </c>
      <c r="R231" s="1" t="s">
        <v>1069</v>
      </c>
      <c r="S231" s="1" t="s">
        <v>1069</v>
      </c>
      <c r="T231" s="1" t="s">
        <v>1069</v>
      </c>
      <c r="U231" s="1" t="s">
        <v>1069</v>
      </c>
      <c r="V231" s="85" t="s">
        <v>1069</v>
      </c>
    </row>
    <row r="232" spans="1:22" x14ac:dyDescent="0.25">
      <c r="A232" s="3">
        <v>7510</v>
      </c>
      <c r="B232" s="15" t="str">
        <f>Codes_Vogelarten_DOG2019!B232</f>
        <v>BIAVPRPRPUPU</v>
      </c>
      <c r="C232" s="30" t="str">
        <f>Codes_Vogelarten_DOG2019!C232</f>
        <v>AVPRPUPU</v>
      </c>
      <c r="D232" s="15" t="str">
        <f>Codes_Vogelarten_DOG2019!D232</f>
        <v>PRPUPU</v>
      </c>
      <c r="E232" s="61" t="s">
        <v>4005</v>
      </c>
      <c r="F232" s="66" t="s">
        <v>2312</v>
      </c>
      <c r="G232" s="14" t="s">
        <v>3768</v>
      </c>
      <c r="H232" s="14" t="b">
        <f t="shared" si="3"/>
        <v>1</v>
      </c>
      <c r="I232" s="6" t="s">
        <v>2314</v>
      </c>
      <c r="J232" s="8" t="s">
        <v>2251</v>
      </c>
      <c r="K232" s="16" t="s">
        <v>2279</v>
      </c>
      <c r="L232" s="17" t="s">
        <v>2312</v>
      </c>
      <c r="M232" s="17" t="s">
        <v>2303</v>
      </c>
      <c r="N232" s="17" t="s">
        <v>2313</v>
      </c>
      <c r="O232" s="6" t="s">
        <v>2314</v>
      </c>
      <c r="P232" s="4" t="s">
        <v>31</v>
      </c>
      <c r="Q232" s="14" t="s">
        <v>1069</v>
      </c>
      <c r="R232" s="1" t="s">
        <v>1069</v>
      </c>
      <c r="S232" s="1" t="s">
        <v>1069</v>
      </c>
      <c r="T232" s="1" t="s">
        <v>1069</v>
      </c>
      <c r="U232" s="1" t="s">
        <v>1069</v>
      </c>
      <c r="V232" s="85" t="s">
        <v>1069</v>
      </c>
    </row>
    <row r="233" spans="1:22" x14ac:dyDescent="0.25">
      <c r="A233" s="3">
        <v>7514</v>
      </c>
      <c r="B233" s="15" t="str">
        <f>Codes_Vogelarten_DOG2019!B233</f>
        <v>BIAVPRPRPUMA</v>
      </c>
      <c r="C233" s="30" t="str">
        <f>Codes_Vogelarten_DOG2019!C233</f>
        <v>AVPRPUMA</v>
      </c>
      <c r="D233" s="15" t="str">
        <f>Codes_Vogelarten_DOG2019!D233</f>
        <v>PRPUMA</v>
      </c>
      <c r="E233" s="61" t="s">
        <v>4006</v>
      </c>
      <c r="F233" s="66" t="s">
        <v>2317</v>
      </c>
      <c r="G233" s="14" t="s">
        <v>3768</v>
      </c>
      <c r="H233" s="14" t="b">
        <f t="shared" si="3"/>
        <v>1</v>
      </c>
      <c r="I233" s="6" t="s">
        <v>2319</v>
      </c>
      <c r="J233" s="8" t="s">
        <v>2251</v>
      </c>
      <c r="K233" s="16" t="s">
        <v>2279</v>
      </c>
      <c r="L233" s="17" t="s">
        <v>2317</v>
      </c>
      <c r="M233" s="17" t="s">
        <v>2303</v>
      </c>
      <c r="N233" s="17" t="s">
        <v>2318</v>
      </c>
      <c r="O233" s="6" t="s">
        <v>2319</v>
      </c>
      <c r="P233" s="10" t="s">
        <v>160</v>
      </c>
      <c r="Q233" s="14" t="s">
        <v>1069</v>
      </c>
      <c r="R233" s="1" t="s">
        <v>1069</v>
      </c>
      <c r="S233" s="1" t="s">
        <v>1069</v>
      </c>
      <c r="T233" s="1" t="s">
        <v>1069</v>
      </c>
      <c r="U233" s="1" t="s">
        <v>1069</v>
      </c>
      <c r="V233" s="85" t="s">
        <v>1069</v>
      </c>
    </row>
    <row r="234" spans="1:22" x14ac:dyDescent="0.25">
      <c r="A234" s="3">
        <v>7553</v>
      </c>
      <c r="B234" s="15" t="str">
        <f>Codes_Vogelarten_DOG2019!B234</f>
        <v>BIAVPRPRPUBL</v>
      </c>
      <c r="C234" s="30" t="str">
        <f>Codes_Vogelarten_DOG2019!C234</f>
        <v>AVPRPUBL</v>
      </c>
      <c r="D234" s="15" t="str">
        <f>Codes_Vogelarten_DOG2019!D234</f>
        <v>PRPUBL</v>
      </c>
      <c r="E234" s="61" t="s">
        <v>4007</v>
      </c>
      <c r="F234" s="66" t="s">
        <v>2322</v>
      </c>
      <c r="G234" s="14" t="s">
        <v>3768</v>
      </c>
      <c r="H234" s="14" t="b">
        <f t="shared" si="3"/>
        <v>1</v>
      </c>
      <c r="I234" s="6" t="s">
        <v>2324</v>
      </c>
      <c r="J234" s="8" t="s">
        <v>2251</v>
      </c>
      <c r="K234" s="16" t="s">
        <v>2279</v>
      </c>
      <c r="L234" s="17" t="s">
        <v>2322</v>
      </c>
      <c r="M234" s="17" t="s">
        <v>2303</v>
      </c>
      <c r="N234" s="17" t="s">
        <v>2323</v>
      </c>
      <c r="O234" s="49" t="s">
        <v>170</v>
      </c>
      <c r="P234" s="46" t="s">
        <v>170</v>
      </c>
      <c r="Q234" s="14" t="s">
        <v>1069</v>
      </c>
      <c r="R234" s="1" t="s">
        <v>1069</v>
      </c>
      <c r="S234" s="1" t="s">
        <v>1069</v>
      </c>
      <c r="T234" s="1" t="s">
        <v>1069</v>
      </c>
      <c r="U234" s="1" t="s">
        <v>1069</v>
      </c>
      <c r="V234" s="85" t="s">
        <v>1069</v>
      </c>
    </row>
    <row r="235" spans="1:22" x14ac:dyDescent="0.25">
      <c r="A235" s="3">
        <v>7570</v>
      </c>
      <c r="B235" s="15" t="str">
        <f>Codes_Vogelarten_DOG2019!B235</f>
        <v>BIAVPRPRBUBU</v>
      </c>
      <c r="C235" s="30" t="str">
        <f>Codes_Vogelarten_DOG2019!C235</f>
        <v>AVPRBUBU</v>
      </c>
      <c r="D235" s="15" t="str">
        <f>Codes_Vogelarten_DOG2019!D235</f>
        <v>PRBUBU</v>
      </c>
      <c r="E235" s="61" t="s">
        <v>4008</v>
      </c>
      <c r="F235" s="66" t="s">
        <v>2327</v>
      </c>
      <c r="G235" s="14" t="s">
        <v>3768</v>
      </c>
      <c r="H235" s="14" t="b">
        <f t="shared" si="3"/>
        <v>1</v>
      </c>
      <c r="I235" s="6" t="s">
        <v>2330</v>
      </c>
      <c r="J235" s="8" t="s">
        <v>2251</v>
      </c>
      <c r="K235" s="16" t="s">
        <v>2279</v>
      </c>
      <c r="L235" s="17" t="s">
        <v>2327</v>
      </c>
      <c r="M235" s="17" t="s">
        <v>2328</v>
      </c>
      <c r="N235" s="17" t="s">
        <v>2329</v>
      </c>
      <c r="O235" s="6" t="s">
        <v>2330</v>
      </c>
      <c r="P235" s="4" t="s">
        <v>31</v>
      </c>
      <c r="Q235" s="14" t="s">
        <v>1069</v>
      </c>
      <c r="R235" s="1" t="s">
        <v>1069</v>
      </c>
      <c r="S235" s="1" t="s">
        <v>1069</v>
      </c>
      <c r="T235" s="1" t="s">
        <v>1069</v>
      </c>
      <c r="U235" s="1" t="s">
        <v>1069</v>
      </c>
      <c r="V235" s="85" t="s">
        <v>1069</v>
      </c>
    </row>
    <row r="236" spans="1:22" x14ac:dyDescent="0.25">
      <c r="A236" s="3">
        <v>7581</v>
      </c>
      <c r="B236" s="15" t="str">
        <f>Codes_Vogelarten_DOG2019!B236</f>
        <v>BIAVCICNCINI</v>
      </c>
      <c r="C236" s="30" t="str">
        <f>Codes_Vogelarten_DOG2019!C236</f>
        <v>AVCNCINI</v>
      </c>
      <c r="D236" s="15" t="str">
        <f>Codes_Vogelarten_DOG2019!D236</f>
        <v>CNCINI</v>
      </c>
      <c r="E236" s="61" t="s">
        <v>4009</v>
      </c>
      <c r="F236" s="66" t="s">
        <v>2334</v>
      </c>
      <c r="G236" s="14" t="s">
        <v>3768</v>
      </c>
      <c r="H236" s="14" t="b">
        <f t="shared" si="3"/>
        <v>1</v>
      </c>
      <c r="I236" s="6" t="s">
        <v>2336</v>
      </c>
      <c r="J236" s="8" t="s">
        <v>1554</v>
      </c>
      <c r="K236" s="16" t="s">
        <v>2333</v>
      </c>
      <c r="L236" s="17" t="s">
        <v>2334</v>
      </c>
      <c r="M236" s="17" t="s">
        <v>2335</v>
      </c>
      <c r="N236" s="17" t="s">
        <v>1359</v>
      </c>
      <c r="O236" s="6" t="s">
        <v>2336</v>
      </c>
      <c r="P236" s="4" t="s">
        <v>31</v>
      </c>
      <c r="Q236" s="14" t="s">
        <v>1069</v>
      </c>
      <c r="R236" s="1" t="s">
        <v>1069</v>
      </c>
      <c r="S236" s="1" t="s">
        <v>1069</v>
      </c>
      <c r="T236" s="1" t="s">
        <v>1069</v>
      </c>
      <c r="U236" s="1" t="s">
        <v>1069</v>
      </c>
      <c r="V236" s="85" t="s">
        <v>1069</v>
      </c>
    </row>
    <row r="237" spans="1:22" x14ac:dyDescent="0.25">
      <c r="A237" s="3">
        <v>7591</v>
      </c>
      <c r="B237" s="15" t="str">
        <f>Codes_Vogelarten_DOG2019!B237</f>
        <v>BIAVCICNCICI</v>
      </c>
      <c r="C237" s="30" t="str">
        <f>Codes_Vogelarten_DOG2019!C237</f>
        <v>AVCNCICI</v>
      </c>
      <c r="D237" s="15" t="str">
        <f>Codes_Vogelarten_DOG2019!D237</f>
        <v>CNCICI</v>
      </c>
      <c r="E237" s="61" t="s">
        <v>4010</v>
      </c>
      <c r="F237" s="66" t="s">
        <v>2339</v>
      </c>
      <c r="G237" s="14" t="s">
        <v>3768</v>
      </c>
      <c r="H237" s="14" t="b">
        <f t="shared" si="3"/>
        <v>1</v>
      </c>
      <c r="I237" s="6" t="s">
        <v>2341</v>
      </c>
      <c r="J237" s="8" t="s">
        <v>1554</v>
      </c>
      <c r="K237" s="16" t="s">
        <v>2333</v>
      </c>
      <c r="L237" s="17" t="s">
        <v>2339</v>
      </c>
      <c r="M237" s="17" t="s">
        <v>2335</v>
      </c>
      <c r="N237" s="17" t="s">
        <v>2340</v>
      </c>
      <c r="O237" s="6" t="s">
        <v>2341</v>
      </c>
      <c r="P237" s="4" t="s">
        <v>31</v>
      </c>
      <c r="Q237" s="14" t="s">
        <v>1069</v>
      </c>
      <c r="R237" s="1" t="s">
        <v>1069</v>
      </c>
      <c r="S237" s="1" t="s">
        <v>1069</v>
      </c>
      <c r="T237" s="1" t="s">
        <v>1069</v>
      </c>
      <c r="U237" s="1" t="s">
        <v>1069</v>
      </c>
      <c r="V237" s="85" t="s">
        <v>1069</v>
      </c>
    </row>
    <row r="238" spans="1:22" x14ac:dyDescent="0.25">
      <c r="A238" s="3">
        <v>7620</v>
      </c>
      <c r="B238" s="15" t="str">
        <f>Codes_Vogelarten_DOG2019!B238</f>
        <v>BIAVSUSUMOBA</v>
      </c>
      <c r="C238" s="30" t="str">
        <f>Codes_Vogelarten_DOG2019!C238</f>
        <v>AVSUMOBA</v>
      </c>
      <c r="D238" s="15" t="str">
        <f>Codes_Vogelarten_DOG2019!D238</f>
        <v>SUMOBA</v>
      </c>
      <c r="E238" s="61" t="s">
        <v>4011</v>
      </c>
      <c r="F238" s="66" t="s">
        <v>2345</v>
      </c>
      <c r="G238" s="14" t="s">
        <v>3768</v>
      </c>
      <c r="H238" s="14" t="b">
        <f t="shared" si="3"/>
        <v>1</v>
      </c>
      <c r="I238" s="6" t="s">
        <v>2348</v>
      </c>
      <c r="J238" s="8" t="s">
        <v>2349</v>
      </c>
      <c r="K238" s="16" t="s">
        <v>2344</v>
      </c>
      <c r="L238" s="17" t="s">
        <v>2345</v>
      </c>
      <c r="M238" s="17" t="s">
        <v>2346</v>
      </c>
      <c r="N238" s="17" t="s">
        <v>2347</v>
      </c>
      <c r="O238" s="6" t="s">
        <v>2348</v>
      </c>
      <c r="P238" s="4" t="s">
        <v>31</v>
      </c>
      <c r="Q238" s="14" t="s">
        <v>1069</v>
      </c>
      <c r="R238" s="1" t="s">
        <v>1069</v>
      </c>
      <c r="S238" s="1" t="s">
        <v>1069</v>
      </c>
      <c r="T238" s="1" t="s">
        <v>1069</v>
      </c>
      <c r="U238" s="1" t="s">
        <v>1069</v>
      </c>
      <c r="V238" s="85" t="s">
        <v>1069</v>
      </c>
    </row>
    <row r="239" spans="1:22" x14ac:dyDescent="0.25">
      <c r="A239" s="3">
        <v>7639</v>
      </c>
      <c r="B239" s="15" t="str">
        <f>Codes_Vogelarten_DOG2019!B239</f>
        <v>BIAVSUSUSULE</v>
      </c>
      <c r="C239" s="30" t="str">
        <f>Codes_Vogelarten_DOG2019!C239</f>
        <v>AVSUSULE</v>
      </c>
      <c r="D239" s="15" t="str">
        <f>Codes_Vogelarten_DOG2019!D239</f>
        <v>SUSULE</v>
      </c>
      <c r="E239" s="61" t="s">
        <v>4012</v>
      </c>
      <c r="F239" s="66" t="s">
        <v>2352</v>
      </c>
      <c r="G239" s="14" t="s">
        <v>3768</v>
      </c>
      <c r="H239" s="14" t="b">
        <f t="shared" si="3"/>
        <v>1</v>
      </c>
      <c r="I239" s="6" t="s">
        <v>2355</v>
      </c>
      <c r="J239" s="8" t="s">
        <v>2349</v>
      </c>
      <c r="K239" s="18" t="s">
        <v>2344</v>
      </c>
      <c r="L239" s="19" t="s">
        <v>2352</v>
      </c>
      <c r="M239" s="19" t="s">
        <v>2353</v>
      </c>
      <c r="N239" s="19" t="s">
        <v>2354</v>
      </c>
      <c r="O239" s="6" t="s">
        <v>2355</v>
      </c>
      <c r="P239" s="4" t="s">
        <v>31</v>
      </c>
      <c r="Q239" s="14" t="s">
        <v>1069</v>
      </c>
      <c r="R239" s="1" t="s">
        <v>1069</v>
      </c>
      <c r="S239" s="1" t="s">
        <v>1069</v>
      </c>
      <c r="T239" s="1" t="s">
        <v>1069</v>
      </c>
      <c r="U239" s="1" t="s">
        <v>1069</v>
      </c>
      <c r="V239" s="85" t="s">
        <v>1069</v>
      </c>
    </row>
    <row r="240" spans="1:22" x14ac:dyDescent="0.25">
      <c r="A240" s="3">
        <v>7654</v>
      </c>
      <c r="B240" s="65" t="str">
        <f>Codes_Vogelarten_DOG2019!B240</f>
        <v>BIAVSUPXMIPY</v>
      </c>
      <c r="C240" s="64" t="str">
        <f>Codes_Vogelarten_DOG2019!C240</f>
        <v>AVPXMIPY</v>
      </c>
      <c r="D240" s="65" t="str">
        <f>Codes_Vogelarten_DOG2019!D240</f>
        <v>PXMIPY</v>
      </c>
      <c r="E240" s="61" t="s">
        <v>4013</v>
      </c>
      <c r="F240" s="66" t="s">
        <v>2359</v>
      </c>
      <c r="G240" s="14" t="s">
        <v>3768</v>
      </c>
      <c r="H240" s="14" t="b">
        <f t="shared" si="3"/>
        <v>1</v>
      </c>
      <c r="I240" s="6" t="s">
        <v>2363</v>
      </c>
      <c r="J240" s="8" t="s">
        <v>2349</v>
      </c>
      <c r="K240" s="18" t="s">
        <v>2358</v>
      </c>
      <c r="L240" s="19" t="s">
        <v>2359</v>
      </c>
      <c r="M240" s="19" t="s">
        <v>2360</v>
      </c>
      <c r="N240" s="19" t="s">
        <v>2361</v>
      </c>
      <c r="O240" s="6" t="s">
        <v>2363</v>
      </c>
      <c r="P240" s="4" t="s">
        <v>31</v>
      </c>
      <c r="Q240" s="14" t="s">
        <v>1069</v>
      </c>
      <c r="R240" s="1" t="s">
        <v>1069</v>
      </c>
      <c r="S240" s="1" t="s">
        <v>1069</v>
      </c>
      <c r="T240" s="1" t="s">
        <v>1069</v>
      </c>
      <c r="U240" s="1" t="s">
        <v>1069</v>
      </c>
      <c r="V240" s="85" t="s">
        <v>1069</v>
      </c>
    </row>
    <row r="241" spans="1:22" x14ac:dyDescent="0.25">
      <c r="A241" s="3">
        <v>7678</v>
      </c>
      <c r="B241" s="15" t="str">
        <f>Codes_Vogelarten_DOG2019!B241</f>
        <v>BIAVSUPXPHAR</v>
      </c>
      <c r="C241" s="30" t="str">
        <f>Codes_Vogelarten_DOG2019!C241</f>
        <v>AVPXPHAR</v>
      </c>
      <c r="D241" s="15" t="str">
        <f>Codes_Vogelarten_DOG2019!D241</f>
        <v>PXPHAR</v>
      </c>
      <c r="E241" s="61" t="s">
        <v>4014</v>
      </c>
      <c r="F241" s="66" t="s">
        <v>2368</v>
      </c>
      <c r="G241" s="14" t="s">
        <v>3768</v>
      </c>
      <c r="H241" s="14" t="b">
        <f t="shared" si="3"/>
        <v>1</v>
      </c>
      <c r="I241" s="6" t="s">
        <v>2372</v>
      </c>
      <c r="J241" s="8" t="s">
        <v>2349</v>
      </c>
      <c r="K241" s="16" t="s">
        <v>2358</v>
      </c>
      <c r="L241" s="17" t="s">
        <v>2368</v>
      </c>
      <c r="M241" s="17" t="s">
        <v>2367</v>
      </c>
      <c r="N241" s="17" t="s">
        <v>2369</v>
      </c>
      <c r="O241" s="6" t="s">
        <v>2372</v>
      </c>
      <c r="P241" s="4" t="s">
        <v>31</v>
      </c>
      <c r="Q241" s="14" t="s">
        <v>1069</v>
      </c>
      <c r="R241" s="1" t="s">
        <v>1069</v>
      </c>
      <c r="S241" s="1" t="s">
        <v>1069</v>
      </c>
      <c r="T241" s="1" t="s">
        <v>1069</v>
      </c>
      <c r="U241" s="1" t="s">
        <v>1069</v>
      </c>
      <c r="V241" s="85" t="s">
        <v>1069</v>
      </c>
    </row>
    <row r="242" spans="1:22" x14ac:dyDescent="0.25">
      <c r="A242" s="3">
        <v>7688</v>
      </c>
      <c r="B242" s="15" t="str">
        <f>Codes_Vogelarten_DOG2019!B242</f>
        <v>BIAVSUPXPHCA</v>
      </c>
      <c r="C242" s="30" t="str">
        <f>Codes_Vogelarten_DOG2019!C242</f>
        <v>AVPXPHCA</v>
      </c>
      <c r="D242" s="15" t="str">
        <f>Codes_Vogelarten_DOG2019!D242</f>
        <v>PXPHCA</v>
      </c>
      <c r="E242" s="61" t="s">
        <v>4015</v>
      </c>
      <c r="F242" s="66" t="s">
        <v>2375</v>
      </c>
      <c r="G242" s="14" t="s">
        <v>3768</v>
      </c>
      <c r="H242" s="14" t="b">
        <f t="shared" si="3"/>
        <v>1</v>
      </c>
      <c r="I242" s="6" t="s">
        <v>2377</v>
      </c>
      <c r="J242" s="8" t="s">
        <v>2349</v>
      </c>
      <c r="K242" s="16" t="s">
        <v>2358</v>
      </c>
      <c r="L242" s="17" t="s">
        <v>2375</v>
      </c>
      <c r="M242" s="17" t="s">
        <v>2367</v>
      </c>
      <c r="N242" s="17" t="s">
        <v>2376</v>
      </c>
      <c r="O242" s="6" t="s">
        <v>2377</v>
      </c>
      <c r="P242" s="4" t="s">
        <v>31</v>
      </c>
      <c r="Q242" s="14">
        <v>3</v>
      </c>
      <c r="R242" s="1" t="s">
        <v>1069</v>
      </c>
      <c r="S242" s="1" t="s">
        <v>1069</v>
      </c>
      <c r="T242" s="1" t="s">
        <v>1069</v>
      </c>
      <c r="U242" s="38">
        <v>4</v>
      </c>
      <c r="V242" s="85" t="s">
        <v>1069</v>
      </c>
    </row>
    <row r="243" spans="1:22" x14ac:dyDescent="0.25">
      <c r="A243" s="3">
        <v>7795</v>
      </c>
      <c r="B243" s="15" t="str">
        <f>Codes_Vogelarten_DOG2019!B243</f>
        <v>BIAVPETKPGFA</v>
      </c>
      <c r="C243" s="30" t="str">
        <f>Codes_Vogelarten_DOG2019!C243</f>
        <v>AVTKPGFA</v>
      </c>
      <c r="D243" s="15" t="str">
        <f>Codes_Vogelarten_DOG2019!D243</f>
        <v>TKPGFA</v>
      </c>
      <c r="E243" s="61" t="s">
        <v>4016</v>
      </c>
      <c r="F243" s="66" t="s">
        <v>2381</v>
      </c>
      <c r="G243" s="14" t="s">
        <v>3768</v>
      </c>
      <c r="H243" s="14" t="b">
        <f t="shared" si="3"/>
        <v>1</v>
      </c>
      <c r="I243" s="6" t="s">
        <v>2383</v>
      </c>
      <c r="J243" s="8" t="s">
        <v>245</v>
      </c>
      <c r="K243" s="16" t="s">
        <v>2380</v>
      </c>
      <c r="L243" s="17" t="s">
        <v>2381</v>
      </c>
      <c r="M243" s="17" t="s">
        <v>2382</v>
      </c>
      <c r="N243" s="17" t="s">
        <v>1749</v>
      </c>
      <c r="O243" s="6" t="s">
        <v>2383</v>
      </c>
      <c r="P243" s="4" t="s">
        <v>31</v>
      </c>
      <c r="Q243" s="14" t="s">
        <v>1069</v>
      </c>
      <c r="R243" s="1" t="s">
        <v>1069</v>
      </c>
      <c r="S243" s="1" t="s">
        <v>1069</v>
      </c>
      <c r="T243" s="1" t="s">
        <v>1069</v>
      </c>
      <c r="U243" s="1" t="s">
        <v>1069</v>
      </c>
      <c r="V243" s="85" t="s">
        <v>1069</v>
      </c>
    </row>
    <row r="244" spans="1:22" x14ac:dyDescent="0.25">
      <c r="A244" s="3">
        <v>7801</v>
      </c>
      <c r="B244" s="15" t="str">
        <f>Codes_Vogelarten_DOG2019!B244</f>
        <v>BIAVPETKPLLE</v>
      </c>
      <c r="C244" s="30" t="str">
        <f>Codes_Vogelarten_DOG2019!C244</f>
        <v>AVTKPLLE</v>
      </c>
      <c r="D244" s="15" t="str">
        <f>Codes_Vogelarten_DOG2019!D244</f>
        <v>TKPLLE</v>
      </c>
      <c r="E244" s="61" t="s">
        <v>4017</v>
      </c>
      <c r="F244" s="66" t="s">
        <v>2388</v>
      </c>
      <c r="G244" s="14" t="s">
        <v>3768</v>
      </c>
      <c r="H244" s="14" t="b">
        <f t="shared" si="3"/>
        <v>1</v>
      </c>
      <c r="I244" s="6" t="s">
        <v>2391</v>
      </c>
      <c r="J244" s="8" t="s">
        <v>245</v>
      </c>
      <c r="K244" s="16" t="s">
        <v>2380</v>
      </c>
      <c r="L244" s="17" t="s">
        <v>2388</v>
      </c>
      <c r="M244" s="17" t="s">
        <v>2389</v>
      </c>
      <c r="N244" s="17" t="s">
        <v>2390</v>
      </c>
      <c r="O244" s="6" t="s">
        <v>2391</v>
      </c>
      <c r="P244" s="4" t="s">
        <v>31</v>
      </c>
      <c r="Q244" s="14" t="s">
        <v>1069</v>
      </c>
      <c r="R244" s="1" t="s">
        <v>1069</v>
      </c>
      <c r="S244" s="1" t="s">
        <v>1069</v>
      </c>
      <c r="T244" s="1" t="s">
        <v>1069</v>
      </c>
      <c r="U244" s="1" t="s">
        <v>1069</v>
      </c>
      <c r="V244" s="85" t="s">
        <v>1069</v>
      </c>
    </row>
    <row r="245" spans="1:22" x14ac:dyDescent="0.25">
      <c r="A245" s="3">
        <v>7829</v>
      </c>
      <c r="B245" s="15" t="str">
        <f>Codes_Vogelarten_DOG2019!B245</f>
        <v>BIAVPEARBOST</v>
      </c>
      <c r="C245" s="30" t="str">
        <f>Codes_Vogelarten_DOG2019!C245</f>
        <v>AVARBOST</v>
      </c>
      <c r="D245" s="15" t="str">
        <f>Codes_Vogelarten_DOG2019!D245</f>
        <v>ARBOST</v>
      </c>
      <c r="E245" s="61" t="s">
        <v>4018</v>
      </c>
      <c r="F245" s="66" t="s">
        <v>240</v>
      </c>
      <c r="G245" s="14" t="s">
        <v>3768</v>
      </c>
      <c r="H245" s="14" t="b">
        <f t="shared" si="3"/>
        <v>1</v>
      </c>
      <c r="I245" s="6" t="s">
        <v>243</v>
      </c>
      <c r="J245" s="8" t="s">
        <v>245</v>
      </c>
      <c r="K245" s="16" t="s">
        <v>239</v>
      </c>
      <c r="L245" s="17" t="s">
        <v>240</v>
      </c>
      <c r="M245" s="17" t="s">
        <v>241</v>
      </c>
      <c r="N245" s="17" t="s">
        <v>242</v>
      </c>
      <c r="O245" s="6" t="s">
        <v>244</v>
      </c>
      <c r="P245" s="4" t="s">
        <v>31</v>
      </c>
      <c r="Q245" s="14" t="s">
        <v>1069</v>
      </c>
      <c r="R245" s="1" t="s">
        <v>1069</v>
      </c>
      <c r="S245" s="1" t="s">
        <v>1069</v>
      </c>
      <c r="T245" s="1" t="s">
        <v>1069</v>
      </c>
      <c r="U245" s="38">
        <v>4</v>
      </c>
      <c r="V245" s="85" t="s">
        <v>1069</v>
      </c>
    </row>
    <row r="246" spans="1:22" x14ac:dyDescent="0.25">
      <c r="A246" s="3">
        <v>7845</v>
      </c>
      <c r="B246" s="15" t="str">
        <f>Codes_Vogelarten_DOG2019!B246</f>
        <v>BIAVPEARIXMI</v>
      </c>
      <c r="C246" s="30" t="str">
        <f>Codes_Vogelarten_DOG2019!C246</f>
        <v>AVARIXMI</v>
      </c>
      <c r="D246" s="15" t="str">
        <f>Codes_Vogelarten_DOG2019!D246</f>
        <v>ARIXMI</v>
      </c>
      <c r="E246" s="61" t="s">
        <v>4019</v>
      </c>
      <c r="F246" s="66" t="s">
        <v>2394</v>
      </c>
      <c r="G246" s="14" t="s">
        <v>3768</v>
      </c>
      <c r="H246" s="14" t="b">
        <f t="shared" si="3"/>
        <v>1</v>
      </c>
      <c r="I246" s="6" t="s">
        <v>2396</v>
      </c>
      <c r="J246" s="8" t="s">
        <v>245</v>
      </c>
      <c r="K246" s="16" t="s">
        <v>239</v>
      </c>
      <c r="L246" s="17" t="s">
        <v>2394</v>
      </c>
      <c r="M246" s="17" t="s">
        <v>2395</v>
      </c>
      <c r="N246" s="17" t="s">
        <v>1979</v>
      </c>
      <c r="O246" s="6" t="s">
        <v>2396</v>
      </c>
      <c r="P246" s="4" t="s">
        <v>31</v>
      </c>
      <c r="Q246" s="14" t="s">
        <v>1069</v>
      </c>
      <c r="R246" s="1" t="s">
        <v>1069</v>
      </c>
      <c r="S246" s="1" t="s">
        <v>1069</v>
      </c>
      <c r="T246" s="1" t="s">
        <v>1069</v>
      </c>
      <c r="U246" s="38">
        <v>4</v>
      </c>
      <c r="V246" s="85" t="s">
        <v>1069</v>
      </c>
    </row>
    <row r="247" spans="1:22" x14ac:dyDescent="0.25">
      <c r="A247" s="3">
        <v>7869</v>
      </c>
      <c r="B247" s="15" t="str">
        <f>Codes_Vogelarten_DOG2019!B247</f>
        <v>BIAVPEARNYNY</v>
      </c>
      <c r="C247" s="30" t="str">
        <f>Codes_Vogelarten_DOG2019!C247</f>
        <v>AVARNYNY</v>
      </c>
      <c r="D247" s="15" t="str">
        <f>Codes_Vogelarten_DOG2019!D247</f>
        <v>ARNYNY</v>
      </c>
      <c r="E247" s="61" t="s">
        <v>4020</v>
      </c>
      <c r="F247" s="66" t="s">
        <v>2400</v>
      </c>
      <c r="G247" s="14" t="s">
        <v>3768</v>
      </c>
      <c r="H247" s="14" t="b">
        <f t="shared" si="3"/>
        <v>1</v>
      </c>
      <c r="I247" s="6" t="s">
        <v>2403</v>
      </c>
      <c r="J247" s="8" t="s">
        <v>245</v>
      </c>
      <c r="K247" s="16" t="s">
        <v>239</v>
      </c>
      <c r="L247" s="17" t="s">
        <v>2400</v>
      </c>
      <c r="M247" s="17" t="s">
        <v>2401</v>
      </c>
      <c r="N247" s="17" t="s">
        <v>2402</v>
      </c>
      <c r="O247" s="6" t="s">
        <v>2404</v>
      </c>
      <c r="P247" s="4" t="s">
        <v>31</v>
      </c>
      <c r="Q247" s="14" t="s">
        <v>1069</v>
      </c>
      <c r="R247" s="1" t="s">
        <v>1069</v>
      </c>
      <c r="S247" s="1" t="s">
        <v>1069</v>
      </c>
      <c r="T247" s="1" t="s">
        <v>1069</v>
      </c>
      <c r="U247" s="1" t="s">
        <v>1069</v>
      </c>
      <c r="V247" s="85" t="s">
        <v>1069</v>
      </c>
    </row>
    <row r="248" spans="1:22" x14ac:dyDescent="0.25">
      <c r="A248" s="3">
        <v>7929</v>
      </c>
      <c r="B248" s="15" t="str">
        <f>Codes_Vogelarten_DOG2019!B248</f>
        <v>BIAVPEARALRA</v>
      </c>
      <c r="C248" s="30" t="str">
        <f>Codes_Vogelarten_DOG2019!C248</f>
        <v>AVARALRA</v>
      </c>
      <c r="D248" s="15" t="str">
        <f>Codes_Vogelarten_DOG2019!D248</f>
        <v>ARALRA</v>
      </c>
      <c r="E248" s="61" t="s">
        <v>4021</v>
      </c>
      <c r="F248" s="66" t="s">
        <v>2407</v>
      </c>
      <c r="G248" s="14" t="s">
        <v>3768</v>
      </c>
      <c r="H248" s="14" t="b">
        <f t="shared" si="3"/>
        <v>1</v>
      </c>
      <c r="I248" s="6" t="s">
        <v>2410</v>
      </c>
      <c r="J248" s="8" t="s">
        <v>245</v>
      </c>
      <c r="K248" s="16" t="s">
        <v>239</v>
      </c>
      <c r="L248" s="17" t="s">
        <v>2407</v>
      </c>
      <c r="M248" s="17" t="s">
        <v>2408</v>
      </c>
      <c r="N248" s="17" t="s">
        <v>2409</v>
      </c>
      <c r="O248" s="6" t="s">
        <v>2410</v>
      </c>
      <c r="P248" s="4" t="s">
        <v>31</v>
      </c>
      <c r="Q248" s="14" t="s">
        <v>1069</v>
      </c>
      <c r="R248" s="1" t="s">
        <v>1069</v>
      </c>
      <c r="S248" s="1" t="s">
        <v>1069</v>
      </c>
      <c r="T248" s="1" t="s">
        <v>1069</v>
      </c>
      <c r="U248" s="1" t="s">
        <v>1069</v>
      </c>
      <c r="V248" s="85" t="s">
        <v>1069</v>
      </c>
    </row>
    <row r="249" spans="1:22" x14ac:dyDescent="0.25">
      <c r="A249" s="3">
        <v>7939</v>
      </c>
      <c r="B249" s="15" t="str">
        <f>Codes_Vogelarten_DOG2019!B249</f>
        <v>BIAVPEARBBIB</v>
      </c>
      <c r="C249" s="30" t="str">
        <f>Codes_Vogelarten_DOG2019!C249</f>
        <v>AVARBBIB</v>
      </c>
      <c r="D249" s="15" t="str">
        <f>Codes_Vogelarten_DOG2019!D249</f>
        <v>ARBBIB</v>
      </c>
      <c r="E249" s="61" t="s">
        <v>4022</v>
      </c>
      <c r="F249" s="66" t="s">
        <v>2413</v>
      </c>
      <c r="G249" s="14" t="s">
        <v>3768</v>
      </c>
      <c r="H249" s="14" t="b">
        <f t="shared" si="3"/>
        <v>1</v>
      </c>
      <c r="I249" s="6" t="s">
        <v>2416</v>
      </c>
      <c r="J249" s="8" t="s">
        <v>245</v>
      </c>
      <c r="K249" s="16" t="s">
        <v>239</v>
      </c>
      <c r="L249" s="17" t="s">
        <v>2413</v>
      </c>
      <c r="M249" s="17" t="s">
        <v>2414</v>
      </c>
      <c r="N249" s="17" t="s">
        <v>2415</v>
      </c>
      <c r="O249" s="6" t="s">
        <v>2417</v>
      </c>
      <c r="P249" s="4" t="s">
        <v>31</v>
      </c>
      <c r="Q249" s="14" t="s">
        <v>1069</v>
      </c>
      <c r="R249" s="1" t="s">
        <v>1069</v>
      </c>
      <c r="S249" s="1" t="s">
        <v>1069</v>
      </c>
      <c r="T249" s="1" t="s">
        <v>1069</v>
      </c>
      <c r="U249" s="1" t="s">
        <v>1069</v>
      </c>
      <c r="V249" s="85" t="s">
        <v>1069</v>
      </c>
    </row>
    <row r="250" spans="1:22" x14ac:dyDescent="0.25">
      <c r="A250" s="3">
        <v>7944</v>
      </c>
      <c r="B250" s="15" t="str">
        <f>Codes_Vogelarten_DOG2019!B250</f>
        <v>BIAVPEARARCI</v>
      </c>
      <c r="C250" s="30" t="str">
        <f>Codes_Vogelarten_DOG2019!C250</f>
        <v>AVARARCI</v>
      </c>
      <c r="D250" s="15" t="str">
        <f>Codes_Vogelarten_DOG2019!D250</f>
        <v>ARARCI</v>
      </c>
      <c r="E250" s="61" t="s">
        <v>4023</v>
      </c>
      <c r="F250" s="66" t="s">
        <v>249</v>
      </c>
      <c r="G250" s="14" t="s">
        <v>3768</v>
      </c>
      <c r="H250" s="14" t="b">
        <f t="shared" si="3"/>
        <v>1</v>
      </c>
      <c r="I250" s="6" t="s">
        <v>252</v>
      </c>
      <c r="J250" s="8" t="s">
        <v>245</v>
      </c>
      <c r="K250" s="16" t="s">
        <v>239</v>
      </c>
      <c r="L250" s="17" t="s">
        <v>249</v>
      </c>
      <c r="M250" s="17" t="s">
        <v>250</v>
      </c>
      <c r="N250" s="17" t="s">
        <v>251</v>
      </c>
      <c r="O250" s="6" t="s">
        <v>252</v>
      </c>
      <c r="P250" s="4" t="s">
        <v>31</v>
      </c>
      <c r="Q250" s="14">
        <v>3</v>
      </c>
      <c r="R250" s="1" t="s">
        <v>1069</v>
      </c>
      <c r="S250" s="1" t="s">
        <v>1069</v>
      </c>
      <c r="T250" s="1" t="s">
        <v>1069</v>
      </c>
      <c r="U250" s="37">
        <v>3</v>
      </c>
      <c r="V250" s="85" t="s">
        <v>1069</v>
      </c>
    </row>
    <row r="251" spans="1:22" x14ac:dyDescent="0.25">
      <c r="A251" s="3">
        <v>7964</v>
      </c>
      <c r="B251" s="15" t="str">
        <f>Codes_Vogelarten_DOG2019!B251</f>
        <v>BIAVPEARARPU</v>
      </c>
      <c r="C251" s="30" t="str">
        <f>Codes_Vogelarten_DOG2019!C251</f>
        <v>AVARARPU</v>
      </c>
      <c r="D251" s="15" t="str">
        <f>Codes_Vogelarten_DOG2019!D251</f>
        <v>ARARPU</v>
      </c>
      <c r="E251" s="61" t="s">
        <v>4024</v>
      </c>
      <c r="F251" s="66" t="s">
        <v>2422</v>
      </c>
      <c r="G251" s="14" t="s">
        <v>3768</v>
      </c>
      <c r="H251" s="14" t="b">
        <f t="shared" si="3"/>
        <v>1</v>
      </c>
      <c r="I251" s="6" t="s">
        <v>2424</v>
      </c>
      <c r="J251" s="8" t="s">
        <v>245</v>
      </c>
      <c r="K251" s="18" t="s">
        <v>239</v>
      </c>
      <c r="L251" s="19" t="s">
        <v>2422</v>
      </c>
      <c r="M251" s="19" t="s">
        <v>250</v>
      </c>
      <c r="N251" s="19" t="s">
        <v>2423</v>
      </c>
      <c r="O251" s="6" t="s">
        <v>2424</v>
      </c>
      <c r="P251" s="4" t="s">
        <v>31</v>
      </c>
      <c r="Q251" s="14" t="s">
        <v>1069</v>
      </c>
      <c r="R251" s="1" t="s">
        <v>1069</v>
      </c>
      <c r="S251" s="1" t="s">
        <v>1069</v>
      </c>
      <c r="T251" s="1" t="s">
        <v>1069</v>
      </c>
      <c r="U251" s="1" t="s">
        <v>1069</v>
      </c>
      <c r="V251" s="85" t="s">
        <v>1069</v>
      </c>
    </row>
    <row r="252" spans="1:22" x14ac:dyDescent="0.25">
      <c r="A252" s="3">
        <v>7969</v>
      </c>
      <c r="B252" s="15" t="str">
        <f>Codes_Vogelarten_DOG2019!B252</f>
        <v>BIAVPEARARAL</v>
      </c>
      <c r="C252" s="30" t="str">
        <f>Codes_Vogelarten_DOG2019!C252</f>
        <v>AVARARAL</v>
      </c>
      <c r="D252" s="15" t="str">
        <f>Codes_Vogelarten_DOG2019!D252</f>
        <v>ARARAL</v>
      </c>
      <c r="E252" s="61" t="s">
        <v>4025</v>
      </c>
      <c r="F252" s="66" t="s">
        <v>2427</v>
      </c>
      <c r="G252" s="14" t="s">
        <v>3768</v>
      </c>
      <c r="H252" s="14" t="b">
        <f t="shared" si="3"/>
        <v>1</v>
      </c>
      <c r="I252" s="6" t="s">
        <v>2428</v>
      </c>
      <c r="J252" s="8" t="s">
        <v>245</v>
      </c>
      <c r="K252" s="16" t="s">
        <v>239</v>
      </c>
      <c r="L252" s="17" t="s">
        <v>2427</v>
      </c>
      <c r="M252" s="17" t="s">
        <v>250</v>
      </c>
      <c r="N252" s="17" t="s">
        <v>335</v>
      </c>
      <c r="O252" s="6" t="s">
        <v>2428</v>
      </c>
      <c r="P252" s="4" t="s">
        <v>31</v>
      </c>
      <c r="Q252" s="14" t="s">
        <v>1069</v>
      </c>
      <c r="R252" s="1" t="s">
        <v>1069</v>
      </c>
      <c r="S252" s="1" t="s">
        <v>1069</v>
      </c>
      <c r="T252" s="1" t="s">
        <v>1069</v>
      </c>
      <c r="U252" s="1" t="s">
        <v>1069</v>
      </c>
      <c r="V252" s="85" t="s">
        <v>1069</v>
      </c>
    </row>
    <row r="253" spans="1:22" x14ac:dyDescent="0.25">
      <c r="A253" s="3">
        <v>8005</v>
      </c>
      <c r="B253" s="15" t="str">
        <f>Codes_Vogelarten_DOG2019!B253</f>
        <v>BIAVPEAREGGA</v>
      </c>
      <c r="C253" s="30" t="str">
        <f>Codes_Vogelarten_DOG2019!C253</f>
        <v>AVAREGGA</v>
      </c>
      <c r="D253" s="15" t="str">
        <f>Codes_Vogelarten_DOG2019!D253</f>
        <v>AREGGA</v>
      </c>
      <c r="E253" s="61" t="s">
        <v>4026</v>
      </c>
      <c r="F253" s="66" t="s">
        <v>2431</v>
      </c>
      <c r="G253" s="14" t="s">
        <v>3768</v>
      </c>
      <c r="H253" s="14" t="b">
        <f t="shared" si="3"/>
        <v>1</v>
      </c>
      <c r="I253" s="6" t="s">
        <v>2434</v>
      </c>
      <c r="J253" s="8" t="s">
        <v>245</v>
      </c>
      <c r="K253" s="16" t="s">
        <v>239</v>
      </c>
      <c r="L253" s="17" t="s">
        <v>2431</v>
      </c>
      <c r="M253" s="17" t="s">
        <v>2432</v>
      </c>
      <c r="N253" s="17" t="s">
        <v>2433</v>
      </c>
      <c r="O253" s="6" t="s">
        <v>2434</v>
      </c>
      <c r="P253" s="4" t="s">
        <v>31</v>
      </c>
      <c r="Q253" s="14" t="s">
        <v>1069</v>
      </c>
      <c r="R253" s="1" t="s">
        <v>1069</v>
      </c>
      <c r="S253" s="1" t="s">
        <v>1069</v>
      </c>
      <c r="T253" s="1" t="s">
        <v>1069</v>
      </c>
      <c r="U253" s="1" t="s">
        <v>1069</v>
      </c>
      <c r="V253" s="85" t="s">
        <v>1069</v>
      </c>
    </row>
    <row r="254" spans="1:22" x14ac:dyDescent="0.25">
      <c r="A254" s="3">
        <v>8022</v>
      </c>
      <c r="B254" s="15" t="str">
        <f>Codes_Vogelarten_DOG2019!B254</f>
        <v>BIAVPEPNPEON</v>
      </c>
      <c r="C254" s="30" t="str">
        <f>Codes_Vogelarten_DOG2019!C254</f>
        <v>AVPNPEON</v>
      </c>
      <c r="D254" s="15" t="str">
        <f>Codes_Vogelarten_DOG2019!D254</f>
        <v>PNPEON</v>
      </c>
      <c r="E254" s="61" t="s">
        <v>4027</v>
      </c>
      <c r="F254" s="66" t="s">
        <v>2439</v>
      </c>
      <c r="G254" s="14" t="s">
        <v>3819</v>
      </c>
      <c r="H254" s="14" t="b">
        <f t="shared" si="3"/>
        <v>1</v>
      </c>
      <c r="I254" s="6" t="s">
        <v>2442</v>
      </c>
      <c r="J254" s="8" t="s">
        <v>245</v>
      </c>
      <c r="K254" s="16" t="s">
        <v>2438</v>
      </c>
      <c r="L254" s="17" t="s">
        <v>2439</v>
      </c>
      <c r="M254" s="17" t="s">
        <v>2440</v>
      </c>
      <c r="N254" s="17" t="s">
        <v>2441</v>
      </c>
      <c r="O254" s="6" t="s">
        <v>2442</v>
      </c>
      <c r="P254" s="4" t="s">
        <v>31</v>
      </c>
      <c r="Q254" s="14" t="s">
        <v>1069</v>
      </c>
      <c r="R254" s="1" t="s">
        <v>1069</v>
      </c>
      <c r="S254" s="1" t="s">
        <v>1069</v>
      </c>
      <c r="T254" s="1" t="s">
        <v>1069</v>
      </c>
      <c r="U254" s="1" t="s">
        <v>1069</v>
      </c>
      <c r="V254" s="85" t="s">
        <v>1069</v>
      </c>
    </row>
    <row r="255" spans="1:22" x14ac:dyDescent="0.25">
      <c r="A255" s="3">
        <v>8026</v>
      </c>
      <c r="B255" s="15" t="str">
        <f>Codes_Vogelarten_DOG2019!B255</f>
        <v>BIAVPEPNPECR</v>
      </c>
      <c r="C255" s="30" t="str">
        <f>Codes_Vogelarten_DOG2019!C255</f>
        <v>AVPNPECR</v>
      </c>
      <c r="D255" s="15" t="str">
        <f>Codes_Vogelarten_DOG2019!D255</f>
        <v>PNPECR</v>
      </c>
      <c r="E255" s="61" t="s">
        <v>4028</v>
      </c>
      <c r="F255" s="66" t="s">
        <v>2446</v>
      </c>
      <c r="G255" s="14" t="s">
        <v>3768</v>
      </c>
      <c r="H255" s="14" t="b">
        <f t="shared" si="3"/>
        <v>1</v>
      </c>
      <c r="I255" s="6" t="s">
        <v>2448</v>
      </c>
      <c r="J255" s="8" t="s">
        <v>245</v>
      </c>
      <c r="K255" s="16" t="s">
        <v>2438</v>
      </c>
      <c r="L255" s="17" t="s">
        <v>2446</v>
      </c>
      <c r="M255" s="17" t="s">
        <v>2440</v>
      </c>
      <c r="N255" s="17" t="s">
        <v>2447</v>
      </c>
      <c r="O255" s="6" t="s">
        <v>2448</v>
      </c>
      <c r="P255" s="12" t="s">
        <v>192</v>
      </c>
      <c r="Q255" s="14" t="s">
        <v>1069</v>
      </c>
      <c r="R255" s="1" t="s">
        <v>1069</v>
      </c>
      <c r="S255" s="1" t="s">
        <v>1069</v>
      </c>
      <c r="T255" s="1" t="s">
        <v>1069</v>
      </c>
      <c r="U255" s="1" t="s">
        <v>1069</v>
      </c>
      <c r="V255" s="85" t="s">
        <v>1069</v>
      </c>
    </row>
    <row r="256" spans="1:22" x14ac:dyDescent="0.25">
      <c r="A256" s="3">
        <v>8058</v>
      </c>
      <c r="B256" s="15" t="str">
        <f>Codes_Vogelarten_DOG2019!B256</f>
        <v>BIAVACPAPAHA</v>
      </c>
      <c r="C256" s="30" t="str">
        <f>Codes_Vogelarten_DOG2019!C256</f>
        <v>AVPAPAHA</v>
      </c>
      <c r="D256" s="15" t="str">
        <f>Codes_Vogelarten_DOG2019!D256</f>
        <v>PAPAHA</v>
      </c>
      <c r="E256" s="61" t="s">
        <v>4029</v>
      </c>
      <c r="F256" s="66" t="s">
        <v>257</v>
      </c>
      <c r="G256" s="14" t="s">
        <v>3768</v>
      </c>
      <c r="H256" s="14" t="b">
        <f t="shared" si="3"/>
        <v>1</v>
      </c>
      <c r="I256" s="6" t="s">
        <v>260</v>
      </c>
      <c r="J256" s="8" t="s">
        <v>262</v>
      </c>
      <c r="K256" s="16" t="s">
        <v>256</v>
      </c>
      <c r="L256" s="17" t="s">
        <v>257</v>
      </c>
      <c r="M256" s="17" t="s">
        <v>258</v>
      </c>
      <c r="N256" s="17" t="s">
        <v>259</v>
      </c>
      <c r="O256" s="6" t="s">
        <v>261</v>
      </c>
      <c r="P256" s="4" t="s">
        <v>31</v>
      </c>
      <c r="Q256" s="14" t="s">
        <v>1069</v>
      </c>
      <c r="R256" s="1" t="s">
        <v>1069</v>
      </c>
      <c r="S256" s="1" t="s">
        <v>1069</v>
      </c>
      <c r="T256" s="1" t="s">
        <v>1069</v>
      </c>
      <c r="U256" s="38">
        <v>4</v>
      </c>
      <c r="V256" s="85" t="s">
        <v>1069</v>
      </c>
    </row>
    <row r="257" spans="1:22" x14ac:dyDescent="0.25">
      <c r="A257" s="3">
        <v>8065</v>
      </c>
      <c r="B257" s="15" t="str">
        <f>Codes_Vogelarten_DOG2019!B257</f>
        <v>BIAVACACELCA</v>
      </c>
      <c r="C257" s="30" t="str">
        <f>Codes_Vogelarten_DOG2019!C257</f>
        <v>AVACELCA</v>
      </c>
      <c r="D257" s="15" t="str">
        <f>Codes_Vogelarten_DOG2019!D257</f>
        <v>ACELCA</v>
      </c>
      <c r="E257" s="61" t="s">
        <v>4030</v>
      </c>
      <c r="F257" s="66" t="s">
        <v>2451</v>
      </c>
      <c r="G257" s="14" t="s">
        <v>3768</v>
      </c>
      <c r="H257" s="14" t="b">
        <f t="shared" si="3"/>
        <v>1</v>
      </c>
      <c r="I257" s="6" t="s">
        <v>2453</v>
      </c>
      <c r="J257" s="8" t="s">
        <v>262</v>
      </c>
      <c r="K257" s="16" t="s">
        <v>268</v>
      </c>
      <c r="L257" s="17" t="s">
        <v>2451</v>
      </c>
      <c r="M257" s="17" t="s">
        <v>2452</v>
      </c>
      <c r="N257" s="17" t="s">
        <v>557</v>
      </c>
      <c r="O257" s="6" t="s">
        <v>2453</v>
      </c>
      <c r="P257" s="4" t="s">
        <v>31</v>
      </c>
      <c r="Q257" s="14" t="s">
        <v>1069</v>
      </c>
      <c r="R257" s="1" t="s">
        <v>1069</v>
      </c>
      <c r="S257" s="1" t="s">
        <v>1069</v>
      </c>
      <c r="T257" s="1" t="s">
        <v>1069</v>
      </c>
      <c r="U257" s="1" t="s">
        <v>1069</v>
      </c>
      <c r="V257" s="85" t="s">
        <v>1069</v>
      </c>
    </row>
    <row r="258" spans="1:22" x14ac:dyDescent="0.25">
      <c r="A258" s="3">
        <v>8086</v>
      </c>
      <c r="B258" s="15" t="str">
        <f>Codes_Vogelarten_DOG2019!B258</f>
        <v>BIAVACACGTBA</v>
      </c>
      <c r="C258" s="30" t="str">
        <f>Codes_Vogelarten_DOG2019!C258</f>
        <v>AVACGTBA</v>
      </c>
      <c r="D258" s="15" t="str">
        <f>Codes_Vogelarten_DOG2019!D258</f>
        <v>ACGTBA</v>
      </c>
      <c r="E258" s="61" t="s">
        <v>4031</v>
      </c>
      <c r="F258" s="66" t="s">
        <v>2456</v>
      </c>
      <c r="G258" s="14" t="s">
        <v>1118</v>
      </c>
      <c r="H258" s="14" t="b">
        <f t="shared" si="3"/>
        <v>1</v>
      </c>
      <c r="I258" s="6" t="s">
        <v>2459</v>
      </c>
      <c r="J258" s="8" t="s">
        <v>262</v>
      </c>
      <c r="K258" s="16" t="s">
        <v>268</v>
      </c>
      <c r="L258" s="17" t="s">
        <v>2456</v>
      </c>
      <c r="M258" s="17" t="s">
        <v>2457</v>
      </c>
      <c r="N258" s="17" t="s">
        <v>2458</v>
      </c>
      <c r="O258" s="6" t="s">
        <v>2460</v>
      </c>
      <c r="P258" s="12" t="s">
        <v>192</v>
      </c>
      <c r="Q258" s="14" t="s">
        <v>1069</v>
      </c>
      <c r="R258" s="1" t="s">
        <v>1069</v>
      </c>
      <c r="S258" s="1" t="s">
        <v>1069</v>
      </c>
      <c r="T258" s="1" t="s">
        <v>1069</v>
      </c>
      <c r="U258" s="1" t="s">
        <v>1069</v>
      </c>
      <c r="V258" s="85" t="s">
        <v>1069</v>
      </c>
    </row>
    <row r="259" spans="1:22" x14ac:dyDescent="0.25">
      <c r="A259" s="3">
        <v>8091</v>
      </c>
      <c r="B259" s="15" t="str">
        <f>Codes_Vogelarten_DOG2019!B259</f>
        <v>BIAVACACNEPE</v>
      </c>
      <c r="C259" s="30" t="str">
        <f>Codes_Vogelarten_DOG2019!C259</f>
        <v>AVACNEPE</v>
      </c>
      <c r="D259" s="15" t="str">
        <f>Codes_Vogelarten_DOG2019!D259</f>
        <v>ACNEPE</v>
      </c>
      <c r="E259" s="61" t="s">
        <v>4032</v>
      </c>
      <c r="F259" s="66" t="s">
        <v>2465</v>
      </c>
      <c r="G259" s="14" t="s">
        <v>3768</v>
      </c>
      <c r="H259" s="14" t="b">
        <f t="shared" ref="H259:H322" si="4">EXACT(F259,L259)</f>
        <v>1</v>
      </c>
      <c r="I259" s="6" t="s">
        <v>2468</v>
      </c>
      <c r="J259" s="8" t="s">
        <v>262</v>
      </c>
      <c r="K259" s="16" t="s">
        <v>268</v>
      </c>
      <c r="L259" s="17" t="s">
        <v>2465</v>
      </c>
      <c r="M259" s="17" t="s">
        <v>2466</v>
      </c>
      <c r="N259" s="17" t="s">
        <v>2467</v>
      </c>
      <c r="O259" s="6" t="s">
        <v>2468</v>
      </c>
      <c r="P259" s="10" t="s">
        <v>1413</v>
      </c>
      <c r="Q259" s="14" t="s">
        <v>1069</v>
      </c>
      <c r="R259" s="1" t="s">
        <v>1069</v>
      </c>
      <c r="S259" s="1" t="s">
        <v>1069</v>
      </c>
      <c r="T259" s="1" t="s">
        <v>1069</v>
      </c>
      <c r="U259" s="1" t="s">
        <v>1069</v>
      </c>
      <c r="V259" s="85" t="s">
        <v>1069</v>
      </c>
    </row>
    <row r="260" spans="1:22" x14ac:dyDescent="0.25">
      <c r="A260" s="3">
        <v>8106</v>
      </c>
      <c r="B260" s="15" t="str">
        <f>Codes_Vogelarten_DOG2019!B260</f>
        <v>BIAVACACPEAP</v>
      </c>
      <c r="C260" s="30" t="str">
        <f>Codes_Vogelarten_DOG2019!C260</f>
        <v>AVACPEAP</v>
      </c>
      <c r="D260" s="15" t="str">
        <f>Codes_Vogelarten_DOG2019!D260</f>
        <v>ACPEAP</v>
      </c>
      <c r="E260" s="61" t="s">
        <v>4033</v>
      </c>
      <c r="F260" s="66" t="s">
        <v>269</v>
      </c>
      <c r="G260" s="14" t="s">
        <v>3768</v>
      </c>
      <c r="H260" s="14" t="b">
        <f t="shared" si="4"/>
        <v>1</v>
      </c>
      <c r="I260" s="6" t="s">
        <v>272</v>
      </c>
      <c r="J260" s="8" t="s">
        <v>262</v>
      </c>
      <c r="K260" s="18" t="s">
        <v>268</v>
      </c>
      <c r="L260" s="19" t="s">
        <v>269</v>
      </c>
      <c r="M260" s="19" t="s">
        <v>270</v>
      </c>
      <c r="N260" s="19" t="s">
        <v>271</v>
      </c>
      <c r="O260" s="6" t="s">
        <v>273</v>
      </c>
      <c r="P260" s="4" t="s">
        <v>31</v>
      </c>
      <c r="Q260" s="14">
        <v>3</v>
      </c>
      <c r="R260" s="1" t="s">
        <v>1069</v>
      </c>
      <c r="S260" s="1" t="s">
        <v>1069</v>
      </c>
      <c r="T260" s="1" t="s">
        <v>1069</v>
      </c>
      <c r="U260" s="36">
        <v>2</v>
      </c>
      <c r="V260" s="85" t="s">
        <v>1069</v>
      </c>
    </row>
    <row r="261" spans="1:22" x14ac:dyDescent="0.25">
      <c r="A261" s="3">
        <v>8175</v>
      </c>
      <c r="B261" s="15" t="str">
        <f>Codes_Vogelarten_DOG2019!B261</f>
        <v>BIAVACACGYFU</v>
      </c>
      <c r="C261" s="30" t="str">
        <f>Codes_Vogelarten_DOG2019!C261</f>
        <v>AVACGYFU</v>
      </c>
      <c r="D261" s="15" t="str">
        <f>Codes_Vogelarten_DOG2019!D261</f>
        <v>ACGYFU</v>
      </c>
      <c r="E261" s="61" t="s">
        <v>4034</v>
      </c>
      <c r="F261" s="66" t="s">
        <v>2471</v>
      </c>
      <c r="G261" s="14" t="s">
        <v>3768</v>
      </c>
      <c r="H261" s="14" t="b">
        <f t="shared" si="4"/>
        <v>1</v>
      </c>
      <c r="I261" s="6" t="s">
        <v>2474</v>
      </c>
      <c r="J261" s="8" t="s">
        <v>262</v>
      </c>
      <c r="K261" s="16" t="s">
        <v>268</v>
      </c>
      <c r="L261" s="17" t="s">
        <v>2471</v>
      </c>
      <c r="M261" s="17" t="s">
        <v>2472</v>
      </c>
      <c r="N261" s="17" t="s">
        <v>2473</v>
      </c>
      <c r="O261" s="6" t="s">
        <v>2474</v>
      </c>
      <c r="P261" s="4" t="s">
        <v>31</v>
      </c>
      <c r="Q261" s="14" t="s">
        <v>1069</v>
      </c>
      <c r="R261" s="1" t="s">
        <v>1069</v>
      </c>
      <c r="S261" s="1" t="s">
        <v>1069</v>
      </c>
      <c r="T261" s="1" t="s">
        <v>1069</v>
      </c>
      <c r="U261" s="1" t="s">
        <v>1069</v>
      </c>
      <c r="V261" s="85" t="s">
        <v>1069</v>
      </c>
    </row>
    <row r="262" spans="1:22" x14ac:dyDescent="0.25">
      <c r="A262" s="3">
        <v>8183</v>
      </c>
      <c r="B262" s="15" t="str">
        <f>Codes_Vogelarten_DOG2019!B262</f>
        <v>BIAVACACAEMO</v>
      </c>
      <c r="C262" s="30" t="str">
        <f>Codes_Vogelarten_DOG2019!C262</f>
        <v>AVACAEMO</v>
      </c>
      <c r="D262" s="15" t="str">
        <f>Codes_Vogelarten_DOG2019!D262</f>
        <v>ACAEMO</v>
      </c>
      <c r="E262" s="61" t="s">
        <v>4035</v>
      </c>
      <c r="F262" s="66" t="s">
        <v>2477</v>
      </c>
      <c r="G262" s="14" t="s">
        <v>1118</v>
      </c>
      <c r="H262" s="14" t="b">
        <f t="shared" si="4"/>
        <v>1</v>
      </c>
      <c r="I262" s="6" t="s">
        <v>2480</v>
      </c>
      <c r="J262" s="8" t="s">
        <v>262</v>
      </c>
      <c r="K262" s="16" t="s">
        <v>268</v>
      </c>
      <c r="L262" s="17" t="s">
        <v>2477</v>
      </c>
      <c r="M262" s="17" t="s">
        <v>2478</v>
      </c>
      <c r="N262" s="17" t="s">
        <v>2479</v>
      </c>
      <c r="O262" s="6" t="s">
        <v>2480</v>
      </c>
      <c r="P262" s="12" t="s">
        <v>192</v>
      </c>
      <c r="Q262" s="14" t="s">
        <v>1069</v>
      </c>
      <c r="R262" s="1" t="s">
        <v>1069</v>
      </c>
      <c r="S262" s="1" t="s">
        <v>1069</v>
      </c>
      <c r="T262" s="1" t="s">
        <v>1069</v>
      </c>
      <c r="U262" s="1" t="s">
        <v>1069</v>
      </c>
      <c r="V262" s="85" t="s">
        <v>1069</v>
      </c>
    </row>
    <row r="263" spans="1:22" x14ac:dyDescent="0.25">
      <c r="A263" s="3">
        <v>8223</v>
      </c>
      <c r="B263" s="15" t="str">
        <f>Codes_Vogelarten_DOG2019!B263</f>
        <v>BIAVACACCTGA</v>
      </c>
      <c r="C263" s="30" t="str">
        <f>Codes_Vogelarten_DOG2019!C263</f>
        <v>AVACCTGA</v>
      </c>
      <c r="D263" s="15" t="str">
        <f>Codes_Vogelarten_DOG2019!D263</f>
        <v>ACCTGA</v>
      </c>
      <c r="E263" s="61" t="s">
        <v>4036</v>
      </c>
      <c r="F263" s="66" t="s">
        <v>2483</v>
      </c>
      <c r="G263" s="14" t="s">
        <v>3768</v>
      </c>
      <c r="H263" s="14" t="b">
        <f t="shared" si="4"/>
        <v>1</v>
      </c>
      <c r="I263" s="6" t="s">
        <v>2486</v>
      </c>
      <c r="J263" s="8" t="s">
        <v>262</v>
      </c>
      <c r="K263" s="16" t="s">
        <v>268</v>
      </c>
      <c r="L263" s="17" t="s">
        <v>2483</v>
      </c>
      <c r="M263" s="17" t="s">
        <v>2484</v>
      </c>
      <c r="N263" s="17" t="s">
        <v>2485</v>
      </c>
      <c r="O263" s="6" t="s">
        <v>2487</v>
      </c>
      <c r="P263" s="4" t="s">
        <v>31</v>
      </c>
      <c r="Q263" s="14" t="s">
        <v>1069</v>
      </c>
      <c r="R263" s="1" t="s">
        <v>1069</v>
      </c>
      <c r="S263" s="1" t="s">
        <v>1069</v>
      </c>
      <c r="T263" s="1" t="s">
        <v>1069</v>
      </c>
      <c r="U263" s="1" t="s">
        <v>1069</v>
      </c>
      <c r="V263" s="85" t="s">
        <v>1069</v>
      </c>
    </row>
    <row r="264" spans="1:22" x14ac:dyDescent="0.25">
      <c r="A264" s="3">
        <v>8282</v>
      </c>
      <c r="B264" s="15" t="str">
        <f>Codes_Vogelarten_DOG2019!B264</f>
        <v>BIAVACACCLPO</v>
      </c>
      <c r="C264" s="30" t="str">
        <f>Codes_Vogelarten_DOG2019!C264</f>
        <v>AVACCLPO</v>
      </c>
      <c r="D264" s="15" t="str">
        <f>Codes_Vogelarten_DOG2019!D264</f>
        <v>ACCLPO</v>
      </c>
      <c r="E264" s="61" t="s">
        <v>4037</v>
      </c>
      <c r="F264" s="66" t="s">
        <v>276</v>
      </c>
      <c r="G264" s="14" t="s">
        <v>3768</v>
      </c>
      <c r="H264" s="14" t="b">
        <f t="shared" si="4"/>
        <v>1</v>
      </c>
      <c r="I264" s="6" t="s">
        <v>279</v>
      </c>
      <c r="J264" s="8" t="s">
        <v>262</v>
      </c>
      <c r="K264" s="16" t="s">
        <v>268</v>
      </c>
      <c r="L264" s="17" t="s">
        <v>276</v>
      </c>
      <c r="M264" s="17" t="s">
        <v>277</v>
      </c>
      <c r="N264" s="17" t="s">
        <v>278</v>
      </c>
      <c r="O264" s="6" t="s">
        <v>279</v>
      </c>
      <c r="P264" s="4" t="s">
        <v>31</v>
      </c>
      <c r="Q264" s="14" t="s">
        <v>1069</v>
      </c>
      <c r="R264" s="1" t="s">
        <v>1069</v>
      </c>
      <c r="S264" s="1" t="s">
        <v>1069</v>
      </c>
      <c r="T264" s="1" t="s">
        <v>1069</v>
      </c>
      <c r="U264" s="38">
        <v>4</v>
      </c>
      <c r="V264" s="85" t="s">
        <v>1069</v>
      </c>
    </row>
    <row r="265" spans="1:22" x14ac:dyDescent="0.25">
      <c r="A265" s="3">
        <v>8286</v>
      </c>
      <c r="B265" s="15" t="str">
        <f>Codes_Vogelarten_DOG2019!B265</f>
        <v>BIAVACACCLCL</v>
      </c>
      <c r="C265" s="30" t="str">
        <f>Codes_Vogelarten_DOG2019!C265</f>
        <v>AVACCLCL</v>
      </c>
      <c r="D265" s="15" t="str">
        <f>Codes_Vogelarten_DOG2019!D265</f>
        <v>ACCLCL</v>
      </c>
      <c r="E265" s="61" t="s">
        <v>4038</v>
      </c>
      <c r="F265" s="66" t="s">
        <v>2490</v>
      </c>
      <c r="G265" s="14" t="s">
        <v>3768</v>
      </c>
      <c r="H265" s="14" t="b">
        <f t="shared" si="4"/>
        <v>1</v>
      </c>
      <c r="I265" s="6" t="s">
        <v>2492</v>
      </c>
      <c r="J265" s="8" t="s">
        <v>262</v>
      </c>
      <c r="K265" s="16" t="s">
        <v>268</v>
      </c>
      <c r="L265" s="17" t="s">
        <v>2490</v>
      </c>
      <c r="M265" s="17" t="s">
        <v>277</v>
      </c>
      <c r="N265" s="17" t="s">
        <v>2491</v>
      </c>
      <c r="O265" s="6" t="s">
        <v>2492</v>
      </c>
      <c r="P265" s="10" t="s">
        <v>130</v>
      </c>
      <c r="Q265" s="14" t="s">
        <v>1069</v>
      </c>
      <c r="R265" s="1" t="s">
        <v>1069</v>
      </c>
      <c r="S265" s="1" t="s">
        <v>1069</v>
      </c>
      <c r="T265" s="1" t="s">
        <v>1069</v>
      </c>
      <c r="U265" s="1" t="s">
        <v>1069</v>
      </c>
      <c r="V265" s="85" t="s">
        <v>1069</v>
      </c>
    </row>
    <row r="266" spans="1:22" x14ac:dyDescent="0.25">
      <c r="A266" s="3">
        <v>8288</v>
      </c>
      <c r="B266" s="15" t="str">
        <f>Codes_Vogelarten_DOG2019!B266</f>
        <v>BIAVACACHIPE</v>
      </c>
      <c r="C266" s="30" t="str">
        <f>Codes_Vogelarten_DOG2019!C266</f>
        <v>AVACHIPE</v>
      </c>
      <c r="D266" s="15" t="str">
        <f>Codes_Vogelarten_DOG2019!D266</f>
        <v>ACHIPE</v>
      </c>
      <c r="E266" s="61" t="s">
        <v>4039</v>
      </c>
      <c r="F266" s="66" t="s">
        <v>2496</v>
      </c>
      <c r="G266" s="14" t="s">
        <v>3768</v>
      </c>
      <c r="H266" s="14" t="b">
        <f t="shared" si="4"/>
        <v>1</v>
      </c>
      <c r="I266" s="6" t="s">
        <v>2499</v>
      </c>
      <c r="J266" s="8" t="s">
        <v>262</v>
      </c>
      <c r="K266" s="16" t="s">
        <v>268</v>
      </c>
      <c r="L266" s="17" t="s">
        <v>2496</v>
      </c>
      <c r="M266" s="17" t="s">
        <v>2497</v>
      </c>
      <c r="N266" s="17" t="s">
        <v>2498</v>
      </c>
      <c r="O266" s="6" t="s">
        <v>2499</v>
      </c>
      <c r="P266" s="4" t="s">
        <v>31</v>
      </c>
      <c r="Q266" s="14" t="s">
        <v>1069</v>
      </c>
      <c r="R266" s="1" t="s">
        <v>1069</v>
      </c>
      <c r="S266" s="1" t="s">
        <v>1069</v>
      </c>
      <c r="T266" s="1" t="s">
        <v>1069</v>
      </c>
      <c r="U266" s="1" t="s">
        <v>1069</v>
      </c>
      <c r="V266" s="85" t="s">
        <v>1069</v>
      </c>
    </row>
    <row r="267" spans="1:22" x14ac:dyDescent="0.25">
      <c r="A267" s="3">
        <v>8300</v>
      </c>
      <c r="B267" s="15" t="str">
        <f>Codes_Vogelarten_DOG2019!B267</f>
        <v>BIAVACACAQNI</v>
      </c>
      <c r="C267" s="30" t="str">
        <f>Codes_Vogelarten_DOG2019!C267</f>
        <v>AVACAQNI</v>
      </c>
      <c r="D267" s="15" t="str">
        <f>Codes_Vogelarten_DOG2019!D267</f>
        <v>ACAQNI</v>
      </c>
      <c r="E267" s="61" t="s">
        <v>4040</v>
      </c>
      <c r="F267" s="66" t="s">
        <v>2502</v>
      </c>
      <c r="G267" s="14" t="s">
        <v>3768</v>
      </c>
      <c r="H267" s="14" t="b">
        <f t="shared" si="4"/>
        <v>1</v>
      </c>
      <c r="I267" s="6" t="s">
        <v>2504</v>
      </c>
      <c r="J267" s="8" t="s">
        <v>262</v>
      </c>
      <c r="K267" s="16" t="s">
        <v>268</v>
      </c>
      <c r="L267" s="17" t="s">
        <v>2502</v>
      </c>
      <c r="M267" s="17" t="s">
        <v>2495</v>
      </c>
      <c r="N267" s="17" t="s">
        <v>2503</v>
      </c>
      <c r="O267" s="6" t="s">
        <v>2504</v>
      </c>
      <c r="P267" s="10" t="s">
        <v>1413</v>
      </c>
      <c r="Q267" s="14" t="s">
        <v>1069</v>
      </c>
      <c r="R267" s="1" t="s">
        <v>1069</v>
      </c>
      <c r="S267" s="1" t="s">
        <v>1069</v>
      </c>
      <c r="T267" s="1" t="s">
        <v>1069</v>
      </c>
      <c r="U267" s="1" t="s">
        <v>1069</v>
      </c>
      <c r="V267" s="85" t="s">
        <v>1069</v>
      </c>
    </row>
    <row r="268" spans="1:22" x14ac:dyDescent="0.25">
      <c r="A268" s="3">
        <v>8305</v>
      </c>
      <c r="B268" s="15" t="str">
        <f>Codes_Vogelarten_DOG2019!B268</f>
        <v>BIAVACACAQHE</v>
      </c>
      <c r="C268" s="30" t="str">
        <f>Codes_Vogelarten_DOG2019!C268</f>
        <v>AVACAQHE</v>
      </c>
      <c r="D268" s="15" t="str">
        <f>Codes_Vogelarten_DOG2019!D268</f>
        <v>ACAQHE</v>
      </c>
      <c r="E268" s="61" t="s">
        <v>4041</v>
      </c>
      <c r="F268" s="66" t="s">
        <v>2507</v>
      </c>
      <c r="G268" s="14" t="s">
        <v>3768</v>
      </c>
      <c r="H268" s="14" t="b">
        <f t="shared" si="4"/>
        <v>1</v>
      </c>
      <c r="I268" s="6" t="s">
        <v>2509</v>
      </c>
      <c r="J268" s="8" t="s">
        <v>262</v>
      </c>
      <c r="K268" s="16" t="s">
        <v>268</v>
      </c>
      <c r="L268" s="17" t="s">
        <v>2507</v>
      </c>
      <c r="M268" s="17" t="s">
        <v>2495</v>
      </c>
      <c r="N268" s="17" t="s">
        <v>2508</v>
      </c>
      <c r="O268" s="6" t="s">
        <v>2509</v>
      </c>
      <c r="P268" s="10" t="s">
        <v>130</v>
      </c>
      <c r="Q268" s="14" t="s">
        <v>1069</v>
      </c>
      <c r="R268" s="1" t="s">
        <v>1069</v>
      </c>
      <c r="S268" s="1" t="s">
        <v>1069</v>
      </c>
      <c r="T268" s="1" t="s">
        <v>1069</v>
      </c>
      <c r="U268" s="1" t="s">
        <v>1069</v>
      </c>
      <c r="V268" s="85" t="s">
        <v>1069</v>
      </c>
    </row>
    <row r="269" spans="1:22" x14ac:dyDescent="0.25">
      <c r="A269" s="3">
        <v>8308</v>
      </c>
      <c r="B269" s="15" t="str">
        <f>Codes_Vogelarten_DOG2019!B269</f>
        <v>BIAVACACAQCH</v>
      </c>
      <c r="C269" s="30" t="str">
        <f>Codes_Vogelarten_DOG2019!C269</f>
        <v>AVACAQCH</v>
      </c>
      <c r="D269" s="15" t="str">
        <f>Codes_Vogelarten_DOG2019!D269</f>
        <v>ACAQCH</v>
      </c>
      <c r="E269" s="61" t="s">
        <v>4042</v>
      </c>
      <c r="F269" s="66" t="s">
        <v>2513</v>
      </c>
      <c r="G269" s="14" t="s">
        <v>3768</v>
      </c>
      <c r="H269" s="14" t="b">
        <f t="shared" si="4"/>
        <v>1</v>
      </c>
      <c r="I269" s="6" t="s">
        <v>2515</v>
      </c>
      <c r="J269" s="8" t="s">
        <v>262</v>
      </c>
      <c r="K269" s="16" t="s">
        <v>268</v>
      </c>
      <c r="L269" s="17" t="s">
        <v>2513</v>
      </c>
      <c r="M269" s="17" t="s">
        <v>2495</v>
      </c>
      <c r="N269" s="17" t="s">
        <v>2514</v>
      </c>
      <c r="O269" s="6" t="s">
        <v>2515</v>
      </c>
      <c r="P269" s="4" t="s">
        <v>31</v>
      </c>
      <c r="Q269" s="14" t="s">
        <v>1069</v>
      </c>
      <c r="R269" s="1" t="s">
        <v>1069</v>
      </c>
      <c r="S269" s="1" t="s">
        <v>1069</v>
      </c>
      <c r="T269" s="1" t="s">
        <v>1069</v>
      </c>
      <c r="U269" s="1" t="s">
        <v>1069</v>
      </c>
      <c r="V269" s="85" t="s">
        <v>1069</v>
      </c>
    </row>
    <row r="270" spans="1:22" x14ac:dyDescent="0.25">
      <c r="A270" s="3">
        <v>8320</v>
      </c>
      <c r="B270" s="15" t="str">
        <f>Codes_Vogelarten_DOG2019!B270</f>
        <v>BIAVACACAQFA</v>
      </c>
      <c r="C270" s="30" t="str">
        <f>Codes_Vogelarten_DOG2019!C270</f>
        <v>AVACAQFA</v>
      </c>
      <c r="D270" s="15" t="str">
        <f>Codes_Vogelarten_DOG2019!D270</f>
        <v>ACAQFA</v>
      </c>
      <c r="E270" s="61" t="s">
        <v>4043</v>
      </c>
      <c r="F270" s="66" t="s">
        <v>2518</v>
      </c>
      <c r="G270" s="14" t="s">
        <v>3768</v>
      </c>
      <c r="H270" s="14" t="b">
        <f t="shared" si="4"/>
        <v>1</v>
      </c>
      <c r="I270" s="6" t="s">
        <v>2520</v>
      </c>
      <c r="J270" s="8" t="s">
        <v>262</v>
      </c>
      <c r="K270" s="18" t="s">
        <v>268</v>
      </c>
      <c r="L270" s="19" t="s">
        <v>2518</v>
      </c>
      <c r="M270" s="19" t="s">
        <v>2495</v>
      </c>
      <c r="N270" s="19" t="s">
        <v>2519</v>
      </c>
      <c r="O270" s="6" t="s">
        <v>2520</v>
      </c>
      <c r="P270" s="11" t="s">
        <v>31</v>
      </c>
      <c r="Q270" s="14" t="s">
        <v>1069</v>
      </c>
      <c r="R270" s="1" t="s">
        <v>1069</v>
      </c>
      <c r="S270" s="1" t="s">
        <v>1069</v>
      </c>
      <c r="T270" s="1" t="s">
        <v>1069</v>
      </c>
      <c r="U270" s="1" t="s">
        <v>1069</v>
      </c>
      <c r="V270" s="85" t="s">
        <v>1069</v>
      </c>
    </row>
    <row r="271" spans="1:22" x14ac:dyDescent="0.25">
      <c r="A271" s="3">
        <v>8494</v>
      </c>
      <c r="B271" s="15" t="str">
        <f>Codes_Vogelarten_DOG2019!B271</f>
        <v>BIAVACACACNI</v>
      </c>
      <c r="C271" s="30" t="str">
        <f>Codes_Vogelarten_DOG2019!C271</f>
        <v>AVACACNI</v>
      </c>
      <c r="D271" s="15" t="str">
        <f>Codes_Vogelarten_DOG2019!D271</f>
        <v>ACACNI</v>
      </c>
      <c r="E271" s="61" t="s">
        <v>4044</v>
      </c>
      <c r="F271" s="66" t="s">
        <v>284</v>
      </c>
      <c r="G271" s="14" t="s">
        <v>3768</v>
      </c>
      <c r="H271" s="14" t="b">
        <f t="shared" si="4"/>
        <v>1</v>
      </c>
      <c r="I271" s="6" t="s">
        <v>287</v>
      </c>
      <c r="J271" s="8" t="s">
        <v>262</v>
      </c>
      <c r="K271" s="18" t="s">
        <v>268</v>
      </c>
      <c r="L271" s="19" t="s">
        <v>284</v>
      </c>
      <c r="M271" s="19" t="s">
        <v>285</v>
      </c>
      <c r="N271" s="19" t="s">
        <v>286</v>
      </c>
      <c r="O271" s="6" t="s">
        <v>287</v>
      </c>
      <c r="P271" s="11" t="s">
        <v>31</v>
      </c>
      <c r="Q271" s="14">
        <v>2</v>
      </c>
      <c r="R271" s="1" t="s">
        <v>1069</v>
      </c>
      <c r="S271" s="1" t="s">
        <v>1069</v>
      </c>
      <c r="T271" s="1" t="s">
        <v>1069</v>
      </c>
      <c r="U271" s="37">
        <v>3</v>
      </c>
      <c r="V271" s="85" t="s">
        <v>1069</v>
      </c>
    </row>
    <row r="272" spans="1:22" x14ac:dyDescent="0.25">
      <c r="A272" s="3">
        <v>8534</v>
      </c>
      <c r="B272" s="15" t="str">
        <f>Codes_Vogelarten_DOG2019!B272</f>
        <v>BIAVACACACGE</v>
      </c>
      <c r="C272" s="30" t="str">
        <f>Codes_Vogelarten_DOG2019!C272</f>
        <v>AVACACGE</v>
      </c>
      <c r="D272" s="15" t="str">
        <f>Codes_Vogelarten_DOG2019!D272</f>
        <v>ACACGE</v>
      </c>
      <c r="E272" s="61" t="s">
        <v>4045</v>
      </c>
      <c r="F272" s="66" t="s">
        <v>291</v>
      </c>
      <c r="G272" s="14" t="s">
        <v>3768</v>
      </c>
      <c r="H272" s="14" t="b">
        <f t="shared" si="4"/>
        <v>1</v>
      </c>
      <c r="I272" s="6" t="s">
        <v>293</v>
      </c>
      <c r="J272" s="8" t="s">
        <v>262</v>
      </c>
      <c r="K272" s="16" t="s">
        <v>268</v>
      </c>
      <c r="L272" s="17" t="s">
        <v>291</v>
      </c>
      <c r="M272" s="17" t="s">
        <v>285</v>
      </c>
      <c r="N272" s="17" t="s">
        <v>292</v>
      </c>
      <c r="O272" s="6" t="s">
        <v>293</v>
      </c>
      <c r="P272" s="4" t="s">
        <v>31</v>
      </c>
      <c r="Q272" s="14">
        <v>2</v>
      </c>
      <c r="R272" s="1" t="s">
        <v>1069</v>
      </c>
      <c r="S272" s="1" t="s">
        <v>1069</v>
      </c>
      <c r="T272" s="1" t="s">
        <v>1069</v>
      </c>
      <c r="U272" s="37">
        <v>3</v>
      </c>
      <c r="V272" s="85" t="s">
        <v>1069</v>
      </c>
    </row>
    <row r="273" spans="1:22" x14ac:dyDescent="0.25">
      <c r="A273" s="3">
        <v>8546</v>
      </c>
      <c r="B273" s="15" t="str">
        <f>Codes_Vogelarten_DOG2019!B273</f>
        <v>BIAVACACCIAE</v>
      </c>
      <c r="C273" s="30" t="str">
        <f>Codes_Vogelarten_DOG2019!C273</f>
        <v>AVACCIAE</v>
      </c>
      <c r="D273" s="15" t="str">
        <f>Codes_Vogelarten_DOG2019!D273</f>
        <v>ACCIAE</v>
      </c>
      <c r="E273" s="61" t="s">
        <v>4046</v>
      </c>
      <c r="F273" s="66" t="s">
        <v>297</v>
      </c>
      <c r="G273" s="14" t="s">
        <v>3768</v>
      </c>
      <c r="H273" s="14" t="b">
        <f t="shared" si="4"/>
        <v>1</v>
      </c>
      <c r="I273" s="6" t="s">
        <v>300</v>
      </c>
      <c r="J273" s="8" t="s">
        <v>262</v>
      </c>
      <c r="K273" s="18" t="s">
        <v>268</v>
      </c>
      <c r="L273" s="19" t="s">
        <v>297</v>
      </c>
      <c r="M273" s="19" t="s">
        <v>298</v>
      </c>
      <c r="N273" s="19" t="s">
        <v>299</v>
      </c>
      <c r="O273" s="6" t="s">
        <v>301</v>
      </c>
      <c r="P273" s="4" t="s">
        <v>31</v>
      </c>
      <c r="Q273" s="14" t="s">
        <v>1069</v>
      </c>
      <c r="R273" s="1" t="s">
        <v>1069</v>
      </c>
      <c r="S273" s="1" t="s">
        <v>1069</v>
      </c>
      <c r="T273" s="1" t="s">
        <v>1069</v>
      </c>
      <c r="U273" s="38">
        <v>4</v>
      </c>
      <c r="V273" s="85" t="s">
        <v>1069</v>
      </c>
    </row>
    <row r="274" spans="1:22" x14ac:dyDescent="0.25">
      <c r="A274" s="3">
        <v>8564</v>
      </c>
      <c r="B274" s="15" t="str">
        <f>Codes_Vogelarten_DOG2019!B274</f>
        <v>BIAVACACCICY</v>
      </c>
      <c r="C274" s="30" t="str">
        <f>Codes_Vogelarten_DOG2019!C274</f>
        <v>AVACCICY</v>
      </c>
      <c r="D274" s="15" t="str">
        <f>Codes_Vogelarten_DOG2019!D274</f>
        <v>ACCICY</v>
      </c>
      <c r="E274" s="61" t="s">
        <v>4047</v>
      </c>
      <c r="F274" s="66" t="s">
        <v>2523</v>
      </c>
      <c r="G274" s="14" t="s">
        <v>3768</v>
      </c>
      <c r="H274" s="14" t="b">
        <f t="shared" si="4"/>
        <v>1</v>
      </c>
      <c r="I274" s="6" t="s">
        <v>2525</v>
      </c>
      <c r="J274" s="8" t="s">
        <v>262</v>
      </c>
      <c r="K274" s="18" t="s">
        <v>268</v>
      </c>
      <c r="L274" s="19" t="s">
        <v>2523</v>
      </c>
      <c r="M274" s="19" t="s">
        <v>298</v>
      </c>
      <c r="N274" s="19" t="s">
        <v>2524</v>
      </c>
      <c r="O274" s="6" t="s">
        <v>2526</v>
      </c>
      <c r="P274" s="11" t="s">
        <v>31</v>
      </c>
      <c r="Q274" s="14" t="s">
        <v>1069</v>
      </c>
      <c r="R274" s="1" t="s">
        <v>1069</v>
      </c>
      <c r="S274" s="1" t="s">
        <v>1069</v>
      </c>
      <c r="T274" s="1" t="s">
        <v>1069</v>
      </c>
      <c r="U274" s="1" t="s">
        <v>1069</v>
      </c>
      <c r="V274" s="85" t="s">
        <v>1069</v>
      </c>
    </row>
    <row r="275" spans="1:22" x14ac:dyDescent="0.25">
      <c r="A275" s="3">
        <v>8569</v>
      </c>
      <c r="B275" s="15" t="str">
        <f>Codes_Vogelarten_DOG2019!B275</f>
        <v>BIAVACACCIMA</v>
      </c>
      <c r="C275" s="30" t="str">
        <f>Codes_Vogelarten_DOG2019!C275</f>
        <v>AVACCIMA</v>
      </c>
      <c r="D275" s="15" t="str">
        <f>Codes_Vogelarten_DOG2019!D275</f>
        <v>ACCIMA</v>
      </c>
      <c r="E275" s="61" t="s">
        <v>4048</v>
      </c>
      <c r="F275" s="66" t="s">
        <v>2529</v>
      </c>
      <c r="G275" s="14" t="s">
        <v>3768</v>
      </c>
      <c r="H275" s="14" t="b">
        <f t="shared" si="4"/>
        <v>1</v>
      </c>
      <c r="I275" s="6" t="s">
        <v>2531</v>
      </c>
      <c r="J275" s="8" t="s">
        <v>262</v>
      </c>
      <c r="K275" s="16" t="s">
        <v>268</v>
      </c>
      <c r="L275" s="17" t="s">
        <v>2529</v>
      </c>
      <c r="M275" s="17" t="s">
        <v>298</v>
      </c>
      <c r="N275" s="17" t="s">
        <v>2530</v>
      </c>
      <c r="O275" s="6" t="s">
        <v>2531</v>
      </c>
      <c r="P275" s="12" t="s">
        <v>192</v>
      </c>
      <c r="Q275" s="14" t="s">
        <v>1069</v>
      </c>
      <c r="R275" s="1" t="s">
        <v>1069</v>
      </c>
      <c r="S275" s="1" t="s">
        <v>1069</v>
      </c>
      <c r="T275" s="1" t="s">
        <v>1069</v>
      </c>
      <c r="U275" s="1" t="s">
        <v>1069</v>
      </c>
      <c r="V275" s="85" t="s">
        <v>1069</v>
      </c>
    </row>
    <row r="276" spans="1:22" x14ac:dyDescent="0.25">
      <c r="A276" s="3">
        <v>8571</v>
      </c>
      <c r="B276" s="15" t="str">
        <f>Codes_Vogelarten_DOG2019!B276</f>
        <v>BIAVACACCIPY</v>
      </c>
      <c r="C276" s="30" t="str">
        <f>Codes_Vogelarten_DOG2019!C276</f>
        <v>AVACCIPY</v>
      </c>
      <c r="D276" s="15" t="str">
        <f>Codes_Vogelarten_DOG2019!D276</f>
        <v>ACCIPY</v>
      </c>
      <c r="E276" s="61" t="s">
        <v>4049</v>
      </c>
      <c r="F276" s="66" t="s">
        <v>2534</v>
      </c>
      <c r="G276" s="14" t="s">
        <v>3768</v>
      </c>
      <c r="H276" s="14" t="b">
        <f t="shared" si="4"/>
        <v>1</v>
      </c>
      <c r="I276" s="6" t="s">
        <v>2536</v>
      </c>
      <c r="J276" s="8" t="s">
        <v>262</v>
      </c>
      <c r="K276" s="16" t="s">
        <v>268</v>
      </c>
      <c r="L276" s="17" t="s">
        <v>2534</v>
      </c>
      <c r="M276" s="17" t="s">
        <v>298</v>
      </c>
      <c r="N276" s="17" t="s">
        <v>2535</v>
      </c>
      <c r="O276" s="6" t="s">
        <v>2536</v>
      </c>
      <c r="P276" s="4" t="s">
        <v>31</v>
      </c>
      <c r="Q276" s="14" t="s">
        <v>1069</v>
      </c>
      <c r="R276" s="1" t="s">
        <v>1069</v>
      </c>
      <c r="S276" s="1" t="s">
        <v>1069</v>
      </c>
      <c r="T276" s="1" t="s">
        <v>1069</v>
      </c>
      <c r="U276" s="1" t="s">
        <v>1069</v>
      </c>
      <c r="V276" s="85" t="s">
        <v>1069</v>
      </c>
    </row>
    <row r="277" spans="1:22" x14ac:dyDescent="0.25">
      <c r="A277" s="3">
        <v>8572</v>
      </c>
      <c r="B277" s="15" t="str">
        <f>Codes_Vogelarten_DOG2019!B277</f>
        <v>BIAVACACMIMV</v>
      </c>
      <c r="C277" s="30" t="str">
        <f>Codes_Vogelarten_DOG2019!C277</f>
        <v>AVACMIMV</v>
      </c>
      <c r="D277" s="15" t="str">
        <f>Codes_Vogelarten_DOG2019!D277</f>
        <v>ACMIMV</v>
      </c>
      <c r="E277" s="61" t="s">
        <v>4050</v>
      </c>
      <c r="F277" s="66" t="s">
        <v>305</v>
      </c>
      <c r="G277" s="14" t="s">
        <v>3768</v>
      </c>
      <c r="H277" s="14" t="b">
        <f t="shared" si="4"/>
        <v>1</v>
      </c>
      <c r="I277" s="6" t="s">
        <v>308</v>
      </c>
      <c r="J277" s="8" t="s">
        <v>262</v>
      </c>
      <c r="K277" s="16" t="s">
        <v>268</v>
      </c>
      <c r="L277" s="17" t="s">
        <v>305</v>
      </c>
      <c r="M277" s="17" t="s">
        <v>306</v>
      </c>
      <c r="N277" s="17" t="s">
        <v>307</v>
      </c>
      <c r="O277" s="6" t="s">
        <v>308</v>
      </c>
      <c r="P277" s="12" t="s">
        <v>192</v>
      </c>
      <c r="Q277" s="14">
        <v>3</v>
      </c>
      <c r="R277" s="1" t="s">
        <v>1069</v>
      </c>
      <c r="S277" s="1" t="s">
        <v>1069</v>
      </c>
      <c r="T277" s="1" t="s">
        <v>1069</v>
      </c>
      <c r="U277" s="37">
        <v>3</v>
      </c>
      <c r="V277" s="85" t="s">
        <v>1069</v>
      </c>
    </row>
    <row r="278" spans="1:22" x14ac:dyDescent="0.25">
      <c r="A278" s="3">
        <v>8575</v>
      </c>
      <c r="B278" s="15" t="str">
        <f>Codes_Vogelarten_DOG2019!B278</f>
        <v>BIAVACACMIMI</v>
      </c>
      <c r="C278" s="30" t="str">
        <f>Codes_Vogelarten_DOG2019!C278</f>
        <v>AVACMIMI</v>
      </c>
      <c r="D278" s="15" t="str">
        <f>Codes_Vogelarten_DOG2019!D278</f>
        <v>ACMIMI</v>
      </c>
      <c r="E278" s="61" t="s">
        <v>4051</v>
      </c>
      <c r="F278" s="66" t="s">
        <v>313</v>
      </c>
      <c r="G278" s="14" t="s">
        <v>3768</v>
      </c>
      <c r="H278" s="14" t="b">
        <f t="shared" si="4"/>
        <v>1</v>
      </c>
      <c r="I278" s="6" t="s">
        <v>315</v>
      </c>
      <c r="J278" s="8" t="s">
        <v>262</v>
      </c>
      <c r="K278" s="16" t="s">
        <v>268</v>
      </c>
      <c r="L278" s="17" t="s">
        <v>313</v>
      </c>
      <c r="M278" s="17" t="s">
        <v>306</v>
      </c>
      <c r="N278" s="17" t="s">
        <v>314</v>
      </c>
      <c r="O278" s="6" t="s">
        <v>315</v>
      </c>
      <c r="P278" s="4" t="s">
        <v>31</v>
      </c>
      <c r="Q278" s="14">
        <v>3</v>
      </c>
      <c r="R278" s="1" t="s">
        <v>1069</v>
      </c>
      <c r="S278" s="1" t="s">
        <v>1069</v>
      </c>
      <c r="T278" s="1" t="s">
        <v>1069</v>
      </c>
      <c r="U278" s="37">
        <v>3</v>
      </c>
      <c r="V278" s="85" t="s">
        <v>1069</v>
      </c>
    </row>
    <row r="279" spans="1:22" x14ac:dyDescent="0.25">
      <c r="A279" s="3">
        <v>8596</v>
      </c>
      <c r="B279" s="15" t="str">
        <f>Codes_Vogelarten_DOG2019!B279</f>
        <v>BIAVACACHAAL</v>
      </c>
      <c r="C279" s="30" t="str">
        <f>Codes_Vogelarten_DOG2019!C279</f>
        <v>AVACHAAL</v>
      </c>
      <c r="D279" s="15" t="str">
        <f>Codes_Vogelarten_DOG2019!D279</f>
        <v>ACHAAL</v>
      </c>
      <c r="E279" s="61" t="s">
        <v>4052</v>
      </c>
      <c r="F279" s="66" t="s">
        <v>318</v>
      </c>
      <c r="G279" s="14" t="s">
        <v>3768</v>
      </c>
      <c r="H279" s="14" t="b">
        <f t="shared" si="4"/>
        <v>1</v>
      </c>
      <c r="I279" s="6" t="s">
        <v>321</v>
      </c>
      <c r="J279" s="8" t="s">
        <v>262</v>
      </c>
      <c r="K279" s="16" t="s">
        <v>268</v>
      </c>
      <c r="L279" s="17" t="s">
        <v>318</v>
      </c>
      <c r="M279" s="17" t="s">
        <v>319</v>
      </c>
      <c r="N279" s="17" t="s">
        <v>320</v>
      </c>
      <c r="O279" s="6" t="s">
        <v>321</v>
      </c>
      <c r="P279" s="4" t="s">
        <v>31</v>
      </c>
      <c r="Q279" s="14" t="s">
        <v>1069</v>
      </c>
      <c r="R279" s="1" t="s">
        <v>1069</v>
      </c>
      <c r="S279" s="1" t="s">
        <v>1069</v>
      </c>
      <c r="T279" s="1" t="s">
        <v>1069</v>
      </c>
      <c r="U279" s="38">
        <v>4</v>
      </c>
      <c r="V279" s="85" t="s">
        <v>1069</v>
      </c>
    </row>
    <row r="280" spans="1:22" x14ac:dyDescent="0.25">
      <c r="A280" s="3">
        <v>8744</v>
      </c>
      <c r="B280" s="15" t="str">
        <f>Codes_Vogelarten_DOG2019!B280</f>
        <v>BIAVACACBULA</v>
      </c>
      <c r="C280" s="30" t="str">
        <f>Codes_Vogelarten_DOG2019!C280</f>
        <v>AVACBULA</v>
      </c>
      <c r="D280" s="15" t="str">
        <f>Codes_Vogelarten_DOG2019!D280</f>
        <v>ACBULA</v>
      </c>
      <c r="E280" s="61" t="s">
        <v>4053</v>
      </c>
      <c r="F280" s="66" t="s">
        <v>2539</v>
      </c>
      <c r="G280" s="14" t="s">
        <v>3768</v>
      </c>
      <c r="H280" s="14" t="b">
        <f t="shared" si="4"/>
        <v>1</v>
      </c>
      <c r="I280" s="6" t="s">
        <v>2541</v>
      </c>
      <c r="J280" s="8" t="s">
        <v>262</v>
      </c>
      <c r="K280" s="18" t="s">
        <v>268</v>
      </c>
      <c r="L280" s="19" t="s">
        <v>2539</v>
      </c>
      <c r="M280" s="19" t="s">
        <v>326</v>
      </c>
      <c r="N280" s="19" t="s">
        <v>2540</v>
      </c>
      <c r="O280" s="6" t="s">
        <v>2542</v>
      </c>
      <c r="P280" s="4" t="s">
        <v>31</v>
      </c>
      <c r="Q280" s="14">
        <v>3</v>
      </c>
      <c r="R280" s="1" t="s">
        <v>1069</v>
      </c>
      <c r="S280" s="1" t="s">
        <v>1069</v>
      </c>
      <c r="T280" s="1" t="s">
        <v>1069</v>
      </c>
      <c r="U280" s="38">
        <v>4</v>
      </c>
      <c r="V280" s="85" t="s">
        <v>1069</v>
      </c>
    </row>
    <row r="281" spans="1:22" x14ac:dyDescent="0.25">
      <c r="A281" s="3">
        <v>8756</v>
      </c>
      <c r="B281" s="15" t="str">
        <f>Codes_Vogelarten_DOG2019!B281</f>
        <v>BIAVACACBURU</v>
      </c>
      <c r="C281" s="30" t="str">
        <f>Codes_Vogelarten_DOG2019!C281</f>
        <v>AVACBURU</v>
      </c>
      <c r="D281" s="15" t="str">
        <f>Codes_Vogelarten_DOG2019!D281</f>
        <v>ACBURU</v>
      </c>
      <c r="E281" s="61" t="s">
        <v>4054</v>
      </c>
      <c r="F281" s="66" t="s">
        <v>2545</v>
      </c>
      <c r="G281" s="14" t="s">
        <v>3768</v>
      </c>
      <c r="H281" s="14" t="b">
        <f t="shared" si="4"/>
        <v>1</v>
      </c>
      <c r="I281" s="6" t="s">
        <v>2547</v>
      </c>
      <c r="J281" s="8" t="s">
        <v>262</v>
      </c>
      <c r="K281" s="16" t="s">
        <v>268</v>
      </c>
      <c r="L281" s="17" t="s">
        <v>2545</v>
      </c>
      <c r="M281" s="17" t="s">
        <v>326</v>
      </c>
      <c r="N281" s="17" t="s">
        <v>2546</v>
      </c>
      <c r="O281" s="6" t="s">
        <v>2547</v>
      </c>
      <c r="P281" s="4" t="s">
        <v>31</v>
      </c>
      <c r="Q281" s="14" t="s">
        <v>1069</v>
      </c>
      <c r="R281" s="1" t="s">
        <v>1069</v>
      </c>
      <c r="S281" s="1" t="s">
        <v>1069</v>
      </c>
      <c r="T281" s="1" t="s">
        <v>1069</v>
      </c>
      <c r="U281" s="1" t="s">
        <v>1069</v>
      </c>
      <c r="V281" s="85" t="s">
        <v>1069</v>
      </c>
    </row>
    <row r="282" spans="1:22" x14ac:dyDescent="0.25">
      <c r="A282" s="3">
        <v>8763</v>
      </c>
      <c r="B282" s="15" t="str">
        <f>Codes_Vogelarten_DOG2019!B282</f>
        <v>BIAVACACBUBU</v>
      </c>
      <c r="C282" s="30" t="str">
        <f>Codes_Vogelarten_DOG2019!C282</f>
        <v>AVACBUBU</v>
      </c>
      <c r="D282" s="15" t="str">
        <f>Codes_Vogelarten_DOG2019!D282</f>
        <v>ACBUBU</v>
      </c>
      <c r="E282" s="61" t="s">
        <v>4055</v>
      </c>
      <c r="F282" s="66" t="s">
        <v>325</v>
      </c>
      <c r="G282" s="14" t="s">
        <v>3768</v>
      </c>
      <c r="H282" s="14" t="b">
        <f t="shared" si="4"/>
        <v>1</v>
      </c>
      <c r="I282" s="6" t="s">
        <v>328</v>
      </c>
      <c r="J282" s="8" t="s">
        <v>262</v>
      </c>
      <c r="K282" s="16" t="s">
        <v>268</v>
      </c>
      <c r="L282" s="17" t="s">
        <v>325</v>
      </c>
      <c r="M282" s="17" t="s">
        <v>326</v>
      </c>
      <c r="N282" s="17" t="s">
        <v>327</v>
      </c>
      <c r="O282" s="6" t="s">
        <v>328</v>
      </c>
      <c r="P282" s="4" t="s">
        <v>31</v>
      </c>
      <c r="Q282" s="14">
        <v>1</v>
      </c>
      <c r="R282" s="1" t="s">
        <v>1069</v>
      </c>
      <c r="S282" s="1" t="s">
        <v>1069</v>
      </c>
      <c r="T282" s="1" t="s">
        <v>1069</v>
      </c>
      <c r="U282" s="36">
        <v>2</v>
      </c>
      <c r="V282" s="85" t="s">
        <v>1069</v>
      </c>
    </row>
    <row r="283" spans="1:22" x14ac:dyDescent="0.25">
      <c r="A283" s="3">
        <v>8812</v>
      </c>
      <c r="B283" s="15" t="str">
        <f>Codes_Vogelarten_DOG2019!B283</f>
        <v>BIAVSTTDTYAL</v>
      </c>
      <c r="C283" s="30" t="str">
        <f>Codes_Vogelarten_DOG2019!C283</f>
        <v>AVTDTYAL</v>
      </c>
      <c r="D283" s="15" t="str">
        <f>Codes_Vogelarten_DOG2019!D283</f>
        <v>TDTYAL</v>
      </c>
      <c r="E283" s="61" t="s">
        <v>4056</v>
      </c>
      <c r="F283" s="66" t="s">
        <v>333</v>
      </c>
      <c r="G283" s="14" t="s">
        <v>3768</v>
      </c>
      <c r="H283" s="14" t="b">
        <f t="shared" si="4"/>
        <v>1</v>
      </c>
      <c r="I283" s="6" t="s">
        <v>336</v>
      </c>
      <c r="J283" s="8" t="s">
        <v>85</v>
      </c>
      <c r="K283" s="18" t="s">
        <v>332</v>
      </c>
      <c r="L283" s="19" t="s">
        <v>333</v>
      </c>
      <c r="M283" s="19" t="s">
        <v>334</v>
      </c>
      <c r="N283" s="19" t="s">
        <v>335</v>
      </c>
      <c r="O283" s="6" t="s">
        <v>337</v>
      </c>
      <c r="P283" s="4" t="s">
        <v>31</v>
      </c>
      <c r="Q283" s="14">
        <v>2</v>
      </c>
      <c r="R283" s="1" t="s">
        <v>1069</v>
      </c>
      <c r="S283" s="1" t="s">
        <v>1069</v>
      </c>
      <c r="T283" s="1" t="s">
        <v>1069</v>
      </c>
      <c r="U283" s="37">
        <v>3</v>
      </c>
      <c r="V283" s="85" t="s">
        <v>1069</v>
      </c>
    </row>
    <row r="284" spans="1:22" x14ac:dyDescent="0.25">
      <c r="A284" s="3">
        <v>8966</v>
      </c>
      <c r="B284" s="15" t="str">
        <f>Codes_Vogelarten_DOG2019!B284</f>
        <v>BIAVSTSTOTSC</v>
      </c>
      <c r="C284" s="30" t="str">
        <f>Codes_Vogelarten_DOG2019!C284</f>
        <v>AVSTOTSC</v>
      </c>
      <c r="D284" s="15" t="str">
        <f>Codes_Vogelarten_DOG2019!D284</f>
        <v>STOTSC</v>
      </c>
      <c r="E284" s="61" t="s">
        <v>4057</v>
      </c>
      <c r="F284" s="66" t="s">
        <v>2550</v>
      </c>
      <c r="G284" s="14" t="s">
        <v>3768</v>
      </c>
      <c r="H284" s="14" t="b">
        <f t="shared" si="4"/>
        <v>1</v>
      </c>
      <c r="I284" s="6" t="s">
        <v>2553</v>
      </c>
      <c r="J284" s="8" t="s">
        <v>85</v>
      </c>
      <c r="K284" s="16" t="s">
        <v>342</v>
      </c>
      <c r="L284" s="17" t="s">
        <v>2550</v>
      </c>
      <c r="M284" s="17" t="s">
        <v>2551</v>
      </c>
      <c r="N284" s="17" t="s">
        <v>2552</v>
      </c>
      <c r="O284" s="6" t="s">
        <v>2554</v>
      </c>
      <c r="P284" s="4" t="s">
        <v>31</v>
      </c>
      <c r="Q284" s="14" t="s">
        <v>1069</v>
      </c>
      <c r="R284" s="1" t="s">
        <v>1069</v>
      </c>
      <c r="S284" s="1" t="s">
        <v>1069</v>
      </c>
      <c r="T284" s="1" t="s">
        <v>1069</v>
      </c>
      <c r="U284" s="1" t="s">
        <v>1069</v>
      </c>
      <c r="V284" s="85" t="s">
        <v>1069</v>
      </c>
    </row>
    <row r="285" spans="1:22" x14ac:dyDescent="0.25">
      <c r="A285" s="3">
        <v>9153</v>
      </c>
      <c r="B285" s="15" t="str">
        <f>Codes_Vogelarten_DOG2019!B285</f>
        <v>BIAVSTSTBUSC</v>
      </c>
      <c r="C285" s="30" t="str">
        <f>Codes_Vogelarten_DOG2019!C285</f>
        <v>AVSTBUSC</v>
      </c>
      <c r="D285" s="15" t="str">
        <f>Codes_Vogelarten_DOG2019!D285</f>
        <v>STBUSC</v>
      </c>
      <c r="E285" s="61" t="s">
        <v>4058</v>
      </c>
      <c r="F285" s="66" t="s">
        <v>2557</v>
      </c>
      <c r="G285" s="14" t="s">
        <v>3768</v>
      </c>
      <c r="H285" s="14" t="b">
        <f t="shared" si="4"/>
        <v>1</v>
      </c>
      <c r="I285" s="6" t="s">
        <v>2559</v>
      </c>
      <c r="J285" s="8" t="s">
        <v>85</v>
      </c>
      <c r="K285" s="16" t="s">
        <v>342</v>
      </c>
      <c r="L285" s="17" t="s">
        <v>2557</v>
      </c>
      <c r="M285" s="17" t="s">
        <v>344</v>
      </c>
      <c r="N285" s="17" t="s">
        <v>2558</v>
      </c>
      <c r="O285" s="6" t="s">
        <v>2559</v>
      </c>
      <c r="P285" s="10" t="s">
        <v>130</v>
      </c>
      <c r="Q285" s="14" t="s">
        <v>1069</v>
      </c>
      <c r="R285" s="1" t="s">
        <v>1069</v>
      </c>
      <c r="S285" s="1" t="s">
        <v>1069</v>
      </c>
      <c r="T285" s="1" t="s">
        <v>1069</v>
      </c>
      <c r="U285" s="1" t="s">
        <v>1069</v>
      </c>
      <c r="V285" s="85" t="s">
        <v>1069</v>
      </c>
    </row>
    <row r="286" spans="1:22" x14ac:dyDescent="0.25">
      <c r="A286" s="3">
        <v>9176</v>
      </c>
      <c r="B286" s="15" t="str">
        <f>Codes_Vogelarten_DOG2019!B286</f>
        <v>BIAVSTSTBUBU</v>
      </c>
      <c r="C286" s="30" t="str">
        <f>Codes_Vogelarten_DOG2019!C286</f>
        <v>AVSTBUBU</v>
      </c>
      <c r="D286" s="15" t="str">
        <f>Codes_Vogelarten_DOG2019!D286</f>
        <v>STBUBU</v>
      </c>
      <c r="E286" s="61" t="s">
        <v>4059</v>
      </c>
      <c r="F286" s="66" t="s">
        <v>343</v>
      </c>
      <c r="G286" s="14" t="s">
        <v>3768</v>
      </c>
      <c r="H286" s="14" t="b">
        <f t="shared" si="4"/>
        <v>1</v>
      </c>
      <c r="I286" s="6" t="s">
        <v>346</v>
      </c>
      <c r="J286" s="8" t="s">
        <v>85</v>
      </c>
      <c r="K286" s="16" t="s">
        <v>342</v>
      </c>
      <c r="L286" s="17" t="s">
        <v>343</v>
      </c>
      <c r="M286" s="17" t="s">
        <v>344</v>
      </c>
      <c r="N286" s="17" t="s">
        <v>345</v>
      </c>
      <c r="O286" s="6" t="s">
        <v>347</v>
      </c>
      <c r="P286" s="4" t="s">
        <v>31</v>
      </c>
      <c r="Q286" s="14">
        <v>3</v>
      </c>
      <c r="R286" s="1" t="s">
        <v>1069</v>
      </c>
      <c r="S286" s="1" t="s">
        <v>1069</v>
      </c>
      <c r="T286" s="1" t="s">
        <v>1069</v>
      </c>
      <c r="U286" s="37">
        <v>3</v>
      </c>
      <c r="V286" s="85" t="s">
        <v>1069</v>
      </c>
    </row>
    <row r="287" spans="1:22" x14ac:dyDescent="0.25">
      <c r="A287" s="3">
        <v>9277</v>
      </c>
      <c r="B287" s="15" t="str">
        <f>Codes_Vogelarten_DOG2019!B287</f>
        <v>BIAVSTSTSTAL</v>
      </c>
      <c r="C287" s="30" t="str">
        <f>Codes_Vogelarten_DOG2019!C287</f>
        <v>AVSTSTAL</v>
      </c>
      <c r="D287" s="15" t="str">
        <f>Codes_Vogelarten_DOG2019!D287</f>
        <v>STSTAL</v>
      </c>
      <c r="E287" s="61" t="s">
        <v>4060</v>
      </c>
      <c r="F287" s="66" t="s">
        <v>350</v>
      </c>
      <c r="G287" s="14" t="s">
        <v>3768</v>
      </c>
      <c r="H287" s="14" t="b">
        <f t="shared" si="4"/>
        <v>1</v>
      </c>
      <c r="I287" s="6" t="s">
        <v>353</v>
      </c>
      <c r="J287" s="8" t="s">
        <v>85</v>
      </c>
      <c r="K287" s="16" t="s">
        <v>342</v>
      </c>
      <c r="L287" s="17" t="s">
        <v>350</v>
      </c>
      <c r="M287" s="17" t="s">
        <v>351</v>
      </c>
      <c r="N287" s="17" t="s">
        <v>352</v>
      </c>
      <c r="O287" s="6" t="s">
        <v>353</v>
      </c>
      <c r="P287" s="4" t="s">
        <v>31</v>
      </c>
      <c r="Q287" s="14">
        <v>1</v>
      </c>
      <c r="R287" s="1" t="s">
        <v>1069</v>
      </c>
      <c r="S287" s="1" t="s">
        <v>1069</v>
      </c>
      <c r="T287" s="1" t="s">
        <v>1069</v>
      </c>
      <c r="U287" s="37">
        <v>3</v>
      </c>
      <c r="V287" s="85" t="s">
        <v>1069</v>
      </c>
    </row>
    <row r="288" spans="1:22" x14ac:dyDescent="0.25">
      <c r="A288" s="3">
        <v>9315</v>
      </c>
      <c r="B288" s="15" t="str">
        <f>Codes_Vogelarten_DOG2019!B288</f>
        <v>BIAVSTSTSTUR</v>
      </c>
      <c r="C288" s="30" t="str">
        <f>Codes_Vogelarten_DOG2019!C288</f>
        <v>AVSTSTUR</v>
      </c>
      <c r="D288" s="15" t="str">
        <f>Codes_Vogelarten_DOG2019!D288</f>
        <v>STSTUR</v>
      </c>
      <c r="E288" s="61" t="s">
        <v>4061</v>
      </c>
      <c r="F288" s="66" t="s">
        <v>2562</v>
      </c>
      <c r="G288" s="14" t="s">
        <v>1118</v>
      </c>
      <c r="H288" s="14" t="b">
        <f t="shared" si="4"/>
        <v>1</v>
      </c>
      <c r="I288" s="6" t="s">
        <v>2564</v>
      </c>
      <c r="J288" s="8" t="s">
        <v>85</v>
      </c>
      <c r="K288" s="16" t="s">
        <v>342</v>
      </c>
      <c r="L288" s="17" t="s">
        <v>2562</v>
      </c>
      <c r="M288" s="17" t="s">
        <v>351</v>
      </c>
      <c r="N288" s="17" t="s">
        <v>2563</v>
      </c>
      <c r="O288" s="6" t="s">
        <v>2564</v>
      </c>
      <c r="P288" s="4" t="s">
        <v>31</v>
      </c>
      <c r="Q288" s="14" t="s">
        <v>1069</v>
      </c>
      <c r="R288" s="1" t="s">
        <v>1069</v>
      </c>
      <c r="S288" s="1" t="s">
        <v>1069</v>
      </c>
      <c r="T288" s="1" t="s">
        <v>1069</v>
      </c>
      <c r="U288" s="1" t="s">
        <v>1069</v>
      </c>
      <c r="V288" s="85" t="s">
        <v>1069</v>
      </c>
    </row>
    <row r="289" spans="1:22" x14ac:dyDescent="0.25">
      <c r="A289" s="3">
        <v>9372</v>
      </c>
      <c r="B289" s="15" t="str">
        <f>Codes_Vogelarten_DOG2019!B289</f>
        <v>BIAVSTSTSUUL</v>
      </c>
      <c r="C289" s="30" t="str">
        <f>Codes_Vogelarten_DOG2019!C289</f>
        <v>AVSTSUUL</v>
      </c>
      <c r="D289" s="15" t="str">
        <f>Codes_Vogelarten_DOG2019!D289</f>
        <v>STSUUL</v>
      </c>
      <c r="E289" s="61" t="s">
        <v>4062</v>
      </c>
      <c r="F289" s="66" t="s">
        <v>2567</v>
      </c>
      <c r="G289" s="14" t="s">
        <v>3768</v>
      </c>
      <c r="H289" s="14" t="b">
        <f t="shared" si="4"/>
        <v>1</v>
      </c>
      <c r="I289" s="6" t="s">
        <v>2570</v>
      </c>
      <c r="J289" s="8" t="s">
        <v>85</v>
      </c>
      <c r="K289" s="18" t="s">
        <v>342</v>
      </c>
      <c r="L289" s="19" t="s">
        <v>2567</v>
      </c>
      <c r="M289" s="19" t="s">
        <v>2568</v>
      </c>
      <c r="N289" s="19" t="s">
        <v>2569</v>
      </c>
      <c r="O289" s="6" t="s">
        <v>2571</v>
      </c>
      <c r="P289" s="4" t="s">
        <v>31</v>
      </c>
      <c r="Q289" s="14" t="s">
        <v>1069</v>
      </c>
      <c r="R289" s="1" t="s">
        <v>1069</v>
      </c>
      <c r="S289" s="1" t="s">
        <v>1069</v>
      </c>
      <c r="T289" s="1" t="s">
        <v>1069</v>
      </c>
      <c r="U289" s="1" t="s">
        <v>1069</v>
      </c>
      <c r="V289" s="85" t="s">
        <v>1069</v>
      </c>
    </row>
    <row r="290" spans="1:22" x14ac:dyDescent="0.25">
      <c r="A290" s="3">
        <v>9376</v>
      </c>
      <c r="B290" s="15" t="str">
        <f>Codes_Vogelarten_DOG2019!B290</f>
        <v>BIAVSTSTGLPA</v>
      </c>
      <c r="C290" s="30" t="str">
        <f>Codes_Vogelarten_DOG2019!C290</f>
        <v>AVSTGLPA</v>
      </c>
      <c r="D290" s="15" t="str">
        <f>Codes_Vogelarten_DOG2019!D290</f>
        <v>STGLPA</v>
      </c>
      <c r="E290" s="61" t="s">
        <v>4063</v>
      </c>
      <c r="F290" s="66" t="s">
        <v>2575</v>
      </c>
      <c r="G290" s="14" t="s">
        <v>3768</v>
      </c>
      <c r="H290" s="14" t="b">
        <f t="shared" si="4"/>
        <v>1</v>
      </c>
      <c r="I290" s="6" t="s">
        <v>2578</v>
      </c>
      <c r="J290" s="8" t="s">
        <v>85</v>
      </c>
      <c r="K290" s="16" t="s">
        <v>342</v>
      </c>
      <c r="L290" s="17" t="s">
        <v>2575</v>
      </c>
      <c r="M290" s="17" t="s">
        <v>2576</v>
      </c>
      <c r="N290" s="17" t="s">
        <v>2577</v>
      </c>
      <c r="O290" s="6" t="s">
        <v>2579</v>
      </c>
      <c r="P290" s="4" t="s">
        <v>31</v>
      </c>
      <c r="Q290" s="14" t="s">
        <v>1069</v>
      </c>
      <c r="R290" s="1" t="s">
        <v>1069</v>
      </c>
      <c r="S290" s="1" t="s">
        <v>1069</v>
      </c>
      <c r="T290" s="1" t="s">
        <v>1069</v>
      </c>
      <c r="U290" s="1" t="s">
        <v>1069</v>
      </c>
      <c r="V290" s="85" t="s">
        <v>1069</v>
      </c>
    </row>
    <row r="291" spans="1:22" x14ac:dyDescent="0.25">
      <c r="A291" s="3">
        <v>9484</v>
      </c>
      <c r="B291" s="15" t="str">
        <f>Codes_Vogelarten_DOG2019!B291</f>
        <v>BIAVSTSTATNO</v>
      </c>
      <c r="C291" s="30" t="str">
        <f>Codes_Vogelarten_DOG2019!C291</f>
        <v>AVSTATNO</v>
      </c>
      <c r="D291" s="15" t="str">
        <f>Codes_Vogelarten_DOG2019!D291</f>
        <v>STATNO</v>
      </c>
      <c r="E291" s="61" t="s">
        <v>4064</v>
      </c>
      <c r="F291" s="66" t="s">
        <v>2582</v>
      </c>
      <c r="G291" s="14" t="s">
        <v>3768</v>
      </c>
      <c r="H291" s="14" t="b">
        <f t="shared" si="4"/>
        <v>1</v>
      </c>
      <c r="I291" s="6" t="s">
        <v>2585</v>
      </c>
      <c r="J291" s="8" t="s">
        <v>85</v>
      </c>
      <c r="K291" s="16" t="s">
        <v>342</v>
      </c>
      <c r="L291" s="17" t="s">
        <v>2582</v>
      </c>
      <c r="M291" s="17" t="s">
        <v>2583</v>
      </c>
      <c r="N291" s="17" t="s">
        <v>2584</v>
      </c>
      <c r="O291" s="6" t="s">
        <v>2585</v>
      </c>
      <c r="P291" s="4" t="s">
        <v>31</v>
      </c>
      <c r="Q291" s="14">
        <v>3</v>
      </c>
      <c r="R291" s="1" t="s">
        <v>1069</v>
      </c>
      <c r="S291" s="1" t="s">
        <v>1069</v>
      </c>
      <c r="T291" s="1" t="s">
        <v>1069</v>
      </c>
      <c r="U291" s="52" t="s">
        <v>4324</v>
      </c>
      <c r="V291" s="85" t="s">
        <v>1069</v>
      </c>
    </row>
    <row r="292" spans="1:22" x14ac:dyDescent="0.25">
      <c r="A292" s="3">
        <v>9534</v>
      </c>
      <c r="B292" s="15" t="str">
        <f>Codes_Vogelarten_DOG2019!B292</f>
        <v>BIAVSTSTAEFU</v>
      </c>
      <c r="C292" s="30" t="str">
        <f>Codes_Vogelarten_DOG2019!C292</f>
        <v>AVSTAEFU</v>
      </c>
      <c r="D292" s="15" t="str">
        <f>Codes_Vogelarten_DOG2019!D292</f>
        <v>STAEFU</v>
      </c>
      <c r="E292" s="61" t="s">
        <v>4065</v>
      </c>
      <c r="F292" s="66" t="s">
        <v>2588</v>
      </c>
      <c r="G292" s="14" t="s">
        <v>3768</v>
      </c>
      <c r="H292" s="14" t="b">
        <f t="shared" si="4"/>
        <v>1</v>
      </c>
      <c r="I292" s="6" t="s">
        <v>2591</v>
      </c>
      <c r="J292" s="8" t="s">
        <v>85</v>
      </c>
      <c r="K292" s="18" t="s">
        <v>342</v>
      </c>
      <c r="L292" s="19" t="s">
        <v>2588</v>
      </c>
      <c r="M292" s="19" t="s">
        <v>2589</v>
      </c>
      <c r="N292" s="19" t="s">
        <v>2590</v>
      </c>
      <c r="O292" s="6" t="s">
        <v>2591</v>
      </c>
      <c r="P292" s="11" t="s">
        <v>31</v>
      </c>
      <c r="Q292" s="14" t="s">
        <v>1069</v>
      </c>
      <c r="R292" s="1" t="s">
        <v>1069</v>
      </c>
      <c r="S292" s="1" t="s">
        <v>1069</v>
      </c>
      <c r="T292" s="1" t="s">
        <v>1069</v>
      </c>
      <c r="U292" s="38">
        <v>4</v>
      </c>
      <c r="V292" s="85" t="s">
        <v>1069</v>
      </c>
    </row>
    <row r="293" spans="1:22" x14ac:dyDescent="0.25">
      <c r="A293" s="3">
        <v>9687</v>
      </c>
      <c r="B293" s="15" t="str">
        <f>Codes_Vogelarten_DOG2019!B293</f>
        <v>BIAVSTSTASOT</v>
      </c>
      <c r="C293" s="30" t="str">
        <f>Codes_Vogelarten_DOG2019!C293</f>
        <v>AVSTASOT</v>
      </c>
      <c r="D293" s="15" t="str">
        <f>Codes_Vogelarten_DOG2019!D293</f>
        <v>STASOT</v>
      </c>
      <c r="E293" s="61" t="s">
        <v>4066</v>
      </c>
      <c r="F293" s="66" t="s">
        <v>356</v>
      </c>
      <c r="G293" s="14" t="s">
        <v>3768</v>
      </c>
      <c r="H293" s="14" t="b">
        <f t="shared" si="4"/>
        <v>1</v>
      </c>
      <c r="I293" s="6" t="s">
        <v>359</v>
      </c>
      <c r="J293" s="8" t="s">
        <v>85</v>
      </c>
      <c r="K293" s="16" t="s">
        <v>342</v>
      </c>
      <c r="L293" s="17" t="s">
        <v>356</v>
      </c>
      <c r="M293" s="17" t="s">
        <v>357</v>
      </c>
      <c r="N293" s="17" t="s">
        <v>358</v>
      </c>
      <c r="O293" s="6" t="s">
        <v>359</v>
      </c>
      <c r="P293" s="4" t="s">
        <v>31</v>
      </c>
      <c r="Q293" s="14">
        <v>2</v>
      </c>
      <c r="R293" s="1" t="s">
        <v>1069</v>
      </c>
      <c r="S293" s="1" t="s">
        <v>1069</v>
      </c>
      <c r="T293" s="1" t="s">
        <v>1069</v>
      </c>
      <c r="U293" s="37">
        <v>3</v>
      </c>
      <c r="V293" s="85" t="s">
        <v>1069</v>
      </c>
    </row>
    <row r="294" spans="1:22" x14ac:dyDescent="0.25">
      <c r="A294" s="3">
        <v>9696</v>
      </c>
      <c r="B294" s="15" t="str">
        <f>Codes_Vogelarten_DOG2019!B294</f>
        <v>BIAVSTSTASFL</v>
      </c>
      <c r="C294" s="30" t="str">
        <f>Codes_Vogelarten_DOG2019!C294</f>
        <v>AVSTASFL</v>
      </c>
      <c r="D294" s="15" t="str">
        <f>Codes_Vogelarten_DOG2019!D294</f>
        <v>STASFL</v>
      </c>
      <c r="E294" s="61" t="s">
        <v>4067</v>
      </c>
      <c r="F294" s="66" t="s">
        <v>2594</v>
      </c>
      <c r="G294" s="14" t="s">
        <v>3768</v>
      </c>
      <c r="H294" s="14" t="b">
        <f t="shared" si="4"/>
        <v>1</v>
      </c>
      <c r="I294" s="6" t="s">
        <v>2596</v>
      </c>
      <c r="J294" s="8" t="s">
        <v>85</v>
      </c>
      <c r="K294" s="16" t="s">
        <v>342</v>
      </c>
      <c r="L294" s="17" t="s">
        <v>2594</v>
      </c>
      <c r="M294" s="17" t="s">
        <v>357</v>
      </c>
      <c r="N294" s="17" t="s">
        <v>2595</v>
      </c>
      <c r="O294" s="6" t="s">
        <v>2596</v>
      </c>
      <c r="P294" s="4" t="s">
        <v>31</v>
      </c>
      <c r="Q294" s="14" t="s">
        <v>1069</v>
      </c>
      <c r="R294" s="1" t="s">
        <v>1069</v>
      </c>
      <c r="S294" s="1" t="s">
        <v>1069</v>
      </c>
      <c r="T294" s="1" t="s">
        <v>1069</v>
      </c>
      <c r="U294" s="1" t="s">
        <v>1069</v>
      </c>
      <c r="V294" s="85" t="s">
        <v>1069</v>
      </c>
    </row>
    <row r="295" spans="1:22" x14ac:dyDescent="0.25">
      <c r="A295" s="3">
        <v>9920</v>
      </c>
      <c r="B295" s="15" t="str">
        <f>Codes_Vogelarten_DOG2019!B295</f>
        <v>BIAVBUUPUPEP</v>
      </c>
      <c r="C295" s="30" t="str">
        <f>Codes_Vogelarten_DOG2019!C295</f>
        <v>AVUPUPEP</v>
      </c>
      <c r="D295" s="15" t="str">
        <f>Codes_Vogelarten_DOG2019!D295</f>
        <v>UPUPEP</v>
      </c>
      <c r="E295" s="61" t="s">
        <v>4068</v>
      </c>
      <c r="F295" s="66" t="s">
        <v>364</v>
      </c>
      <c r="G295" s="14" t="s">
        <v>3768</v>
      </c>
      <c r="H295" s="14" t="b">
        <f t="shared" si="4"/>
        <v>1</v>
      </c>
      <c r="I295" s="6" t="s">
        <v>367</v>
      </c>
      <c r="J295" s="8" t="s">
        <v>368</v>
      </c>
      <c r="K295" s="16" t="s">
        <v>363</v>
      </c>
      <c r="L295" s="17" t="s">
        <v>364</v>
      </c>
      <c r="M295" s="17" t="s">
        <v>365</v>
      </c>
      <c r="N295" s="17" t="s">
        <v>366</v>
      </c>
      <c r="O295" s="6" t="s">
        <v>367</v>
      </c>
      <c r="P295" s="4" t="s">
        <v>31</v>
      </c>
      <c r="Q295" s="14" t="s">
        <v>1069</v>
      </c>
      <c r="R295" s="1" t="s">
        <v>1069</v>
      </c>
      <c r="S295" s="1" t="s">
        <v>1069</v>
      </c>
      <c r="T295" s="1" t="s">
        <v>1069</v>
      </c>
      <c r="U295" s="36">
        <v>2</v>
      </c>
      <c r="V295" s="85" t="s">
        <v>1069</v>
      </c>
    </row>
    <row r="296" spans="1:22" x14ac:dyDescent="0.25">
      <c r="A296" s="3">
        <v>10145</v>
      </c>
      <c r="B296" s="15" t="str">
        <f>Codes_Vogelarten_DOG2019!B296</f>
        <v>BIAVCCCCCOGA</v>
      </c>
      <c r="C296" s="30" t="str">
        <f>Codes_Vogelarten_DOG2019!C296</f>
        <v>AVCCCOGA</v>
      </c>
      <c r="D296" s="15" t="str">
        <f>Codes_Vogelarten_DOG2019!D296</f>
        <v>CCCOGA</v>
      </c>
      <c r="E296" s="61" t="s">
        <v>4069</v>
      </c>
      <c r="F296" s="66" t="s">
        <v>2600</v>
      </c>
      <c r="G296" s="14" t="s">
        <v>3768</v>
      </c>
      <c r="H296" s="14" t="b">
        <f t="shared" si="4"/>
        <v>1</v>
      </c>
      <c r="I296" s="6" t="s">
        <v>2603</v>
      </c>
      <c r="J296" s="8" t="s">
        <v>375</v>
      </c>
      <c r="K296" s="16" t="s">
        <v>2599</v>
      </c>
      <c r="L296" s="17" t="s">
        <v>2600</v>
      </c>
      <c r="M296" s="17" t="s">
        <v>2601</v>
      </c>
      <c r="N296" s="17" t="s">
        <v>2602</v>
      </c>
      <c r="O296" s="6" t="s">
        <v>2603</v>
      </c>
      <c r="P296" s="4" t="s">
        <v>31</v>
      </c>
      <c r="Q296" s="14" t="s">
        <v>1069</v>
      </c>
      <c r="R296" s="1" t="s">
        <v>1069</v>
      </c>
      <c r="S296" s="1" t="s">
        <v>1069</v>
      </c>
      <c r="T296" s="1" t="s">
        <v>1069</v>
      </c>
      <c r="U296" s="1" t="s">
        <v>1069</v>
      </c>
      <c r="V296" s="85" t="s">
        <v>1069</v>
      </c>
    </row>
    <row r="297" spans="1:22" x14ac:dyDescent="0.25">
      <c r="A297" s="3">
        <v>10534</v>
      </c>
      <c r="B297" s="65" t="str">
        <f>Codes_Vogelarten_DOG2019!B297</f>
        <v>BIAVCCALALAT</v>
      </c>
      <c r="C297" s="64" t="str">
        <f>Codes_Vogelarten_DOG2019!C297</f>
        <v>AVALALAT</v>
      </c>
      <c r="D297" s="65" t="str">
        <f>Codes_Vogelarten_DOG2019!D297</f>
        <v>ALALAT</v>
      </c>
      <c r="E297" s="61" t="s">
        <v>4070</v>
      </c>
      <c r="F297" s="66" t="s">
        <v>1070</v>
      </c>
      <c r="G297" s="14" t="s">
        <v>3768</v>
      </c>
      <c r="H297" s="14" t="b">
        <f t="shared" si="4"/>
        <v>1</v>
      </c>
      <c r="I297" s="6" t="s">
        <v>1072</v>
      </c>
      <c r="J297" s="8" t="s">
        <v>375</v>
      </c>
      <c r="K297" s="16" t="s">
        <v>373</v>
      </c>
      <c r="L297" s="17" t="s">
        <v>1070</v>
      </c>
      <c r="M297" s="17" t="s">
        <v>374</v>
      </c>
      <c r="N297" s="17" t="s">
        <v>1071</v>
      </c>
      <c r="O297" s="6" t="s">
        <v>1072</v>
      </c>
      <c r="P297" s="4" t="s">
        <v>31</v>
      </c>
      <c r="Q297" s="14" t="s">
        <v>1069</v>
      </c>
      <c r="R297" s="1" t="s">
        <v>1069</v>
      </c>
      <c r="S297" s="1" t="s">
        <v>1069</v>
      </c>
      <c r="T297" s="1" t="s">
        <v>1069</v>
      </c>
      <c r="U297" s="37">
        <v>3</v>
      </c>
      <c r="V297" s="85" t="s">
        <v>1069</v>
      </c>
    </row>
    <row r="298" spans="1:22" x14ac:dyDescent="0.25">
      <c r="A298" s="3">
        <v>10790</v>
      </c>
      <c r="B298" s="15" t="str">
        <f>Codes_Vogelarten_DOG2019!B298</f>
        <v>BIAVCCMPMEPE</v>
      </c>
      <c r="C298" s="30" t="str">
        <f>Codes_Vogelarten_DOG2019!C298</f>
        <v>AVMPMEPE</v>
      </c>
      <c r="D298" s="15" t="str">
        <f>Codes_Vogelarten_DOG2019!D298</f>
        <v>MPMEPE</v>
      </c>
      <c r="E298" s="61" t="s">
        <v>4071</v>
      </c>
      <c r="F298" s="66" t="s">
        <v>2607</v>
      </c>
      <c r="G298" s="14" t="s">
        <v>3768</v>
      </c>
      <c r="H298" s="14" t="b">
        <f t="shared" si="4"/>
        <v>1</v>
      </c>
      <c r="I298" s="6" t="s">
        <v>2610</v>
      </c>
      <c r="J298" s="8" t="s">
        <v>375</v>
      </c>
      <c r="K298" s="16" t="s">
        <v>2606</v>
      </c>
      <c r="L298" s="17" t="s">
        <v>2607</v>
      </c>
      <c r="M298" s="17" t="s">
        <v>2608</v>
      </c>
      <c r="N298" s="17" t="s">
        <v>2609</v>
      </c>
      <c r="O298" s="6" t="s">
        <v>2610</v>
      </c>
      <c r="P298" s="4" t="s">
        <v>31</v>
      </c>
      <c r="Q298" s="14" t="s">
        <v>1069</v>
      </c>
      <c r="R298" s="1" t="s">
        <v>1069</v>
      </c>
      <c r="S298" s="1" t="s">
        <v>1069</v>
      </c>
      <c r="T298" s="1" t="s">
        <v>1069</v>
      </c>
      <c r="U298" s="1" t="s">
        <v>1069</v>
      </c>
      <c r="V298" s="85" t="s">
        <v>1069</v>
      </c>
    </row>
    <row r="299" spans="1:22" x14ac:dyDescent="0.25">
      <c r="A299" s="3">
        <v>10810</v>
      </c>
      <c r="B299" s="15" t="str">
        <f>Codes_Vogelarten_DOG2019!B299</f>
        <v>BIAVCCMPMEAP</v>
      </c>
      <c r="C299" s="30" t="str">
        <f>Codes_Vogelarten_DOG2019!C299</f>
        <v>AVMPMEAP</v>
      </c>
      <c r="D299" s="15" t="str">
        <f>Codes_Vogelarten_DOG2019!D299</f>
        <v>MPMEAP</v>
      </c>
      <c r="E299" s="61" t="s">
        <v>4072</v>
      </c>
      <c r="F299" s="66" t="s">
        <v>2614</v>
      </c>
      <c r="G299" s="14" t="s">
        <v>3768</v>
      </c>
      <c r="H299" s="14" t="b">
        <f t="shared" si="4"/>
        <v>1</v>
      </c>
      <c r="I299" s="6" t="s">
        <v>2616</v>
      </c>
      <c r="J299" s="8" t="s">
        <v>375</v>
      </c>
      <c r="K299" s="16" t="s">
        <v>2606</v>
      </c>
      <c r="L299" s="17" t="s">
        <v>2614</v>
      </c>
      <c r="M299" s="17" t="s">
        <v>2608</v>
      </c>
      <c r="N299" s="17" t="s">
        <v>2615</v>
      </c>
      <c r="O299" s="6" t="s">
        <v>2616</v>
      </c>
      <c r="P299" s="4" t="s">
        <v>31</v>
      </c>
      <c r="Q299" s="14">
        <v>3</v>
      </c>
      <c r="R299" s="1" t="s">
        <v>1069</v>
      </c>
      <c r="S299" s="1" t="s">
        <v>1069</v>
      </c>
      <c r="T299" s="1" t="s">
        <v>1069</v>
      </c>
      <c r="U299" s="52" t="s">
        <v>4324</v>
      </c>
      <c r="V299" s="85" t="s">
        <v>1069</v>
      </c>
    </row>
    <row r="300" spans="1:22" x14ac:dyDescent="0.25">
      <c r="A300" s="3">
        <v>11537</v>
      </c>
      <c r="B300" s="15" t="str">
        <f>Codes_Vogelarten_DOG2019!B300</f>
        <v>BIAVPIPIJYTO</v>
      </c>
      <c r="C300" s="30" t="str">
        <f>Codes_Vogelarten_DOG2019!C300</f>
        <v>AVPIJYTO</v>
      </c>
      <c r="D300" s="15" t="str">
        <f>Codes_Vogelarten_DOG2019!D300</f>
        <v>PIJYTO</v>
      </c>
      <c r="E300" s="61" t="s">
        <v>4073</v>
      </c>
      <c r="F300" s="66" t="s">
        <v>378</v>
      </c>
      <c r="G300" s="14" t="s">
        <v>3768</v>
      </c>
      <c r="H300" s="14" t="b">
        <f t="shared" si="4"/>
        <v>1</v>
      </c>
      <c r="I300" s="6" t="s">
        <v>381</v>
      </c>
      <c r="J300" s="8" t="s">
        <v>382</v>
      </c>
      <c r="K300" s="16" t="s">
        <v>377</v>
      </c>
      <c r="L300" s="17" t="s">
        <v>378</v>
      </c>
      <c r="M300" s="17" t="s">
        <v>379</v>
      </c>
      <c r="N300" s="17" t="s">
        <v>380</v>
      </c>
      <c r="O300" s="6" t="s">
        <v>381</v>
      </c>
      <c r="P300" s="4" t="s">
        <v>31</v>
      </c>
      <c r="Q300" s="14">
        <v>3</v>
      </c>
      <c r="R300" s="1" t="s">
        <v>1069</v>
      </c>
      <c r="S300" s="1" t="s">
        <v>1069</v>
      </c>
      <c r="T300" s="1" t="s">
        <v>1069</v>
      </c>
      <c r="U300" s="36">
        <v>2</v>
      </c>
      <c r="V300" s="85" t="s">
        <v>1069</v>
      </c>
    </row>
    <row r="301" spans="1:22" x14ac:dyDescent="0.25">
      <c r="A301" s="3">
        <v>11877</v>
      </c>
      <c r="B301" s="15" t="str">
        <f>Codes_Vogelarten_DOG2019!B301</f>
        <v>BIAVPIPIPDTR</v>
      </c>
      <c r="C301" s="30" t="str">
        <f>Codes_Vogelarten_DOG2019!C301</f>
        <v>AVPIPDTR</v>
      </c>
      <c r="D301" s="15" t="str">
        <f>Codes_Vogelarten_DOG2019!D301</f>
        <v>PIPDTR</v>
      </c>
      <c r="E301" s="61" t="s">
        <v>4074</v>
      </c>
      <c r="F301" s="66" t="s">
        <v>2619</v>
      </c>
      <c r="G301" s="14" t="s">
        <v>3768</v>
      </c>
      <c r="H301" s="14" t="b">
        <f t="shared" si="4"/>
        <v>1</v>
      </c>
      <c r="I301" s="6" t="s">
        <v>2622</v>
      </c>
      <c r="J301" s="8" t="s">
        <v>382</v>
      </c>
      <c r="K301" s="16" t="s">
        <v>377</v>
      </c>
      <c r="L301" s="17" t="s">
        <v>2619</v>
      </c>
      <c r="M301" s="17" t="s">
        <v>2620</v>
      </c>
      <c r="N301" s="17" t="s">
        <v>2621</v>
      </c>
      <c r="O301" s="6" t="s">
        <v>2622</v>
      </c>
      <c r="P301" s="4" t="s">
        <v>31</v>
      </c>
      <c r="Q301" s="14" t="s">
        <v>1069</v>
      </c>
      <c r="R301" s="1" t="s">
        <v>1069</v>
      </c>
      <c r="S301" s="1" t="s">
        <v>1069</v>
      </c>
      <c r="T301" s="1" t="s">
        <v>1069</v>
      </c>
      <c r="U301" s="1" t="s">
        <v>1069</v>
      </c>
      <c r="V301" s="85" t="s">
        <v>1069</v>
      </c>
    </row>
    <row r="302" spans="1:22" x14ac:dyDescent="0.25">
      <c r="A302" s="3">
        <v>11897</v>
      </c>
      <c r="B302" s="65" t="str">
        <f>Codes_Vogelarten_DOG2019!B302</f>
        <v>BIAVPIPIDTME</v>
      </c>
      <c r="C302" s="64" t="str">
        <f>Codes_Vogelarten_DOG2019!C302</f>
        <v>AVPIDTME</v>
      </c>
      <c r="D302" s="65" t="str">
        <f>Codes_Vogelarten_DOG2019!D302</f>
        <v>PIDTME</v>
      </c>
      <c r="E302" s="61" t="s">
        <v>4075</v>
      </c>
      <c r="F302" s="66" t="s">
        <v>388</v>
      </c>
      <c r="G302" s="14" t="s">
        <v>3768</v>
      </c>
      <c r="H302" s="14" t="b">
        <f t="shared" si="4"/>
        <v>1</v>
      </c>
      <c r="I302" s="6" t="s">
        <v>394</v>
      </c>
      <c r="J302" s="8" t="s">
        <v>382</v>
      </c>
      <c r="K302" s="16" t="s">
        <v>377</v>
      </c>
      <c r="L302" s="17" t="s">
        <v>388</v>
      </c>
      <c r="M302" s="33" t="s">
        <v>389</v>
      </c>
      <c r="N302" s="17" t="s">
        <v>390</v>
      </c>
      <c r="O302" s="6" t="s">
        <v>394</v>
      </c>
      <c r="P302" s="4" t="s">
        <v>31</v>
      </c>
      <c r="Q302" s="14">
        <v>1</v>
      </c>
      <c r="R302" s="1" t="s">
        <v>1069</v>
      </c>
      <c r="S302" s="1" t="s">
        <v>1069</v>
      </c>
      <c r="T302" s="1" t="s">
        <v>1069</v>
      </c>
      <c r="U302" s="36">
        <v>2</v>
      </c>
      <c r="V302" s="85" t="s">
        <v>1069</v>
      </c>
    </row>
    <row r="303" spans="1:22" x14ac:dyDescent="0.25">
      <c r="A303" s="3">
        <v>12011</v>
      </c>
      <c r="B303" s="65" t="str">
        <f>Codes_Vogelarten_DOG2019!B303</f>
        <v>BIAVPIPIDBMI</v>
      </c>
      <c r="C303" s="64" t="str">
        <f>Codes_Vogelarten_DOG2019!C303</f>
        <v>AVPIDBMI</v>
      </c>
      <c r="D303" s="65" t="str">
        <f>Codes_Vogelarten_DOG2019!D303</f>
        <v>PIDBMI</v>
      </c>
      <c r="E303" s="61" t="s">
        <v>4076</v>
      </c>
      <c r="F303" s="66" t="s">
        <v>398</v>
      </c>
      <c r="G303" s="14" t="s">
        <v>3768</v>
      </c>
      <c r="H303" s="14" t="b">
        <f t="shared" si="4"/>
        <v>1</v>
      </c>
      <c r="I303" s="6" t="s">
        <v>402</v>
      </c>
      <c r="J303" s="8" t="s">
        <v>382</v>
      </c>
      <c r="K303" s="16" t="s">
        <v>377</v>
      </c>
      <c r="L303" s="17" t="s">
        <v>398</v>
      </c>
      <c r="M303" s="33" t="s">
        <v>399</v>
      </c>
      <c r="N303" s="17" t="s">
        <v>400</v>
      </c>
      <c r="O303" s="6" t="s">
        <v>402</v>
      </c>
      <c r="P303" s="4" t="s">
        <v>31</v>
      </c>
      <c r="Q303" s="14">
        <v>1</v>
      </c>
      <c r="R303" s="1" t="s">
        <v>1069</v>
      </c>
      <c r="S303" s="1" t="s">
        <v>1069</v>
      </c>
      <c r="T303" s="1" t="s">
        <v>1069</v>
      </c>
      <c r="U303" s="36">
        <v>2</v>
      </c>
      <c r="V303" s="85" t="s">
        <v>1069</v>
      </c>
    </row>
    <row r="304" spans="1:22" x14ac:dyDescent="0.25">
      <c r="A304" s="3">
        <v>12144</v>
      </c>
      <c r="B304" s="15" t="str">
        <f>Codes_Vogelarten_DOG2019!B304</f>
        <v>BIAVPIPIDESY</v>
      </c>
      <c r="C304" s="30" t="str">
        <f>Codes_Vogelarten_DOG2019!C304</f>
        <v>AVPIDESY</v>
      </c>
      <c r="D304" s="15" t="str">
        <f>Codes_Vogelarten_DOG2019!D304</f>
        <v>PIDESY</v>
      </c>
      <c r="E304" s="61" t="s">
        <v>4077</v>
      </c>
      <c r="F304" s="66" t="s">
        <v>2625</v>
      </c>
      <c r="G304" s="14" t="s">
        <v>3768</v>
      </c>
      <c r="H304" s="14" t="b">
        <f t="shared" si="4"/>
        <v>1</v>
      </c>
      <c r="I304" s="6" t="s">
        <v>2627</v>
      </c>
      <c r="J304" s="8" t="s">
        <v>382</v>
      </c>
      <c r="K304" s="16" t="s">
        <v>377</v>
      </c>
      <c r="L304" s="17" t="s">
        <v>2625</v>
      </c>
      <c r="M304" s="17" t="s">
        <v>395</v>
      </c>
      <c r="N304" s="17" t="s">
        <v>2626</v>
      </c>
      <c r="O304" s="6" t="s">
        <v>2627</v>
      </c>
      <c r="P304" s="4" t="s">
        <v>31</v>
      </c>
      <c r="Q304" s="14" t="s">
        <v>1069</v>
      </c>
      <c r="R304" s="1" t="s">
        <v>1069</v>
      </c>
      <c r="S304" s="1" t="s">
        <v>1069</v>
      </c>
      <c r="T304" s="1" t="s">
        <v>1069</v>
      </c>
      <c r="U304" s="1" t="s">
        <v>1069</v>
      </c>
      <c r="V304" s="85" t="s">
        <v>1069</v>
      </c>
    </row>
    <row r="305" spans="1:22" x14ac:dyDescent="0.25">
      <c r="A305" s="3">
        <v>12155</v>
      </c>
      <c r="B305" s="15" t="str">
        <f>Codes_Vogelarten_DOG2019!B305</f>
        <v>BIAVPIPIDEMA</v>
      </c>
      <c r="C305" s="30" t="str">
        <f>Codes_Vogelarten_DOG2019!C305</f>
        <v>AVPIDEMA</v>
      </c>
      <c r="D305" s="15" t="str">
        <f>Codes_Vogelarten_DOG2019!D305</f>
        <v>PIDEMA</v>
      </c>
      <c r="E305" s="61" t="s">
        <v>4078</v>
      </c>
      <c r="F305" s="66" t="s">
        <v>405</v>
      </c>
      <c r="G305" s="14" t="s">
        <v>3768</v>
      </c>
      <c r="H305" s="14" t="b">
        <f t="shared" si="4"/>
        <v>1</v>
      </c>
      <c r="I305" s="6" t="s">
        <v>407</v>
      </c>
      <c r="J305" s="8" t="s">
        <v>382</v>
      </c>
      <c r="K305" s="16" t="s">
        <v>377</v>
      </c>
      <c r="L305" s="17" t="s">
        <v>405</v>
      </c>
      <c r="M305" s="17" t="s">
        <v>395</v>
      </c>
      <c r="N305" s="17" t="s">
        <v>406</v>
      </c>
      <c r="O305" s="6" t="s">
        <v>407</v>
      </c>
      <c r="P305" s="4" t="s">
        <v>31</v>
      </c>
      <c r="Q305" s="14">
        <v>1</v>
      </c>
      <c r="R305" s="1" t="s">
        <v>1069</v>
      </c>
      <c r="S305" s="1" t="s">
        <v>1069</v>
      </c>
      <c r="T305" s="1" t="s">
        <v>1069</v>
      </c>
      <c r="U305" s="35">
        <v>1</v>
      </c>
      <c r="V305" s="85" t="s">
        <v>1069</v>
      </c>
    </row>
    <row r="306" spans="1:22" x14ac:dyDescent="0.25">
      <c r="A306" s="3">
        <v>12185</v>
      </c>
      <c r="B306" s="15" t="str">
        <f>Codes_Vogelarten_DOG2019!B306</f>
        <v>BIAVPIPIDELE</v>
      </c>
      <c r="C306" s="30" t="str">
        <f>Codes_Vogelarten_DOG2019!C306</f>
        <v>AVPIDELE</v>
      </c>
      <c r="D306" s="15" t="str">
        <f>Codes_Vogelarten_DOG2019!D306</f>
        <v>PIDELE</v>
      </c>
      <c r="E306" s="61" t="s">
        <v>4079</v>
      </c>
      <c r="F306" s="66" t="s">
        <v>2630</v>
      </c>
      <c r="G306" s="14" t="s">
        <v>3768</v>
      </c>
      <c r="H306" s="14" t="b">
        <f t="shared" si="4"/>
        <v>1</v>
      </c>
      <c r="I306" s="6" t="s">
        <v>2632</v>
      </c>
      <c r="J306" s="8" t="s">
        <v>382</v>
      </c>
      <c r="K306" s="16" t="s">
        <v>377</v>
      </c>
      <c r="L306" s="17" t="s">
        <v>2630</v>
      </c>
      <c r="M306" s="17" t="s">
        <v>395</v>
      </c>
      <c r="N306" s="17" t="s">
        <v>2631</v>
      </c>
      <c r="O306" s="6" t="s">
        <v>2632</v>
      </c>
      <c r="P306" s="4" t="s">
        <v>31</v>
      </c>
      <c r="Q306" s="14" t="s">
        <v>1069</v>
      </c>
      <c r="R306" s="1" t="s">
        <v>1069</v>
      </c>
      <c r="S306" s="1" t="s">
        <v>1069</v>
      </c>
      <c r="T306" s="1" t="s">
        <v>1069</v>
      </c>
      <c r="U306" s="1" t="s">
        <v>1069</v>
      </c>
      <c r="V306" s="85" t="s">
        <v>1069</v>
      </c>
    </row>
    <row r="307" spans="1:22" x14ac:dyDescent="0.25">
      <c r="A307" s="3">
        <v>12425</v>
      </c>
      <c r="B307" s="15" t="str">
        <f>Codes_Vogelarten_DOG2019!B307</f>
        <v>BIAVPIPIDRMA</v>
      </c>
      <c r="C307" s="30" t="str">
        <f>Codes_Vogelarten_DOG2019!C307</f>
        <v>AVPIDRMA</v>
      </c>
      <c r="D307" s="15" t="str">
        <f>Codes_Vogelarten_DOG2019!D307</f>
        <v>PIDRMA</v>
      </c>
      <c r="E307" s="61" t="s">
        <v>4080</v>
      </c>
      <c r="F307" s="66" t="s">
        <v>411</v>
      </c>
      <c r="G307" s="14" t="s">
        <v>3768</v>
      </c>
      <c r="H307" s="14" t="b">
        <f t="shared" si="4"/>
        <v>1</v>
      </c>
      <c r="I307" s="6" t="s">
        <v>414</v>
      </c>
      <c r="J307" s="8" t="s">
        <v>382</v>
      </c>
      <c r="K307" s="16" t="s">
        <v>377</v>
      </c>
      <c r="L307" s="17" t="s">
        <v>411</v>
      </c>
      <c r="M307" s="17" t="s">
        <v>412</v>
      </c>
      <c r="N307" s="17" t="s">
        <v>413</v>
      </c>
      <c r="O307" s="6" t="s">
        <v>414</v>
      </c>
      <c r="P307" s="4" t="s">
        <v>31</v>
      </c>
      <c r="Q307" s="14">
        <v>3</v>
      </c>
      <c r="R307" s="1" t="s">
        <v>1069</v>
      </c>
      <c r="S307" s="1" t="s">
        <v>1069</v>
      </c>
      <c r="T307" s="1" t="s">
        <v>1069</v>
      </c>
      <c r="U307" s="35">
        <v>1</v>
      </c>
      <c r="V307" s="85" t="s">
        <v>1069</v>
      </c>
    </row>
    <row r="308" spans="1:22" x14ac:dyDescent="0.25">
      <c r="A308" s="3">
        <v>12516</v>
      </c>
      <c r="B308" s="15" t="str">
        <f>Codes_Vogelarten_DOG2019!B308</f>
        <v>BIAVPIPIPCVI</v>
      </c>
      <c r="C308" s="30" t="str">
        <f>Codes_Vogelarten_DOG2019!C308</f>
        <v>AVPIPCVI</v>
      </c>
      <c r="D308" s="15" t="str">
        <f>Codes_Vogelarten_DOG2019!D308</f>
        <v>PIPCVI</v>
      </c>
      <c r="E308" s="61" t="s">
        <v>4081</v>
      </c>
      <c r="F308" s="66" t="s">
        <v>418</v>
      </c>
      <c r="G308" s="14" t="s">
        <v>3768</v>
      </c>
      <c r="H308" s="14" t="b">
        <f t="shared" si="4"/>
        <v>1</v>
      </c>
      <c r="I308" s="6" t="s">
        <v>421</v>
      </c>
      <c r="J308" s="8" t="s">
        <v>382</v>
      </c>
      <c r="K308" s="16" t="s">
        <v>377</v>
      </c>
      <c r="L308" s="17" t="s">
        <v>418</v>
      </c>
      <c r="M308" s="17" t="s">
        <v>419</v>
      </c>
      <c r="N308" s="17" t="s">
        <v>420</v>
      </c>
      <c r="O308" s="6" t="s">
        <v>422</v>
      </c>
      <c r="P308" s="4" t="s">
        <v>31</v>
      </c>
      <c r="Q308" s="14">
        <v>1</v>
      </c>
      <c r="R308" s="1" t="s">
        <v>1069</v>
      </c>
      <c r="S308" s="1" t="s">
        <v>1069</v>
      </c>
      <c r="T308" s="1" t="s">
        <v>1069</v>
      </c>
      <c r="U308" s="36">
        <v>2</v>
      </c>
      <c r="V308" s="85" t="s">
        <v>1069</v>
      </c>
    </row>
    <row r="309" spans="1:22" x14ac:dyDescent="0.25">
      <c r="A309" s="3">
        <v>12535</v>
      </c>
      <c r="B309" s="15" t="str">
        <f>Codes_Vogelarten_DOG2019!B309</f>
        <v>BIAVPIPIPCCA</v>
      </c>
      <c r="C309" s="30" t="str">
        <f>Codes_Vogelarten_DOG2019!C309</f>
        <v>AVPIPCCA</v>
      </c>
      <c r="D309" s="15" t="str">
        <f>Codes_Vogelarten_DOG2019!D309</f>
        <v>PIPCCA</v>
      </c>
      <c r="E309" s="61" t="s">
        <v>4082</v>
      </c>
      <c r="F309" s="66" t="s">
        <v>2635</v>
      </c>
      <c r="G309" s="14" t="s">
        <v>3768</v>
      </c>
      <c r="H309" s="14" t="b">
        <f t="shared" si="4"/>
        <v>1</v>
      </c>
      <c r="I309" s="6" t="s">
        <v>2636</v>
      </c>
      <c r="J309" s="8" t="s">
        <v>382</v>
      </c>
      <c r="K309" s="16" t="s">
        <v>377</v>
      </c>
      <c r="L309" s="17" t="s">
        <v>2635</v>
      </c>
      <c r="M309" s="17" t="s">
        <v>419</v>
      </c>
      <c r="N309" s="17" t="s">
        <v>2024</v>
      </c>
      <c r="O309" s="6" t="s">
        <v>2637</v>
      </c>
      <c r="P309" s="4" t="s">
        <v>31</v>
      </c>
      <c r="Q309" s="14">
        <v>3</v>
      </c>
      <c r="R309" s="1" t="s">
        <v>1069</v>
      </c>
      <c r="S309" s="1" t="s">
        <v>1069</v>
      </c>
      <c r="T309" s="1" t="s">
        <v>1069</v>
      </c>
      <c r="U309" s="52" t="s">
        <v>4324</v>
      </c>
      <c r="V309" s="85" t="s">
        <v>1069</v>
      </c>
    </row>
    <row r="310" spans="1:22" x14ac:dyDescent="0.25">
      <c r="A310" s="3">
        <v>12729</v>
      </c>
      <c r="B310" s="15" t="str">
        <f>Codes_Vogelarten_DOG2019!B310</f>
        <v>BIAVFAFAFANA</v>
      </c>
      <c r="C310" s="30" t="str">
        <f>Codes_Vogelarten_DOG2019!C310</f>
        <v>AVFAFANA</v>
      </c>
      <c r="D310" s="15" t="str">
        <f>Codes_Vogelarten_DOG2019!D310</f>
        <v>FAFANA</v>
      </c>
      <c r="E310" s="61" t="s">
        <v>4083</v>
      </c>
      <c r="F310" s="66" t="s">
        <v>2640</v>
      </c>
      <c r="G310" s="14" t="s">
        <v>3768</v>
      </c>
      <c r="H310" s="14" t="b">
        <f t="shared" si="4"/>
        <v>1</v>
      </c>
      <c r="I310" s="6" t="s">
        <v>2642</v>
      </c>
      <c r="J310" s="8" t="s">
        <v>267</v>
      </c>
      <c r="K310" s="18" t="s">
        <v>427</v>
      </c>
      <c r="L310" s="19" t="s">
        <v>2640</v>
      </c>
      <c r="M310" s="19" t="s">
        <v>429</v>
      </c>
      <c r="N310" s="19" t="s">
        <v>2641</v>
      </c>
      <c r="O310" s="6" t="s">
        <v>2642</v>
      </c>
      <c r="P310" s="11" t="s">
        <v>31</v>
      </c>
      <c r="Q310" s="14" t="s">
        <v>1069</v>
      </c>
      <c r="R310" s="1" t="s">
        <v>1069</v>
      </c>
      <c r="S310" s="1" t="s">
        <v>1069</v>
      </c>
      <c r="T310" s="1" t="s">
        <v>1069</v>
      </c>
      <c r="U310" s="1" t="s">
        <v>1069</v>
      </c>
      <c r="V310" s="85" t="s">
        <v>1069</v>
      </c>
    </row>
    <row r="311" spans="1:22" x14ac:dyDescent="0.25">
      <c r="A311" s="3">
        <v>12730</v>
      </c>
      <c r="B311" s="15" t="str">
        <f>Codes_Vogelarten_DOG2019!B311</f>
        <v>BIAVFAFAFATI</v>
      </c>
      <c r="C311" s="30" t="str">
        <f>Codes_Vogelarten_DOG2019!C311</f>
        <v>AVFAFATI</v>
      </c>
      <c r="D311" s="15" t="str">
        <f>Codes_Vogelarten_DOG2019!D311</f>
        <v>FAFATI</v>
      </c>
      <c r="E311" s="61" t="s">
        <v>4084</v>
      </c>
      <c r="F311" s="66" t="s">
        <v>428</v>
      </c>
      <c r="G311" s="14" t="s">
        <v>3768</v>
      </c>
      <c r="H311" s="14" t="b">
        <f t="shared" si="4"/>
        <v>1</v>
      </c>
      <c r="I311" s="6" t="s">
        <v>431</v>
      </c>
      <c r="J311" s="8" t="s">
        <v>267</v>
      </c>
      <c r="K311" s="16" t="s">
        <v>427</v>
      </c>
      <c r="L311" s="17" t="s">
        <v>428</v>
      </c>
      <c r="M311" s="17" t="s">
        <v>429</v>
      </c>
      <c r="N311" s="17" t="s">
        <v>430</v>
      </c>
      <c r="O311" s="6" t="s">
        <v>431</v>
      </c>
      <c r="P311" s="4" t="s">
        <v>31</v>
      </c>
      <c r="Q311" s="14">
        <v>1</v>
      </c>
      <c r="R311" s="1" t="s">
        <v>1069</v>
      </c>
      <c r="S311" s="1" t="s">
        <v>1069</v>
      </c>
      <c r="T311" s="1" t="s">
        <v>1069</v>
      </c>
      <c r="U311" s="36">
        <v>2</v>
      </c>
      <c r="V311" s="85" t="s">
        <v>1069</v>
      </c>
    </row>
    <row r="312" spans="1:22" x14ac:dyDescent="0.25">
      <c r="A312" s="3">
        <v>12791</v>
      </c>
      <c r="B312" s="15" t="str">
        <f>Codes_Vogelarten_DOG2019!B312</f>
        <v>BIAVFAFAFAVE</v>
      </c>
      <c r="C312" s="30" t="str">
        <f>Codes_Vogelarten_DOG2019!C312</f>
        <v>AVFAFAVE</v>
      </c>
      <c r="D312" s="15" t="str">
        <f>Codes_Vogelarten_DOG2019!D312</f>
        <v>FAFAVE</v>
      </c>
      <c r="E312" s="61" t="s">
        <v>4085</v>
      </c>
      <c r="F312" s="66" t="s">
        <v>2645</v>
      </c>
      <c r="G312" s="14" t="s">
        <v>3768</v>
      </c>
      <c r="H312" s="14" t="b">
        <f t="shared" si="4"/>
        <v>1</v>
      </c>
      <c r="I312" s="6" t="s">
        <v>2647</v>
      </c>
      <c r="J312" s="8" t="s">
        <v>267</v>
      </c>
      <c r="K312" s="16" t="s">
        <v>427</v>
      </c>
      <c r="L312" s="17" t="s">
        <v>2645</v>
      </c>
      <c r="M312" s="17" t="s">
        <v>429</v>
      </c>
      <c r="N312" s="17" t="s">
        <v>2646</v>
      </c>
      <c r="O312" s="6" t="s">
        <v>2647</v>
      </c>
      <c r="P312" s="12" t="s">
        <v>192</v>
      </c>
      <c r="Q312" s="14" t="s">
        <v>1069</v>
      </c>
      <c r="R312" s="1" t="s">
        <v>1069</v>
      </c>
      <c r="S312" s="1" t="s">
        <v>1069</v>
      </c>
      <c r="T312" s="1" t="s">
        <v>1069</v>
      </c>
      <c r="U312" s="1" t="s">
        <v>1069</v>
      </c>
      <c r="V312" s="85" t="s">
        <v>1069</v>
      </c>
    </row>
    <row r="313" spans="1:22" x14ac:dyDescent="0.25">
      <c r="A313" s="3">
        <v>12793</v>
      </c>
      <c r="B313" s="15" t="str">
        <f>Codes_Vogelarten_DOG2019!B313</f>
        <v>BIAVFAFAFAEL</v>
      </c>
      <c r="C313" s="30" t="str">
        <f>Codes_Vogelarten_DOG2019!C313</f>
        <v>AVFAFAEL</v>
      </c>
      <c r="D313" s="15" t="str">
        <f>Codes_Vogelarten_DOG2019!D313</f>
        <v>FAFAEL</v>
      </c>
      <c r="E313" s="61" t="s">
        <v>4086</v>
      </c>
      <c r="F313" s="66" t="s">
        <v>2651</v>
      </c>
      <c r="G313" s="14" t="s">
        <v>3768</v>
      </c>
      <c r="H313" s="14" t="b">
        <f t="shared" si="4"/>
        <v>1</v>
      </c>
      <c r="I313" s="6" t="s">
        <v>2653</v>
      </c>
      <c r="J313" s="8" t="s">
        <v>267</v>
      </c>
      <c r="K313" s="16" t="s">
        <v>427</v>
      </c>
      <c r="L313" s="17" t="s">
        <v>2651</v>
      </c>
      <c r="M313" s="17" t="s">
        <v>429</v>
      </c>
      <c r="N313" s="17" t="s">
        <v>2652</v>
      </c>
      <c r="O313" s="6" t="s">
        <v>2653</v>
      </c>
      <c r="P313" s="4" t="s">
        <v>31</v>
      </c>
      <c r="Q313" s="14" t="s">
        <v>1069</v>
      </c>
      <c r="R313" s="1" t="s">
        <v>1069</v>
      </c>
      <c r="S313" s="1" t="s">
        <v>1069</v>
      </c>
      <c r="T313" s="1" t="s">
        <v>1069</v>
      </c>
      <c r="U313" s="1" t="s">
        <v>1069</v>
      </c>
      <c r="V313" s="85" t="s">
        <v>1069</v>
      </c>
    </row>
    <row r="314" spans="1:22" x14ac:dyDescent="0.25">
      <c r="A314" s="3">
        <v>12799</v>
      </c>
      <c r="B314" s="15" t="str">
        <f>Codes_Vogelarten_DOG2019!B314</f>
        <v>BIAVFAFAFACO</v>
      </c>
      <c r="C314" s="30" t="str">
        <f>Codes_Vogelarten_DOG2019!C314</f>
        <v>AVFAFACO</v>
      </c>
      <c r="D314" s="15" t="str">
        <f>Codes_Vogelarten_DOG2019!D314</f>
        <v>FAFACO</v>
      </c>
      <c r="E314" s="61" t="s">
        <v>2658</v>
      </c>
      <c r="F314" s="66" t="s">
        <v>2656</v>
      </c>
      <c r="G314" s="14" t="s">
        <v>3768</v>
      </c>
      <c r="H314" s="14" t="b">
        <f t="shared" si="4"/>
        <v>1</v>
      </c>
      <c r="I314" s="6" t="s">
        <v>2658</v>
      </c>
      <c r="J314" s="8" t="s">
        <v>267</v>
      </c>
      <c r="K314" s="16" t="s">
        <v>427</v>
      </c>
      <c r="L314" s="17" t="s">
        <v>2656</v>
      </c>
      <c r="M314" s="17" t="s">
        <v>429</v>
      </c>
      <c r="N314" s="17" t="s">
        <v>2657</v>
      </c>
      <c r="O314" s="6" t="s">
        <v>2658</v>
      </c>
      <c r="P314" s="4" t="s">
        <v>31</v>
      </c>
      <c r="Q314" s="14" t="s">
        <v>1069</v>
      </c>
      <c r="R314" s="1" t="s">
        <v>1069</v>
      </c>
      <c r="S314" s="1" t="s">
        <v>1069</v>
      </c>
      <c r="T314" s="1" t="s">
        <v>1069</v>
      </c>
      <c r="U314" s="1" t="s">
        <v>1069</v>
      </c>
      <c r="V314" s="85" t="s">
        <v>1069</v>
      </c>
    </row>
    <row r="315" spans="1:22" x14ac:dyDescent="0.25">
      <c r="A315" s="3">
        <v>12814</v>
      </c>
      <c r="B315" s="15" t="str">
        <f>Codes_Vogelarten_DOG2019!B315</f>
        <v>BIAVFAFAFASU</v>
      </c>
      <c r="C315" s="30" t="str">
        <f>Codes_Vogelarten_DOG2019!C315</f>
        <v>AVFAFASU</v>
      </c>
      <c r="D315" s="15" t="str">
        <f>Codes_Vogelarten_DOG2019!D315</f>
        <v>FAFASU</v>
      </c>
      <c r="E315" s="61" t="s">
        <v>4087</v>
      </c>
      <c r="F315" s="66" t="s">
        <v>436</v>
      </c>
      <c r="G315" s="14" t="s">
        <v>3768</v>
      </c>
      <c r="H315" s="14" t="b">
        <f t="shared" si="4"/>
        <v>1</v>
      </c>
      <c r="I315" s="6" t="s">
        <v>438</v>
      </c>
      <c r="J315" s="8" t="s">
        <v>267</v>
      </c>
      <c r="K315" s="16" t="s">
        <v>427</v>
      </c>
      <c r="L315" s="17" t="s">
        <v>436</v>
      </c>
      <c r="M315" s="17" t="s">
        <v>429</v>
      </c>
      <c r="N315" s="17" t="s">
        <v>437</v>
      </c>
      <c r="O315" s="6" t="s">
        <v>438</v>
      </c>
      <c r="P315" s="4" t="s">
        <v>31</v>
      </c>
      <c r="Q315" s="14">
        <v>3</v>
      </c>
      <c r="R315" s="1" t="s">
        <v>1069</v>
      </c>
      <c r="S315" s="1" t="s">
        <v>1069</v>
      </c>
      <c r="T315" s="1" t="s">
        <v>1069</v>
      </c>
      <c r="U315" s="37">
        <v>3</v>
      </c>
      <c r="V315" s="85" t="s">
        <v>1069</v>
      </c>
    </row>
    <row r="316" spans="1:22" x14ac:dyDescent="0.25">
      <c r="A316" s="3">
        <v>12842</v>
      </c>
      <c r="B316" s="15" t="str">
        <f>Codes_Vogelarten_DOG2019!B316</f>
        <v>BIAVFAFAFACH</v>
      </c>
      <c r="C316" s="30" t="str">
        <f>Codes_Vogelarten_DOG2019!C316</f>
        <v>AVFAFACH</v>
      </c>
      <c r="D316" s="15" t="str">
        <f>Codes_Vogelarten_DOG2019!D316</f>
        <v>FAFACH</v>
      </c>
      <c r="E316" s="61" t="s">
        <v>4088</v>
      </c>
      <c r="F316" s="66" t="s">
        <v>2661</v>
      </c>
      <c r="G316" s="14" t="s">
        <v>3768</v>
      </c>
      <c r="H316" s="14" t="b">
        <f t="shared" si="4"/>
        <v>1</v>
      </c>
      <c r="I316" s="6" t="s">
        <v>2663</v>
      </c>
      <c r="J316" s="8" t="s">
        <v>267</v>
      </c>
      <c r="K316" s="16" t="s">
        <v>427</v>
      </c>
      <c r="L316" s="17" t="s">
        <v>2661</v>
      </c>
      <c r="M316" s="17" t="s">
        <v>429</v>
      </c>
      <c r="N316" s="17" t="s">
        <v>2662</v>
      </c>
      <c r="O316" s="6" t="s">
        <v>2663</v>
      </c>
      <c r="P316" s="10" t="s">
        <v>1413</v>
      </c>
      <c r="Q316" s="14" t="s">
        <v>1069</v>
      </c>
      <c r="R316" s="1" t="s">
        <v>1069</v>
      </c>
      <c r="S316" s="1" t="s">
        <v>1069</v>
      </c>
      <c r="T316" s="1" t="s">
        <v>1069</v>
      </c>
      <c r="U316" s="1" t="s">
        <v>1069</v>
      </c>
      <c r="V316" s="85" t="s">
        <v>1069</v>
      </c>
    </row>
    <row r="317" spans="1:22" x14ac:dyDescent="0.25">
      <c r="A317" s="3">
        <v>12848</v>
      </c>
      <c r="B317" s="15" t="str">
        <f>Codes_Vogelarten_DOG2019!B317</f>
        <v>BIAVFAFAFART</v>
      </c>
      <c r="C317" s="30" t="str">
        <f>Codes_Vogelarten_DOG2019!C317</f>
        <v>AVFAFART</v>
      </c>
      <c r="D317" s="15" t="str">
        <f>Codes_Vogelarten_DOG2019!D317</f>
        <v>FAFART</v>
      </c>
      <c r="E317" s="61" t="s">
        <v>4089</v>
      </c>
      <c r="F317" s="66" t="s">
        <v>2666</v>
      </c>
      <c r="G317" s="14" t="s">
        <v>3768</v>
      </c>
      <c r="H317" s="14" t="b">
        <f t="shared" si="4"/>
        <v>1</v>
      </c>
      <c r="I317" s="6" t="s">
        <v>2668</v>
      </c>
      <c r="J317" s="8" t="s">
        <v>267</v>
      </c>
      <c r="K317" s="16" t="s">
        <v>427</v>
      </c>
      <c r="L317" s="17" t="s">
        <v>2666</v>
      </c>
      <c r="M317" s="17" t="s">
        <v>429</v>
      </c>
      <c r="N317" s="17" t="s">
        <v>2667</v>
      </c>
      <c r="O317" s="6" t="s">
        <v>2669</v>
      </c>
      <c r="P317" s="4" t="s">
        <v>31</v>
      </c>
      <c r="Q317" s="14" t="s">
        <v>1069</v>
      </c>
      <c r="R317" s="1" t="s">
        <v>1069</v>
      </c>
      <c r="S317" s="1" t="s">
        <v>1069</v>
      </c>
      <c r="T317" s="1" t="s">
        <v>1069</v>
      </c>
      <c r="U317" s="1" t="s">
        <v>1069</v>
      </c>
      <c r="V317" s="85" t="s">
        <v>1069</v>
      </c>
    </row>
    <row r="318" spans="1:22" x14ac:dyDescent="0.25">
      <c r="A318" s="3">
        <v>12854</v>
      </c>
      <c r="B318" s="15" t="str">
        <f>Codes_Vogelarten_DOG2019!B318</f>
        <v>BIAVFAFAFAPE</v>
      </c>
      <c r="C318" s="30" t="str">
        <f>Codes_Vogelarten_DOG2019!C318</f>
        <v>AVFAFAPE</v>
      </c>
      <c r="D318" s="15" t="str">
        <f>Codes_Vogelarten_DOG2019!D318</f>
        <v>FAFAPE</v>
      </c>
      <c r="E318" s="61" t="s">
        <v>4090</v>
      </c>
      <c r="F318" s="66" t="s">
        <v>443</v>
      </c>
      <c r="G318" s="14" t="s">
        <v>3768</v>
      </c>
      <c r="H318" s="14" t="b">
        <f t="shared" si="4"/>
        <v>1</v>
      </c>
      <c r="I318" s="6" t="s">
        <v>445</v>
      </c>
      <c r="J318" s="8" t="s">
        <v>267</v>
      </c>
      <c r="K318" s="16" t="s">
        <v>427</v>
      </c>
      <c r="L318" s="17" t="s">
        <v>443</v>
      </c>
      <c r="M318" s="17" t="s">
        <v>429</v>
      </c>
      <c r="N318" s="17" t="s">
        <v>444</v>
      </c>
      <c r="O318" s="6" t="s">
        <v>445</v>
      </c>
      <c r="P318" s="4" t="s">
        <v>31</v>
      </c>
      <c r="Q318" s="14">
        <v>3</v>
      </c>
      <c r="R318" s="1" t="s">
        <v>1069</v>
      </c>
      <c r="S318" s="1" t="s">
        <v>1069</v>
      </c>
      <c r="T318" s="1" t="s">
        <v>1069</v>
      </c>
      <c r="U318" s="36">
        <v>2</v>
      </c>
      <c r="V318" s="85" t="s">
        <v>1069</v>
      </c>
    </row>
    <row r="319" spans="1:22" x14ac:dyDescent="0.25">
      <c r="A319" s="3">
        <v>13647</v>
      </c>
      <c r="B319" s="15" t="str">
        <f>Codes_Vogelarten_DOG2019!B319</f>
        <v>BIAVPSPSPSKR</v>
      </c>
      <c r="C319" s="30" t="str">
        <f>Codes_Vogelarten_DOG2019!C319</f>
        <v>AVPSPSKR</v>
      </c>
      <c r="D319" s="15" t="str">
        <f>Codes_Vogelarten_DOG2019!D319</f>
        <v>PSPSKR</v>
      </c>
      <c r="E319" s="61" t="s">
        <v>4091</v>
      </c>
      <c r="F319" s="66" t="s">
        <v>449</v>
      </c>
      <c r="G319" s="14" t="s">
        <v>3776</v>
      </c>
      <c r="H319" s="14" t="b">
        <f t="shared" si="4"/>
        <v>1</v>
      </c>
      <c r="I319" s="6" t="s">
        <v>453</v>
      </c>
      <c r="J319" s="8" t="s">
        <v>454</v>
      </c>
      <c r="K319" s="16" t="s">
        <v>448</v>
      </c>
      <c r="L319" s="17" t="s">
        <v>449</v>
      </c>
      <c r="M319" s="17" t="s">
        <v>450</v>
      </c>
      <c r="N319" s="17" t="s">
        <v>451</v>
      </c>
      <c r="O319" s="6" t="s">
        <v>453</v>
      </c>
      <c r="P319" s="4" t="s">
        <v>31</v>
      </c>
      <c r="Q319" s="14">
        <v>2</v>
      </c>
      <c r="R319" s="1" t="s">
        <v>1069</v>
      </c>
      <c r="S319" s="1" t="s">
        <v>1069</v>
      </c>
      <c r="T319" s="1" t="s">
        <v>1069</v>
      </c>
      <c r="U319" s="52" t="s">
        <v>4324</v>
      </c>
      <c r="V319" s="85" t="s">
        <v>1069</v>
      </c>
    </row>
    <row r="320" spans="1:22" x14ac:dyDescent="0.25">
      <c r="A320" s="3">
        <v>20983</v>
      </c>
      <c r="B320" s="15" t="str">
        <f>Codes_Vogelarten_DOG2019!B320</f>
        <v>BIAVPALNLACR</v>
      </c>
      <c r="C320" s="30" t="str">
        <f>Codes_Vogelarten_DOG2019!C320</f>
        <v>AVLNLACR</v>
      </c>
      <c r="D320" s="15" t="str">
        <f>Codes_Vogelarten_DOG2019!D320</f>
        <v>LNLACR</v>
      </c>
      <c r="E320" s="61" t="s">
        <v>4092</v>
      </c>
      <c r="F320" s="66" t="s">
        <v>2673</v>
      </c>
      <c r="G320" s="14" t="s">
        <v>3768</v>
      </c>
      <c r="H320" s="14" t="b">
        <f t="shared" si="4"/>
        <v>1</v>
      </c>
      <c r="I320" s="6" t="s">
        <v>2674</v>
      </c>
      <c r="J320" s="8" t="s">
        <v>464</v>
      </c>
      <c r="K320" s="16" t="s">
        <v>459</v>
      </c>
      <c r="L320" s="17" t="s">
        <v>2673</v>
      </c>
      <c r="M320" s="17" t="s">
        <v>461</v>
      </c>
      <c r="N320" s="17" t="s">
        <v>537</v>
      </c>
      <c r="O320" s="6" t="s">
        <v>2674</v>
      </c>
      <c r="P320" s="4" t="s">
        <v>31</v>
      </c>
      <c r="Q320" s="14" t="s">
        <v>1069</v>
      </c>
      <c r="R320" s="1" t="s">
        <v>1069</v>
      </c>
      <c r="S320" s="1" t="s">
        <v>1069</v>
      </c>
      <c r="T320" s="1" t="s">
        <v>1069</v>
      </c>
      <c r="U320" s="1" t="s">
        <v>1069</v>
      </c>
      <c r="V320" s="85" t="s">
        <v>1069</v>
      </c>
    </row>
    <row r="321" spans="1:22" x14ac:dyDescent="0.25">
      <c r="A321" s="3">
        <v>20988</v>
      </c>
      <c r="B321" s="15" t="str">
        <f>Codes_Vogelarten_DOG2019!B321</f>
        <v>BIAVPALNLACO</v>
      </c>
      <c r="C321" s="30" t="str">
        <f>Codes_Vogelarten_DOG2019!C321</f>
        <v>AVLNLACO</v>
      </c>
      <c r="D321" s="15" t="str">
        <f>Codes_Vogelarten_DOG2019!D321</f>
        <v>LNLACO</v>
      </c>
      <c r="E321" s="61" t="s">
        <v>4093</v>
      </c>
      <c r="F321" s="66" t="s">
        <v>460</v>
      </c>
      <c r="G321" s="14" t="s">
        <v>3768</v>
      </c>
      <c r="H321" s="14" t="b">
        <f t="shared" si="4"/>
        <v>1</v>
      </c>
      <c r="I321" s="6" t="s">
        <v>463</v>
      </c>
      <c r="J321" s="8" t="s">
        <v>464</v>
      </c>
      <c r="K321" s="18" t="s">
        <v>459</v>
      </c>
      <c r="L321" s="19" t="s">
        <v>460</v>
      </c>
      <c r="M321" s="19" t="s">
        <v>461</v>
      </c>
      <c r="N321" s="19" t="s">
        <v>462</v>
      </c>
      <c r="O321" s="6" t="s">
        <v>463</v>
      </c>
      <c r="P321" s="11" t="s">
        <v>31</v>
      </c>
      <c r="Q321" s="14">
        <v>3</v>
      </c>
      <c r="R321" s="1" t="s">
        <v>1069</v>
      </c>
      <c r="S321" s="1" t="s">
        <v>1069</v>
      </c>
      <c r="T321" s="1" t="s">
        <v>1069</v>
      </c>
      <c r="U321" s="37">
        <v>3</v>
      </c>
      <c r="V321" s="85" t="s">
        <v>1069</v>
      </c>
    </row>
    <row r="322" spans="1:22" x14ac:dyDescent="0.25">
      <c r="A322" s="3">
        <v>20993</v>
      </c>
      <c r="B322" s="15" t="str">
        <f>Codes_Vogelarten_DOG2019!B322</f>
        <v>BIAVPALNLAIS</v>
      </c>
      <c r="C322" s="30" t="str">
        <f>Codes_Vogelarten_DOG2019!C322</f>
        <v>AVLNLAIS</v>
      </c>
      <c r="D322" s="15" t="str">
        <f>Codes_Vogelarten_DOG2019!D322</f>
        <v>LNLAIS</v>
      </c>
      <c r="E322" s="61" t="s">
        <v>4094</v>
      </c>
      <c r="F322" s="66" t="s">
        <v>2677</v>
      </c>
      <c r="G322" s="14" t="s">
        <v>3768</v>
      </c>
      <c r="H322" s="14" t="b">
        <f t="shared" si="4"/>
        <v>1</v>
      </c>
      <c r="I322" s="6" t="s">
        <v>2679</v>
      </c>
      <c r="J322" s="8" t="s">
        <v>464</v>
      </c>
      <c r="K322" s="16" t="s">
        <v>459</v>
      </c>
      <c r="L322" s="17" t="s">
        <v>2677</v>
      </c>
      <c r="M322" s="17" t="s">
        <v>461</v>
      </c>
      <c r="N322" s="17" t="s">
        <v>2678</v>
      </c>
      <c r="O322" s="6" t="s">
        <v>2680</v>
      </c>
      <c r="P322" s="4" t="s">
        <v>31</v>
      </c>
      <c r="Q322" s="14" t="s">
        <v>1069</v>
      </c>
      <c r="R322" s="1" t="s">
        <v>1069</v>
      </c>
      <c r="S322" s="1" t="s">
        <v>1069</v>
      </c>
      <c r="T322" s="1" t="s">
        <v>1069</v>
      </c>
      <c r="U322" s="1" t="s">
        <v>1069</v>
      </c>
      <c r="V322" s="85" t="s">
        <v>1069</v>
      </c>
    </row>
    <row r="323" spans="1:22" x14ac:dyDescent="0.25">
      <c r="A323" s="3">
        <v>20997</v>
      </c>
      <c r="B323" s="15" t="str">
        <f>Codes_Vogelarten_DOG2019!B323</f>
        <v>BIAVPALNLAPH</v>
      </c>
      <c r="C323" s="30" t="str">
        <f>Codes_Vogelarten_DOG2019!C323</f>
        <v>AVLNLAPH</v>
      </c>
      <c r="D323" s="15" t="str">
        <f>Codes_Vogelarten_DOG2019!D323</f>
        <v>LNLAPH</v>
      </c>
      <c r="E323" s="61" t="s">
        <v>4095</v>
      </c>
      <c r="F323" s="66" t="s">
        <v>2683</v>
      </c>
      <c r="G323" s="14" t="s">
        <v>3768</v>
      </c>
      <c r="H323" s="14" t="b">
        <f t="shared" ref="H323:H386" si="5">EXACT(F323,L323)</f>
        <v>1</v>
      </c>
      <c r="I323" s="6" t="s">
        <v>2685</v>
      </c>
      <c r="J323" s="8" t="s">
        <v>464</v>
      </c>
      <c r="K323" s="16" t="s">
        <v>459</v>
      </c>
      <c r="L323" s="17" t="s">
        <v>2683</v>
      </c>
      <c r="M323" s="17" t="s">
        <v>461</v>
      </c>
      <c r="N323" s="17" t="s">
        <v>2684</v>
      </c>
      <c r="O323" s="6" t="s">
        <v>2685</v>
      </c>
      <c r="P323" s="4" t="s">
        <v>31</v>
      </c>
      <c r="Q323" s="14" t="s">
        <v>1069</v>
      </c>
      <c r="R323" s="1" t="s">
        <v>1069</v>
      </c>
      <c r="S323" s="1" t="s">
        <v>1069</v>
      </c>
      <c r="T323" s="1" t="s">
        <v>1069</v>
      </c>
      <c r="U323" s="1" t="s">
        <v>1069</v>
      </c>
      <c r="V323" s="85" t="s">
        <v>1069</v>
      </c>
    </row>
    <row r="324" spans="1:22" x14ac:dyDescent="0.25">
      <c r="A324" s="3">
        <v>21026</v>
      </c>
      <c r="B324" s="15" t="str">
        <f>Codes_Vogelarten_DOG2019!B324</f>
        <v>BIAVPALNLAMI</v>
      </c>
      <c r="C324" s="30" t="str">
        <f>Codes_Vogelarten_DOG2019!C324</f>
        <v>AVLNLAMI</v>
      </c>
      <c r="D324" s="15" t="str">
        <f>Codes_Vogelarten_DOG2019!D324</f>
        <v>LNLAMI</v>
      </c>
      <c r="E324" s="61" t="s">
        <v>4096</v>
      </c>
      <c r="F324" s="66" t="s">
        <v>2688</v>
      </c>
      <c r="G324" s="14" t="s">
        <v>3768</v>
      </c>
      <c r="H324" s="14" t="b">
        <f t="shared" si="5"/>
        <v>1</v>
      </c>
      <c r="I324" s="6" t="s">
        <v>2689</v>
      </c>
      <c r="J324" s="8" t="s">
        <v>464</v>
      </c>
      <c r="K324" s="16" t="s">
        <v>459</v>
      </c>
      <c r="L324" s="17" t="s">
        <v>2688</v>
      </c>
      <c r="M324" s="17" t="s">
        <v>461</v>
      </c>
      <c r="N324" s="17" t="s">
        <v>400</v>
      </c>
      <c r="O324" s="6" t="s">
        <v>2689</v>
      </c>
      <c r="P324" s="4" t="s">
        <v>31</v>
      </c>
      <c r="Q324" s="14" t="s">
        <v>1069</v>
      </c>
      <c r="R324" s="1" t="s">
        <v>1069</v>
      </c>
      <c r="S324" s="1" t="s">
        <v>1069</v>
      </c>
      <c r="T324" s="1" t="s">
        <v>1069</v>
      </c>
      <c r="U324" s="1" t="s">
        <v>1069</v>
      </c>
      <c r="V324" s="85" t="s">
        <v>1069</v>
      </c>
    </row>
    <row r="325" spans="1:22" x14ac:dyDescent="0.25">
      <c r="A325" s="3">
        <v>21048</v>
      </c>
      <c r="B325" s="15" t="str">
        <f>Codes_Vogelarten_DOG2019!B325</f>
        <v>BIAVPALNLAEX</v>
      </c>
      <c r="C325" s="30" t="str">
        <f>Codes_Vogelarten_DOG2019!C325</f>
        <v>AVLNLAEX</v>
      </c>
      <c r="D325" s="15" t="str">
        <f>Codes_Vogelarten_DOG2019!D325</f>
        <v>LNLAEX</v>
      </c>
      <c r="E325" s="61" t="s">
        <v>4097</v>
      </c>
      <c r="F325" s="66" t="s">
        <v>468</v>
      </c>
      <c r="G325" s="14" t="s">
        <v>3768</v>
      </c>
      <c r="H325" s="14" t="b">
        <f t="shared" si="5"/>
        <v>1</v>
      </c>
      <c r="I325" s="6" t="s">
        <v>470</v>
      </c>
      <c r="J325" s="8" t="s">
        <v>464</v>
      </c>
      <c r="K325" s="16" t="s">
        <v>459</v>
      </c>
      <c r="L325" s="17" t="s">
        <v>468</v>
      </c>
      <c r="M325" s="17" t="s">
        <v>461</v>
      </c>
      <c r="N325" s="17" t="s">
        <v>469</v>
      </c>
      <c r="O325" s="6" t="s">
        <v>470</v>
      </c>
      <c r="P325" s="4" t="s">
        <v>31</v>
      </c>
      <c r="Q325" s="14" t="s">
        <v>1069</v>
      </c>
      <c r="R325" s="1" t="s">
        <v>1069</v>
      </c>
      <c r="S325" s="1" t="s">
        <v>1069</v>
      </c>
      <c r="T325" s="1" t="s">
        <v>1069</v>
      </c>
      <c r="U325" s="37">
        <v>3</v>
      </c>
      <c r="V325" s="85" t="s">
        <v>1069</v>
      </c>
    </row>
    <row r="326" spans="1:22" x14ac:dyDescent="0.25">
      <c r="A326" s="3">
        <v>21089</v>
      </c>
      <c r="B326" s="15" t="str">
        <f>Codes_Vogelarten_DOG2019!B326</f>
        <v>BIAVPALNLASE</v>
      </c>
      <c r="C326" s="30" t="str">
        <f>Codes_Vogelarten_DOG2019!C326</f>
        <v>AVLNLASE</v>
      </c>
      <c r="D326" s="15" t="str">
        <f>Codes_Vogelarten_DOG2019!D326</f>
        <v>LNLASE</v>
      </c>
      <c r="E326" s="61" t="s">
        <v>4098</v>
      </c>
      <c r="F326" s="66" t="s">
        <v>2692</v>
      </c>
      <c r="G326" s="14" t="s">
        <v>3768</v>
      </c>
      <c r="H326" s="14" t="b">
        <f t="shared" si="5"/>
        <v>1</v>
      </c>
      <c r="I326" s="6" t="s">
        <v>2694</v>
      </c>
      <c r="J326" s="8" t="s">
        <v>464</v>
      </c>
      <c r="K326" s="16" t="s">
        <v>459</v>
      </c>
      <c r="L326" s="17" t="s">
        <v>2692</v>
      </c>
      <c r="M326" s="17" t="s">
        <v>461</v>
      </c>
      <c r="N326" s="17" t="s">
        <v>2693</v>
      </c>
      <c r="O326" s="6" t="s">
        <v>2694</v>
      </c>
      <c r="P326" s="4" t="s">
        <v>31</v>
      </c>
      <c r="Q326" s="14" t="s">
        <v>1069</v>
      </c>
      <c r="R326" s="1" t="s">
        <v>1069</v>
      </c>
      <c r="S326" s="1" t="s">
        <v>1069</v>
      </c>
      <c r="T326" s="1" t="s">
        <v>1069</v>
      </c>
      <c r="U326" s="1" t="s">
        <v>1069</v>
      </c>
      <c r="V326" s="85" t="s">
        <v>1069</v>
      </c>
    </row>
    <row r="327" spans="1:22" x14ac:dyDescent="0.25">
      <c r="A327" s="3">
        <v>21094</v>
      </c>
      <c r="B327" s="15" t="str">
        <f>Codes_Vogelarten_DOG2019!B327</f>
        <v>BIAVPALNLANU</v>
      </c>
      <c r="C327" s="30" t="str">
        <f>Codes_Vogelarten_DOG2019!C327</f>
        <v>AVLNLANU</v>
      </c>
      <c r="D327" s="15" t="str">
        <f>Codes_Vogelarten_DOG2019!D327</f>
        <v>LNLANU</v>
      </c>
      <c r="E327" s="61" t="s">
        <v>4099</v>
      </c>
      <c r="F327" s="66" t="s">
        <v>2697</v>
      </c>
      <c r="G327" s="14" t="s">
        <v>3768</v>
      </c>
      <c r="H327" s="14" t="b">
        <f t="shared" si="5"/>
        <v>1</v>
      </c>
      <c r="I327" s="6" t="s">
        <v>2699</v>
      </c>
      <c r="J327" s="8" t="s">
        <v>464</v>
      </c>
      <c r="K327" s="16" t="s">
        <v>459</v>
      </c>
      <c r="L327" s="17" t="s">
        <v>2697</v>
      </c>
      <c r="M327" s="17" t="s">
        <v>461</v>
      </c>
      <c r="N327" s="17" t="s">
        <v>2698</v>
      </c>
      <c r="O327" s="6" t="s">
        <v>2699</v>
      </c>
      <c r="P327" s="4" t="s">
        <v>31</v>
      </c>
      <c r="Q327" s="14" t="s">
        <v>1069</v>
      </c>
      <c r="R327" s="1" t="s">
        <v>1069</v>
      </c>
      <c r="S327" s="1" t="s">
        <v>1069</v>
      </c>
      <c r="T327" s="1" t="s">
        <v>1069</v>
      </c>
      <c r="U327" s="1" t="s">
        <v>1069</v>
      </c>
      <c r="V327" s="85" t="s">
        <v>1069</v>
      </c>
    </row>
    <row r="328" spans="1:22" x14ac:dyDescent="0.25">
      <c r="A328" s="3">
        <v>21188</v>
      </c>
      <c r="B328" s="15" t="str">
        <f>Codes_Vogelarten_DOG2019!B328</f>
        <v>BIAVPAVIVIFF</v>
      </c>
      <c r="C328" s="30" t="str">
        <f>Codes_Vogelarten_DOG2019!C328</f>
        <v>AVVIVIFF</v>
      </c>
      <c r="D328" s="15" t="str">
        <f>Codes_Vogelarten_DOG2019!D328</f>
        <v>VIVIFF</v>
      </c>
      <c r="E328" s="61" t="s">
        <v>4100</v>
      </c>
      <c r="F328" s="66" t="s">
        <v>2703</v>
      </c>
      <c r="G328" s="14" t="s">
        <v>3903</v>
      </c>
      <c r="H328" s="14" t="b">
        <f t="shared" si="5"/>
        <v>1</v>
      </c>
      <c r="I328" s="6" t="s">
        <v>2706</v>
      </c>
      <c r="J328" s="8" t="s">
        <v>464</v>
      </c>
      <c r="K328" s="16" t="s">
        <v>2702</v>
      </c>
      <c r="L328" s="17" t="s">
        <v>2703</v>
      </c>
      <c r="M328" s="17" t="s">
        <v>2704</v>
      </c>
      <c r="N328" s="17" t="s">
        <v>2705</v>
      </c>
      <c r="O328" s="6" t="s">
        <v>2706</v>
      </c>
      <c r="P328" s="4" t="s">
        <v>31</v>
      </c>
      <c r="Q328" s="14" t="s">
        <v>1069</v>
      </c>
      <c r="R328" s="1" t="s">
        <v>1069</v>
      </c>
      <c r="S328" s="1" t="s">
        <v>1069</v>
      </c>
      <c r="T328" s="1" t="s">
        <v>1069</v>
      </c>
      <c r="U328" s="1" t="s">
        <v>1069</v>
      </c>
      <c r="V328" s="85" t="s">
        <v>1069</v>
      </c>
    </row>
    <row r="329" spans="1:22" x14ac:dyDescent="0.25">
      <c r="A329" s="3">
        <v>21250</v>
      </c>
      <c r="B329" s="15" t="str">
        <f>Codes_Vogelarten_DOG2019!B329</f>
        <v>BIAVPAVIVIOL</v>
      </c>
      <c r="C329" s="30" t="str">
        <f>Codes_Vogelarten_DOG2019!C329</f>
        <v>AVVIVIOL</v>
      </c>
      <c r="D329" s="15" t="str">
        <f>Codes_Vogelarten_DOG2019!D329</f>
        <v>VIVIOL</v>
      </c>
      <c r="E329" s="61" t="s">
        <v>4101</v>
      </c>
      <c r="F329" s="66" t="s">
        <v>2710</v>
      </c>
      <c r="G329" s="14" t="s">
        <v>3768</v>
      </c>
      <c r="H329" s="14" t="b">
        <f t="shared" si="5"/>
        <v>1</v>
      </c>
      <c r="I329" s="6" t="s">
        <v>2712</v>
      </c>
      <c r="J329" s="8" t="s">
        <v>464</v>
      </c>
      <c r="K329" s="16" t="s">
        <v>2702</v>
      </c>
      <c r="L329" s="17" t="s">
        <v>2710</v>
      </c>
      <c r="M329" s="17" t="s">
        <v>2704</v>
      </c>
      <c r="N329" s="17" t="s">
        <v>2711</v>
      </c>
      <c r="O329" s="6" t="s">
        <v>2712</v>
      </c>
      <c r="P329" s="4" t="s">
        <v>31</v>
      </c>
      <c r="Q329" s="14" t="s">
        <v>1069</v>
      </c>
      <c r="R329" s="1" t="s">
        <v>1069</v>
      </c>
      <c r="S329" s="1" t="s">
        <v>1069</v>
      </c>
      <c r="T329" s="1" t="s">
        <v>1069</v>
      </c>
      <c r="U329" s="1" t="s">
        <v>1069</v>
      </c>
      <c r="V329" s="85" t="s">
        <v>1069</v>
      </c>
    </row>
    <row r="330" spans="1:22" x14ac:dyDescent="0.25">
      <c r="A330" s="3">
        <v>21512</v>
      </c>
      <c r="B330" s="15" t="str">
        <f>Codes_Vogelarten_DOG2019!B330</f>
        <v>BIAVPAOROROR</v>
      </c>
      <c r="C330" s="30" t="str">
        <f>Codes_Vogelarten_DOG2019!C330</f>
        <v>AVOROROR</v>
      </c>
      <c r="D330" s="15" t="str">
        <f>Codes_Vogelarten_DOG2019!D330</f>
        <v>OROROR</v>
      </c>
      <c r="E330" s="61" t="s">
        <v>4102</v>
      </c>
      <c r="F330" s="66" t="s">
        <v>475</v>
      </c>
      <c r="G330" s="14" t="s">
        <v>3768</v>
      </c>
      <c r="H330" s="14" t="b">
        <f t="shared" si="5"/>
        <v>1</v>
      </c>
      <c r="I330" s="6" t="s">
        <v>478</v>
      </c>
      <c r="J330" s="8" t="s">
        <v>464</v>
      </c>
      <c r="K330" s="16" t="s">
        <v>474</v>
      </c>
      <c r="L330" s="17" t="s">
        <v>475</v>
      </c>
      <c r="M330" s="17" t="s">
        <v>476</v>
      </c>
      <c r="N330" s="17" t="s">
        <v>477</v>
      </c>
      <c r="O330" s="6" t="s">
        <v>478</v>
      </c>
      <c r="P330" s="4" t="s">
        <v>31</v>
      </c>
      <c r="Q330" s="14">
        <v>3</v>
      </c>
      <c r="R330" s="1" t="s">
        <v>1069</v>
      </c>
      <c r="S330" s="1" t="s">
        <v>1069</v>
      </c>
      <c r="T330" s="1" t="s">
        <v>1069</v>
      </c>
      <c r="U330" s="36">
        <v>2</v>
      </c>
      <c r="V330" s="85" t="s">
        <v>1069</v>
      </c>
    </row>
    <row r="331" spans="1:22" x14ac:dyDescent="0.25">
      <c r="A331" s="3">
        <v>22419</v>
      </c>
      <c r="B331" s="15" t="str">
        <f>Codes_Vogelarten_DOG2019!B331</f>
        <v>BIAVPACVGAGL</v>
      </c>
      <c r="C331" s="30" t="str">
        <f>Codes_Vogelarten_DOG2019!C331</f>
        <v>AVCVGAGL</v>
      </c>
      <c r="D331" s="15" t="str">
        <f>Codes_Vogelarten_DOG2019!D331</f>
        <v>CVGAGL</v>
      </c>
      <c r="E331" s="61" t="s">
        <v>4103</v>
      </c>
      <c r="F331" s="66" t="s">
        <v>483</v>
      </c>
      <c r="G331" s="14" t="s">
        <v>3768</v>
      </c>
      <c r="H331" s="14" t="b">
        <f t="shared" si="5"/>
        <v>1</v>
      </c>
      <c r="I331" s="6" t="s">
        <v>486</v>
      </c>
      <c r="J331" s="8" t="s">
        <v>464</v>
      </c>
      <c r="K331" s="16" t="s">
        <v>482</v>
      </c>
      <c r="L331" s="17" t="s">
        <v>483</v>
      </c>
      <c r="M331" s="17" t="s">
        <v>484</v>
      </c>
      <c r="N331" s="17" t="s">
        <v>485</v>
      </c>
      <c r="O331" s="6" t="s">
        <v>486</v>
      </c>
      <c r="P331" s="4" t="s">
        <v>31</v>
      </c>
      <c r="Q331" s="14">
        <v>1</v>
      </c>
      <c r="R331" s="1" t="s">
        <v>1069</v>
      </c>
      <c r="S331" s="1" t="s">
        <v>1069</v>
      </c>
      <c r="T331" s="1" t="s">
        <v>1069</v>
      </c>
      <c r="U331" s="35">
        <v>1</v>
      </c>
      <c r="V331" s="85" t="s">
        <v>1069</v>
      </c>
    </row>
    <row r="332" spans="1:22" x14ac:dyDescent="0.25">
      <c r="A332" s="3">
        <v>22539</v>
      </c>
      <c r="B332" s="15" t="str">
        <f>Codes_Vogelarten_DOG2019!B332</f>
        <v>BIAVPACVPIPI</v>
      </c>
      <c r="C332" s="30" t="str">
        <f>Codes_Vogelarten_DOG2019!C332</f>
        <v>AVCVPIPI</v>
      </c>
      <c r="D332" s="15" t="str">
        <f>Codes_Vogelarten_DOG2019!D332</f>
        <v>CVPIPI</v>
      </c>
      <c r="E332" s="61" t="s">
        <v>4104</v>
      </c>
      <c r="F332" s="66" t="s">
        <v>491</v>
      </c>
      <c r="G332" s="14" t="s">
        <v>3768</v>
      </c>
      <c r="H332" s="14" t="b">
        <f t="shared" si="5"/>
        <v>1</v>
      </c>
      <c r="I332" s="6" t="s">
        <v>494</v>
      </c>
      <c r="J332" s="8" t="s">
        <v>464</v>
      </c>
      <c r="K332" s="16" t="s">
        <v>482</v>
      </c>
      <c r="L332" s="17" t="s">
        <v>491</v>
      </c>
      <c r="M332" s="17" t="s">
        <v>492</v>
      </c>
      <c r="N332" s="17" t="s">
        <v>493</v>
      </c>
      <c r="O332" s="6" t="s">
        <v>495</v>
      </c>
      <c r="P332" s="4" t="s">
        <v>31</v>
      </c>
      <c r="Q332" s="14">
        <v>1</v>
      </c>
      <c r="R332" s="1" t="s">
        <v>1069</v>
      </c>
      <c r="S332" s="1" t="s">
        <v>1069</v>
      </c>
      <c r="T332" s="1" t="s">
        <v>1069</v>
      </c>
      <c r="U332" s="36">
        <v>2</v>
      </c>
      <c r="V332" s="85" t="s">
        <v>1069</v>
      </c>
    </row>
    <row r="333" spans="1:22" x14ac:dyDescent="0.25">
      <c r="A333" s="3">
        <v>22568</v>
      </c>
      <c r="B333" s="15" t="str">
        <f>Codes_Vogelarten_DOG2019!B333</f>
        <v>BIAVPACVNUCA</v>
      </c>
      <c r="C333" s="30" t="str">
        <f>Codes_Vogelarten_DOG2019!C333</f>
        <v>AVCVNUCA</v>
      </c>
      <c r="D333" s="15" t="str">
        <f>Codes_Vogelarten_DOG2019!D333</f>
        <v>CVNUCA</v>
      </c>
      <c r="E333" s="61" t="s">
        <v>4105</v>
      </c>
      <c r="F333" s="66" t="s">
        <v>2715</v>
      </c>
      <c r="G333" s="14" t="s">
        <v>3768</v>
      </c>
      <c r="H333" s="14" t="b">
        <f t="shared" si="5"/>
        <v>1</v>
      </c>
      <c r="I333" s="6" t="s">
        <v>2718</v>
      </c>
      <c r="J333" s="8" t="s">
        <v>464</v>
      </c>
      <c r="K333" s="16" t="s">
        <v>482</v>
      </c>
      <c r="L333" s="17" t="s">
        <v>2715</v>
      </c>
      <c r="M333" s="17" t="s">
        <v>2716</v>
      </c>
      <c r="N333" s="17" t="s">
        <v>2717</v>
      </c>
      <c r="O333" s="6" t="s">
        <v>2718</v>
      </c>
      <c r="P333" s="4" t="s">
        <v>31</v>
      </c>
      <c r="Q333" s="14" t="s">
        <v>1069</v>
      </c>
      <c r="R333" s="1" t="s">
        <v>1069</v>
      </c>
      <c r="S333" s="1" t="s">
        <v>1069</v>
      </c>
      <c r="T333" s="1" t="s">
        <v>1069</v>
      </c>
      <c r="U333" s="1" t="s">
        <v>1069</v>
      </c>
      <c r="V333" s="85" t="s">
        <v>1069</v>
      </c>
    </row>
    <row r="334" spans="1:22" x14ac:dyDescent="0.25">
      <c r="A334" s="3">
        <v>22581</v>
      </c>
      <c r="B334" s="15" t="str">
        <f>Codes_Vogelarten_DOG2019!B334</f>
        <v>BIAVPACVPYPY</v>
      </c>
      <c r="C334" s="30" t="str">
        <f>Codes_Vogelarten_DOG2019!C334</f>
        <v>AVCVPYPY</v>
      </c>
      <c r="D334" s="15" t="str">
        <f>Codes_Vogelarten_DOG2019!D334</f>
        <v>CVPYPY</v>
      </c>
      <c r="E334" s="61" t="s">
        <v>4106</v>
      </c>
      <c r="F334" s="66" t="s">
        <v>2721</v>
      </c>
      <c r="G334" s="14" t="s">
        <v>3835</v>
      </c>
      <c r="H334" s="14" t="b">
        <f t="shared" si="5"/>
        <v>1</v>
      </c>
      <c r="I334" s="6" t="s">
        <v>2724</v>
      </c>
      <c r="J334" s="8" t="s">
        <v>464</v>
      </c>
      <c r="K334" s="16" t="s">
        <v>482</v>
      </c>
      <c r="L334" s="17" t="s">
        <v>2721</v>
      </c>
      <c r="M334" s="17" t="s">
        <v>2722</v>
      </c>
      <c r="N334" s="17" t="s">
        <v>2723</v>
      </c>
      <c r="O334" s="6" t="s">
        <v>2724</v>
      </c>
      <c r="P334" s="4" t="s">
        <v>31</v>
      </c>
      <c r="Q334" s="14" t="s">
        <v>1069</v>
      </c>
      <c r="R334" s="1" t="s">
        <v>1069</v>
      </c>
      <c r="S334" s="1" t="s">
        <v>1069</v>
      </c>
      <c r="T334" s="1" t="s">
        <v>1069</v>
      </c>
      <c r="U334" s="1" t="s">
        <v>1069</v>
      </c>
      <c r="V334" s="85" t="s">
        <v>1069</v>
      </c>
    </row>
    <row r="335" spans="1:22" x14ac:dyDescent="0.25">
      <c r="A335" s="3">
        <v>22590</v>
      </c>
      <c r="B335" s="15" t="str">
        <f>Codes_Vogelarten_DOG2019!B335</f>
        <v>BIAVPACVPYGR</v>
      </c>
      <c r="C335" s="30" t="str">
        <f>Codes_Vogelarten_DOG2019!C335</f>
        <v>AVCVPYGR</v>
      </c>
      <c r="D335" s="15" t="str">
        <f>Codes_Vogelarten_DOG2019!D335</f>
        <v>CVPYGR</v>
      </c>
      <c r="E335" s="61" t="s">
        <v>4107</v>
      </c>
      <c r="F335" s="66" t="s">
        <v>2727</v>
      </c>
      <c r="G335" s="14" t="s">
        <v>3768</v>
      </c>
      <c r="H335" s="14" t="b">
        <f t="shared" si="5"/>
        <v>1</v>
      </c>
      <c r="I335" s="6" t="s">
        <v>2729</v>
      </c>
      <c r="J335" s="8" t="s">
        <v>464</v>
      </c>
      <c r="K335" s="16" t="s">
        <v>482</v>
      </c>
      <c r="L335" s="17" t="s">
        <v>2727</v>
      </c>
      <c r="M335" s="17" t="s">
        <v>2722</v>
      </c>
      <c r="N335" s="19" t="s">
        <v>2728</v>
      </c>
      <c r="O335" s="6" t="s">
        <v>2730</v>
      </c>
      <c r="P335" s="11" t="s">
        <v>31</v>
      </c>
      <c r="Q335" s="14" t="s">
        <v>1069</v>
      </c>
      <c r="R335" s="1" t="s">
        <v>1069</v>
      </c>
      <c r="S335" s="1" t="s">
        <v>1069</v>
      </c>
      <c r="T335" s="1" t="s">
        <v>1069</v>
      </c>
      <c r="U335" s="1" t="s">
        <v>1069</v>
      </c>
      <c r="V335" s="85" t="s">
        <v>1069</v>
      </c>
    </row>
    <row r="336" spans="1:22" x14ac:dyDescent="0.25">
      <c r="A336" s="3">
        <v>22595</v>
      </c>
      <c r="B336" s="15" t="str">
        <f>Codes_Vogelarten_DOG2019!B336</f>
        <v>BIAVPACVCEMO</v>
      </c>
      <c r="C336" s="30" t="str">
        <f>Codes_Vogelarten_DOG2019!C336</f>
        <v>AVCVCEMO</v>
      </c>
      <c r="D336" s="15" t="str">
        <f>Codes_Vogelarten_DOG2019!D336</f>
        <v>CVCEMO</v>
      </c>
      <c r="E336" s="61" t="s">
        <v>4108</v>
      </c>
      <c r="F336" s="66" t="s">
        <v>498</v>
      </c>
      <c r="G336" s="14" t="s">
        <v>3768</v>
      </c>
      <c r="H336" s="14" t="b">
        <f t="shared" si="5"/>
        <v>1</v>
      </c>
      <c r="I336" s="6" t="s">
        <v>503</v>
      </c>
      <c r="J336" s="8" t="s">
        <v>464</v>
      </c>
      <c r="K336" s="16" t="s">
        <v>482</v>
      </c>
      <c r="L336" s="17" t="s">
        <v>498</v>
      </c>
      <c r="M336" s="17" t="s">
        <v>499</v>
      </c>
      <c r="N336" s="19" t="s">
        <v>500</v>
      </c>
      <c r="O336" s="6" t="s">
        <v>504</v>
      </c>
      <c r="P336" s="11" t="s">
        <v>31</v>
      </c>
      <c r="Q336" s="14">
        <v>1</v>
      </c>
      <c r="R336" s="1" t="s">
        <v>1069</v>
      </c>
      <c r="S336" s="1" t="s">
        <v>1069</v>
      </c>
      <c r="T336" s="1" t="s">
        <v>1069</v>
      </c>
      <c r="U336" s="36">
        <v>2</v>
      </c>
      <c r="V336" s="85" t="s">
        <v>1069</v>
      </c>
    </row>
    <row r="337" spans="1:22" x14ac:dyDescent="0.25">
      <c r="A337" s="3">
        <v>22637</v>
      </c>
      <c r="B337" s="15" t="str">
        <f>Codes_Vogelarten_DOG2019!B337</f>
        <v>BIAVPACVCOFR</v>
      </c>
      <c r="C337" s="30" t="str">
        <f>Codes_Vogelarten_DOG2019!C337</f>
        <v>AVCVCOFR</v>
      </c>
      <c r="D337" s="15" t="str">
        <f>Codes_Vogelarten_DOG2019!D337</f>
        <v>CVCOFR</v>
      </c>
      <c r="E337" s="61" t="s">
        <v>4109</v>
      </c>
      <c r="F337" s="66" t="s">
        <v>1075</v>
      </c>
      <c r="G337" s="14" t="s">
        <v>3768</v>
      </c>
      <c r="H337" s="14" t="b">
        <f t="shared" si="5"/>
        <v>1</v>
      </c>
      <c r="I337" s="6" t="s">
        <v>1077</v>
      </c>
      <c r="J337" s="8" t="s">
        <v>464</v>
      </c>
      <c r="K337" s="16" t="s">
        <v>482</v>
      </c>
      <c r="L337" s="17" t="s">
        <v>1075</v>
      </c>
      <c r="M337" s="17" t="s">
        <v>502</v>
      </c>
      <c r="N337" s="17" t="s">
        <v>1076</v>
      </c>
      <c r="O337" s="6" t="s">
        <v>1077</v>
      </c>
      <c r="P337" s="4" t="s">
        <v>31</v>
      </c>
      <c r="Q337" s="14">
        <v>3</v>
      </c>
      <c r="R337" s="1" t="s">
        <v>1069</v>
      </c>
      <c r="S337" s="1" t="s">
        <v>1069</v>
      </c>
      <c r="T337" s="1" t="s">
        <v>1069</v>
      </c>
      <c r="U337" s="36">
        <v>2</v>
      </c>
      <c r="V337" s="85" t="s">
        <v>1069</v>
      </c>
    </row>
    <row r="338" spans="1:22" x14ac:dyDescent="0.25">
      <c r="A338" s="3">
        <v>22658</v>
      </c>
      <c r="B338" s="15" t="str">
        <f>Codes_Vogelarten_DOG2019!B338</f>
        <v>BIAVPACVCOCE</v>
      </c>
      <c r="C338" s="30" t="str">
        <f>Codes_Vogelarten_DOG2019!C338</f>
        <v>AVCVCOCE</v>
      </c>
      <c r="D338" s="15" t="str">
        <f>Codes_Vogelarten_DOG2019!D338</f>
        <v>CVCOCE</v>
      </c>
      <c r="E338" s="61" t="s">
        <v>4110</v>
      </c>
      <c r="F338" s="66" t="s">
        <v>509</v>
      </c>
      <c r="G338" s="14" t="s">
        <v>3768</v>
      </c>
      <c r="H338" s="14" t="b">
        <f t="shared" si="5"/>
        <v>1</v>
      </c>
      <c r="I338" s="6" t="s">
        <v>511</v>
      </c>
      <c r="J338" s="8" t="s">
        <v>464</v>
      </c>
      <c r="K338" s="16" t="s">
        <v>482</v>
      </c>
      <c r="L338" s="17" t="s">
        <v>509</v>
      </c>
      <c r="M338" s="17" t="s">
        <v>502</v>
      </c>
      <c r="N338" s="17" t="s">
        <v>510</v>
      </c>
      <c r="O338" s="6" t="s">
        <v>511</v>
      </c>
      <c r="P338" s="4" t="s">
        <v>31</v>
      </c>
      <c r="Q338" s="14">
        <v>1</v>
      </c>
      <c r="R338" s="1" t="s">
        <v>1069</v>
      </c>
      <c r="S338" s="1" t="s">
        <v>1069</v>
      </c>
      <c r="T338" s="1" t="s">
        <v>1069</v>
      </c>
      <c r="U338" s="52" t="s">
        <v>4324</v>
      </c>
      <c r="V338" s="85" t="s">
        <v>1069</v>
      </c>
    </row>
    <row r="339" spans="1:22" x14ac:dyDescent="0.25">
      <c r="A339" s="3">
        <v>22661</v>
      </c>
      <c r="B339" s="15" t="str">
        <f>Codes_Vogelarten_DOG2019!B339</f>
        <v>BIAVPACVCOCX</v>
      </c>
      <c r="C339" s="30" t="str">
        <f>Codes_Vogelarten_DOG2019!C339</f>
        <v>AVCVCOCX</v>
      </c>
      <c r="D339" s="15" t="str">
        <f>Codes_Vogelarten_DOG2019!D339</f>
        <v>CVCOCX</v>
      </c>
      <c r="E339" s="61" t="s">
        <v>4111</v>
      </c>
      <c r="F339" s="66" t="s">
        <v>515</v>
      </c>
      <c r="G339" s="14" t="s">
        <v>3768</v>
      </c>
      <c r="H339" s="14" t="b">
        <f t="shared" si="5"/>
        <v>1</v>
      </c>
      <c r="I339" s="6" t="s">
        <v>517</v>
      </c>
      <c r="J339" s="8" t="s">
        <v>464</v>
      </c>
      <c r="K339" s="16" t="s">
        <v>482</v>
      </c>
      <c r="L339" s="17" t="s">
        <v>515</v>
      </c>
      <c r="M339" s="17" t="s">
        <v>502</v>
      </c>
      <c r="N339" s="17" t="s">
        <v>516</v>
      </c>
      <c r="O339" s="49" t="s">
        <v>170</v>
      </c>
      <c r="P339" s="46" t="s">
        <v>170</v>
      </c>
      <c r="Q339" s="14" t="s">
        <v>1069</v>
      </c>
      <c r="R339" s="1" t="s">
        <v>1069</v>
      </c>
      <c r="S339" s="1" t="s">
        <v>1069</v>
      </c>
      <c r="T339" s="1" t="s">
        <v>1069</v>
      </c>
      <c r="U339" s="35">
        <v>1</v>
      </c>
      <c r="V339" s="85" t="s">
        <v>1069</v>
      </c>
    </row>
    <row r="340" spans="1:22" x14ac:dyDescent="0.25">
      <c r="A340" s="3">
        <v>22705</v>
      </c>
      <c r="B340" s="15" t="str">
        <f>Codes_Vogelarten_DOG2019!B340</f>
        <v>BIAVPACVCOCO</v>
      </c>
      <c r="C340" s="30" t="str">
        <f>Codes_Vogelarten_DOG2019!C340</f>
        <v>AVCVCOCO</v>
      </c>
      <c r="D340" s="15" t="str">
        <f>Codes_Vogelarten_DOG2019!D340</f>
        <v>CVCOCO</v>
      </c>
      <c r="E340" s="61" t="s">
        <v>4112</v>
      </c>
      <c r="F340" s="66" t="s">
        <v>521</v>
      </c>
      <c r="G340" s="14" t="s">
        <v>3768</v>
      </c>
      <c r="H340" s="14" t="b">
        <f t="shared" si="5"/>
        <v>1</v>
      </c>
      <c r="I340" s="6" t="s">
        <v>523</v>
      </c>
      <c r="J340" s="8" t="s">
        <v>464</v>
      </c>
      <c r="K340" s="16" t="s">
        <v>482</v>
      </c>
      <c r="L340" s="17" t="s">
        <v>521</v>
      </c>
      <c r="M340" s="17" t="s">
        <v>502</v>
      </c>
      <c r="N340" s="17" t="s">
        <v>522</v>
      </c>
      <c r="O340" s="6" t="s">
        <v>524</v>
      </c>
      <c r="P340" s="4" t="s">
        <v>31</v>
      </c>
      <c r="Q340" s="14">
        <v>3</v>
      </c>
      <c r="R340" s="1" t="s">
        <v>1069</v>
      </c>
      <c r="S340" s="1" t="s">
        <v>1069</v>
      </c>
      <c r="T340" s="1" t="s">
        <v>1069</v>
      </c>
      <c r="U340" s="35">
        <v>1</v>
      </c>
      <c r="V340" s="85" t="s">
        <v>1069</v>
      </c>
    </row>
    <row r="341" spans="1:22" x14ac:dyDescent="0.25">
      <c r="A341" s="3">
        <v>23073</v>
      </c>
      <c r="B341" s="15" t="str">
        <f>Codes_Vogelarten_DOG2019!B341</f>
        <v>BIAVPABOBOGA</v>
      </c>
      <c r="C341" s="30" t="str">
        <f>Codes_Vogelarten_DOG2019!C341</f>
        <v>AVBOBOGA</v>
      </c>
      <c r="D341" s="15" t="str">
        <f>Codes_Vogelarten_DOG2019!D341</f>
        <v>BOBOGA</v>
      </c>
      <c r="E341" s="61" t="s">
        <v>4113</v>
      </c>
      <c r="F341" s="66" t="s">
        <v>2734</v>
      </c>
      <c r="G341" s="14" t="s">
        <v>3768</v>
      </c>
      <c r="H341" s="14" t="b">
        <f t="shared" si="5"/>
        <v>1</v>
      </c>
      <c r="I341" s="6" t="s">
        <v>2736</v>
      </c>
      <c r="J341" s="8" t="s">
        <v>464</v>
      </c>
      <c r="K341" s="16" t="s">
        <v>2733</v>
      </c>
      <c r="L341" s="17" t="s">
        <v>2734</v>
      </c>
      <c r="M341" s="17" t="s">
        <v>2735</v>
      </c>
      <c r="N341" s="17" t="s">
        <v>2602</v>
      </c>
      <c r="O341" s="6" t="s">
        <v>2736</v>
      </c>
      <c r="P341" s="4" t="s">
        <v>31</v>
      </c>
      <c r="Q341" s="14">
        <v>3</v>
      </c>
      <c r="R341" s="1" t="s">
        <v>1069</v>
      </c>
      <c r="S341" s="1" t="s">
        <v>1069</v>
      </c>
      <c r="T341" s="1" t="s">
        <v>1069</v>
      </c>
      <c r="U341" s="38">
        <v>4</v>
      </c>
      <c r="V341" s="85" t="s">
        <v>1069</v>
      </c>
    </row>
    <row r="342" spans="1:22" x14ac:dyDescent="0.25">
      <c r="A342" s="3">
        <v>23155</v>
      </c>
      <c r="B342" s="15" t="str">
        <f>Codes_Vogelarten_DOG2019!B342</f>
        <v>BIAVPAPDPEAT</v>
      </c>
      <c r="C342" s="30" t="str">
        <f>Codes_Vogelarten_DOG2019!C342</f>
        <v>AVPDPEAT</v>
      </c>
      <c r="D342" s="15" t="str">
        <f>Codes_Vogelarten_DOG2019!D342</f>
        <v>PDPEAT</v>
      </c>
      <c r="E342" s="61" t="s">
        <v>4114</v>
      </c>
      <c r="F342" s="66" t="s">
        <v>527</v>
      </c>
      <c r="G342" s="14" t="s">
        <v>3768</v>
      </c>
      <c r="H342" s="14" t="b">
        <f t="shared" si="5"/>
        <v>1</v>
      </c>
      <c r="I342" s="6" t="s">
        <v>530</v>
      </c>
      <c r="J342" s="8" t="s">
        <v>464</v>
      </c>
      <c r="K342" s="16" t="s">
        <v>526</v>
      </c>
      <c r="L342" s="17" t="s">
        <v>527</v>
      </c>
      <c r="M342" s="17" t="s">
        <v>528</v>
      </c>
      <c r="N342" s="17" t="s">
        <v>529</v>
      </c>
      <c r="O342" s="6" t="s">
        <v>530</v>
      </c>
      <c r="P342" s="4" t="s">
        <v>31</v>
      </c>
      <c r="Q342" s="14">
        <v>2</v>
      </c>
      <c r="R342" s="1" t="s">
        <v>1069</v>
      </c>
      <c r="S342" s="1" t="s">
        <v>1069</v>
      </c>
      <c r="T342" s="1" t="s">
        <v>1069</v>
      </c>
      <c r="U342" s="35">
        <v>1</v>
      </c>
      <c r="V342" s="85" t="s">
        <v>1069</v>
      </c>
    </row>
    <row r="343" spans="1:22" x14ac:dyDescent="0.25">
      <c r="A343" s="3">
        <v>23194</v>
      </c>
      <c r="B343" s="15" t="str">
        <f>Codes_Vogelarten_DOG2019!B343</f>
        <v>BIAVPAPDLOCR</v>
      </c>
      <c r="C343" s="30" t="str">
        <f>Codes_Vogelarten_DOG2019!C343</f>
        <v>AVPDLOCR</v>
      </c>
      <c r="D343" s="15" t="str">
        <f>Codes_Vogelarten_DOG2019!D343</f>
        <v>PDLOCR</v>
      </c>
      <c r="E343" s="61" t="s">
        <v>4115</v>
      </c>
      <c r="F343" s="66" t="s">
        <v>535</v>
      </c>
      <c r="G343" s="14" t="s">
        <v>3768</v>
      </c>
      <c r="H343" s="14" t="b">
        <f t="shared" si="5"/>
        <v>1</v>
      </c>
      <c r="I343" s="6" t="s">
        <v>538</v>
      </c>
      <c r="J343" s="8" t="s">
        <v>464</v>
      </c>
      <c r="K343" s="16" t="s">
        <v>526</v>
      </c>
      <c r="L343" s="17" t="s">
        <v>535</v>
      </c>
      <c r="M343" s="17" t="s">
        <v>536</v>
      </c>
      <c r="N343" s="17" t="s">
        <v>537</v>
      </c>
      <c r="O343" s="6" t="s">
        <v>539</v>
      </c>
      <c r="P343" s="4" t="s">
        <v>31</v>
      </c>
      <c r="Q343" s="14">
        <v>2</v>
      </c>
      <c r="R343" s="1" t="s">
        <v>1069</v>
      </c>
      <c r="S343" s="1" t="s">
        <v>1069</v>
      </c>
      <c r="T343" s="1" t="s">
        <v>1069</v>
      </c>
      <c r="U343" s="35">
        <v>1</v>
      </c>
      <c r="V343" s="85" t="s">
        <v>1069</v>
      </c>
    </row>
    <row r="344" spans="1:22" x14ac:dyDescent="0.25">
      <c r="A344" s="3">
        <v>23302</v>
      </c>
      <c r="B344" s="15" t="str">
        <f>Codes_Vogelarten_DOG2019!B344</f>
        <v>BIAVPAPDPOPA</v>
      </c>
      <c r="C344" s="30" t="str">
        <f>Codes_Vogelarten_DOG2019!C344</f>
        <v>AVPDPOPA</v>
      </c>
      <c r="D344" s="15" t="str">
        <f>Codes_Vogelarten_DOG2019!D344</f>
        <v>PDPOPA</v>
      </c>
      <c r="E344" s="61" t="s">
        <v>4116</v>
      </c>
      <c r="F344" s="66" t="s">
        <v>543</v>
      </c>
      <c r="G344" s="14" t="s">
        <v>3768</v>
      </c>
      <c r="H344" s="14" t="b">
        <f t="shared" si="5"/>
        <v>1</v>
      </c>
      <c r="I344" s="6" t="s">
        <v>546</v>
      </c>
      <c r="J344" s="8" t="s">
        <v>464</v>
      </c>
      <c r="K344" s="16" t="s">
        <v>526</v>
      </c>
      <c r="L344" s="17" t="s">
        <v>543</v>
      </c>
      <c r="M344" s="17" t="s">
        <v>544</v>
      </c>
      <c r="N344" s="17" t="s">
        <v>545</v>
      </c>
      <c r="O344" s="6" t="s">
        <v>546</v>
      </c>
      <c r="P344" s="4" t="s">
        <v>31</v>
      </c>
      <c r="Q344" s="14">
        <v>1</v>
      </c>
      <c r="R344" s="1" t="s">
        <v>1069</v>
      </c>
      <c r="S344" s="1" t="s">
        <v>1069</v>
      </c>
      <c r="T344" s="1" t="s">
        <v>1069</v>
      </c>
      <c r="U344" s="35">
        <v>1</v>
      </c>
      <c r="V344" s="85" t="s">
        <v>1069</v>
      </c>
    </row>
    <row r="345" spans="1:22" x14ac:dyDescent="0.25">
      <c r="A345" s="3">
        <v>23317</v>
      </c>
      <c r="B345" s="15" t="str">
        <f>Codes_Vogelarten_DOG2019!B345</f>
        <v>BIAVPAPDPOMO</v>
      </c>
      <c r="C345" s="30" t="str">
        <f>Codes_Vogelarten_DOG2019!C345</f>
        <v>AVPDPOMO</v>
      </c>
      <c r="D345" s="15" t="str">
        <f>Codes_Vogelarten_DOG2019!D345</f>
        <v>PDPOMO</v>
      </c>
      <c r="E345" s="61" t="s">
        <v>4117</v>
      </c>
      <c r="F345" s="66" t="s">
        <v>549</v>
      </c>
      <c r="G345" s="14" t="s">
        <v>3768</v>
      </c>
      <c r="H345" s="14" t="b">
        <f t="shared" si="5"/>
        <v>1</v>
      </c>
      <c r="I345" s="6" t="s">
        <v>551</v>
      </c>
      <c r="J345" s="8" t="s">
        <v>464</v>
      </c>
      <c r="K345" s="16" t="s">
        <v>526</v>
      </c>
      <c r="L345" s="17" t="s">
        <v>549</v>
      </c>
      <c r="M345" s="17" t="s">
        <v>544</v>
      </c>
      <c r="N345" s="17" t="s">
        <v>550</v>
      </c>
      <c r="O345" s="6" t="s">
        <v>551</v>
      </c>
      <c r="P345" s="4" t="s">
        <v>31</v>
      </c>
      <c r="Q345" s="14">
        <v>2</v>
      </c>
      <c r="R345" s="1" t="s">
        <v>1069</v>
      </c>
      <c r="S345" s="1" t="s">
        <v>1069</v>
      </c>
      <c r="T345" s="1" t="s">
        <v>1069</v>
      </c>
      <c r="U345" s="35">
        <v>1</v>
      </c>
      <c r="V345" s="85" t="s">
        <v>1069</v>
      </c>
    </row>
    <row r="346" spans="1:22" x14ac:dyDescent="0.25">
      <c r="A346" s="3">
        <v>23344</v>
      </c>
      <c r="B346" s="15" t="str">
        <f>Codes_Vogelarten_DOG2019!B346</f>
        <v>BIAVPAPDCYCA</v>
      </c>
      <c r="C346" s="30" t="str">
        <f>Codes_Vogelarten_DOG2019!C346</f>
        <v>AVPDCYCA</v>
      </c>
      <c r="D346" s="15" t="str">
        <f>Codes_Vogelarten_DOG2019!D346</f>
        <v>PDCYCA</v>
      </c>
      <c r="E346" s="61" t="s">
        <v>4118</v>
      </c>
      <c r="F346" s="66" t="s">
        <v>555</v>
      </c>
      <c r="G346" s="14" t="s">
        <v>3768</v>
      </c>
      <c r="H346" s="14" t="b">
        <f t="shared" si="5"/>
        <v>1</v>
      </c>
      <c r="I346" s="6" t="s">
        <v>558</v>
      </c>
      <c r="J346" s="8" t="s">
        <v>464</v>
      </c>
      <c r="K346" s="16" t="s">
        <v>526</v>
      </c>
      <c r="L346" s="17" t="s">
        <v>555</v>
      </c>
      <c r="M346" s="17" t="s">
        <v>556</v>
      </c>
      <c r="N346" s="17" t="s">
        <v>557</v>
      </c>
      <c r="O346" s="6" t="s">
        <v>559</v>
      </c>
      <c r="P346" s="4" t="s">
        <v>31</v>
      </c>
      <c r="Q346" s="14">
        <v>1</v>
      </c>
      <c r="R346" s="1" t="s">
        <v>1069</v>
      </c>
      <c r="S346" s="1" t="s">
        <v>1069</v>
      </c>
      <c r="T346" s="1" t="s">
        <v>1069</v>
      </c>
      <c r="U346" s="35">
        <v>1</v>
      </c>
      <c r="V346" s="85" t="s">
        <v>1069</v>
      </c>
    </row>
    <row r="347" spans="1:22" x14ac:dyDescent="0.25">
      <c r="A347" s="3">
        <v>23354</v>
      </c>
      <c r="B347" s="15" t="str">
        <f>Codes_Vogelarten_DOG2019!B347</f>
        <v>BIAVPAPDCYCY</v>
      </c>
      <c r="C347" s="30" t="str">
        <f>Codes_Vogelarten_DOG2019!C347</f>
        <v>AVPDCYCY</v>
      </c>
      <c r="D347" s="15" t="str">
        <f>Codes_Vogelarten_DOG2019!D347</f>
        <v>PDCYCY</v>
      </c>
      <c r="E347" s="61" t="s">
        <v>4119</v>
      </c>
      <c r="F347" s="66" t="s">
        <v>2739</v>
      </c>
      <c r="G347" s="14" t="s">
        <v>3768</v>
      </c>
      <c r="H347" s="14" t="b">
        <f t="shared" si="5"/>
        <v>1</v>
      </c>
      <c r="I347" s="6" t="s">
        <v>2741</v>
      </c>
      <c r="J347" s="8" t="s">
        <v>464</v>
      </c>
      <c r="K347" s="16" t="s">
        <v>526</v>
      </c>
      <c r="L347" s="17" t="s">
        <v>2739</v>
      </c>
      <c r="M347" s="17" t="s">
        <v>556</v>
      </c>
      <c r="N347" s="17" t="s">
        <v>2740</v>
      </c>
      <c r="O347" s="6" t="s">
        <v>2741</v>
      </c>
      <c r="P347" s="4" t="s">
        <v>31</v>
      </c>
      <c r="Q347" s="14" t="s">
        <v>1069</v>
      </c>
      <c r="R347" s="1" t="s">
        <v>1069</v>
      </c>
      <c r="S347" s="1" t="s">
        <v>1069</v>
      </c>
      <c r="T347" s="1" t="s">
        <v>1069</v>
      </c>
      <c r="U347" s="1" t="s">
        <v>1069</v>
      </c>
      <c r="V347" s="85" t="s">
        <v>1069</v>
      </c>
    </row>
    <row r="348" spans="1:22" x14ac:dyDescent="0.25">
      <c r="A348" s="3">
        <v>23365</v>
      </c>
      <c r="B348" s="15" t="str">
        <f>Codes_Vogelarten_DOG2019!B348</f>
        <v>BIAVPAPDPAMA</v>
      </c>
      <c r="C348" s="30" t="str">
        <f>Codes_Vogelarten_DOG2019!C348</f>
        <v>AVPDPAMA</v>
      </c>
      <c r="D348" s="15" t="str">
        <f>Codes_Vogelarten_DOG2019!D348</f>
        <v>PDPAMA</v>
      </c>
      <c r="E348" s="61" t="s">
        <v>4120</v>
      </c>
      <c r="F348" s="66" t="s">
        <v>563</v>
      </c>
      <c r="G348" s="14" t="s">
        <v>3768</v>
      </c>
      <c r="H348" s="14" t="b">
        <f t="shared" si="5"/>
        <v>1</v>
      </c>
      <c r="I348" s="6" t="s">
        <v>564</v>
      </c>
      <c r="J348" s="8" t="s">
        <v>464</v>
      </c>
      <c r="K348" s="16" t="s">
        <v>526</v>
      </c>
      <c r="L348" s="17" t="s">
        <v>563</v>
      </c>
      <c r="M348" s="17" t="s">
        <v>534</v>
      </c>
      <c r="N348" s="17" t="s">
        <v>406</v>
      </c>
      <c r="O348" s="6" t="s">
        <v>564</v>
      </c>
      <c r="P348" s="4" t="s">
        <v>31</v>
      </c>
      <c r="Q348" s="14">
        <v>1</v>
      </c>
      <c r="R348" s="1" t="s">
        <v>1069</v>
      </c>
      <c r="S348" s="1" t="s">
        <v>1069</v>
      </c>
      <c r="T348" s="1" t="s">
        <v>1069</v>
      </c>
      <c r="U348" s="35">
        <v>1</v>
      </c>
      <c r="V348" s="85" t="s">
        <v>1069</v>
      </c>
    </row>
    <row r="349" spans="1:22" x14ac:dyDescent="0.25">
      <c r="A349" s="3">
        <v>23468</v>
      </c>
      <c r="B349" s="15" t="str">
        <f>Codes_Vogelarten_DOG2019!B349</f>
        <v>BIAVPAREREPE</v>
      </c>
      <c r="C349" s="30" t="str">
        <f>Codes_Vogelarten_DOG2019!C349</f>
        <v>AVREREPE</v>
      </c>
      <c r="D349" s="15" t="str">
        <f>Codes_Vogelarten_DOG2019!D349</f>
        <v>REREPE</v>
      </c>
      <c r="E349" s="61" t="s">
        <v>4122</v>
      </c>
      <c r="F349" s="66" t="s">
        <v>568</v>
      </c>
      <c r="G349" s="14" t="s">
        <v>3768</v>
      </c>
      <c r="H349" s="14" t="b">
        <f t="shared" si="5"/>
        <v>1</v>
      </c>
      <c r="I349" s="6" t="s">
        <v>571</v>
      </c>
      <c r="J349" s="8" t="s">
        <v>464</v>
      </c>
      <c r="K349" s="16" t="s">
        <v>567</v>
      </c>
      <c r="L349" s="17" t="s">
        <v>568</v>
      </c>
      <c r="M349" s="17" t="s">
        <v>569</v>
      </c>
      <c r="N349" s="17" t="s">
        <v>570</v>
      </c>
      <c r="O349" s="6" t="s">
        <v>572</v>
      </c>
      <c r="P349" s="4" t="s">
        <v>31</v>
      </c>
      <c r="Q349" s="14" t="s">
        <v>1069</v>
      </c>
      <c r="R349" s="1" t="s">
        <v>1069</v>
      </c>
      <c r="S349" s="1" t="s">
        <v>1069</v>
      </c>
      <c r="T349" s="1" t="s">
        <v>1069</v>
      </c>
      <c r="U349" s="38">
        <v>4</v>
      </c>
      <c r="V349" s="85" t="s">
        <v>1069</v>
      </c>
    </row>
    <row r="350" spans="1:22" x14ac:dyDescent="0.25">
      <c r="A350" s="3">
        <v>23521</v>
      </c>
      <c r="B350" s="15" t="str">
        <f>Codes_Vogelarten_DOG2019!B350</f>
        <v>BIAVPAPUPABI</v>
      </c>
      <c r="C350" s="30" t="str">
        <f>Codes_Vogelarten_DOG2019!C350</f>
        <v>AVPUPABI</v>
      </c>
      <c r="D350" s="15" t="str">
        <f>Codes_Vogelarten_DOG2019!D350</f>
        <v>PUPABI</v>
      </c>
      <c r="E350" s="61" t="s">
        <v>4123</v>
      </c>
      <c r="F350" s="66" t="s">
        <v>577</v>
      </c>
      <c r="G350" s="14" t="s">
        <v>3768</v>
      </c>
      <c r="H350" s="14" t="b">
        <f t="shared" si="5"/>
        <v>1</v>
      </c>
      <c r="I350" s="6" t="s">
        <v>580</v>
      </c>
      <c r="J350" s="8" t="s">
        <v>464</v>
      </c>
      <c r="K350" s="16" t="s">
        <v>576</v>
      </c>
      <c r="L350" s="17" t="s">
        <v>577</v>
      </c>
      <c r="M350" s="17" t="s">
        <v>578</v>
      </c>
      <c r="N350" s="17" t="s">
        <v>579</v>
      </c>
      <c r="O350" s="6" t="s">
        <v>581</v>
      </c>
      <c r="P350" s="4" t="s">
        <v>31</v>
      </c>
      <c r="Q350" s="14" t="s">
        <v>1069</v>
      </c>
      <c r="R350" s="1" t="s">
        <v>1069</v>
      </c>
      <c r="S350" s="1" t="s">
        <v>1069</v>
      </c>
      <c r="T350" s="1" t="s">
        <v>1069</v>
      </c>
      <c r="U350" s="38">
        <v>4</v>
      </c>
      <c r="V350" s="85" t="s">
        <v>1069</v>
      </c>
    </row>
    <row r="351" spans="1:22" x14ac:dyDescent="0.25">
      <c r="A351" s="3">
        <v>23811</v>
      </c>
      <c r="B351" s="15" t="str">
        <f>Codes_Vogelarten_DOG2019!B351</f>
        <v>BIAVPAAULUAR</v>
      </c>
      <c r="C351" s="30" t="str">
        <f>Codes_Vogelarten_DOG2019!C351</f>
        <v>AVAULUAR</v>
      </c>
      <c r="D351" s="15" t="str">
        <f>Codes_Vogelarten_DOG2019!D351</f>
        <v>AULUAR</v>
      </c>
      <c r="E351" s="61" t="s">
        <v>4124</v>
      </c>
      <c r="F351" s="66" t="s">
        <v>589</v>
      </c>
      <c r="G351" s="14" t="s">
        <v>3768</v>
      </c>
      <c r="H351" s="14" t="b">
        <f t="shared" si="5"/>
        <v>1</v>
      </c>
      <c r="I351" s="6" t="s">
        <v>592</v>
      </c>
      <c r="J351" s="8" t="s">
        <v>464</v>
      </c>
      <c r="K351" s="16" t="s">
        <v>588</v>
      </c>
      <c r="L351" s="17" t="s">
        <v>589</v>
      </c>
      <c r="M351" s="17" t="s">
        <v>590</v>
      </c>
      <c r="N351" s="17" t="s">
        <v>591</v>
      </c>
      <c r="O351" s="6" t="s">
        <v>593</v>
      </c>
      <c r="P351" s="4" t="s">
        <v>31</v>
      </c>
      <c r="Q351" s="14">
        <v>3</v>
      </c>
      <c r="R351" s="1" t="s">
        <v>1069</v>
      </c>
      <c r="S351" s="1" t="s">
        <v>1069</v>
      </c>
      <c r="T351" s="1" t="s">
        <v>1069</v>
      </c>
      <c r="U351" s="35">
        <v>1</v>
      </c>
      <c r="V351" s="85" t="s">
        <v>1069</v>
      </c>
    </row>
    <row r="352" spans="1:22" x14ac:dyDescent="0.25">
      <c r="A352" s="3">
        <v>23836</v>
      </c>
      <c r="B352" s="65" t="str">
        <f>Codes_Vogelarten_DOG2019!B352</f>
        <v>BIAVPAAUALLE</v>
      </c>
      <c r="C352" s="64" t="str">
        <f>Codes_Vogelarten_DOG2019!C352</f>
        <v>AVAUALLE</v>
      </c>
      <c r="D352" s="65" t="str">
        <f>Codes_Vogelarten_DOG2019!D352</f>
        <v>AUALLE</v>
      </c>
      <c r="E352" s="61" t="s">
        <v>4125</v>
      </c>
      <c r="F352" s="66" t="s">
        <v>2744</v>
      </c>
      <c r="G352" s="14" t="s">
        <v>3835</v>
      </c>
      <c r="H352" s="14" t="b">
        <f t="shared" si="5"/>
        <v>1</v>
      </c>
      <c r="I352" s="6" t="s">
        <v>2747</v>
      </c>
      <c r="J352" s="8" t="s">
        <v>464</v>
      </c>
      <c r="K352" s="16" t="s">
        <v>588</v>
      </c>
      <c r="L352" s="17" t="s">
        <v>2744</v>
      </c>
      <c r="M352" s="17" t="s">
        <v>599</v>
      </c>
      <c r="N352" s="17" t="s">
        <v>2745</v>
      </c>
      <c r="O352" s="6" t="s">
        <v>2747</v>
      </c>
      <c r="P352" s="4" t="s">
        <v>31</v>
      </c>
      <c r="Q352" s="14" t="s">
        <v>1069</v>
      </c>
      <c r="R352" s="1" t="s">
        <v>1069</v>
      </c>
      <c r="S352" s="1" t="s">
        <v>1069</v>
      </c>
      <c r="T352" s="1" t="s">
        <v>1069</v>
      </c>
      <c r="U352" s="1" t="s">
        <v>1069</v>
      </c>
      <c r="V352" s="85" t="s">
        <v>1069</v>
      </c>
    </row>
    <row r="353" spans="1:22" x14ac:dyDescent="0.25">
      <c r="A353" s="3">
        <v>23852</v>
      </c>
      <c r="B353" s="15" t="str">
        <f>Codes_Vogelarten_DOG2019!B353</f>
        <v>BIAVPAAUALAR</v>
      </c>
      <c r="C353" s="30" t="str">
        <f>Codes_Vogelarten_DOG2019!C353</f>
        <v>AVAUALAR</v>
      </c>
      <c r="D353" s="15" t="str">
        <f>Codes_Vogelarten_DOG2019!D353</f>
        <v>AUALAR</v>
      </c>
      <c r="E353" s="61" t="s">
        <v>4126</v>
      </c>
      <c r="F353" s="66" t="s">
        <v>598</v>
      </c>
      <c r="G353" s="14" t="s">
        <v>3768</v>
      </c>
      <c r="H353" s="14" t="b">
        <f t="shared" si="5"/>
        <v>1</v>
      </c>
      <c r="I353" s="6" t="s">
        <v>601</v>
      </c>
      <c r="J353" s="8" t="s">
        <v>464</v>
      </c>
      <c r="K353" s="16" t="s">
        <v>588</v>
      </c>
      <c r="L353" s="17" t="s">
        <v>598</v>
      </c>
      <c r="M353" s="17" t="s">
        <v>599</v>
      </c>
      <c r="N353" s="17" t="s">
        <v>600</v>
      </c>
      <c r="O353" s="6" t="s">
        <v>601</v>
      </c>
      <c r="P353" s="4" t="s">
        <v>31</v>
      </c>
      <c r="Q353" s="14">
        <v>2</v>
      </c>
      <c r="R353" s="1" t="s">
        <v>1069</v>
      </c>
      <c r="S353" s="1" t="s">
        <v>1069</v>
      </c>
      <c r="T353" s="1" t="s">
        <v>1069</v>
      </c>
      <c r="U353" s="36">
        <v>2</v>
      </c>
      <c r="V353" s="85" t="s">
        <v>1069</v>
      </c>
    </row>
    <row r="354" spans="1:22" x14ac:dyDescent="0.25">
      <c r="A354" s="3">
        <v>23892</v>
      </c>
      <c r="B354" s="15" t="str">
        <f>Codes_Vogelarten_DOG2019!B354</f>
        <v>BIAVPAAUGACR</v>
      </c>
      <c r="C354" s="30" t="str">
        <f>Codes_Vogelarten_DOG2019!C354</f>
        <v>AVAUGACR</v>
      </c>
      <c r="D354" s="15" t="str">
        <f>Codes_Vogelarten_DOG2019!D354</f>
        <v>AUGACR</v>
      </c>
      <c r="E354" s="61" t="s">
        <v>4127</v>
      </c>
      <c r="F354" s="66" t="s">
        <v>604</v>
      </c>
      <c r="G354" s="14" t="s">
        <v>3768</v>
      </c>
      <c r="H354" s="14" t="b">
        <f t="shared" si="5"/>
        <v>1</v>
      </c>
      <c r="I354" s="6" t="s">
        <v>607</v>
      </c>
      <c r="J354" s="8" t="s">
        <v>464</v>
      </c>
      <c r="K354" s="18" t="s">
        <v>588</v>
      </c>
      <c r="L354" s="19" t="s">
        <v>604</v>
      </c>
      <c r="M354" s="19" t="s">
        <v>605</v>
      </c>
      <c r="N354" s="19" t="s">
        <v>606</v>
      </c>
      <c r="O354" s="50" t="s">
        <v>607</v>
      </c>
      <c r="P354" s="4" t="s">
        <v>31</v>
      </c>
      <c r="Q354" s="14" t="s">
        <v>1069</v>
      </c>
      <c r="R354" s="1" t="s">
        <v>1069</v>
      </c>
      <c r="S354" s="1" t="s">
        <v>1069</v>
      </c>
      <c r="T354" s="1" t="s">
        <v>1069</v>
      </c>
      <c r="U354" s="37">
        <v>3</v>
      </c>
      <c r="V354" s="85" t="s">
        <v>1069</v>
      </c>
    </row>
    <row r="355" spans="1:22" x14ac:dyDescent="0.25">
      <c r="A355" s="3">
        <v>23933</v>
      </c>
      <c r="B355" s="15" t="str">
        <f>Codes_Vogelarten_DOG2019!B355</f>
        <v>BIAVPAAUEMAL</v>
      </c>
      <c r="C355" s="30" t="str">
        <f>Codes_Vogelarten_DOG2019!C355</f>
        <v>AVAUEMAL</v>
      </c>
      <c r="D355" s="15" t="str">
        <f>Codes_Vogelarten_DOG2019!D355</f>
        <v>AUEMAL</v>
      </c>
      <c r="E355" s="61" t="s">
        <v>4128</v>
      </c>
      <c r="F355" s="66" t="s">
        <v>2751</v>
      </c>
      <c r="G355" s="14" t="s">
        <v>3768</v>
      </c>
      <c r="H355" s="14" t="b">
        <f t="shared" si="5"/>
        <v>1</v>
      </c>
      <c r="I355" s="6" t="s">
        <v>2754</v>
      </c>
      <c r="J355" s="8" t="s">
        <v>464</v>
      </c>
      <c r="K355" s="16" t="s">
        <v>588</v>
      </c>
      <c r="L355" s="17" t="s">
        <v>2751</v>
      </c>
      <c r="M355" s="17" t="s">
        <v>2752</v>
      </c>
      <c r="N355" s="17" t="s">
        <v>2753</v>
      </c>
      <c r="O355" s="6" t="s">
        <v>2754</v>
      </c>
      <c r="P355" s="4" t="s">
        <v>31</v>
      </c>
      <c r="Q355" s="14" t="s">
        <v>1069</v>
      </c>
      <c r="R355" s="1" t="s">
        <v>1069</v>
      </c>
      <c r="S355" s="1" t="s">
        <v>1069</v>
      </c>
      <c r="T355" s="1" t="s">
        <v>1069</v>
      </c>
      <c r="U355" s="1" t="s">
        <v>1069</v>
      </c>
      <c r="V355" s="85" t="s">
        <v>1069</v>
      </c>
    </row>
    <row r="356" spans="1:22" x14ac:dyDescent="0.25">
      <c r="A356" s="3">
        <v>24001</v>
      </c>
      <c r="B356" s="15" t="str">
        <f>Codes_Vogelarten_DOG2019!B356</f>
        <v>BIAVPAAUCABR</v>
      </c>
      <c r="C356" s="30" t="str">
        <f>Codes_Vogelarten_DOG2019!C356</f>
        <v>AVAUCABR</v>
      </c>
      <c r="D356" s="15" t="str">
        <f>Codes_Vogelarten_DOG2019!D356</f>
        <v>AUCABR</v>
      </c>
      <c r="E356" s="61" t="s">
        <v>4129</v>
      </c>
      <c r="F356" s="66" t="s">
        <v>2757</v>
      </c>
      <c r="G356" s="14" t="s">
        <v>3768</v>
      </c>
      <c r="H356" s="14" t="b">
        <f t="shared" si="5"/>
        <v>1</v>
      </c>
      <c r="I356" s="6" t="s">
        <v>2759</v>
      </c>
      <c r="J356" s="8" t="s">
        <v>464</v>
      </c>
      <c r="K356" s="18" t="s">
        <v>588</v>
      </c>
      <c r="L356" s="19" t="s">
        <v>2757</v>
      </c>
      <c r="M356" s="19" t="s">
        <v>2758</v>
      </c>
      <c r="N356" s="19" t="s">
        <v>781</v>
      </c>
      <c r="O356" s="6" t="s">
        <v>2759</v>
      </c>
      <c r="P356" s="4" t="s">
        <v>31</v>
      </c>
      <c r="Q356" s="14" t="s">
        <v>1069</v>
      </c>
      <c r="R356" s="1" t="s">
        <v>1069</v>
      </c>
      <c r="S356" s="1" t="s">
        <v>1069</v>
      </c>
      <c r="T356" s="1" t="s">
        <v>1069</v>
      </c>
      <c r="U356" s="1" t="s">
        <v>1069</v>
      </c>
      <c r="V356" s="85" t="s">
        <v>1069</v>
      </c>
    </row>
    <row r="357" spans="1:22" x14ac:dyDescent="0.25">
      <c r="A357" s="3">
        <v>24014</v>
      </c>
      <c r="B357" s="15" t="str">
        <f>Codes_Vogelarten_DOG2019!B357</f>
        <v>BIAVPAAUMECA</v>
      </c>
      <c r="C357" s="30" t="str">
        <f>Codes_Vogelarten_DOG2019!C357</f>
        <v>AVAUMECA</v>
      </c>
      <c r="D357" s="15" t="str">
        <f>Codes_Vogelarten_DOG2019!D357</f>
        <v>AUMECA</v>
      </c>
      <c r="E357" s="61" t="s">
        <v>4130</v>
      </c>
      <c r="F357" s="66" t="s">
        <v>2762</v>
      </c>
      <c r="G357" s="14" t="s">
        <v>3768</v>
      </c>
      <c r="H357" s="14" t="b">
        <f t="shared" si="5"/>
        <v>1</v>
      </c>
      <c r="I357" s="6" t="s">
        <v>2763</v>
      </c>
      <c r="J357" s="8" t="s">
        <v>464</v>
      </c>
      <c r="K357" s="16" t="s">
        <v>588</v>
      </c>
      <c r="L357" s="17" t="s">
        <v>2762</v>
      </c>
      <c r="M357" s="17" t="s">
        <v>2748</v>
      </c>
      <c r="N357" s="17" t="s">
        <v>1040</v>
      </c>
      <c r="O357" s="6" t="s">
        <v>2763</v>
      </c>
      <c r="P357" s="4" t="s">
        <v>31</v>
      </c>
      <c r="Q357" s="14" t="s">
        <v>1069</v>
      </c>
      <c r="R357" s="1" t="s">
        <v>1069</v>
      </c>
      <c r="S357" s="1" t="s">
        <v>1069</v>
      </c>
      <c r="T357" s="1" t="s">
        <v>1069</v>
      </c>
      <c r="U357" s="1" t="s">
        <v>1069</v>
      </c>
      <c r="V357" s="85" t="s">
        <v>1069</v>
      </c>
    </row>
    <row r="358" spans="1:22" x14ac:dyDescent="0.25">
      <c r="A358" s="3">
        <v>24019</v>
      </c>
      <c r="B358" s="15" t="str">
        <f>Codes_Vogelarten_DOG2019!B358</f>
        <v>BIAVPAAUMEYE</v>
      </c>
      <c r="C358" s="30" t="str">
        <f>Codes_Vogelarten_DOG2019!C358</f>
        <v>AVAUMEYE</v>
      </c>
      <c r="D358" s="15" t="str">
        <f>Codes_Vogelarten_DOG2019!D358</f>
        <v>AUMEYE</v>
      </c>
      <c r="E358" s="61" t="s">
        <v>4131</v>
      </c>
      <c r="F358" s="66" t="s">
        <v>2766</v>
      </c>
      <c r="G358" s="14" t="s">
        <v>3835</v>
      </c>
      <c r="H358" s="14" t="b">
        <f t="shared" si="5"/>
        <v>1</v>
      </c>
      <c r="I358" s="6" t="s">
        <v>2768</v>
      </c>
      <c r="J358" s="8" t="s">
        <v>464</v>
      </c>
      <c r="K358" s="16" t="s">
        <v>588</v>
      </c>
      <c r="L358" s="17" t="s">
        <v>2766</v>
      </c>
      <c r="M358" s="17" t="s">
        <v>2748</v>
      </c>
      <c r="N358" s="17" t="s">
        <v>2767</v>
      </c>
      <c r="O358" s="6" t="s">
        <v>2768</v>
      </c>
      <c r="P358" s="4" t="s">
        <v>31</v>
      </c>
      <c r="Q358" s="14" t="s">
        <v>1069</v>
      </c>
      <c r="R358" s="1" t="s">
        <v>1069</v>
      </c>
      <c r="S358" s="1" t="s">
        <v>1069</v>
      </c>
      <c r="T358" s="1" t="s">
        <v>1069</v>
      </c>
      <c r="U358" s="1" t="s">
        <v>1069</v>
      </c>
      <c r="V358" s="85" t="s">
        <v>1069</v>
      </c>
    </row>
    <row r="359" spans="1:22" x14ac:dyDescent="0.25">
      <c r="A359" s="3">
        <v>24047</v>
      </c>
      <c r="B359" s="65" t="str">
        <f>Codes_Vogelarten_DOG2019!B359</f>
        <v>BIAVPAAUADRU</v>
      </c>
      <c r="C359" s="64" t="str">
        <f>Codes_Vogelarten_DOG2019!C359</f>
        <v>AVAUADRU</v>
      </c>
      <c r="D359" s="65" t="str">
        <f>Codes_Vogelarten_DOG2019!D359</f>
        <v>AUADRU</v>
      </c>
      <c r="E359" s="61" t="s">
        <v>4132</v>
      </c>
      <c r="F359" s="66" t="s">
        <v>2772</v>
      </c>
      <c r="G359" s="14" t="s">
        <v>3835</v>
      </c>
      <c r="H359" s="14" t="b">
        <f t="shared" si="5"/>
        <v>1</v>
      </c>
      <c r="I359" s="6" t="s">
        <v>2776</v>
      </c>
      <c r="J359" s="8" t="s">
        <v>464</v>
      </c>
      <c r="K359" s="16" t="s">
        <v>588</v>
      </c>
      <c r="L359" s="17" t="s">
        <v>2772</v>
      </c>
      <c r="M359" s="17" t="s">
        <v>2773</v>
      </c>
      <c r="N359" s="17" t="s">
        <v>2774</v>
      </c>
      <c r="O359" s="6" t="s">
        <v>2776</v>
      </c>
      <c r="P359" s="4" t="s">
        <v>31</v>
      </c>
      <c r="Q359" s="14" t="s">
        <v>1069</v>
      </c>
      <c r="R359" s="1" t="s">
        <v>1069</v>
      </c>
      <c r="S359" s="1" t="s">
        <v>1069</v>
      </c>
      <c r="T359" s="1" t="s">
        <v>1069</v>
      </c>
      <c r="U359" s="1" t="s">
        <v>1069</v>
      </c>
      <c r="V359" s="85" t="s">
        <v>1069</v>
      </c>
    </row>
    <row r="360" spans="1:22" x14ac:dyDescent="0.25">
      <c r="A360" s="3">
        <v>24656</v>
      </c>
      <c r="B360" s="15" t="str">
        <f>Codes_Vogelarten_DOG2019!B360</f>
        <v>BIAVPAHIRIRI</v>
      </c>
      <c r="C360" s="30" t="str">
        <f>Codes_Vogelarten_DOG2019!C360</f>
        <v>AVHIRIRI</v>
      </c>
      <c r="D360" s="15" t="str">
        <f>Codes_Vogelarten_DOG2019!D360</f>
        <v>HIRIRI</v>
      </c>
      <c r="E360" s="61" t="s">
        <v>4133</v>
      </c>
      <c r="F360" s="66" t="s">
        <v>611</v>
      </c>
      <c r="G360" s="14" t="s">
        <v>3768</v>
      </c>
      <c r="H360" s="14" t="b">
        <f t="shared" si="5"/>
        <v>1</v>
      </c>
      <c r="I360" s="6" t="s">
        <v>614</v>
      </c>
      <c r="J360" s="8" t="s">
        <v>464</v>
      </c>
      <c r="K360" s="18" t="s">
        <v>610</v>
      </c>
      <c r="L360" s="19" t="s">
        <v>611</v>
      </c>
      <c r="M360" s="19" t="s">
        <v>612</v>
      </c>
      <c r="N360" s="19" t="s">
        <v>613</v>
      </c>
      <c r="O360" s="6" t="s">
        <v>614</v>
      </c>
      <c r="P360" s="11" t="s">
        <v>31</v>
      </c>
      <c r="Q360" s="14">
        <v>3</v>
      </c>
      <c r="R360" s="1" t="s">
        <v>1069</v>
      </c>
      <c r="S360" s="1" t="s">
        <v>1069</v>
      </c>
      <c r="T360" s="1" t="s">
        <v>1069</v>
      </c>
      <c r="U360" s="37">
        <v>3</v>
      </c>
      <c r="V360" s="85" t="s">
        <v>1069</v>
      </c>
    </row>
    <row r="361" spans="1:22" x14ac:dyDescent="0.25">
      <c r="A361" s="3">
        <v>24750</v>
      </c>
      <c r="B361" s="15" t="str">
        <f>Codes_Vogelarten_DOG2019!B361</f>
        <v>BIAVPAHIHIRU</v>
      </c>
      <c r="C361" s="30" t="str">
        <f>Codes_Vogelarten_DOG2019!C361</f>
        <v>AVHIHIRU</v>
      </c>
      <c r="D361" s="15" t="str">
        <f>Codes_Vogelarten_DOG2019!D361</f>
        <v>HIHIRU</v>
      </c>
      <c r="E361" s="61" t="s">
        <v>4134</v>
      </c>
      <c r="F361" s="66" t="s">
        <v>617</v>
      </c>
      <c r="G361" s="14" t="s">
        <v>3768</v>
      </c>
      <c r="H361" s="14" t="b">
        <f t="shared" si="5"/>
        <v>1</v>
      </c>
      <c r="I361" s="6" t="s">
        <v>620</v>
      </c>
      <c r="J361" s="8" t="s">
        <v>464</v>
      </c>
      <c r="K361" s="16" t="s">
        <v>610</v>
      </c>
      <c r="L361" s="17" t="s">
        <v>617</v>
      </c>
      <c r="M361" s="17" t="s">
        <v>618</v>
      </c>
      <c r="N361" s="17" t="s">
        <v>619</v>
      </c>
      <c r="O361" s="6" t="s">
        <v>620</v>
      </c>
      <c r="P361" s="4" t="s">
        <v>31</v>
      </c>
      <c r="Q361" s="14">
        <v>2</v>
      </c>
      <c r="R361" s="1" t="s">
        <v>1069</v>
      </c>
      <c r="S361" s="1" t="s">
        <v>1069</v>
      </c>
      <c r="T361" s="1" t="s">
        <v>1069</v>
      </c>
      <c r="U361" s="36">
        <v>2</v>
      </c>
      <c r="V361" s="85" t="s">
        <v>1069</v>
      </c>
    </row>
    <row r="362" spans="1:22" x14ac:dyDescent="0.25">
      <c r="A362" s="82">
        <v>24799</v>
      </c>
      <c r="B362" s="15" t="str">
        <f>Codes_Vogelarten_DOG2019!B362</f>
        <v>BIAVPAHIPTRU</v>
      </c>
      <c r="C362" s="30" t="str">
        <f>Codes_Vogelarten_DOG2019!C362</f>
        <v>AVHIPTRU</v>
      </c>
      <c r="D362" s="15" t="str">
        <f>Codes_Vogelarten_DOG2019!D362</f>
        <v>HIPTRU</v>
      </c>
      <c r="E362" s="61" t="s">
        <v>4135</v>
      </c>
      <c r="F362" s="78" t="s">
        <v>4136</v>
      </c>
      <c r="G362" s="14" t="s">
        <v>3768</v>
      </c>
      <c r="H362" s="14" t="b">
        <f t="shared" si="5"/>
        <v>1</v>
      </c>
      <c r="I362" s="79" t="s">
        <v>4392</v>
      </c>
      <c r="J362" s="8" t="s">
        <v>464</v>
      </c>
      <c r="K362" s="18" t="s">
        <v>610</v>
      </c>
      <c r="L362" s="19" t="s">
        <v>4136</v>
      </c>
      <c r="M362" s="19" t="s">
        <v>2779</v>
      </c>
      <c r="N362" s="19" t="s">
        <v>4391</v>
      </c>
      <c r="O362" s="79" t="s">
        <v>4392</v>
      </c>
      <c r="P362" s="4" t="s">
        <v>31</v>
      </c>
      <c r="Q362" s="14" t="s">
        <v>1069</v>
      </c>
      <c r="R362" s="1" t="s">
        <v>1069</v>
      </c>
      <c r="S362" s="1" t="s">
        <v>1069</v>
      </c>
      <c r="T362" s="1" t="s">
        <v>1069</v>
      </c>
      <c r="U362" s="1" t="s">
        <v>1069</v>
      </c>
      <c r="V362" s="85" t="s">
        <v>1069</v>
      </c>
    </row>
    <row r="363" spans="1:22" x14ac:dyDescent="0.25">
      <c r="A363" s="3">
        <v>24823</v>
      </c>
      <c r="B363" s="15" t="str">
        <f>Codes_Vogelarten_DOG2019!B363</f>
        <v>BIAVPAHIDEUR</v>
      </c>
      <c r="C363" s="30" t="str">
        <f>Codes_Vogelarten_DOG2019!C363</f>
        <v>AVHIDEUR</v>
      </c>
      <c r="D363" s="15" t="str">
        <f>Codes_Vogelarten_DOG2019!D363</f>
        <v>HIDEUR</v>
      </c>
      <c r="E363" s="61" t="s">
        <v>4137</v>
      </c>
      <c r="F363" s="66" t="s">
        <v>623</v>
      </c>
      <c r="G363" s="14" t="s">
        <v>3768</v>
      </c>
      <c r="H363" s="14" t="b">
        <f t="shared" si="5"/>
        <v>1</v>
      </c>
      <c r="I363" s="6" t="s">
        <v>626</v>
      </c>
      <c r="J363" s="8" t="s">
        <v>464</v>
      </c>
      <c r="K363" s="16" t="s">
        <v>610</v>
      </c>
      <c r="L363" s="17" t="s">
        <v>623</v>
      </c>
      <c r="M363" s="17" t="s">
        <v>624</v>
      </c>
      <c r="N363" s="17" t="s">
        <v>625</v>
      </c>
      <c r="O363" s="6" t="s">
        <v>627</v>
      </c>
      <c r="P363" s="4" t="s">
        <v>31</v>
      </c>
      <c r="Q363" s="14">
        <v>1</v>
      </c>
      <c r="R363" s="1" t="s">
        <v>1069</v>
      </c>
      <c r="S363" s="1" t="s">
        <v>1069</v>
      </c>
      <c r="T363" s="1" t="s">
        <v>1069</v>
      </c>
      <c r="U363" s="37">
        <v>3</v>
      </c>
      <c r="V363" s="85" t="s">
        <v>1069</v>
      </c>
    </row>
    <row r="364" spans="1:22" x14ac:dyDescent="0.25">
      <c r="A364" s="3">
        <v>24850</v>
      </c>
      <c r="B364" s="15" t="str">
        <f>Codes_Vogelarten_DOG2019!B364</f>
        <v>BIAVPAHICEDA</v>
      </c>
      <c r="C364" s="30" t="str">
        <f>Codes_Vogelarten_DOG2019!C364</f>
        <v>AVHICEDA</v>
      </c>
      <c r="D364" s="15" t="str">
        <f>Codes_Vogelarten_DOG2019!D364</f>
        <v>HICEDA</v>
      </c>
      <c r="E364" s="61" t="s">
        <v>4138</v>
      </c>
      <c r="F364" s="66" t="s">
        <v>2780</v>
      </c>
      <c r="G364" s="14" t="s">
        <v>3768</v>
      </c>
      <c r="H364" s="14" t="b">
        <f t="shared" si="5"/>
        <v>1</v>
      </c>
      <c r="I364" s="6" t="s">
        <v>2783</v>
      </c>
      <c r="J364" s="8" t="s">
        <v>464</v>
      </c>
      <c r="K364" s="16" t="s">
        <v>610</v>
      </c>
      <c r="L364" s="17" t="s">
        <v>2780</v>
      </c>
      <c r="M364" s="17" t="s">
        <v>2781</v>
      </c>
      <c r="N364" s="17" t="s">
        <v>2782</v>
      </c>
      <c r="O364" s="6" t="s">
        <v>2783</v>
      </c>
      <c r="P364" s="4" t="s">
        <v>31</v>
      </c>
      <c r="Q364" s="14" t="s">
        <v>1069</v>
      </c>
      <c r="R364" s="1" t="s">
        <v>1069</v>
      </c>
      <c r="S364" s="1" t="s">
        <v>1069</v>
      </c>
      <c r="T364" s="1" t="s">
        <v>1069</v>
      </c>
      <c r="U364" s="1" t="s">
        <v>1069</v>
      </c>
      <c r="V364" s="85" t="s">
        <v>1069</v>
      </c>
    </row>
    <row r="365" spans="1:22" x14ac:dyDescent="0.25">
      <c r="A365" s="3">
        <v>25081</v>
      </c>
      <c r="B365" s="15" t="str">
        <f>Codes_Vogelarten_DOG2019!B365</f>
        <v>BIAVPACECECE</v>
      </c>
      <c r="C365" s="30" t="str">
        <f>Codes_Vogelarten_DOG2019!C365</f>
        <v>AVCECECE</v>
      </c>
      <c r="D365" s="15" t="str">
        <f>Codes_Vogelarten_DOG2019!D365</f>
        <v>CECECE</v>
      </c>
      <c r="E365" s="61" t="s">
        <v>4139</v>
      </c>
      <c r="F365" s="66" t="s">
        <v>2788</v>
      </c>
      <c r="G365" s="14" t="s">
        <v>3768</v>
      </c>
      <c r="H365" s="14" t="b">
        <f t="shared" si="5"/>
        <v>1</v>
      </c>
      <c r="I365" s="6" t="s">
        <v>2792</v>
      </c>
      <c r="J365" s="8" t="s">
        <v>464</v>
      </c>
      <c r="K365" s="16" t="s">
        <v>2787</v>
      </c>
      <c r="L365" s="17" t="s">
        <v>2788</v>
      </c>
      <c r="M365" s="17" t="s">
        <v>2789</v>
      </c>
      <c r="N365" s="17" t="s">
        <v>2790</v>
      </c>
      <c r="O365" s="6" t="s">
        <v>2792</v>
      </c>
      <c r="P365" s="4" t="s">
        <v>31</v>
      </c>
      <c r="Q365" s="14" t="s">
        <v>1069</v>
      </c>
      <c r="R365" s="1" t="s">
        <v>1069</v>
      </c>
      <c r="S365" s="1" t="s">
        <v>1069</v>
      </c>
      <c r="T365" s="1" t="s">
        <v>1069</v>
      </c>
      <c r="U365" s="1" t="s">
        <v>1069</v>
      </c>
      <c r="V365" s="85" t="s">
        <v>1069</v>
      </c>
    </row>
    <row r="366" spans="1:22" x14ac:dyDescent="0.25">
      <c r="A366" s="3">
        <v>25134</v>
      </c>
      <c r="B366" s="15" t="str">
        <f>Codes_Vogelarten_DOG2019!B366</f>
        <v>BIAVPAAEAECA</v>
      </c>
      <c r="C366" s="30" t="str">
        <f>Codes_Vogelarten_DOG2019!C366</f>
        <v>AVAEAECA</v>
      </c>
      <c r="D366" s="15" t="str">
        <f>Codes_Vogelarten_DOG2019!D366</f>
        <v>AEAECA</v>
      </c>
      <c r="E366" s="61" t="s">
        <v>4140</v>
      </c>
      <c r="F366" s="66" t="s">
        <v>632</v>
      </c>
      <c r="G366" s="14" t="s">
        <v>3768</v>
      </c>
      <c r="H366" s="14" t="b">
        <f t="shared" si="5"/>
        <v>1</v>
      </c>
      <c r="I366" s="6" t="s">
        <v>635</v>
      </c>
      <c r="J366" s="8" t="s">
        <v>464</v>
      </c>
      <c r="K366" s="16" t="s">
        <v>631</v>
      </c>
      <c r="L366" s="17" t="s">
        <v>632</v>
      </c>
      <c r="M366" s="17" t="s">
        <v>633</v>
      </c>
      <c r="N366" s="17" t="s">
        <v>634</v>
      </c>
      <c r="O366" s="6" t="s">
        <v>635</v>
      </c>
      <c r="P366" s="4" t="s">
        <v>31</v>
      </c>
      <c r="Q366" s="14">
        <v>1</v>
      </c>
      <c r="R366" s="1" t="s">
        <v>1069</v>
      </c>
      <c r="S366" s="1" t="s">
        <v>1069</v>
      </c>
      <c r="T366" s="1" t="s">
        <v>1069</v>
      </c>
      <c r="U366" s="35">
        <v>1</v>
      </c>
      <c r="V366" s="85" t="s">
        <v>1069</v>
      </c>
    </row>
    <row r="367" spans="1:22" x14ac:dyDescent="0.25">
      <c r="A367" s="3">
        <v>25201</v>
      </c>
      <c r="B367" s="15" t="str">
        <f>Codes_Vogelarten_DOG2019!B367</f>
        <v>BIAVPAPCPHSI</v>
      </c>
      <c r="C367" s="30" t="str">
        <f>Codes_Vogelarten_DOG2019!C367</f>
        <v>AVPCPHSI</v>
      </c>
      <c r="D367" s="15" t="str">
        <f>Codes_Vogelarten_DOG2019!D367</f>
        <v>PCPHSI</v>
      </c>
      <c r="E367" s="61" t="s">
        <v>4141</v>
      </c>
      <c r="F367" s="66" t="s">
        <v>639</v>
      </c>
      <c r="G367" s="14" t="s">
        <v>3768</v>
      </c>
      <c r="H367" s="14" t="b">
        <f t="shared" si="5"/>
        <v>1</v>
      </c>
      <c r="I367" s="6" t="s">
        <v>642</v>
      </c>
      <c r="J367" s="8" t="s">
        <v>464</v>
      </c>
      <c r="K367" s="16" t="s">
        <v>638</v>
      </c>
      <c r="L367" s="17" t="s">
        <v>639</v>
      </c>
      <c r="M367" s="17" t="s">
        <v>640</v>
      </c>
      <c r="N367" s="17" t="s">
        <v>641</v>
      </c>
      <c r="O367" s="6" t="s">
        <v>642</v>
      </c>
      <c r="P367" s="4" t="s">
        <v>31</v>
      </c>
      <c r="Q367" s="14">
        <v>2</v>
      </c>
      <c r="R367" s="1" t="s">
        <v>1069</v>
      </c>
      <c r="S367" s="1" t="s">
        <v>1069</v>
      </c>
      <c r="T367" s="1" t="s">
        <v>1069</v>
      </c>
      <c r="U367" s="35">
        <v>1</v>
      </c>
      <c r="V367" s="85" t="s">
        <v>1069</v>
      </c>
    </row>
    <row r="368" spans="1:22" x14ac:dyDescent="0.25">
      <c r="A368" s="3">
        <v>25202</v>
      </c>
      <c r="B368" s="15" t="str">
        <f>Codes_Vogelarten_DOG2019!B368</f>
        <v>BIAVPAPCPHBN</v>
      </c>
      <c r="C368" s="30" t="str">
        <f>Codes_Vogelarten_DOG2019!C368</f>
        <v>AVPCPHBN</v>
      </c>
      <c r="D368" s="15" t="str">
        <f>Codes_Vogelarten_DOG2019!D368</f>
        <v>PCPHBN</v>
      </c>
      <c r="E368" s="61" t="s">
        <v>4142</v>
      </c>
      <c r="F368" s="66" t="s">
        <v>2795</v>
      </c>
      <c r="G368" s="14" t="s">
        <v>3768</v>
      </c>
      <c r="H368" s="14" t="b">
        <f t="shared" si="5"/>
        <v>1</v>
      </c>
      <c r="I368" s="6" t="s">
        <v>2797</v>
      </c>
      <c r="J368" s="8" t="s">
        <v>464</v>
      </c>
      <c r="K368" s="16" t="s">
        <v>638</v>
      </c>
      <c r="L368" s="17" t="s">
        <v>2795</v>
      </c>
      <c r="M368" s="17" t="s">
        <v>640</v>
      </c>
      <c r="N368" s="17" t="s">
        <v>2796</v>
      </c>
      <c r="O368" s="6" t="s">
        <v>2798</v>
      </c>
      <c r="P368" s="4" t="s">
        <v>31</v>
      </c>
      <c r="Q368" s="14" t="s">
        <v>1069</v>
      </c>
      <c r="R368" s="1" t="s">
        <v>1069</v>
      </c>
      <c r="S368" s="1" t="s">
        <v>1069</v>
      </c>
      <c r="T368" s="1" t="s">
        <v>1069</v>
      </c>
      <c r="U368" s="1" t="s">
        <v>1069</v>
      </c>
      <c r="V368" s="85" t="s">
        <v>1069</v>
      </c>
    </row>
    <row r="369" spans="1:22" x14ac:dyDescent="0.25">
      <c r="A369" s="3">
        <v>25213</v>
      </c>
      <c r="B369" s="15" t="str">
        <f>Codes_Vogelarten_DOG2019!B369</f>
        <v>BIAVPAPCPHHU</v>
      </c>
      <c r="C369" s="30" t="str">
        <f>Codes_Vogelarten_DOG2019!C369</f>
        <v>AVPCPHHU</v>
      </c>
      <c r="D369" s="15" t="str">
        <f>Codes_Vogelarten_DOG2019!D369</f>
        <v>PCPHHU</v>
      </c>
      <c r="E369" s="61" t="s">
        <v>4143</v>
      </c>
      <c r="F369" s="66" t="s">
        <v>2803</v>
      </c>
      <c r="G369" s="14" t="s">
        <v>3768</v>
      </c>
      <c r="H369" s="14" t="b">
        <f t="shared" si="5"/>
        <v>1</v>
      </c>
      <c r="I369" s="6" t="s">
        <v>2805</v>
      </c>
      <c r="J369" s="8" t="s">
        <v>464</v>
      </c>
      <c r="K369" s="16" t="s">
        <v>638</v>
      </c>
      <c r="L369" s="17" t="s">
        <v>2803</v>
      </c>
      <c r="M369" s="17" t="s">
        <v>640</v>
      </c>
      <c r="N369" s="17" t="s">
        <v>2804</v>
      </c>
      <c r="O369" s="6" t="s">
        <v>2806</v>
      </c>
      <c r="P369" s="4" t="s">
        <v>31</v>
      </c>
      <c r="Q369" s="14" t="s">
        <v>1069</v>
      </c>
      <c r="R369" s="1" t="s">
        <v>1069</v>
      </c>
      <c r="S369" s="1" t="s">
        <v>1069</v>
      </c>
      <c r="T369" s="1" t="s">
        <v>1069</v>
      </c>
      <c r="U369" s="1" t="s">
        <v>1069</v>
      </c>
      <c r="V369" s="85" t="s">
        <v>1069</v>
      </c>
    </row>
    <row r="370" spans="1:22" x14ac:dyDescent="0.25">
      <c r="A370" s="3">
        <v>25216</v>
      </c>
      <c r="B370" s="15" t="str">
        <f>Codes_Vogelarten_DOG2019!B370</f>
        <v>BIAVPAPCPHIN</v>
      </c>
      <c r="C370" s="30" t="str">
        <f>Codes_Vogelarten_DOG2019!C370</f>
        <v>AVPCPHIN</v>
      </c>
      <c r="D370" s="15" t="str">
        <f>Codes_Vogelarten_DOG2019!D370</f>
        <v>PCPHIN</v>
      </c>
      <c r="E370" s="61" t="s">
        <v>4144</v>
      </c>
      <c r="F370" s="66" t="s">
        <v>2810</v>
      </c>
      <c r="G370" s="14" t="s">
        <v>3768</v>
      </c>
      <c r="H370" s="14" t="b">
        <f t="shared" si="5"/>
        <v>1</v>
      </c>
      <c r="I370" s="6" t="s">
        <v>2812</v>
      </c>
      <c r="J370" s="8" t="s">
        <v>464</v>
      </c>
      <c r="K370" s="16" t="s">
        <v>638</v>
      </c>
      <c r="L370" s="17" t="s">
        <v>2810</v>
      </c>
      <c r="M370" s="17" t="s">
        <v>640</v>
      </c>
      <c r="N370" s="17" t="s">
        <v>2811</v>
      </c>
      <c r="O370" s="6" t="s">
        <v>2813</v>
      </c>
      <c r="P370" s="4" t="s">
        <v>31</v>
      </c>
      <c r="Q370" s="14" t="s">
        <v>1069</v>
      </c>
      <c r="R370" s="1" t="s">
        <v>1069</v>
      </c>
      <c r="S370" s="1" t="s">
        <v>1069</v>
      </c>
      <c r="T370" s="1" t="s">
        <v>1069</v>
      </c>
      <c r="U370" s="1" t="s">
        <v>1069</v>
      </c>
      <c r="V370" s="85" t="s">
        <v>1069</v>
      </c>
    </row>
    <row r="371" spans="1:22" x14ac:dyDescent="0.25">
      <c r="A371" s="3">
        <v>25226</v>
      </c>
      <c r="B371" s="15" t="str">
        <f>Codes_Vogelarten_DOG2019!B371</f>
        <v>BIAVPAPCPHPR</v>
      </c>
      <c r="C371" s="30" t="str">
        <f>Codes_Vogelarten_DOG2019!C371</f>
        <v>AVPCPHPR</v>
      </c>
      <c r="D371" s="15" t="str">
        <f>Codes_Vogelarten_DOG2019!D371</f>
        <v>PCPHPR</v>
      </c>
      <c r="E371" s="61" t="s">
        <v>4145</v>
      </c>
      <c r="F371" s="66" t="s">
        <v>2816</v>
      </c>
      <c r="G371" s="14" t="s">
        <v>3768</v>
      </c>
      <c r="H371" s="14" t="b">
        <f t="shared" si="5"/>
        <v>1</v>
      </c>
      <c r="I371" s="6" t="s">
        <v>2818</v>
      </c>
      <c r="J371" s="8" t="s">
        <v>464</v>
      </c>
      <c r="K371" s="16" t="s">
        <v>638</v>
      </c>
      <c r="L371" s="17" t="s">
        <v>2816</v>
      </c>
      <c r="M371" s="17" t="s">
        <v>640</v>
      </c>
      <c r="N371" s="17" t="s">
        <v>2817</v>
      </c>
      <c r="O371" s="6" t="s">
        <v>2819</v>
      </c>
      <c r="P371" s="4" t="s">
        <v>31</v>
      </c>
      <c r="Q371" s="14" t="s">
        <v>1069</v>
      </c>
      <c r="R371" s="1" t="s">
        <v>1069</v>
      </c>
      <c r="S371" s="1" t="s">
        <v>1069</v>
      </c>
      <c r="T371" s="1" t="s">
        <v>1069</v>
      </c>
      <c r="U371" s="1" t="s">
        <v>1069</v>
      </c>
      <c r="V371" s="85" t="s">
        <v>1069</v>
      </c>
    </row>
    <row r="372" spans="1:22" x14ac:dyDescent="0.25">
      <c r="A372" s="3">
        <v>25232</v>
      </c>
      <c r="B372" s="15" t="str">
        <f>Codes_Vogelarten_DOG2019!B372</f>
        <v>BIAVPAPCPHSC</v>
      </c>
      <c r="C372" s="30" t="str">
        <f>Codes_Vogelarten_DOG2019!C372</f>
        <v>AVPCPHSC</v>
      </c>
      <c r="D372" s="15" t="str">
        <f>Codes_Vogelarten_DOG2019!D372</f>
        <v>PCPHSC</v>
      </c>
      <c r="E372" s="61" t="s">
        <v>4146</v>
      </c>
      <c r="F372" s="66" t="s">
        <v>2822</v>
      </c>
      <c r="G372" s="14" t="s">
        <v>3768</v>
      </c>
      <c r="H372" s="14" t="b">
        <f t="shared" si="5"/>
        <v>1</v>
      </c>
      <c r="I372" s="6" t="s">
        <v>2824</v>
      </c>
      <c r="J372" s="8" t="s">
        <v>464</v>
      </c>
      <c r="K372" s="16" t="s">
        <v>638</v>
      </c>
      <c r="L372" s="17" t="s">
        <v>2822</v>
      </c>
      <c r="M372" s="17" t="s">
        <v>640</v>
      </c>
      <c r="N372" s="17" t="s">
        <v>2823</v>
      </c>
      <c r="O372" s="6" t="s">
        <v>2824</v>
      </c>
      <c r="P372" s="4" t="s">
        <v>31</v>
      </c>
      <c r="Q372" s="14" t="s">
        <v>1069</v>
      </c>
      <c r="R372" s="1" t="s">
        <v>1069</v>
      </c>
      <c r="S372" s="1" t="s">
        <v>1069</v>
      </c>
      <c r="T372" s="1" t="s">
        <v>1069</v>
      </c>
      <c r="U372" s="1" t="s">
        <v>1069</v>
      </c>
      <c r="V372" s="85" t="s">
        <v>1069</v>
      </c>
    </row>
    <row r="373" spans="1:22" x14ac:dyDescent="0.25">
      <c r="A373" s="3">
        <v>25243</v>
      </c>
      <c r="B373" s="15" t="str">
        <f>Codes_Vogelarten_DOG2019!B373</f>
        <v>BIAVPAPCPHFU</v>
      </c>
      <c r="C373" s="30" t="str">
        <f>Codes_Vogelarten_DOG2019!C373</f>
        <v>AVPCPHFU</v>
      </c>
      <c r="D373" s="15" t="str">
        <f>Codes_Vogelarten_DOG2019!D373</f>
        <v>PCPHFU</v>
      </c>
      <c r="E373" s="61" t="s">
        <v>4147</v>
      </c>
      <c r="F373" s="66" t="s">
        <v>2827</v>
      </c>
      <c r="G373" s="14" t="s">
        <v>3768</v>
      </c>
      <c r="H373" s="14" t="b">
        <f t="shared" si="5"/>
        <v>1</v>
      </c>
      <c r="I373" s="6" t="s">
        <v>2828</v>
      </c>
      <c r="J373" s="8" t="s">
        <v>464</v>
      </c>
      <c r="K373" s="16" t="s">
        <v>638</v>
      </c>
      <c r="L373" s="17" t="s">
        <v>2827</v>
      </c>
      <c r="M373" s="17" t="s">
        <v>640</v>
      </c>
      <c r="N373" s="17" t="s">
        <v>2123</v>
      </c>
      <c r="O373" s="6" t="s">
        <v>2828</v>
      </c>
      <c r="P373" s="4" t="s">
        <v>31</v>
      </c>
      <c r="Q373" s="14" t="s">
        <v>1069</v>
      </c>
      <c r="R373" s="1" t="s">
        <v>1069</v>
      </c>
      <c r="S373" s="1" t="s">
        <v>1069</v>
      </c>
      <c r="T373" s="1" t="s">
        <v>1069</v>
      </c>
      <c r="U373" s="1" t="s">
        <v>1069</v>
      </c>
      <c r="V373" s="85" t="s">
        <v>1069</v>
      </c>
    </row>
    <row r="374" spans="1:22" x14ac:dyDescent="0.25">
      <c r="A374" s="3">
        <v>25249</v>
      </c>
      <c r="B374" s="15" t="str">
        <f>Codes_Vogelarten_DOG2019!B374</f>
        <v>BIAVPAPCPHTR</v>
      </c>
      <c r="C374" s="30" t="str">
        <f>Codes_Vogelarten_DOG2019!C374</f>
        <v>AVPCPHTR</v>
      </c>
      <c r="D374" s="15" t="str">
        <f>Codes_Vogelarten_DOG2019!D374</f>
        <v>PCPHTR</v>
      </c>
      <c r="E374" s="61" t="s">
        <v>4148</v>
      </c>
      <c r="F374" s="66" t="s">
        <v>647</v>
      </c>
      <c r="G374" s="14" t="s">
        <v>3768</v>
      </c>
      <c r="H374" s="14" t="b">
        <f t="shared" si="5"/>
        <v>1</v>
      </c>
      <c r="I374" s="6" t="s">
        <v>649</v>
      </c>
      <c r="J374" s="8" t="s">
        <v>464</v>
      </c>
      <c r="K374" s="16" t="s">
        <v>638</v>
      </c>
      <c r="L374" s="17" t="s">
        <v>647</v>
      </c>
      <c r="M374" s="17" t="s">
        <v>640</v>
      </c>
      <c r="N374" s="17" t="s">
        <v>648</v>
      </c>
      <c r="O374" s="6" t="s">
        <v>649</v>
      </c>
      <c r="P374" s="4" t="s">
        <v>31</v>
      </c>
      <c r="Q374" s="14">
        <v>2</v>
      </c>
      <c r="R374" s="1" t="s">
        <v>1069</v>
      </c>
      <c r="S374" s="1" t="s">
        <v>1069</v>
      </c>
      <c r="T374" s="1" t="s">
        <v>1069</v>
      </c>
      <c r="U374" s="35">
        <v>1</v>
      </c>
      <c r="V374" s="85" t="s">
        <v>1069</v>
      </c>
    </row>
    <row r="375" spans="1:22" x14ac:dyDescent="0.25">
      <c r="A375" s="3">
        <v>25260</v>
      </c>
      <c r="B375" s="15" t="str">
        <f>Codes_Vogelarten_DOG2019!B375</f>
        <v>BIAVPAPCPHCO</v>
      </c>
      <c r="C375" s="30" t="str">
        <f>Codes_Vogelarten_DOG2019!C375</f>
        <v>AVPCPHCO</v>
      </c>
      <c r="D375" s="15" t="str">
        <f>Codes_Vogelarten_DOG2019!D375</f>
        <v>PCPHCO</v>
      </c>
      <c r="E375" s="61" t="s">
        <v>4149</v>
      </c>
      <c r="F375" s="66" t="s">
        <v>652</v>
      </c>
      <c r="G375" s="14" t="s">
        <v>3768</v>
      </c>
      <c r="H375" s="14" t="b">
        <f t="shared" si="5"/>
        <v>1</v>
      </c>
      <c r="I375" s="6" t="s">
        <v>654</v>
      </c>
      <c r="J375" s="8" t="s">
        <v>464</v>
      </c>
      <c r="K375" s="16" t="s">
        <v>638</v>
      </c>
      <c r="L375" s="17" t="s">
        <v>652</v>
      </c>
      <c r="M375" s="17" t="s">
        <v>640</v>
      </c>
      <c r="N375" s="17" t="s">
        <v>653</v>
      </c>
      <c r="O375" s="6" t="s">
        <v>654</v>
      </c>
      <c r="P375" s="4" t="s">
        <v>31</v>
      </c>
      <c r="Q375" s="14">
        <v>1</v>
      </c>
      <c r="R375" s="1" t="s">
        <v>1069</v>
      </c>
      <c r="S375" s="1" t="s">
        <v>1069</v>
      </c>
      <c r="T375" s="1" t="s">
        <v>1069</v>
      </c>
      <c r="U375" s="35">
        <v>1</v>
      </c>
      <c r="V375" s="85" t="s">
        <v>1069</v>
      </c>
    </row>
    <row r="376" spans="1:22" x14ac:dyDescent="0.25">
      <c r="A376" s="3">
        <v>25268</v>
      </c>
      <c r="B376" s="15" t="str">
        <f>Codes_Vogelarten_DOG2019!B376</f>
        <v>BIAVPAPCPHIB</v>
      </c>
      <c r="C376" s="30" t="str">
        <f>Codes_Vogelarten_DOG2019!C376</f>
        <v>AVPCPHIB</v>
      </c>
      <c r="D376" s="15" t="str">
        <f>Codes_Vogelarten_DOG2019!D376</f>
        <v>PCPHIB</v>
      </c>
      <c r="E376" s="61" t="s">
        <v>4150</v>
      </c>
      <c r="F376" s="66" t="s">
        <v>2831</v>
      </c>
      <c r="G376" s="14" t="s">
        <v>3768</v>
      </c>
      <c r="H376" s="14" t="b">
        <f t="shared" si="5"/>
        <v>1</v>
      </c>
      <c r="I376" s="6" t="s">
        <v>2833</v>
      </c>
      <c r="J376" s="8" t="s">
        <v>464</v>
      </c>
      <c r="K376" s="18" t="s">
        <v>638</v>
      </c>
      <c r="L376" s="19" t="s">
        <v>2831</v>
      </c>
      <c r="M376" s="19" t="s">
        <v>640</v>
      </c>
      <c r="N376" s="19" t="s">
        <v>2832</v>
      </c>
      <c r="O376" s="6" t="s">
        <v>2833</v>
      </c>
      <c r="P376" s="4" t="s">
        <v>31</v>
      </c>
      <c r="Q376" s="14" t="s">
        <v>1069</v>
      </c>
      <c r="R376" s="1" t="s">
        <v>1069</v>
      </c>
      <c r="S376" s="1" t="s">
        <v>1069</v>
      </c>
      <c r="T376" s="1" t="s">
        <v>1069</v>
      </c>
      <c r="U376" s="1" t="s">
        <v>1069</v>
      </c>
      <c r="V376" s="85" t="s">
        <v>1069</v>
      </c>
    </row>
    <row r="377" spans="1:22" x14ac:dyDescent="0.25">
      <c r="A377" s="3">
        <v>25271</v>
      </c>
      <c r="B377" s="15" t="str">
        <f>Codes_Vogelarten_DOG2019!B377</f>
        <v>BIAVPAPCPHCS</v>
      </c>
      <c r="C377" s="30" t="str">
        <f>Codes_Vogelarten_DOG2019!C377</f>
        <v>AVPCPHCS</v>
      </c>
      <c r="D377" s="15" t="str">
        <f>Codes_Vogelarten_DOG2019!D377</f>
        <v>PCPHCS</v>
      </c>
      <c r="E377" s="61" t="s">
        <v>4151</v>
      </c>
      <c r="F377" s="66" t="s">
        <v>2836</v>
      </c>
      <c r="G377" s="14" t="s">
        <v>3768</v>
      </c>
      <c r="H377" s="14" t="b">
        <f t="shared" si="5"/>
        <v>1</v>
      </c>
      <c r="I377" s="6" t="s">
        <v>2838</v>
      </c>
      <c r="J377" s="8" t="s">
        <v>464</v>
      </c>
      <c r="K377" s="16" t="s">
        <v>638</v>
      </c>
      <c r="L377" s="17" t="s">
        <v>2836</v>
      </c>
      <c r="M377" s="17" t="s">
        <v>640</v>
      </c>
      <c r="N377" s="17" t="s">
        <v>2837</v>
      </c>
      <c r="O377" s="6" t="s">
        <v>2838</v>
      </c>
      <c r="P377" s="4" t="s">
        <v>31</v>
      </c>
      <c r="Q377" s="14" t="s">
        <v>1069</v>
      </c>
      <c r="R377" s="1" t="s">
        <v>1069</v>
      </c>
      <c r="S377" s="1" t="s">
        <v>1069</v>
      </c>
      <c r="T377" s="1" t="s">
        <v>1069</v>
      </c>
      <c r="U377" s="1" t="s">
        <v>1069</v>
      </c>
      <c r="V377" s="85" t="s">
        <v>1069</v>
      </c>
    </row>
    <row r="378" spans="1:22" x14ac:dyDescent="0.25">
      <c r="A378" s="3">
        <v>25325</v>
      </c>
      <c r="B378" s="15" t="str">
        <f>Codes_Vogelarten_DOG2019!B378</f>
        <v>BIAVPAPCPHNI</v>
      </c>
      <c r="C378" s="30" t="str">
        <f>Codes_Vogelarten_DOG2019!C378</f>
        <v>AVPCPHNI</v>
      </c>
      <c r="D378" s="15" t="str">
        <f>Codes_Vogelarten_DOG2019!D378</f>
        <v>PCPHNI</v>
      </c>
      <c r="E378" s="61" t="s">
        <v>4152</v>
      </c>
      <c r="F378" s="66" t="s">
        <v>2842</v>
      </c>
      <c r="G378" s="14" t="s">
        <v>3768</v>
      </c>
      <c r="H378" s="14" t="b">
        <f t="shared" si="5"/>
        <v>1</v>
      </c>
      <c r="I378" s="6" t="s">
        <v>2844</v>
      </c>
      <c r="J378" s="8" t="s">
        <v>464</v>
      </c>
      <c r="K378" s="16" t="s">
        <v>638</v>
      </c>
      <c r="L378" s="17" t="s">
        <v>2842</v>
      </c>
      <c r="M378" s="17" t="s">
        <v>640</v>
      </c>
      <c r="N378" s="17" t="s">
        <v>2843</v>
      </c>
      <c r="O378" s="6" t="s">
        <v>2844</v>
      </c>
      <c r="P378" s="4" t="s">
        <v>31</v>
      </c>
      <c r="Q378" s="14" t="s">
        <v>1069</v>
      </c>
      <c r="R378" s="1" t="s">
        <v>1069</v>
      </c>
      <c r="S378" s="1" t="s">
        <v>1069</v>
      </c>
      <c r="T378" s="1" t="s">
        <v>1069</v>
      </c>
      <c r="U378" s="1" t="s">
        <v>1069</v>
      </c>
      <c r="V378" s="85" t="s">
        <v>1069</v>
      </c>
    </row>
    <row r="379" spans="1:22" x14ac:dyDescent="0.25">
      <c r="A379" s="3">
        <v>25326</v>
      </c>
      <c r="B379" s="15" t="str">
        <f>Codes_Vogelarten_DOG2019!B379</f>
        <v>BIAVPAPCPHPL</v>
      </c>
      <c r="C379" s="30" t="str">
        <f>Codes_Vogelarten_DOG2019!C379</f>
        <v>AVPCPHPL</v>
      </c>
      <c r="D379" s="15" t="str">
        <f>Codes_Vogelarten_DOG2019!D379</f>
        <v>PCPHPL</v>
      </c>
      <c r="E379" s="61" t="s">
        <v>4153</v>
      </c>
      <c r="F379" s="66" t="s">
        <v>2847</v>
      </c>
      <c r="G379" s="14" t="s">
        <v>3768</v>
      </c>
      <c r="H379" s="14" t="b">
        <f t="shared" si="5"/>
        <v>1</v>
      </c>
      <c r="I379" s="6" t="s">
        <v>2849</v>
      </c>
      <c r="J379" s="8" t="s">
        <v>464</v>
      </c>
      <c r="K379" s="16" t="s">
        <v>638</v>
      </c>
      <c r="L379" s="17" t="s">
        <v>2847</v>
      </c>
      <c r="M379" s="17" t="s">
        <v>640</v>
      </c>
      <c r="N379" s="17" t="s">
        <v>2848</v>
      </c>
      <c r="O379" s="6" t="s">
        <v>2849</v>
      </c>
      <c r="P379" s="4" t="s">
        <v>31</v>
      </c>
      <c r="Q379" s="14" t="s">
        <v>1069</v>
      </c>
      <c r="R379" s="1" t="s">
        <v>1069</v>
      </c>
      <c r="S379" s="1" t="s">
        <v>1069</v>
      </c>
      <c r="T379" s="1" t="s">
        <v>1069</v>
      </c>
      <c r="U379" s="1" t="s">
        <v>1069</v>
      </c>
      <c r="V379" s="85" t="s">
        <v>1069</v>
      </c>
    </row>
    <row r="380" spans="1:22" x14ac:dyDescent="0.25">
      <c r="A380" s="3">
        <v>25327</v>
      </c>
      <c r="B380" s="15" t="str">
        <f>Codes_Vogelarten_DOG2019!B380</f>
        <v>BIAVPAPCPHTD</v>
      </c>
      <c r="C380" s="30" t="str">
        <f>Codes_Vogelarten_DOG2019!C380</f>
        <v>AVPCPHTD</v>
      </c>
      <c r="D380" s="15" t="str">
        <f>Codes_Vogelarten_DOG2019!D380</f>
        <v>PCPHTD</v>
      </c>
      <c r="E380" s="61" t="s">
        <v>4154</v>
      </c>
      <c r="F380" s="66" t="s">
        <v>2852</v>
      </c>
      <c r="G380" s="14" t="s">
        <v>3768</v>
      </c>
      <c r="H380" s="14" t="b">
        <f t="shared" si="5"/>
        <v>1</v>
      </c>
      <c r="I380" s="6" t="s">
        <v>2854</v>
      </c>
      <c r="J380" s="8" t="s">
        <v>464</v>
      </c>
      <c r="K380" s="16" t="s">
        <v>638</v>
      </c>
      <c r="L380" s="17" t="s">
        <v>2852</v>
      </c>
      <c r="M380" s="17" t="s">
        <v>640</v>
      </c>
      <c r="N380" s="17" t="s">
        <v>2853</v>
      </c>
      <c r="O380" s="6" t="s">
        <v>2854</v>
      </c>
      <c r="P380" s="4" t="s">
        <v>31</v>
      </c>
      <c r="Q380" s="14" t="s">
        <v>1069</v>
      </c>
      <c r="R380" s="1" t="s">
        <v>1069</v>
      </c>
      <c r="S380" s="1" t="s">
        <v>1069</v>
      </c>
      <c r="T380" s="1" t="s">
        <v>1069</v>
      </c>
      <c r="U380" s="1" t="s">
        <v>1069</v>
      </c>
      <c r="V380" s="85" t="s">
        <v>1069</v>
      </c>
    </row>
    <row r="381" spans="1:22" x14ac:dyDescent="0.25">
      <c r="A381" s="3">
        <v>25341</v>
      </c>
      <c r="B381" s="15" t="str">
        <f>Codes_Vogelarten_DOG2019!B381</f>
        <v>BIAVPAPCPHBO</v>
      </c>
      <c r="C381" s="30" t="str">
        <f>Codes_Vogelarten_DOG2019!C381</f>
        <v>AVPCPHBO</v>
      </c>
      <c r="D381" s="15" t="str">
        <f>Codes_Vogelarten_DOG2019!D381</f>
        <v>PCPHBO</v>
      </c>
      <c r="E381" s="61" t="s">
        <v>4155</v>
      </c>
      <c r="F381" s="66" t="s">
        <v>2857</v>
      </c>
      <c r="G381" s="14" t="s">
        <v>3768</v>
      </c>
      <c r="H381" s="14" t="b">
        <f t="shared" si="5"/>
        <v>1</v>
      </c>
      <c r="I381" s="6" t="s">
        <v>2858</v>
      </c>
      <c r="J381" s="8" t="s">
        <v>464</v>
      </c>
      <c r="K381" s="16" t="s">
        <v>638</v>
      </c>
      <c r="L381" s="17" t="s">
        <v>2857</v>
      </c>
      <c r="M381" s="17" t="s">
        <v>640</v>
      </c>
      <c r="N381" s="17" t="s">
        <v>2295</v>
      </c>
      <c r="O381" s="6" t="s">
        <v>2858</v>
      </c>
      <c r="P381" s="4" t="s">
        <v>31</v>
      </c>
      <c r="Q381" s="14" t="s">
        <v>1069</v>
      </c>
      <c r="R381" s="1" t="s">
        <v>1069</v>
      </c>
      <c r="S381" s="1" t="s">
        <v>1069</v>
      </c>
      <c r="T381" s="1" t="s">
        <v>1069</v>
      </c>
      <c r="U381" s="1" t="s">
        <v>1069</v>
      </c>
      <c r="V381" s="85" t="s">
        <v>1069</v>
      </c>
    </row>
    <row r="382" spans="1:22" x14ac:dyDescent="0.25">
      <c r="A382" s="3">
        <v>25480</v>
      </c>
      <c r="B382" s="15" t="str">
        <f>Codes_Vogelarten_DOG2019!B382</f>
        <v>BIAVPAAOACAR</v>
      </c>
      <c r="C382" s="30" t="str">
        <f>Codes_Vogelarten_DOG2019!C382</f>
        <v>AVAOACAR</v>
      </c>
      <c r="D382" s="15" t="str">
        <f>Codes_Vogelarten_DOG2019!D382</f>
        <v>AOACAR</v>
      </c>
      <c r="E382" s="61" t="s">
        <v>4156</v>
      </c>
      <c r="F382" s="66" t="s">
        <v>658</v>
      </c>
      <c r="G382" s="14" t="s">
        <v>3768</v>
      </c>
      <c r="H382" s="14" t="b">
        <f t="shared" si="5"/>
        <v>1</v>
      </c>
      <c r="I382" s="6" t="s">
        <v>661</v>
      </c>
      <c r="J382" s="8" t="s">
        <v>464</v>
      </c>
      <c r="K382" s="16" t="s">
        <v>657</v>
      </c>
      <c r="L382" s="17" t="s">
        <v>658</v>
      </c>
      <c r="M382" s="17" t="s">
        <v>659</v>
      </c>
      <c r="N382" s="17" t="s">
        <v>660</v>
      </c>
      <c r="O382" s="6" t="s">
        <v>662</v>
      </c>
      <c r="P382" s="4" t="s">
        <v>31</v>
      </c>
      <c r="Q382" s="14" t="s">
        <v>1069</v>
      </c>
      <c r="R382" s="1" t="s">
        <v>1069</v>
      </c>
      <c r="S382" s="1" t="s">
        <v>1069</v>
      </c>
      <c r="T382" s="1" t="s">
        <v>1069</v>
      </c>
      <c r="U382" s="37">
        <v>3</v>
      </c>
      <c r="V382" s="85" t="s">
        <v>1069</v>
      </c>
    </row>
    <row r="383" spans="1:22" x14ac:dyDescent="0.25">
      <c r="A383" s="3">
        <v>25553</v>
      </c>
      <c r="B383" s="15" t="str">
        <f>Codes_Vogelarten_DOG2019!B383</f>
        <v>BIAVPAAOACME</v>
      </c>
      <c r="C383" s="30" t="str">
        <f>Codes_Vogelarten_DOG2019!C383</f>
        <v>AVAOACME</v>
      </c>
      <c r="D383" s="15" t="str">
        <f>Codes_Vogelarten_DOG2019!D383</f>
        <v>AOACME</v>
      </c>
      <c r="E383" s="61" t="s">
        <v>4157</v>
      </c>
      <c r="F383" s="66" t="s">
        <v>2860</v>
      </c>
      <c r="G383" s="14" t="s">
        <v>3768</v>
      </c>
      <c r="H383" s="14" t="b">
        <f t="shared" si="5"/>
        <v>1</v>
      </c>
      <c r="I383" s="6" t="s">
        <v>2862</v>
      </c>
      <c r="J383" s="8" t="s">
        <v>464</v>
      </c>
      <c r="K383" s="16" t="s">
        <v>657</v>
      </c>
      <c r="L383" s="17" t="s">
        <v>2860</v>
      </c>
      <c r="M383" s="17" t="s">
        <v>659</v>
      </c>
      <c r="N383" s="17" t="s">
        <v>2861</v>
      </c>
      <c r="O383" s="6" t="s">
        <v>2862</v>
      </c>
      <c r="P383" s="4" t="s">
        <v>31</v>
      </c>
      <c r="Q383" s="14" t="s">
        <v>1069</v>
      </c>
      <c r="R383" s="1" t="s">
        <v>1069</v>
      </c>
      <c r="S383" s="1" t="s">
        <v>1069</v>
      </c>
      <c r="T383" s="1" t="s">
        <v>1069</v>
      </c>
      <c r="U383" s="1" t="s">
        <v>1069</v>
      </c>
      <c r="V383" s="85" t="s">
        <v>1069</v>
      </c>
    </row>
    <row r="384" spans="1:22" x14ac:dyDescent="0.25">
      <c r="A384" s="3">
        <v>25557</v>
      </c>
      <c r="B384" s="15" t="str">
        <f>Codes_Vogelarten_DOG2019!B384</f>
        <v>BIAVPAAOACPD</v>
      </c>
      <c r="C384" s="30" t="str">
        <f>Codes_Vogelarten_DOG2019!C384</f>
        <v>AVAOACPD</v>
      </c>
      <c r="D384" s="15" t="str">
        <f>Codes_Vogelarten_DOG2019!D384</f>
        <v>AOACPD</v>
      </c>
      <c r="E384" s="61" t="s">
        <v>4158</v>
      </c>
      <c r="F384" s="66" t="s">
        <v>2865</v>
      </c>
      <c r="G384" s="14" t="s">
        <v>3768</v>
      </c>
      <c r="H384" s="14" t="b">
        <f t="shared" si="5"/>
        <v>1</v>
      </c>
      <c r="I384" s="6" t="s">
        <v>2867</v>
      </c>
      <c r="J384" s="8" t="s">
        <v>464</v>
      </c>
      <c r="K384" s="16" t="s">
        <v>657</v>
      </c>
      <c r="L384" s="17" t="s">
        <v>2865</v>
      </c>
      <c r="M384" s="17" t="s">
        <v>659</v>
      </c>
      <c r="N384" s="17" t="s">
        <v>2866</v>
      </c>
      <c r="O384" s="6" t="s">
        <v>2867</v>
      </c>
      <c r="P384" s="10" t="s">
        <v>130</v>
      </c>
      <c r="Q384" s="14" t="s">
        <v>1069</v>
      </c>
      <c r="R384" s="1" t="s">
        <v>1069</v>
      </c>
      <c r="S384" s="1" t="s">
        <v>1069</v>
      </c>
      <c r="T384" s="1" t="s">
        <v>1069</v>
      </c>
      <c r="U384" s="1" t="s">
        <v>1069</v>
      </c>
      <c r="V384" s="85" t="s">
        <v>1069</v>
      </c>
    </row>
    <row r="385" spans="1:22" x14ac:dyDescent="0.25">
      <c r="A385" s="3">
        <v>25558</v>
      </c>
      <c r="B385" s="15" t="str">
        <f>Codes_Vogelarten_DOG2019!B385</f>
        <v>BIAVPAAOACSB</v>
      </c>
      <c r="C385" s="30" t="str">
        <f>Codes_Vogelarten_DOG2019!C385</f>
        <v>AVAOACSB</v>
      </c>
      <c r="D385" s="15" t="str">
        <f>Codes_Vogelarten_DOG2019!D385</f>
        <v>AOACSB</v>
      </c>
      <c r="E385" s="61" t="s">
        <v>4159</v>
      </c>
      <c r="F385" s="66" t="s">
        <v>666</v>
      </c>
      <c r="G385" s="14" t="s">
        <v>3768</v>
      </c>
      <c r="H385" s="14" t="b">
        <f t="shared" si="5"/>
        <v>1</v>
      </c>
      <c r="I385" s="6" t="s">
        <v>668</v>
      </c>
      <c r="J385" s="8" t="s">
        <v>464</v>
      </c>
      <c r="K385" s="16" t="s">
        <v>657</v>
      </c>
      <c r="L385" s="17" t="s">
        <v>666</v>
      </c>
      <c r="M385" s="17" t="s">
        <v>659</v>
      </c>
      <c r="N385" s="17" t="s">
        <v>667</v>
      </c>
      <c r="O385" s="6" t="s">
        <v>668</v>
      </c>
      <c r="P385" s="4" t="s">
        <v>31</v>
      </c>
      <c r="Q385" s="14" t="s">
        <v>1069</v>
      </c>
      <c r="R385" s="1" t="s">
        <v>1069</v>
      </c>
      <c r="S385" s="1" t="s">
        <v>1069</v>
      </c>
      <c r="T385" s="1" t="s">
        <v>1069</v>
      </c>
      <c r="U385" s="37">
        <v>3</v>
      </c>
      <c r="V385" s="85" t="s">
        <v>1069</v>
      </c>
    </row>
    <row r="386" spans="1:22" x14ac:dyDescent="0.25">
      <c r="A386" s="3">
        <v>25567</v>
      </c>
      <c r="B386" s="15" t="str">
        <f>Codes_Vogelarten_DOG2019!B386</f>
        <v>BIAVPAAOACAG</v>
      </c>
      <c r="C386" s="30" t="str">
        <f>Codes_Vogelarten_DOG2019!C386</f>
        <v>AVAOACAG</v>
      </c>
      <c r="D386" s="15" t="str">
        <f>Codes_Vogelarten_DOG2019!D386</f>
        <v>AOACAG</v>
      </c>
      <c r="E386" s="61" t="s">
        <v>4160</v>
      </c>
      <c r="F386" s="66" t="s">
        <v>2870</v>
      </c>
      <c r="G386" s="14" t="s">
        <v>3768</v>
      </c>
      <c r="H386" s="14" t="b">
        <f t="shared" si="5"/>
        <v>1</v>
      </c>
      <c r="I386" s="6" t="s">
        <v>2872</v>
      </c>
      <c r="J386" s="8" t="s">
        <v>464</v>
      </c>
      <c r="K386" s="16" t="s">
        <v>657</v>
      </c>
      <c r="L386" s="17" t="s">
        <v>2870</v>
      </c>
      <c r="M386" s="17" t="s">
        <v>659</v>
      </c>
      <c r="N386" s="17" t="s">
        <v>2871</v>
      </c>
      <c r="O386" s="6" t="s">
        <v>2872</v>
      </c>
      <c r="P386" s="4" t="s">
        <v>31</v>
      </c>
      <c r="Q386" s="14" t="s">
        <v>1069</v>
      </c>
      <c r="R386" s="1" t="s">
        <v>1069</v>
      </c>
      <c r="S386" s="1" t="s">
        <v>1069</v>
      </c>
      <c r="T386" s="1" t="s">
        <v>1069</v>
      </c>
      <c r="U386" s="1" t="s">
        <v>1069</v>
      </c>
      <c r="V386" s="85" t="s">
        <v>1069</v>
      </c>
    </row>
    <row r="387" spans="1:22" x14ac:dyDescent="0.25">
      <c r="A387" s="3">
        <v>25571</v>
      </c>
      <c r="B387" s="15" t="str">
        <f>Codes_Vogelarten_DOG2019!B387</f>
        <v>BIAVPAAOACDU</v>
      </c>
      <c r="C387" s="30" t="str">
        <f>Codes_Vogelarten_DOG2019!C387</f>
        <v>AVAOACDU</v>
      </c>
      <c r="D387" s="15" t="str">
        <f>Codes_Vogelarten_DOG2019!D387</f>
        <v>AOACDU</v>
      </c>
      <c r="E387" s="61" t="s">
        <v>4161</v>
      </c>
      <c r="F387" s="66" t="s">
        <v>2876</v>
      </c>
      <c r="G387" s="14" t="s">
        <v>3768</v>
      </c>
      <c r="H387" s="14" t="b">
        <f t="shared" ref="H387:H450" si="6">EXACT(F387,L387)</f>
        <v>1</v>
      </c>
      <c r="I387" s="6" t="s">
        <v>2878</v>
      </c>
      <c r="J387" s="8" t="s">
        <v>464</v>
      </c>
      <c r="K387" s="16" t="s">
        <v>657</v>
      </c>
      <c r="L387" s="17" t="s">
        <v>2876</v>
      </c>
      <c r="M387" s="17" t="s">
        <v>659</v>
      </c>
      <c r="N387" s="19" t="s">
        <v>2877</v>
      </c>
      <c r="O387" s="6" t="s">
        <v>2879</v>
      </c>
      <c r="P387" s="11" t="s">
        <v>31</v>
      </c>
      <c r="Q387" s="14" t="s">
        <v>1069</v>
      </c>
      <c r="R387" s="1" t="s">
        <v>1069</v>
      </c>
      <c r="S387" s="1" t="s">
        <v>1069</v>
      </c>
      <c r="T387" s="1" t="s">
        <v>1069</v>
      </c>
      <c r="U387" s="1" t="s">
        <v>1069</v>
      </c>
      <c r="V387" s="85" t="s">
        <v>1069</v>
      </c>
    </row>
    <row r="388" spans="1:22" x14ac:dyDescent="0.25">
      <c r="A388" s="3">
        <v>25572</v>
      </c>
      <c r="B388" s="15" t="str">
        <f>Codes_Vogelarten_DOG2019!B388</f>
        <v>BIAVPAAOACSC</v>
      </c>
      <c r="C388" s="30" t="str">
        <f>Codes_Vogelarten_DOG2019!C388</f>
        <v>AVAOACSC</v>
      </c>
      <c r="D388" s="15" t="str">
        <f>Codes_Vogelarten_DOG2019!D388</f>
        <v>AOACSC</v>
      </c>
      <c r="E388" s="61" t="s">
        <v>4162</v>
      </c>
      <c r="F388" s="66" t="s">
        <v>671</v>
      </c>
      <c r="G388" s="14" t="s">
        <v>3768</v>
      </c>
      <c r="H388" s="14" t="b">
        <f t="shared" si="6"/>
        <v>1</v>
      </c>
      <c r="I388" s="6" t="s">
        <v>673</v>
      </c>
      <c r="J388" s="8" t="s">
        <v>464</v>
      </c>
      <c r="K388" s="16" t="s">
        <v>657</v>
      </c>
      <c r="L388" s="17" t="s">
        <v>671</v>
      </c>
      <c r="M388" s="17" t="s">
        <v>659</v>
      </c>
      <c r="N388" s="17" t="s">
        <v>672</v>
      </c>
      <c r="O388" s="6" t="s">
        <v>674</v>
      </c>
      <c r="P388" s="4" t="s">
        <v>31</v>
      </c>
      <c r="Q388" s="14" t="s">
        <v>1069</v>
      </c>
      <c r="R388" s="1" t="s">
        <v>1069</v>
      </c>
      <c r="S388" s="1" t="s">
        <v>1069</v>
      </c>
      <c r="T388" s="1" t="s">
        <v>1069</v>
      </c>
      <c r="U388" s="37">
        <v>3</v>
      </c>
      <c r="V388" s="85" t="s">
        <v>1069</v>
      </c>
    </row>
    <row r="389" spans="1:22" x14ac:dyDescent="0.25">
      <c r="A389" s="3">
        <v>25589</v>
      </c>
      <c r="B389" s="15" t="str">
        <f>Codes_Vogelarten_DOG2019!B389</f>
        <v>BIAVPAAOACPA</v>
      </c>
      <c r="C389" s="30" t="str">
        <f>Codes_Vogelarten_DOG2019!C389</f>
        <v>AVAOACPA</v>
      </c>
      <c r="D389" s="15" t="str">
        <f>Codes_Vogelarten_DOG2019!D389</f>
        <v>AOACPA</v>
      </c>
      <c r="E389" s="61" t="s">
        <v>4163</v>
      </c>
      <c r="F389" s="66" t="s">
        <v>677</v>
      </c>
      <c r="G389" s="14" t="s">
        <v>3768</v>
      </c>
      <c r="H389" s="14" t="b">
        <f t="shared" si="6"/>
        <v>1</v>
      </c>
      <c r="I389" s="6" t="s">
        <v>678</v>
      </c>
      <c r="J389" s="8" t="s">
        <v>464</v>
      </c>
      <c r="K389" s="16" t="s">
        <v>657</v>
      </c>
      <c r="L389" s="17" t="s">
        <v>677</v>
      </c>
      <c r="M389" s="17" t="s">
        <v>659</v>
      </c>
      <c r="N389" s="17" t="s">
        <v>545</v>
      </c>
      <c r="O389" s="6" t="s">
        <v>678</v>
      </c>
      <c r="P389" s="4" t="s">
        <v>31</v>
      </c>
      <c r="Q389" s="14">
        <v>2</v>
      </c>
      <c r="R389" s="1" t="s">
        <v>1069</v>
      </c>
      <c r="S389" s="1" t="s">
        <v>1069</v>
      </c>
      <c r="T389" s="1" t="s">
        <v>1069</v>
      </c>
      <c r="U389" s="37">
        <v>3</v>
      </c>
      <c r="V389" s="85" t="s">
        <v>1069</v>
      </c>
    </row>
    <row r="390" spans="1:22" x14ac:dyDescent="0.25">
      <c r="A390" s="3">
        <v>25601</v>
      </c>
      <c r="B390" s="15" t="str">
        <f>Codes_Vogelarten_DOG2019!B390</f>
        <v>BIAVPAAOIDCA</v>
      </c>
      <c r="C390" s="30" t="str">
        <f>Codes_Vogelarten_DOG2019!C390</f>
        <v>AVAOIDCA</v>
      </c>
      <c r="D390" s="15" t="str">
        <f>Codes_Vogelarten_DOG2019!D390</f>
        <v>AOIDCA</v>
      </c>
      <c r="E390" s="61" t="s">
        <v>4164</v>
      </c>
      <c r="F390" s="66" t="s">
        <v>2882</v>
      </c>
      <c r="G390" s="14" t="s">
        <v>3768</v>
      </c>
      <c r="H390" s="14" t="b">
        <f t="shared" si="6"/>
        <v>1</v>
      </c>
      <c r="I390" s="6" t="s">
        <v>2885</v>
      </c>
      <c r="J390" s="8" t="s">
        <v>464</v>
      </c>
      <c r="K390" s="16" t="s">
        <v>657</v>
      </c>
      <c r="L390" s="17" t="s">
        <v>2882</v>
      </c>
      <c r="M390" s="17" t="s">
        <v>2883</v>
      </c>
      <c r="N390" s="17" t="s">
        <v>2884</v>
      </c>
      <c r="O390" s="6" t="s">
        <v>2885</v>
      </c>
      <c r="P390" s="4" t="s">
        <v>31</v>
      </c>
      <c r="Q390" s="14" t="s">
        <v>1069</v>
      </c>
      <c r="R390" s="1" t="s">
        <v>1069</v>
      </c>
      <c r="S390" s="1" t="s">
        <v>1069</v>
      </c>
      <c r="T390" s="1" t="s">
        <v>1069</v>
      </c>
      <c r="U390" s="1" t="s">
        <v>1069</v>
      </c>
      <c r="V390" s="85" t="s">
        <v>1069</v>
      </c>
    </row>
    <row r="391" spans="1:22" x14ac:dyDescent="0.25">
      <c r="A391" s="3">
        <v>25604</v>
      </c>
      <c r="B391" s="15" t="str">
        <f>Codes_Vogelarten_DOG2019!B391</f>
        <v>BIAVPAAOIDRA</v>
      </c>
      <c r="C391" s="30" t="str">
        <f>Codes_Vogelarten_DOG2019!C391</f>
        <v>AVAOIDRA</v>
      </c>
      <c r="D391" s="15" t="str">
        <f>Codes_Vogelarten_DOG2019!D391</f>
        <v>AOIDRA</v>
      </c>
      <c r="E391" s="61" t="s">
        <v>4165</v>
      </c>
      <c r="F391" s="66" t="s">
        <v>2889</v>
      </c>
      <c r="G391" s="14" t="s">
        <v>3768</v>
      </c>
      <c r="H391" s="14" t="b">
        <f t="shared" si="6"/>
        <v>1</v>
      </c>
      <c r="I391" s="6" t="s">
        <v>2891</v>
      </c>
      <c r="J391" s="8" t="s">
        <v>464</v>
      </c>
      <c r="K391" s="16" t="s">
        <v>657</v>
      </c>
      <c r="L391" s="17" t="s">
        <v>2889</v>
      </c>
      <c r="M391" s="17" t="s">
        <v>2883</v>
      </c>
      <c r="N391" s="17" t="s">
        <v>2890</v>
      </c>
      <c r="O391" s="6" t="s">
        <v>2891</v>
      </c>
      <c r="P391" s="4" t="s">
        <v>31</v>
      </c>
      <c r="Q391" s="14" t="s">
        <v>1069</v>
      </c>
      <c r="R391" s="1" t="s">
        <v>1069</v>
      </c>
      <c r="S391" s="1" t="s">
        <v>1069</v>
      </c>
      <c r="T391" s="1" t="s">
        <v>1069</v>
      </c>
      <c r="U391" s="1" t="s">
        <v>1069</v>
      </c>
      <c r="V391" s="85" t="s">
        <v>1069</v>
      </c>
    </row>
    <row r="392" spans="1:22" x14ac:dyDescent="0.25">
      <c r="A392" s="3">
        <v>25606</v>
      </c>
      <c r="B392" s="15" t="str">
        <f>Codes_Vogelarten_DOG2019!B392</f>
        <v>BIAVPAAOIDPA</v>
      </c>
      <c r="C392" s="30" t="str">
        <f>Codes_Vogelarten_DOG2019!C392</f>
        <v>AVAOIDPA</v>
      </c>
      <c r="D392" s="15" t="str">
        <f>Codes_Vogelarten_DOG2019!D392</f>
        <v>AOIDPA</v>
      </c>
      <c r="E392" s="61" t="s">
        <v>4166</v>
      </c>
      <c r="F392" s="66" t="s">
        <v>2894</v>
      </c>
      <c r="G392" s="14" t="s">
        <v>3768</v>
      </c>
      <c r="H392" s="14" t="b">
        <f t="shared" si="6"/>
        <v>1</v>
      </c>
      <c r="I392" s="6" t="s">
        <v>2896</v>
      </c>
      <c r="J392" s="8" t="s">
        <v>464</v>
      </c>
      <c r="K392" s="16" t="s">
        <v>657</v>
      </c>
      <c r="L392" s="17" t="s">
        <v>2894</v>
      </c>
      <c r="M392" s="17" t="s">
        <v>2883</v>
      </c>
      <c r="N392" s="17" t="s">
        <v>2895</v>
      </c>
      <c r="O392" s="6" t="s">
        <v>2896</v>
      </c>
      <c r="P392" s="4" t="s">
        <v>31</v>
      </c>
      <c r="Q392" s="14" t="s">
        <v>1069</v>
      </c>
      <c r="R392" s="1" t="s">
        <v>1069</v>
      </c>
      <c r="S392" s="1" t="s">
        <v>1069</v>
      </c>
      <c r="T392" s="1" t="s">
        <v>1069</v>
      </c>
      <c r="U392" s="1" t="s">
        <v>1069</v>
      </c>
      <c r="V392" s="85" t="s">
        <v>1069</v>
      </c>
    </row>
    <row r="393" spans="1:22" x14ac:dyDescent="0.25">
      <c r="A393" s="3">
        <v>25623</v>
      </c>
      <c r="B393" s="15" t="str">
        <f>Codes_Vogelarten_DOG2019!B393</f>
        <v>BIAVPAAOHIPO</v>
      </c>
      <c r="C393" s="30" t="str">
        <f>Codes_Vogelarten_DOG2019!C393</f>
        <v>AVAOHIPO</v>
      </c>
      <c r="D393" s="15" t="str">
        <f>Codes_Vogelarten_DOG2019!D393</f>
        <v>AOHIPO</v>
      </c>
      <c r="E393" s="61" t="s">
        <v>4167</v>
      </c>
      <c r="F393" s="66" t="s">
        <v>681</v>
      </c>
      <c r="G393" s="14" t="s">
        <v>3768</v>
      </c>
      <c r="H393" s="14" t="b">
        <f t="shared" si="6"/>
        <v>1</v>
      </c>
      <c r="I393" s="6" t="s">
        <v>684</v>
      </c>
      <c r="J393" s="8" t="s">
        <v>464</v>
      </c>
      <c r="K393" s="16" t="s">
        <v>657</v>
      </c>
      <c r="L393" s="17" t="s">
        <v>681</v>
      </c>
      <c r="M393" s="17" t="s">
        <v>682</v>
      </c>
      <c r="N393" s="17" t="s">
        <v>683</v>
      </c>
      <c r="O393" s="6" t="s">
        <v>684</v>
      </c>
      <c r="P393" s="4" t="s">
        <v>31</v>
      </c>
      <c r="Q393" s="14">
        <v>3</v>
      </c>
      <c r="R393" s="1" t="s">
        <v>1069</v>
      </c>
      <c r="S393" s="1" t="s">
        <v>1069</v>
      </c>
      <c r="T393" s="1" t="s">
        <v>1069</v>
      </c>
      <c r="U393" s="52" t="s">
        <v>4324</v>
      </c>
      <c r="V393" s="85" t="s">
        <v>1069</v>
      </c>
    </row>
    <row r="394" spans="1:22" x14ac:dyDescent="0.25">
      <c r="A394" s="3">
        <v>25624</v>
      </c>
      <c r="B394" s="15" t="str">
        <f>Codes_Vogelarten_DOG2019!B394</f>
        <v>BIAVPAAOHIIC</v>
      </c>
      <c r="C394" s="30" t="str">
        <f>Codes_Vogelarten_DOG2019!C394</f>
        <v>AVAOHIIC</v>
      </c>
      <c r="D394" s="15" t="str">
        <f>Codes_Vogelarten_DOG2019!D394</f>
        <v>AOHIIC</v>
      </c>
      <c r="E394" s="61" t="s">
        <v>4168</v>
      </c>
      <c r="F394" s="66" t="s">
        <v>687</v>
      </c>
      <c r="G394" s="14" t="s">
        <v>3768</v>
      </c>
      <c r="H394" s="14" t="b">
        <f t="shared" si="6"/>
        <v>1</v>
      </c>
      <c r="I394" s="6" t="s">
        <v>689</v>
      </c>
      <c r="J394" s="8" t="s">
        <v>464</v>
      </c>
      <c r="K394" s="16" t="s">
        <v>657</v>
      </c>
      <c r="L394" s="17" t="s">
        <v>687</v>
      </c>
      <c r="M394" s="17" t="s">
        <v>682</v>
      </c>
      <c r="N394" s="17" t="s">
        <v>688</v>
      </c>
      <c r="O394" s="6" t="s">
        <v>689</v>
      </c>
      <c r="P394" s="4" t="s">
        <v>31</v>
      </c>
      <c r="Q394" s="14">
        <v>2</v>
      </c>
      <c r="R394" s="1" t="s">
        <v>1069</v>
      </c>
      <c r="S394" s="1" t="s">
        <v>1069</v>
      </c>
      <c r="T394" s="1" t="s">
        <v>1069</v>
      </c>
      <c r="U394" s="36">
        <v>2</v>
      </c>
      <c r="V394" s="85" t="s">
        <v>1069</v>
      </c>
    </row>
    <row r="395" spans="1:22" x14ac:dyDescent="0.25">
      <c r="A395" s="3">
        <v>25641</v>
      </c>
      <c r="B395" s="65" t="str">
        <f>Codes_Vogelarten_DOG2019!B395</f>
        <v>BIAVPALOHECE</v>
      </c>
      <c r="C395" s="64" t="str">
        <f>Codes_Vogelarten_DOG2019!C395</f>
        <v>AVLOHECE</v>
      </c>
      <c r="D395" s="65" t="str">
        <f>Codes_Vogelarten_DOG2019!D395</f>
        <v>LOHECE</v>
      </c>
      <c r="E395" s="61" t="s">
        <v>4169</v>
      </c>
      <c r="F395" s="66" t="s">
        <v>2899</v>
      </c>
      <c r="G395" s="14" t="s">
        <v>3835</v>
      </c>
      <c r="H395" s="14" t="b">
        <f t="shared" si="6"/>
        <v>1</v>
      </c>
      <c r="I395" s="6" t="s">
        <v>2903</v>
      </c>
      <c r="J395" s="8" t="s">
        <v>464</v>
      </c>
      <c r="K395" s="16" t="s">
        <v>693</v>
      </c>
      <c r="L395" s="17" t="s">
        <v>2899</v>
      </c>
      <c r="M395" s="17" t="s">
        <v>2900</v>
      </c>
      <c r="N395" s="17" t="s">
        <v>2901</v>
      </c>
      <c r="O395" s="6" t="s">
        <v>2904</v>
      </c>
      <c r="P395" s="4" t="s">
        <v>31</v>
      </c>
      <c r="Q395" s="14" t="s">
        <v>1069</v>
      </c>
      <c r="R395" s="1" t="s">
        <v>1069</v>
      </c>
      <c r="S395" s="1" t="s">
        <v>1069</v>
      </c>
      <c r="T395" s="1" t="s">
        <v>1069</v>
      </c>
      <c r="U395" s="1" t="s">
        <v>1069</v>
      </c>
      <c r="V395" s="85" t="s">
        <v>1069</v>
      </c>
    </row>
    <row r="396" spans="1:22" x14ac:dyDescent="0.25">
      <c r="A396" s="3">
        <v>25651</v>
      </c>
      <c r="B396" s="15" t="str">
        <f>Codes_Vogelarten_DOG2019!B396</f>
        <v>BIAVPALOLOLA</v>
      </c>
      <c r="C396" s="30" t="str">
        <f>Codes_Vogelarten_DOG2019!C396</f>
        <v>AVLOLOLA</v>
      </c>
      <c r="D396" s="15" t="str">
        <f>Codes_Vogelarten_DOG2019!D396</f>
        <v>LOLOLA</v>
      </c>
      <c r="E396" s="61" t="s">
        <v>4170</v>
      </c>
      <c r="F396" s="66" t="s">
        <v>2907</v>
      </c>
      <c r="G396" s="14" t="s">
        <v>3768</v>
      </c>
      <c r="H396" s="14" t="b">
        <f t="shared" si="6"/>
        <v>1</v>
      </c>
      <c r="I396" s="6" t="s">
        <v>2909</v>
      </c>
      <c r="J396" s="8" t="s">
        <v>464</v>
      </c>
      <c r="K396" s="16" t="s">
        <v>693</v>
      </c>
      <c r="L396" s="17" t="s">
        <v>2907</v>
      </c>
      <c r="M396" s="17" t="s">
        <v>695</v>
      </c>
      <c r="N396" s="17" t="s">
        <v>2908</v>
      </c>
      <c r="O396" s="6" t="s">
        <v>2909</v>
      </c>
      <c r="P396" s="4" t="s">
        <v>31</v>
      </c>
      <c r="Q396" s="14" t="s">
        <v>1069</v>
      </c>
      <c r="R396" s="1" t="s">
        <v>1069</v>
      </c>
      <c r="S396" s="1" t="s">
        <v>1069</v>
      </c>
      <c r="T396" s="1" t="s">
        <v>1069</v>
      </c>
      <c r="U396" s="1" t="s">
        <v>1069</v>
      </c>
      <c r="V396" s="85" t="s">
        <v>1069</v>
      </c>
    </row>
    <row r="397" spans="1:22" x14ac:dyDescent="0.25">
      <c r="A397" s="3">
        <v>25660</v>
      </c>
      <c r="B397" s="15" t="str">
        <f>Codes_Vogelarten_DOG2019!B397</f>
        <v>BIAVPALOLONA</v>
      </c>
      <c r="C397" s="30" t="str">
        <f>Codes_Vogelarten_DOG2019!C397</f>
        <v>AVLOLONA</v>
      </c>
      <c r="D397" s="15" t="str">
        <f>Codes_Vogelarten_DOG2019!D397</f>
        <v>LOLONA</v>
      </c>
      <c r="E397" s="61" t="s">
        <v>4171</v>
      </c>
      <c r="F397" s="66" t="s">
        <v>694</v>
      </c>
      <c r="G397" s="14" t="s">
        <v>3768</v>
      </c>
      <c r="H397" s="14" t="b">
        <f t="shared" si="6"/>
        <v>1</v>
      </c>
      <c r="I397" s="6" t="s">
        <v>697</v>
      </c>
      <c r="J397" s="8" t="s">
        <v>464</v>
      </c>
      <c r="K397" s="16" t="s">
        <v>693</v>
      </c>
      <c r="L397" s="17" t="s">
        <v>694</v>
      </c>
      <c r="M397" s="17" t="s">
        <v>695</v>
      </c>
      <c r="N397" s="17" t="s">
        <v>696</v>
      </c>
      <c r="O397" s="6" t="s">
        <v>698</v>
      </c>
      <c r="P397" s="4" t="s">
        <v>31</v>
      </c>
      <c r="Q397" s="14">
        <v>3</v>
      </c>
      <c r="R397" s="1" t="s">
        <v>1069</v>
      </c>
      <c r="S397" s="1" t="s">
        <v>1069</v>
      </c>
      <c r="T397" s="1" t="s">
        <v>1069</v>
      </c>
      <c r="U397" s="37">
        <v>3</v>
      </c>
      <c r="V397" s="85" t="s">
        <v>1069</v>
      </c>
    </row>
    <row r="398" spans="1:22" x14ac:dyDescent="0.25">
      <c r="A398" s="3">
        <v>25669</v>
      </c>
      <c r="B398" s="15" t="str">
        <f>Codes_Vogelarten_DOG2019!B398</f>
        <v>BIAVPALOLOFL</v>
      </c>
      <c r="C398" s="30" t="str">
        <f>Codes_Vogelarten_DOG2019!C398</f>
        <v>AVLOLOFL</v>
      </c>
      <c r="D398" s="15" t="str">
        <f>Codes_Vogelarten_DOG2019!D398</f>
        <v>LOLOFL</v>
      </c>
      <c r="E398" s="61" t="s">
        <v>4172</v>
      </c>
      <c r="F398" s="66" t="s">
        <v>702</v>
      </c>
      <c r="G398" s="14" t="s">
        <v>3768</v>
      </c>
      <c r="H398" s="14" t="b">
        <f t="shared" si="6"/>
        <v>1</v>
      </c>
      <c r="I398" s="6" t="s">
        <v>704</v>
      </c>
      <c r="J398" s="8" t="s">
        <v>464</v>
      </c>
      <c r="K398" s="16" t="s">
        <v>693</v>
      </c>
      <c r="L398" s="17" t="s">
        <v>702</v>
      </c>
      <c r="M398" s="17" t="s">
        <v>695</v>
      </c>
      <c r="N398" s="19" t="s">
        <v>703</v>
      </c>
      <c r="O398" s="6" t="s">
        <v>705</v>
      </c>
      <c r="P398" s="11" t="s">
        <v>31</v>
      </c>
      <c r="Q398" s="14" t="s">
        <v>1069</v>
      </c>
      <c r="R398" s="1" t="s">
        <v>1069</v>
      </c>
      <c r="S398" s="1" t="s">
        <v>1069</v>
      </c>
      <c r="T398" s="1" t="s">
        <v>1069</v>
      </c>
      <c r="U398" s="1" t="s">
        <v>1069</v>
      </c>
      <c r="V398" s="85" t="s">
        <v>1069</v>
      </c>
    </row>
    <row r="399" spans="1:22" x14ac:dyDescent="0.25">
      <c r="A399" s="3">
        <v>25670</v>
      </c>
      <c r="B399" s="15" t="str">
        <f>Codes_Vogelarten_DOG2019!B399</f>
        <v>BIAVPALOLOLU</v>
      </c>
      <c r="C399" s="30" t="str">
        <f>Codes_Vogelarten_DOG2019!C399</f>
        <v>AVLOLOLU</v>
      </c>
      <c r="D399" s="15" t="str">
        <f>Codes_Vogelarten_DOG2019!D399</f>
        <v>LOLOLU</v>
      </c>
      <c r="E399" s="61" t="s">
        <v>4173</v>
      </c>
      <c r="F399" s="66" t="s">
        <v>709</v>
      </c>
      <c r="G399" s="14" t="s">
        <v>3768</v>
      </c>
      <c r="H399" s="14" t="b">
        <f t="shared" si="6"/>
        <v>1</v>
      </c>
      <c r="I399" s="6" t="s">
        <v>711</v>
      </c>
      <c r="J399" s="8" t="s">
        <v>464</v>
      </c>
      <c r="K399" s="16" t="s">
        <v>693</v>
      </c>
      <c r="L399" s="17" t="s">
        <v>709</v>
      </c>
      <c r="M399" s="17" t="s">
        <v>695</v>
      </c>
      <c r="N399" s="17" t="s">
        <v>710</v>
      </c>
      <c r="O399" s="6" t="s">
        <v>711</v>
      </c>
      <c r="P399" s="4" t="s">
        <v>31</v>
      </c>
      <c r="Q399" s="14" t="s">
        <v>1069</v>
      </c>
      <c r="R399" s="1" t="s">
        <v>1069</v>
      </c>
      <c r="S399" s="1" t="s">
        <v>1069</v>
      </c>
      <c r="T399" s="1" t="s">
        <v>1069</v>
      </c>
      <c r="U399" s="38">
        <v>4</v>
      </c>
      <c r="V399" s="85" t="s">
        <v>1069</v>
      </c>
    </row>
    <row r="400" spans="1:22" x14ac:dyDescent="0.25">
      <c r="A400" s="3">
        <v>26040</v>
      </c>
      <c r="B400" s="15" t="str">
        <f>Codes_Vogelarten_DOG2019!B400</f>
        <v>BIAVPACICIJU</v>
      </c>
      <c r="C400" s="30" t="str">
        <f>Codes_Vogelarten_DOG2019!C400</f>
        <v>AVCICIJU</v>
      </c>
      <c r="D400" s="15" t="str">
        <f>Codes_Vogelarten_DOG2019!D400</f>
        <v>CICIJU</v>
      </c>
      <c r="E400" s="61" t="s">
        <v>4174</v>
      </c>
      <c r="F400" s="66" t="s">
        <v>2913</v>
      </c>
      <c r="G400" s="14" t="s">
        <v>3768</v>
      </c>
      <c r="H400" s="14" t="b">
        <f t="shared" si="6"/>
        <v>1</v>
      </c>
      <c r="I400" s="6" t="s">
        <v>2916</v>
      </c>
      <c r="J400" s="8" t="s">
        <v>464</v>
      </c>
      <c r="K400" s="18" t="s">
        <v>2912</v>
      </c>
      <c r="L400" s="19" t="s">
        <v>2913</v>
      </c>
      <c r="M400" s="19" t="s">
        <v>2914</v>
      </c>
      <c r="N400" s="19" t="s">
        <v>2915</v>
      </c>
      <c r="O400" s="6" t="s">
        <v>2916</v>
      </c>
      <c r="P400" s="4" t="s">
        <v>31</v>
      </c>
      <c r="Q400" s="14" t="s">
        <v>1069</v>
      </c>
      <c r="R400" s="1" t="s">
        <v>1069</v>
      </c>
      <c r="S400" s="1" t="s">
        <v>1069</v>
      </c>
      <c r="T400" s="1" t="s">
        <v>1069</v>
      </c>
      <c r="U400" s="1" t="s">
        <v>1069</v>
      </c>
      <c r="V400" s="85" t="s">
        <v>1069</v>
      </c>
    </row>
    <row r="401" spans="1:22" x14ac:dyDescent="0.25">
      <c r="A401" s="3">
        <v>27580</v>
      </c>
      <c r="B401" s="15" t="str">
        <f>Codes_Vogelarten_DOG2019!B401</f>
        <v>BIAVPASYSYAT</v>
      </c>
      <c r="C401" s="30" t="str">
        <f>Codes_Vogelarten_DOG2019!C401</f>
        <v>AVSYSYAT</v>
      </c>
      <c r="D401" s="15" t="str">
        <f>Codes_Vogelarten_DOG2019!D401</f>
        <v>SYSYAT</v>
      </c>
      <c r="E401" s="61" t="s">
        <v>4175</v>
      </c>
      <c r="F401" s="66" t="s">
        <v>714</v>
      </c>
      <c r="G401" s="14" t="s">
        <v>3768</v>
      </c>
      <c r="H401" s="14" t="b">
        <f t="shared" si="6"/>
        <v>1</v>
      </c>
      <c r="I401" s="6" t="s">
        <v>717</v>
      </c>
      <c r="J401" s="8" t="s">
        <v>464</v>
      </c>
      <c r="K401" s="16" t="s">
        <v>587</v>
      </c>
      <c r="L401" s="17" t="s">
        <v>714</v>
      </c>
      <c r="M401" s="17" t="s">
        <v>715</v>
      </c>
      <c r="N401" s="17" t="s">
        <v>716</v>
      </c>
      <c r="O401" s="6" t="s">
        <v>718</v>
      </c>
      <c r="P401" s="4" t="s">
        <v>31</v>
      </c>
      <c r="Q401" s="14">
        <v>1</v>
      </c>
      <c r="R401" s="1" t="s">
        <v>1069</v>
      </c>
      <c r="S401" s="1" t="s">
        <v>1069</v>
      </c>
      <c r="T401" s="1" t="s">
        <v>1069</v>
      </c>
      <c r="U401" s="35">
        <v>1</v>
      </c>
      <c r="V401" s="85" t="s">
        <v>1069</v>
      </c>
    </row>
    <row r="402" spans="1:22" x14ac:dyDescent="0.25">
      <c r="A402" s="3">
        <v>27588</v>
      </c>
      <c r="B402" s="15" t="str">
        <f>Codes_Vogelarten_DOG2019!B402</f>
        <v>BIAVPASYSYBO</v>
      </c>
      <c r="C402" s="30" t="str">
        <f>Codes_Vogelarten_DOG2019!C402</f>
        <v>AVSYSYBO</v>
      </c>
      <c r="D402" s="15" t="str">
        <f>Codes_Vogelarten_DOG2019!D402</f>
        <v>SYSYBO</v>
      </c>
      <c r="E402" s="61" t="s">
        <v>4176</v>
      </c>
      <c r="F402" s="66" t="s">
        <v>721</v>
      </c>
      <c r="G402" s="14" t="s">
        <v>3768</v>
      </c>
      <c r="H402" s="14" t="b">
        <f t="shared" si="6"/>
        <v>1</v>
      </c>
      <c r="I402" s="6" t="s">
        <v>723</v>
      </c>
      <c r="J402" s="8" t="s">
        <v>464</v>
      </c>
      <c r="K402" s="16" t="s">
        <v>587</v>
      </c>
      <c r="L402" s="17" t="s">
        <v>721</v>
      </c>
      <c r="M402" s="17" t="s">
        <v>715</v>
      </c>
      <c r="N402" s="17" t="s">
        <v>722</v>
      </c>
      <c r="O402" s="6" t="s">
        <v>723</v>
      </c>
      <c r="P402" s="4" t="s">
        <v>31</v>
      </c>
      <c r="Q402" s="14">
        <v>2</v>
      </c>
      <c r="R402" s="1" t="s">
        <v>1069</v>
      </c>
      <c r="S402" s="1" t="s">
        <v>1069</v>
      </c>
      <c r="T402" s="1" t="s">
        <v>1069</v>
      </c>
      <c r="U402" s="35">
        <v>1</v>
      </c>
      <c r="V402" s="85" t="s">
        <v>1069</v>
      </c>
    </row>
    <row r="403" spans="1:22" x14ac:dyDescent="0.25">
      <c r="A403" s="3">
        <v>27591</v>
      </c>
      <c r="B403" s="15" t="str">
        <f>Codes_Vogelarten_DOG2019!B403</f>
        <v>BIAVPASYSYNI</v>
      </c>
      <c r="C403" s="30" t="str">
        <f>Codes_Vogelarten_DOG2019!C403</f>
        <v>AVSYSYNI</v>
      </c>
      <c r="D403" s="15" t="str">
        <f>Codes_Vogelarten_DOG2019!D403</f>
        <v>SYSYNI</v>
      </c>
      <c r="E403" s="61" t="s">
        <v>4177</v>
      </c>
      <c r="F403" s="66" t="s">
        <v>726</v>
      </c>
      <c r="G403" s="14" t="s">
        <v>3768</v>
      </c>
      <c r="H403" s="14" t="b">
        <f t="shared" si="6"/>
        <v>1</v>
      </c>
      <c r="I403" s="6" t="s">
        <v>728</v>
      </c>
      <c r="J403" s="8" t="s">
        <v>464</v>
      </c>
      <c r="K403" s="16" t="s">
        <v>587</v>
      </c>
      <c r="L403" s="17" t="s">
        <v>726</v>
      </c>
      <c r="M403" s="17" t="s">
        <v>715</v>
      </c>
      <c r="N403" s="17" t="s">
        <v>727</v>
      </c>
      <c r="O403" s="6" t="s">
        <v>728</v>
      </c>
      <c r="P403" s="4" t="s">
        <v>31</v>
      </c>
      <c r="Q403" s="14" t="s">
        <v>1069</v>
      </c>
      <c r="R403" s="1" t="s">
        <v>1069</v>
      </c>
      <c r="S403" s="1" t="s">
        <v>1069</v>
      </c>
      <c r="T403" s="1" t="s">
        <v>1069</v>
      </c>
      <c r="U403" s="36">
        <v>2</v>
      </c>
      <c r="V403" s="85" t="s">
        <v>1069</v>
      </c>
    </row>
    <row r="404" spans="1:22" x14ac:dyDescent="0.25">
      <c r="A404" s="3">
        <v>27594</v>
      </c>
      <c r="B404" s="15" t="str">
        <f>Codes_Vogelarten_DOG2019!B404</f>
        <v>BIAVPASYSYCU</v>
      </c>
      <c r="C404" s="30" t="str">
        <f>Codes_Vogelarten_DOG2019!C404</f>
        <v>AVSYSYCU</v>
      </c>
      <c r="D404" s="15" t="str">
        <f>Codes_Vogelarten_DOG2019!D404</f>
        <v>SYSYCU</v>
      </c>
      <c r="E404" s="61" t="s">
        <v>4178</v>
      </c>
      <c r="F404" s="66" t="s">
        <v>731</v>
      </c>
      <c r="G404" s="14" t="s">
        <v>3768</v>
      </c>
      <c r="H404" s="14" t="b">
        <f t="shared" si="6"/>
        <v>1</v>
      </c>
      <c r="I404" s="6" t="s">
        <v>733</v>
      </c>
      <c r="J404" s="8" t="s">
        <v>464</v>
      </c>
      <c r="K404" s="16" t="s">
        <v>587</v>
      </c>
      <c r="L404" s="17" t="s">
        <v>731</v>
      </c>
      <c r="M404" s="17" t="s">
        <v>715</v>
      </c>
      <c r="N404" s="17" t="s">
        <v>732</v>
      </c>
      <c r="O404" s="6" t="s">
        <v>733</v>
      </c>
      <c r="P404" s="4" t="s">
        <v>31</v>
      </c>
      <c r="Q404" s="14">
        <v>1</v>
      </c>
      <c r="R404" s="1" t="s">
        <v>1069</v>
      </c>
      <c r="S404" s="1" t="s">
        <v>1069</v>
      </c>
      <c r="T404" s="1" t="s">
        <v>1069</v>
      </c>
      <c r="U404" s="36">
        <v>2</v>
      </c>
      <c r="V404" s="85" t="s">
        <v>1069</v>
      </c>
    </row>
    <row r="405" spans="1:22" x14ac:dyDescent="0.25">
      <c r="A405" s="3">
        <v>27611</v>
      </c>
      <c r="B405" s="15" t="str">
        <f>Codes_Vogelarten_DOG2019!B405</f>
        <v>BIAVPASYSYHO</v>
      </c>
      <c r="C405" s="30" t="str">
        <f>Codes_Vogelarten_DOG2019!C405</f>
        <v>AVSYSYHO</v>
      </c>
      <c r="D405" s="15" t="str">
        <f>Codes_Vogelarten_DOG2019!D405</f>
        <v>SYSYHO</v>
      </c>
      <c r="E405" s="61" t="s">
        <v>4179</v>
      </c>
      <c r="F405" s="66" t="s">
        <v>2920</v>
      </c>
      <c r="G405" s="14" t="s">
        <v>3768</v>
      </c>
      <c r="H405" s="14" t="b">
        <f t="shared" si="6"/>
        <v>1</v>
      </c>
      <c r="I405" s="6" t="s">
        <v>2922</v>
      </c>
      <c r="J405" s="8" t="s">
        <v>464</v>
      </c>
      <c r="K405" s="16" t="s">
        <v>587</v>
      </c>
      <c r="L405" s="17" t="s">
        <v>2920</v>
      </c>
      <c r="M405" s="17" t="s">
        <v>715</v>
      </c>
      <c r="N405" s="17" t="s">
        <v>2921</v>
      </c>
      <c r="O405" s="6" t="s">
        <v>2923</v>
      </c>
      <c r="P405" s="4" t="s">
        <v>31</v>
      </c>
      <c r="Q405" s="14" t="s">
        <v>1069</v>
      </c>
      <c r="R405" s="1" t="s">
        <v>1069</v>
      </c>
      <c r="S405" s="1" t="s">
        <v>1069</v>
      </c>
      <c r="T405" s="1" t="s">
        <v>1069</v>
      </c>
      <c r="U405" s="1" t="s">
        <v>1069</v>
      </c>
      <c r="V405" s="85" t="s">
        <v>1069</v>
      </c>
    </row>
    <row r="406" spans="1:22" x14ac:dyDescent="0.25">
      <c r="A406" s="3">
        <v>27623</v>
      </c>
      <c r="B406" s="15" t="str">
        <f>Codes_Vogelarten_DOG2019!B406</f>
        <v>BIAVPASYSYNA</v>
      </c>
      <c r="C406" s="30" t="str">
        <f>Codes_Vogelarten_DOG2019!C406</f>
        <v>AVSYSYNA</v>
      </c>
      <c r="D406" s="15" t="str">
        <f>Codes_Vogelarten_DOG2019!D406</f>
        <v>SYSYNA</v>
      </c>
      <c r="E406" s="61" t="s">
        <v>4180</v>
      </c>
      <c r="F406" s="66" t="s">
        <v>2926</v>
      </c>
      <c r="G406" s="14" t="s">
        <v>3768</v>
      </c>
      <c r="H406" s="14" t="b">
        <f t="shared" si="6"/>
        <v>1</v>
      </c>
      <c r="I406" s="6" t="s">
        <v>2928</v>
      </c>
      <c r="J406" s="8" t="s">
        <v>464</v>
      </c>
      <c r="K406" s="16" t="s">
        <v>587</v>
      </c>
      <c r="L406" s="17" t="s">
        <v>2926</v>
      </c>
      <c r="M406" s="17" t="s">
        <v>715</v>
      </c>
      <c r="N406" s="17" t="s">
        <v>2927</v>
      </c>
      <c r="O406" s="6" t="s">
        <v>2929</v>
      </c>
      <c r="P406" s="4" t="s">
        <v>31</v>
      </c>
      <c r="Q406" s="14" t="s">
        <v>1069</v>
      </c>
      <c r="R406" s="1" t="s">
        <v>1069</v>
      </c>
      <c r="S406" s="1" t="s">
        <v>1069</v>
      </c>
      <c r="T406" s="1" t="s">
        <v>1069</v>
      </c>
      <c r="U406" s="1" t="s">
        <v>1069</v>
      </c>
      <c r="V406" s="85" t="s">
        <v>1069</v>
      </c>
    </row>
    <row r="407" spans="1:22" x14ac:dyDescent="0.25">
      <c r="A407" s="3">
        <v>27627</v>
      </c>
      <c r="B407" s="15" t="str">
        <f>Codes_Vogelarten_DOG2019!B407</f>
        <v>BIAVPASYSYCO</v>
      </c>
      <c r="C407" s="30" t="str">
        <f>Codes_Vogelarten_DOG2019!C407</f>
        <v>AVSYSYCO</v>
      </c>
      <c r="D407" s="15" t="str">
        <f>Codes_Vogelarten_DOG2019!D407</f>
        <v>SYSYCO</v>
      </c>
      <c r="E407" s="61" t="s">
        <v>4181</v>
      </c>
      <c r="F407" s="66" t="s">
        <v>736</v>
      </c>
      <c r="G407" s="14" t="s">
        <v>3768</v>
      </c>
      <c r="H407" s="14" t="b">
        <f t="shared" si="6"/>
        <v>1</v>
      </c>
      <c r="I407" s="6" t="s">
        <v>738</v>
      </c>
      <c r="J407" s="8" t="s">
        <v>464</v>
      </c>
      <c r="K407" s="16" t="s">
        <v>587</v>
      </c>
      <c r="L407" s="17" t="s">
        <v>736</v>
      </c>
      <c r="M407" s="17" t="s">
        <v>715</v>
      </c>
      <c r="N407" s="17" t="s">
        <v>737</v>
      </c>
      <c r="O407" s="6" t="s">
        <v>738</v>
      </c>
      <c r="P407" s="4" t="s">
        <v>31</v>
      </c>
      <c r="Q407" s="14">
        <v>1</v>
      </c>
      <c r="R407" s="1" t="s">
        <v>1069</v>
      </c>
      <c r="S407" s="1" t="s">
        <v>1069</v>
      </c>
      <c r="T407" s="1" t="s">
        <v>1069</v>
      </c>
      <c r="U407" s="36">
        <v>2</v>
      </c>
      <c r="V407" s="85" t="s">
        <v>1069</v>
      </c>
    </row>
    <row r="408" spans="1:22" x14ac:dyDescent="0.25">
      <c r="A408" s="3">
        <v>27632</v>
      </c>
      <c r="B408" s="15" t="str">
        <f>Codes_Vogelarten_DOG2019!B408</f>
        <v>BIAVPASYSYUN</v>
      </c>
      <c r="C408" s="30" t="str">
        <f>Codes_Vogelarten_DOG2019!C408</f>
        <v>AVSYSYUN</v>
      </c>
      <c r="D408" s="15" t="str">
        <f>Codes_Vogelarten_DOG2019!D408</f>
        <v>SYSYUN</v>
      </c>
      <c r="E408" s="61" t="s">
        <v>4182</v>
      </c>
      <c r="F408" s="66" t="s">
        <v>2932</v>
      </c>
      <c r="G408" s="14" t="s">
        <v>3768</v>
      </c>
      <c r="H408" s="14" t="b">
        <f t="shared" si="6"/>
        <v>1</v>
      </c>
      <c r="I408" s="6" t="s">
        <v>2934</v>
      </c>
      <c r="J408" s="8" t="s">
        <v>464</v>
      </c>
      <c r="K408" s="16" t="s">
        <v>587</v>
      </c>
      <c r="L408" s="17" t="s">
        <v>2932</v>
      </c>
      <c r="M408" s="17" t="s">
        <v>715</v>
      </c>
      <c r="N408" s="17" t="s">
        <v>2933</v>
      </c>
      <c r="O408" s="6" t="s">
        <v>2934</v>
      </c>
      <c r="P408" s="12" t="s">
        <v>192</v>
      </c>
      <c r="Q408" s="14" t="s">
        <v>1069</v>
      </c>
      <c r="R408" s="1" t="s">
        <v>1069</v>
      </c>
      <c r="S408" s="1" t="s">
        <v>1069</v>
      </c>
      <c r="T408" s="1" t="s">
        <v>1069</v>
      </c>
      <c r="U408" s="1" t="s">
        <v>1069</v>
      </c>
      <c r="V408" s="85" t="s">
        <v>1069</v>
      </c>
    </row>
    <row r="409" spans="1:22" x14ac:dyDescent="0.25">
      <c r="A409" s="3">
        <v>27644</v>
      </c>
      <c r="B409" s="15" t="str">
        <f>Codes_Vogelarten_DOG2019!B409</f>
        <v>BIAVPASYSYCS</v>
      </c>
      <c r="C409" s="30" t="str">
        <f>Codes_Vogelarten_DOG2019!C409</f>
        <v>AVSYSYCS</v>
      </c>
      <c r="D409" s="15" t="str">
        <f>Codes_Vogelarten_DOG2019!D409</f>
        <v>SYSYCS</v>
      </c>
      <c r="E409" s="61" t="s">
        <v>4183</v>
      </c>
      <c r="F409" s="66" t="s">
        <v>2938</v>
      </c>
      <c r="G409" s="14" t="s">
        <v>3768</v>
      </c>
      <c r="H409" s="14" t="b">
        <f t="shared" si="6"/>
        <v>1</v>
      </c>
      <c r="I409" s="6" t="s">
        <v>2940</v>
      </c>
      <c r="J409" s="8" t="s">
        <v>464</v>
      </c>
      <c r="K409" s="16" t="s">
        <v>587</v>
      </c>
      <c r="L409" s="17" t="s">
        <v>2938</v>
      </c>
      <c r="M409" s="17" t="s">
        <v>715</v>
      </c>
      <c r="N409" s="17" t="s">
        <v>2939</v>
      </c>
      <c r="O409" s="6" t="s">
        <v>2940</v>
      </c>
      <c r="P409" s="4" t="s">
        <v>31</v>
      </c>
      <c r="Q409" s="14" t="s">
        <v>1069</v>
      </c>
      <c r="R409" s="1" t="s">
        <v>1069</v>
      </c>
      <c r="S409" s="1" t="s">
        <v>1069</v>
      </c>
      <c r="T409" s="1" t="s">
        <v>1069</v>
      </c>
      <c r="U409" s="1" t="s">
        <v>1069</v>
      </c>
      <c r="V409" s="85" t="s">
        <v>1069</v>
      </c>
    </row>
    <row r="410" spans="1:22" x14ac:dyDescent="0.25">
      <c r="A410" s="3">
        <v>27648</v>
      </c>
      <c r="B410" s="15" t="str">
        <f>Codes_Vogelarten_DOG2019!B410</f>
        <v>BIAVPASYSYCA</v>
      </c>
      <c r="C410" s="30" t="str">
        <f>Codes_Vogelarten_DOG2019!C410</f>
        <v>AVSYSYCA</v>
      </c>
      <c r="D410" s="15" t="str">
        <f>Codes_Vogelarten_DOG2019!D410</f>
        <v>SYSYCA</v>
      </c>
      <c r="E410" s="61" t="s">
        <v>4184</v>
      </c>
      <c r="F410" s="66" t="s">
        <v>2943</v>
      </c>
      <c r="G410" s="14" t="s">
        <v>3768</v>
      </c>
      <c r="H410" s="14" t="b">
        <f t="shared" si="6"/>
        <v>1</v>
      </c>
      <c r="I410" s="6" t="s">
        <v>2945</v>
      </c>
      <c r="J410" s="8" t="s">
        <v>464</v>
      </c>
      <c r="K410" s="16" t="s">
        <v>587</v>
      </c>
      <c r="L410" s="17" t="s">
        <v>2943</v>
      </c>
      <c r="M410" s="17" t="s">
        <v>715</v>
      </c>
      <c r="N410" s="17" t="s">
        <v>2944</v>
      </c>
      <c r="O410" s="6" t="s">
        <v>2945</v>
      </c>
      <c r="P410" s="4" t="s">
        <v>31</v>
      </c>
      <c r="Q410" s="14" t="s">
        <v>1069</v>
      </c>
      <c r="R410" s="1" t="s">
        <v>1069</v>
      </c>
      <c r="S410" s="1" t="s">
        <v>1069</v>
      </c>
      <c r="T410" s="1" t="s">
        <v>1069</v>
      </c>
      <c r="U410" s="1" t="s">
        <v>1069</v>
      </c>
      <c r="V410" s="85" t="s">
        <v>1069</v>
      </c>
    </row>
    <row r="411" spans="1:22" x14ac:dyDescent="0.25">
      <c r="A411" s="3">
        <v>27654</v>
      </c>
      <c r="B411" s="65" t="str">
        <f>Codes_Vogelarten_DOG2019!B411</f>
        <v>BIAVPASYSYSP</v>
      </c>
      <c r="C411" s="64" t="str">
        <f>Codes_Vogelarten_DOG2019!C411</f>
        <v>AVSYSYSP</v>
      </c>
      <c r="D411" s="65" t="str">
        <f>Codes_Vogelarten_DOG2019!D411</f>
        <v>SYSYSP</v>
      </c>
      <c r="E411" s="61" t="s">
        <v>4185</v>
      </c>
      <c r="F411" s="66" t="s">
        <v>2948</v>
      </c>
      <c r="G411" s="14" t="s">
        <v>3768</v>
      </c>
      <c r="H411" s="14" t="b">
        <f t="shared" si="6"/>
        <v>1</v>
      </c>
      <c r="I411" s="6" t="s">
        <v>3312</v>
      </c>
      <c r="J411" s="8" t="s">
        <v>464</v>
      </c>
      <c r="K411" s="16" t="s">
        <v>587</v>
      </c>
      <c r="L411" s="17" t="s">
        <v>2948</v>
      </c>
      <c r="M411" s="17" t="s">
        <v>715</v>
      </c>
      <c r="N411" s="17" t="s">
        <v>2949</v>
      </c>
      <c r="O411" s="6" t="s">
        <v>3312</v>
      </c>
      <c r="P411" s="4" t="s">
        <v>31</v>
      </c>
      <c r="Q411" s="14" t="s">
        <v>1069</v>
      </c>
      <c r="R411" s="1" t="s">
        <v>1069</v>
      </c>
      <c r="S411" s="1" t="s">
        <v>1069</v>
      </c>
      <c r="T411" s="1" t="s">
        <v>1069</v>
      </c>
      <c r="U411" s="1" t="s">
        <v>1069</v>
      </c>
      <c r="V411" s="85" t="s">
        <v>1069</v>
      </c>
    </row>
    <row r="412" spans="1:22" x14ac:dyDescent="0.25">
      <c r="A412" s="3">
        <v>27656</v>
      </c>
      <c r="B412" s="15" t="str">
        <f>Codes_Vogelarten_DOG2019!B412</f>
        <v>BIAVPASYSYME</v>
      </c>
      <c r="C412" s="30" t="str">
        <f>Codes_Vogelarten_DOG2019!C412</f>
        <v>AVSYSYME</v>
      </c>
      <c r="D412" s="15" t="str">
        <f>Codes_Vogelarten_DOG2019!D412</f>
        <v>SYSYME</v>
      </c>
      <c r="E412" s="61" t="s">
        <v>4186</v>
      </c>
      <c r="F412" s="66" t="s">
        <v>2950</v>
      </c>
      <c r="G412" s="14" t="s">
        <v>3768</v>
      </c>
      <c r="H412" s="14" t="b">
        <f t="shared" si="6"/>
        <v>1</v>
      </c>
      <c r="I412" s="6" t="s">
        <v>2952</v>
      </c>
      <c r="J412" s="8" t="s">
        <v>464</v>
      </c>
      <c r="K412" s="16" t="s">
        <v>587</v>
      </c>
      <c r="L412" s="17" t="s">
        <v>2950</v>
      </c>
      <c r="M412" s="17" t="s">
        <v>715</v>
      </c>
      <c r="N412" s="17" t="s">
        <v>2951</v>
      </c>
      <c r="O412" s="6" t="s">
        <v>2952</v>
      </c>
      <c r="P412" s="4" t="s">
        <v>31</v>
      </c>
      <c r="Q412" s="14" t="s">
        <v>1069</v>
      </c>
      <c r="R412" s="1" t="s">
        <v>1069</v>
      </c>
      <c r="S412" s="1" t="s">
        <v>1069</v>
      </c>
      <c r="T412" s="1" t="s">
        <v>1069</v>
      </c>
      <c r="U412" s="1" t="s">
        <v>1069</v>
      </c>
      <c r="V412" s="85" t="s">
        <v>1069</v>
      </c>
    </row>
    <row r="413" spans="1:22" x14ac:dyDescent="0.25">
      <c r="A413" s="3">
        <v>28267</v>
      </c>
      <c r="B413" s="15" t="str">
        <f>Codes_Vogelarten_DOG2019!B413</f>
        <v>BIAVPARGREIG</v>
      </c>
      <c r="C413" s="30" t="str">
        <f>Codes_Vogelarten_DOG2019!C413</f>
        <v>AVRGREIG</v>
      </c>
      <c r="D413" s="15" t="str">
        <f>Codes_Vogelarten_DOG2019!D413</f>
        <v>RGREIG</v>
      </c>
      <c r="E413" s="61" t="s">
        <v>4187</v>
      </c>
      <c r="F413" s="66" t="s">
        <v>742</v>
      </c>
      <c r="G413" s="14" t="s">
        <v>3768</v>
      </c>
      <c r="H413" s="14" t="b">
        <f t="shared" si="6"/>
        <v>1</v>
      </c>
      <c r="I413" s="6" t="s">
        <v>745</v>
      </c>
      <c r="J413" s="8" t="s">
        <v>464</v>
      </c>
      <c r="K413" s="16" t="s">
        <v>741</v>
      </c>
      <c r="L413" s="17" t="s">
        <v>742</v>
      </c>
      <c r="M413" s="17" t="s">
        <v>743</v>
      </c>
      <c r="N413" s="17" t="s">
        <v>744</v>
      </c>
      <c r="O413" s="6" t="s">
        <v>746</v>
      </c>
      <c r="P413" s="4" t="s">
        <v>31</v>
      </c>
      <c r="Q413" s="14">
        <v>1</v>
      </c>
      <c r="R413" s="1" t="s">
        <v>1069</v>
      </c>
      <c r="S413" s="1" t="s">
        <v>1069</v>
      </c>
      <c r="T413" s="1" t="s">
        <v>1069</v>
      </c>
      <c r="U413" s="35">
        <v>1</v>
      </c>
      <c r="V413" s="85" t="s">
        <v>1069</v>
      </c>
    </row>
    <row r="414" spans="1:22" x14ac:dyDescent="0.25">
      <c r="A414" s="3">
        <v>28273</v>
      </c>
      <c r="B414" s="15" t="str">
        <f>Codes_Vogelarten_DOG2019!B414</f>
        <v>BIAVPARGRERE</v>
      </c>
      <c r="C414" s="30" t="str">
        <f>Codes_Vogelarten_DOG2019!C414</f>
        <v>AVRGRERE</v>
      </c>
      <c r="D414" s="15" t="str">
        <f>Codes_Vogelarten_DOG2019!D414</f>
        <v>RGRERE</v>
      </c>
      <c r="E414" s="61" t="s">
        <v>4188</v>
      </c>
      <c r="F414" s="66" t="s">
        <v>751</v>
      </c>
      <c r="G414" s="14" t="s">
        <v>3768</v>
      </c>
      <c r="H414" s="14" t="b">
        <f t="shared" si="6"/>
        <v>1</v>
      </c>
      <c r="I414" s="6" t="s">
        <v>753</v>
      </c>
      <c r="J414" s="8" t="s">
        <v>464</v>
      </c>
      <c r="K414" s="16" t="s">
        <v>741</v>
      </c>
      <c r="L414" s="17" t="s">
        <v>751</v>
      </c>
      <c r="M414" s="17" t="s">
        <v>743</v>
      </c>
      <c r="N414" s="17" t="s">
        <v>752</v>
      </c>
      <c r="O414" s="6" t="s">
        <v>753</v>
      </c>
      <c r="P414" s="4" t="s">
        <v>31</v>
      </c>
      <c r="Q414" s="14">
        <v>2</v>
      </c>
      <c r="R414" s="1" t="s">
        <v>1069</v>
      </c>
      <c r="S414" s="1" t="s">
        <v>1069</v>
      </c>
      <c r="T414" s="1" t="s">
        <v>1069</v>
      </c>
      <c r="U414" s="35">
        <v>1</v>
      </c>
      <c r="V414" s="85" t="s">
        <v>1069</v>
      </c>
    </row>
    <row r="415" spans="1:22" x14ac:dyDescent="0.25">
      <c r="A415" s="3">
        <v>28629</v>
      </c>
      <c r="B415" s="15" t="str">
        <f>Codes_Vogelarten_DOG2019!B415</f>
        <v>BIAVPATGTRTR</v>
      </c>
      <c r="C415" s="30" t="str">
        <f>Codes_Vogelarten_DOG2019!C415</f>
        <v>AVTGTRTR</v>
      </c>
      <c r="D415" s="15" t="str">
        <f>Codes_Vogelarten_DOG2019!D415</f>
        <v>TGTRTR</v>
      </c>
      <c r="E415" s="61" t="s">
        <v>4189</v>
      </c>
      <c r="F415" s="66" t="s">
        <v>757</v>
      </c>
      <c r="G415" s="14" t="s">
        <v>3768</v>
      </c>
      <c r="H415" s="14" t="b">
        <f t="shared" si="6"/>
        <v>1</v>
      </c>
      <c r="I415" s="6" t="s">
        <v>760</v>
      </c>
      <c r="J415" s="8" t="s">
        <v>464</v>
      </c>
      <c r="K415" s="16" t="s">
        <v>756</v>
      </c>
      <c r="L415" s="17" t="s">
        <v>757</v>
      </c>
      <c r="M415" s="17" t="s">
        <v>758</v>
      </c>
      <c r="N415" s="17" t="s">
        <v>759</v>
      </c>
      <c r="O415" s="6" t="s">
        <v>761</v>
      </c>
      <c r="P415" s="4" t="s">
        <v>31</v>
      </c>
      <c r="Q415" s="14">
        <v>1</v>
      </c>
      <c r="R415" s="1" t="s">
        <v>1069</v>
      </c>
      <c r="S415" s="1" t="s">
        <v>1069</v>
      </c>
      <c r="T415" s="1" t="s">
        <v>1069</v>
      </c>
      <c r="U415" s="35">
        <v>1</v>
      </c>
      <c r="V415" s="85" t="s">
        <v>1069</v>
      </c>
    </row>
    <row r="416" spans="1:22" x14ac:dyDescent="0.25">
      <c r="A416" s="3">
        <v>28927</v>
      </c>
      <c r="B416" s="15" t="str">
        <f>Codes_Vogelarten_DOG2019!B416</f>
        <v>BIAVPASISIEU</v>
      </c>
      <c r="C416" s="30" t="str">
        <f>Codes_Vogelarten_DOG2019!C416</f>
        <v>AVSISIEU</v>
      </c>
      <c r="D416" s="15" t="str">
        <f>Codes_Vogelarten_DOG2019!D416</f>
        <v>SISIEU</v>
      </c>
      <c r="E416" s="61" t="s">
        <v>4190</v>
      </c>
      <c r="F416" s="66" t="s">
        <v>766</v>
      </c>
      <c r="G416" s="14" t="s">
        <v>3768</v>
      </c>
      <c r="H416" s="14" t="b">
        <f t="shared" si="6"/>
        <v>1</v>
      </c>
      <c r="I416" s="6" t="s">
        <v>769</v>
      </c>
      <c r="J416" s="8" t="s">
        <v>464</v>
      </c>
      <c r="K416" s="16" t="s">
        <v>765</v>
      </c>
      <c r="L416" s="17" t="s">
        <v>766</v>
      </c>
      <c r="M416" s="17" t="s">
        <v>767</v>
      </c>
      <c r="N416" s="17" t="s">
        <v>768</v>
      </c>
      <c r="O416" s="6" t="s">
        <v>770</v>
      </c>
      <c r="P416" s="4" t="s">
        <v>31</v>
      </c>
      <c r="Q416" s="14">
        <v>1</v>
      </c>
      <c r="R416" s="1" t="s">
        <v>1069</v>
      </c>
      <c r="S416" s="1" t="s">
        <v>1069</v>
      </c>
      <c r="T416" s="1" t="s">
        <v>1069</v>
      </c>
      <c r="U416" s="35">
        <v>1</v>
      </c>
      <c r="V416" s="85" t="s">
        <v>1069</v>
      </c>
    </row>
    <row r="417" spans="1:31" x14ac:dyDescent="0.25">
      <c r="A417" s="3">
        <v>29043</v>
      </c>
      <c r="B417" s="15" t="str">
        <f>Codes_Vogelarten_DOG2019!B417</f>
        <v>BIAVPATITIMU</v>
      </c>
      <c r="C417" s="30" t="str">
        <f>Codes_Vogelarten_DOG2019!C417</f>
        <v>AVTITIMU</v>
      </c>
      <c r="D417" s="15" t="str">
        <f>Codes_Vogelarten_DOG2019!D417</f>
        <v>TITIMU</v>
      </c>
      <c r="E417" s="61" t="s">
        <v>4191</v>
      </c>
      <c r="F417" s="66" t="s">
        <v>2956</v>
      </c>
      <c r="G417" s="14" t="s">
        <v>3768</v>
      </c>
      <c r="H417" s="14" t="b">
        <f t="shared" si="6"/>
        <v>1</v>
      </c>
      <c r="I417" s="6" t="s">
        <v>2959</v>
      </c>
      <c r="J417" s="8" t="s">
        <v>464</v>
      </c>
      <c r="K417" s="16" t="s">
        <v>2955</v>
      </c>
      <c r="L417" s="17" t="s">
        <v>2956</v>
      </c>
      <c r="M417" s="17" t="s">
        <v>2957</v>
      </c>
      <c r="N417" s="17" t="s">
        <v>2958</v>
      </c>
      <c r="O417" s="6" t="s">
        <v>2959</v>
      </c>
      <c r="P417" s="4" t="s">
        <v>31</v>
      </c>
      <c r="Q417" s="14" t="s">
        <v>1069</v>
      </c>
      <c r="R417" s="1" t="s">
        <v>1069</v>
      </c>
      <c r="S417" s="1" t="s">
        <v>1069</v>
      </c>
      <c r="T417" s="1" t="s">
        <v>1069</v>
      </c>
      <c r="U417" s="1" t="s">
        <v>1069</v>
      </c>
      <c r="V417" s="85" t="s">
        <v>1069</v>
      </c>
    </row>
    <row r="418" spans="1:31" x14ac:dyDescent="0.25">
      <c r="A418" s="3">
        <v>29046</v>
      </c>
      <c r="B418" s="15" t="str">
        <f>Codes_Vogelarten_DOG2019!B418</f>
        <v>BIAVPACECEFA</v>
      </c>
      <c r="C418" s="30" t="str">
        <f>Codes_Vogelarten_DOG2019!C418</f>
        <v>AVCECEFA</v>
      </c>
      <c r="D418" s="15" t="str">
        <f>Codes_Vogelarten_DOG2019!D418</f>
        <v>CECEFA</v>
      </c>
      <c r="E418" s="61" t="s">
        <v>4192</v>
      </c>
      <c r="F418" s="66" t="s">
        <v>774</v>
      </c>
      <c r="G418" s="14" t="s">
        <v>3768</v>
      </c>
      <c r="H418" s="14" t="b">
        <f t="shared" si="6"/>
        <v>1</v>
      </c>
      <c r="I418" s="6" t="s">
        <v>777</v>
      </c>
      <c r="J418" s="8" t="s">
        <v>464</v>
      </c>
      <c r="K418" s="16" t="s">
        <v>773</v>
      </c>
      <c r="L418" s="17" t="s">
        <v>774</v>
      </c>
      <c r="M418" s="17" t="s">
        <v>775</v>
      </c>
      <c r="N418" s="17" t="s">
        <v>776</v>
      </c>
      <c r="O418" s="6" t="s">
        <v>777</v>
      </c>
      <c r="P418" s="4" t="s">
        <v>31</v>
      </c>
      <c r="Q418" s="14">
        <v>1</v>
      </c>
      <c r="R418" s="1" t="s">
        <v>1069</v>
      </c>
      <c r="S418" s="1" t="s">
        <v>1069</v>
      </c>
      <c r="T418" s="1" t="s">
        <v>1069</v>
      </c>
      <c r="U418" s="35">
        <v>1</v>
      </c>
      <c r="V418" s="85" t="s">
        <v>1069</v>
      </c>
      <c r="AE418" s="16"/>
    </row>
    <row r="419" spans="1:31" x14ac:dyDescent="0.25">
      <c r="A419" s="3">
        <v>29078</v>
      </c>
      <c r="B419" s="15" t="str">
        <f>Codes_Vogelarten_DOG2019!B419</f>
        <v>BIAVPACECEBR</v>
      </c>
      <c r="C419" s="30" t="str">
        <f>Codes_Vogelarten_DOG2019!C419</f>
        <v>AVCECEBR</v>
      </c>
      <c r="D419" s="15" t="str">
        <f>Codes_Vogelarten_DOG2019!D419</f>
        <v>CECEBR</v>
      </c>
      <c r="E419" s="61" t="s">
        <v>4193</v>
      </c>
      <c r="F419" s="66" t="s">
        <v>780</v>
      </c>
      <c r="G419" s="14" t="s">
        <v>3768</v>
      </c>
      <c r="H419" s="14" t="b">
        <f t="shared" si="6"/>
        <v>1</v>
      </c>
      <c r="I419" s="6" t="s">
        <v>782</v>
      </c>
      <c r="J419" s="8" t="s">
        <v>464</v>
      </c>
      <c r="K419" s="16" t="s">
        <v>773</v>
      </c>
      <c r="L419" s="17" t="s">
        <v>780</v>
      </c>
      <c r="M419" s="17" t="s">
        <v>775</v>
      </c>
      <c r="N419" s="17" t="s">
        <v>781</v>
      </c>
      <c r="O419" s="6" t="s">
        <v>782</v>
      </c>
      <c r="P419" s="4" t="s">
        <v>31</v>
      </c>
      <c r="Q419" s="14">
        <v>1</v>
      </c>
      <c r="R419" s="1" t="s">
        <v>1069</v>
      </c>
      <c r="S419" s="1" t="s">
        <v>1069</v>
      </c>
      <c r="T419" s="1" t="s">
        <v>1069</v>
      </c>
      <c r="U419" s="35">
        <v>1</v>
      </c>
      <c r="V419" s="85" t="s">
        <v>1069</v>
      </c>
    </row>
    <row r="420" spans="1:31" x14ac:dyDescent="0.25">
      <c r="A420" s="3">
        <v>29108</v>
      </c>
      <c r="B420" s="15" t="str">
        <f>Codes_Vogelarten_DOG2019!B420</f>
        <v>BIAVPAMIDUCA</v>
      </c>
      <c r="C420" s="30" t="str">
        <f>Codes_Vogelarten_DOG2019!C420</f>
        <v>AVMIDUCA</v>
      </c>
      <c r="D420" s="15" t="str">
        <f>Codes_Vogelarten_DOG2019!D420</f>
        <v>MIDUCA</v>
      </c>
      <c r="E420" s="61" t="s">
        <v>4194</v>
      </c>
      <c r="F420" s="66" t="s">
        <v>2963</v>
      </c>
      <c r="G420" s="14" t="s">
        <v>3835</v>
      </c>
      <c r="H420" s="14" t="b">
        <f t="shared" si="6"/>
        <v>1</v>
      </c>
      <c r="I420" s="6" t="s">
        <v>2965</v>
      </c>
      <c r="J420" s="8" t="s">
        <v>464</v>
      </c>
      <c r="K420" s="16" t="s">
        <v>2962</v>
      </c>
      <c r="L420" s="17" t="s">
        <v>2963</v>
      </c>
      <c r="M420" s="17" t="s">
        <v>2964</v>
      </c>
      <c r="N420" s="17" t="s">
        <v>1265</v>
      </c>
      <c r="O420" s="6" t="s">
        <v>2965</v>
      </c>
      <c r="P420" s="4" t="s">
        <v>31</v>
      </c>
      <c r="Q420" s="14" t="s">
        <v>1069</v>
      </c>
      <c r="R420" s="1" t="s">
        <v>1069</v>
      </c>
      <c r="S420" s="1" t="s">
        <v>1069</v>
      </c>
      <c r="T420" s="1" t="s">
        <v>1069</v>
      </c>
      <c r="U420" s="1" t="s">
        <v>1069</v>
      </c>
      <c r="V420" s="85" t="s">
        <v>1069</v>
      </c>
    </row>
    <row r="421" spans="1:31" x14ac:dyDescent="0.25">
      <c r="A421" s="3">
        <v>29412</v>
      </c>
      <c r="B421" s="15" t="str">
        <f>Codes_Vogelarten_DOG2019!B421</f>
        <v>BIAVPASRPARO</v>
      </c>
      <c r="C421" s="30" t="str">
        <f>Codes_Vogelarten_DOG2019!C421</f>
        <v>AVSRPARO</v>
      </c>
      <c r="D421" s="15" t="str">
        <f>Codes_Vogelarten_DOG2019!D421</f>
        <v>SRPARO</v>
      </c>
      <c r="E421" s="61" t="s">
        <v>4195</v>
      </c>
      <c r="F421" s="66" t="s">
        <v>2968</v>
      </c>
      <c r="G421" s="14" t="s">
        <v>3768</v>
      </c>
      <c r="H421" s="14" t="b">
        <f t="shared" si="6"/>
        <v>1</v>
      </c>
      <c r="I421" s="6" t="s">
        <v>2970</v>
      </c>
      <c r="J421" s="8" t="s">
        <v>464</v>
      </c>
      <c r="K421" s="16" t="s">
        <v>786</v>
      </c>
      <c r="L421" s="17" t="s">
        <v>2968</v>
      </c>
      <c r="M421" s="17" t="s">
        <v>2969</v>
      </c>
      <c r="N421" s="17" t="s">
        <v>1585</v>
      </c>
      <c r="O421" s="6" t="s">
        <v>2970</v>
      </c>
      <c r="P421" s="4" t="s">
        <v>31</v>
      </c>
      <c r="Q421" s="14" t="s">
        <v>1069</v>
      </c>
      <c r="R421" s="1" t="s">
        <v>1069</v>
      </c>
      <c r="S421" s="1" t="s">
        <v>1069</v>
      </c>
      <c r="T421" s="1" t="s">
        <v>1069</v>
      </c>
      <c r="U421" s="1" t="s">
        <v>1069</v>
      </c>
      <c r="V421" s="85" t="s">
        <v>1069</v>
      </c>
    </row>
    <row r="422" spans="1:31" x14ac:dyDescent="0.25">
      <c r="A422" s="3">
        <v>29413</v>
      </c>
      <c r="B422" s="15" t="str">
        <f>Codes_Vogelarten_DOG2019!B422</f>
        <v>BIAVPASRSTVU</v>
      </c>
      <c r="C422" s="30" t="str">
        <f>Codes_Vogelarten_DOG2019!C422</f>
        <v>AVSRSTVU</v>
      </c>
      <c r="D422" s="15" t="str">
        <f>Codes_Vogelarten_DOG2019!D422</f>
        <v>SRSTVU</v>
      </c>
      <c r="E422" s="61" t="s">
        <v>4196</v>
      </c>
      <c r="F422" s="66" t="s">
        <v>787</v>
      </c>
      <c r="G422" s="14" t="s">
        <v>3768</v>
      </c>
      <c r="H422" s="14" t="b">
        <f t="shared" si="6"/>
        <v>1</v>
      </c>
      <c r="I422" s="6" t="s">
        <v>790</v>
      </c>
      <c r="J422" s="8" t="s">
        <v>464</v>
      </c>
      <c r="K422" s="16" t="s">
        <v>786</v>
      </c>
      <c r="L422" s="17" t="s">
        <v>787</v>
      </c>
      <c r="M422" s="17" t="s">
        <v>788</v>
      </c>
      <c r="N422" s="17" t="s">
        <v>789</v>
      </c>
      <c r="O422" s="6" t="s">
        <v>790</v>
      </c>
      <c r="P422" s="4" t="s">
        <v>31</v>
      </c>
      <c r="Q422" s="14">
        <v>1</v>
      </c>
      <c r="R422" s="1" t="s">
        <v>1069</v>
      </c>
      <c r="S422" s="1" t="s">
        <v>1069</v>
      </c>
      <c r="T422" s="1" t="s">
        <v>1069</v>
      </c>
      <c r="U422" s="36">
        <v>2</v>
      </c>
      <c r="V422" s="85" t="s">
        <v>1069</v>
      </c>
    </row>
    <row r="423" spans="1:31" x14ac:dyDescent="0.25">
      <c r="A423" s="3">
        <v>29608</v>
      </c>
      <c r="B423" s="15" t="str">
        <f>Codes_Vogelarten_DOG2019!B423</f>
        <v>BIAVPATUGESI</v>
      </c>
      <c r="C423" s="30" t="str">
        <f>Codes_Vogelarten_DOG2019!C423</f>
        <v>AVTUGESI</v>
      </c>
      <c r="D423" s="15" t="str">
        <f>Codes_Vogelarten_DOG2019!D423</f>
        <v>TUGESI</v>
      </c>
      <c r="E423" s="61" t="s">
        <v>4197</v>
      </c>
      <c r="F423" s="66" t="s">
        <v>2973</v>
      </c>
      <c r="G423" s="14" t="s">
        <v>3768</v>
      </c>
      <c r="H423" s="14" t="b">
        <f t="shared" si="6"/>
        <v>1</v>
      </c>
      <c r="I423" s="6" t="s">
        <v>2976</v>
      </c>
      <c r="J423" s="8" t="s">
        <v>464</v>
      </c>
      <c r="K423" s="16" t="s">
        <v>794</v>
      </c>
      <c r="L423" s="17" t="s">
        <v>2973</v>
      </c>
      <c r="M423" s="17" t="s">
        <v>2974</v>
      </c>
      <c r="N423" s="17" t="s">
        <v>2975</v>
      </c>
      <c r="O423" s="6" t="s">
        <v>2976</v>
      </c>
      <c r="P423" s="4" t="s">
        <v>31</v>
      </c>
      <c r="Q423" s="14" t="s">
        <v>1069</v>
      </c>
      <c r="R423" s="1" t="s">
        <v>1069</v>
      </c>
      <c r="S423" s="1" t="s">
        <v>1069</v>
      </c>
      <c r="T423" s="1" t="s">
        <v>1069</v>
      </c>
      <c r="U423" s="1" t="s">
        <v>1069</v>
      </c>
      <c r="V423" s="85" t="s">
        <v>1069</v>
      </c>
    </row>
    <row r="424" spans="1:31" x14ac:dyDescent="0.25">
      <c r="A424" s="3">
        <v>29657</v>
      </c>
      <c r="B424" s="15" t="str">
        <f>Codes_Vogelarten_DOG2019!B424</f>
        <v>BIAVPATUZOAU</v>
      </c>
      <c r="C424" s="30" t="str">
        <f>Codes_Vogelarten_DOG2019!C424</f>
        <v>AVTUZOAU</v>
      </c>
      <c r="D424" s="15" t="str">
        <f>Codes_Vogelarten_DOG2019!D424</f>
        <v>TUZOAU</v>
      </c>
      <c r="E424" s="61" t="s">
        <v>4198</v>
      </c>
      <c r="F424" s="66" t="s">
        <v>2981</v>
      </c>
      <c r="G424" s="14" t="s">
        <v>3768</v>
      </c>
      <c r="H424" s="14" t="b">
        <f t="shared" si="6"/>
        <v>1</v>
      </c>
      <c r="I424" s="6" t="s">
        <v>2983</v>
      </c>
      <c r="J424" s="8" t="s">
        <v>464</v>
      </c>
      <c r="K424" s="16" t="s">
        <v>794</v>
      </c>
      <c r="L424" s="17" t="s">
        <v>2981</v>
      </c>
      <c r="M424" s="17" t="s">
        <v>2979</v>
      </c>
      <c r="N424" s="17" t="s">
        <v>2982</v>
      </c>
      <c r="O424" s="6" t="s">
        <v>2983</v>
      </c>
      <c r="P424" s="4" t="s">
        <v>31</v>
      </c>
      <c r="Q424" s="14" t="s">
        <v>1069</v>
      </c>
      <c r="R424" s="1" t="s">
        <v>1069</v>
      </c>
      <c r="S424" s="1" t="s">
        <v>1069</v>
      </c>
      <c r="T424" s="1" t="s">
        <v>1069</v>
      </c>
      <c r="U424" s="1" t="s">
        <v>1069</v>
      </c>
      <c r="V424" s="85" t="s">
        <v>1069</v>
      </c>
    </row>
    <row r="425" spans="1:31" x14ac:dyDescent="0.25">
      <c r="A425" s="3">
        <v>29842</v>
      </c>
      <c r="B425" s="15" t="str">
        <f>Codes_Vogelarten_DOG2019!B425</f>
        <v>BIAVPATUCAMI</v>
      </c>
      <c r="C425" s="30" t="str">
        <f>Codes_Vogelarten_DOG2019!C425</f>
        <v>AVTUCAMI</v>
      </c>
      <c r="D425" s="15" t="str">
        <f>Codes_Vogelarten_DOG2019!D425</f>
        <v>TUCAMI</v>
      </c>
      <c r="E425" s="61" t="s">
        <v>4199</v>
      </c>
      <c r="F425" s="66" t="s">
        <v>2986</v>
      </c>
      <c r="G425" s="14" t="s">
        <v>3835</v>
      </c>
      <c r="H425" s="14" t="b">
        <f t="shared" si="6"/>
        <v>1</v>
      </c>
      <c r="I425" s="6" t="s">
        <v>2988</v>
      </c>
      <c r="J425" s="8" t="s">
        <v>464</v>
      </c>
      <c r="K425" s="16" t="s">
        <v>794</v>
      </c>
      <c r="L425" s="17" t="s">
        <v>2986</v>
      </c>
      <c r="M425" s="17" t="s">
        <v>2987</v>
      </c>
      <c r="N425" s="19" t="s">
        <v>1846</v>
      </c>
      <c r="O425" s="6" t="s">
        <v>2988</v>
      </c>
      <c r="P425" s="11" t="s">
        <v>31</v>
      </c>
      <c r="Q425" s="14" t="s">
        <v>1069</v>
      </c>
      <c r="R425" s="1" t="s">
        <v>1069</v>
      </c>
      <c r="S425" s="1" t="s">
        <v>1069</v>
      </c>
      <c r="T425" s="1" t="s">
        <v>1069</v>
      </c>
      <c r="U425" s="1" t="s">
        <v>1069</v>
      </c>
      <c r="V425" s="85" t="s">
        <v>1069</v>
      </c>
    </row>
    <row r="426" spans="1:31" x14ac:dyDescent="0.25">
      <c r="A426" s="3">
        <v>29847</v>
      </c>
      <c r="B426" s="15" t="str">
        <f>Codes_Vogelarten_DOG2019!B426</f>
        <v>BIAVPATUCAUS</v>
      </c>
      <c r="C426" s="30" t="str">
        <f>Codes_Vogelarten_DOG2019!C426</f>
        <v>AVTUCAUS</v>
      </c>
      <c r="D426" s="15" t="str">
        <f>Codes_Vogelarten_DOG2019!D426</f>
        <v>TUCAUS</v>
      </c>
      <c r="E426" s="61" t="s">
        <v>4200</v>
      </c>
      <c r="F426" s="66" t="s">
        <v>2991</v>
      </c>
      <c r="G426" s="14" t="s">
        <v>3768</v>
      </c>
      <c r="H426" s="14" t="b">
        <f t="shared" si="6"/>
        <v>1</v>
      </c>
      <c r="I426" s="6" t="s">
        <v>2993</v>
      </c>
      <c r="J426" s="8" t="s">
        <v>464</v>
      </c>
      <c r="K426" s="16" t="s">
        <v>794</v>
      </c>
      <c r="L426" s="17" t="s">
        <v>2991</v>
      </c>
      <c r="M426" s="17" t="s">
        <v>2987</v>
      </c>
      <c r="N426" s="17" t="s">
        <v>2992</v>
      </c>
      <c r="O426" s="6" t="s">
        <v>2993</v>
      </c>
      <c r="P426" s="4" t="s">
        <v>31</v>
      </c>
      <c r="Q426" s="14" t="s">
        <v>1069</v>
      </c>
      <c r="R426" s="1" t="s">
        <v>1069</v>
      </c>
      <c r="S426" s="1" t="s">
        <v>1069</v>
      </c>
      <c r="T426" s="1" t="s">
        <v>1069</v>
      </c>
      <c r="U426" s="1" t="s">
        <v>1069</v>
      </c>
      <c r="V426" s="85" t="s">
        <v>1069</v>
      </c>
    </row>
    <row r="427" spans="1:31" x14ac:dyDescent="0.25">
      <c r="A427" s="3">
        <v>29856</v>
      </c>
      <c r="B427" s="15" t="str">
        <f>Codes_Vogelarten_DOG2019!B427</f>
        <v>BIAVPATUCAGU</v>
      </c>
      <c r="C427" s="30" t="str">
        <f>Codes_Vogelarten_DOG2019!C427</f>
        <v>AVTUCAGU</v>
      </c>
      <c r="D427" s="15" t="str">
        <f>Codes_Vogelarten_DOG2019!D427</f>
        <v>TUCAGU</v>
      </c>
      <c r="E427" s="61" t="s">
        <v>4201</v>
      </c>
      <c r="F427" s="66" t="s">
        <v>2997</v>
      </c>
      <c r="G427" s="14" t="s">
        <v>3835</v>
      </c>
      <c r="H427" s="14" t="b">
        <f t="shared" si="6"/>
        <v>1</v>
      </c>
      <c r="I427" s="6" t="s">
        <v>2999</v>
      </c>
      <c r="J427" s="8" t="s">
        <v>464</v>
      </c>
      <c r="K427" s="18" t="s">
        <v>794</v>
      </c>
      <c r="L427" s="19" t="s">
        <v>2997</v>
      </c>
      <c r="M427" s="19" t="s">
        <v>2987</v>
      </c>
      <c r="N427" s="19" t="s">
        <v>2998</v>
      </c>
      <c r="O427" s="6" t="s">
        <v>2999</v>
      </c>
      <c r="P427" s="11" t="s">
        <v>31</v>
      </c>
      <c r="Q427" s="14" t="s">
        <v>1069</v>
      </c>
      <c r="R427" s="1" t="s">
        <v>1069</v>
      </c>
      <c r="S427" s="1" t="s">
        <v>1069</v>
      </c>
      <c r="T427" s="1" t="s">
        <v>1069</v>
      </c>
      <c r="U427" s="1" t="s">
        <v>1069</v>
      </c>
      <c r="V427" s="85" t="s">
        <v>1069</v>
      </c>
    </row>
    <row r="428" spans="1:31" x14ac:dyDescent="0.25">
      <c r="A428" s="3">
        <v>29934</v>
      </c>
      <c r="B428" s="15" t="str">
        <f>Codes_Vogelarten_DOG2019!B428</f>
        <v>BIAVPATUTUUN</v>
      </c>
      <c r="C428" s="30" t="str">
        <f>Codes_Vogelarten_DOG2019!C428</f>
        <v>AVTUTUUN</v>
      </c>
      <c r="D428" s="15" t="str">
        <f>Codes_Vogelarten_DOG2019!D428</f>
        <v>TUTUUN</v>
      </c>
      <c r="E428" s="61" t="s">
        <v>4202</v>
      </c>
      <c r="F428" s="66" t="s">
        <v>3002</v>
      </c>
      <c r="G428" s="14" t="s">
        <v>3835</v>
      </c>
      <c r="H428" s="14" t="b">
        <f t="shared" si="6"/>
        <v>1</v>
      </c>
      <c r="I428" s="6" t="s">
        <v>3004</v>
      </c>
      <c r="J428" s="8" t="s">
        <v>464</v>
      </c>
      <c r="K428" s="16" t="s">
        <v>794</v>
      </c>
      <c r="L428" s="17" t="s">
        <v>3002</v>
      </c>
      <c r="M428" s="17" t="s">
        <v>796</v>
      </c>
      <c r="N428" s="17" t="s">
        <v>3003</v>
      </c>
      <c r="O428" s="6" t="s">
        <v>3004</v>
      </c>
      <c r="P428" s="4" t="s">
        <v>31</v>
      </c>
      <c r="Q428" s="14" t="s">
        <v>1069</v>
      </c>
      <c r="R428" s="1" t="s">
        <v>1069</v>
      </c>
      <c r="S428" s="1" t="s">
        <v>1069</v>
      </c>
      <c r="T428" s="1" t="s">
        <v>1069</v>
      </c>
      <c r="U428" s="1" t="s">
        <v>1069</v>
      </c>
      <c r="V428" s="85" t="s">
        <v>1069</v>
      </c>
    </row>
    <row r="429" spans="1:31" x14ac:dyDescent="0.25">
      <c r="A429" s="3">
        <v>29939</v>
      </c>
      <c r="B429" s="15" t="str">
        <f>Codes_Vogelarten_DOG2019!B429</f>
        <v>BIAVPATUTUTO</v>
      </c>
      <c r="C429" s="30" t="str">
        <f>Codes_Vogelarten_DOG2019!C429</f>
        <v>AVTUTUTO</v>
      </c>
      <c r="D429" s="15" t="str">
        <f>Codes_Vogelarten_DOG2019!D429</f>
        <v>TUTUTO</v>
      </c>
      <c r="E429" s="61" t="s">
        <v>4203</v>
      </c>
      <c r="F429" s="66" t="s">
        <v>3007</v>
      </c>
      <c r="G429" s="14" t="s">
        <v>3768</v>
      </c>
      <c r="H429" s="14" t="b">
        <f t="shared" si="6"/>
        <v>1</v>
      </c>
      <c r="I429" s="6" t="s">
        <v>3009</v>
      </c>
      <c r="J429" s="8" t="s">
        <v>464</v>
      </c>
      <c r="K429" s="16" t="s">
        <v>794</v>
      </c>
      <c r="L429" s="17" t="s">
        <v>3007</v>
      </c>
      <c r="M429" s="17" t="s">
        <v>796</v>
      </c>
      <c r="N429" s="17" t="s">
        <v>3008</v>
      </c>
      <c r="O429" s="6" t="s">
        <v>3009</v>
      </c>
      <c r="P429" s="4" t="s">
        <v>31</v>
      </c>
      <c r="Q429" s="14" t="s">
        <v>1069</v>
      </c>
      <c r="R429" s="1" t="s">
        <v>1069</v>
      </c>
      <c r="S429" s="1" t="s">
        <v>1069</v>
      </c>
      <c r="T429" s="1" t="s">
        <v>1069</v>
      </c>
      <c r="U429" s="1" t="s">
        <v>1069</v>
      </c>
      <c r="V429" s="85" t="s">
        <v>1069</v>
      </c>
    </row>
    <row r="430" spans="1:31" x14ac:dyDescent="0.25">
      <c r="A430" s="3">
        <v>29944</v>
      </c>
      <c r="B430" s="15" t="str">
        <f>Codes_Vogelarten_DOG2019!B430</f>
        <v>BIAVPATUTUME</v>
      </c>
      <c r="C430" s="30" t="str">
        <f>Codes_Vogelarten_DOG2019!C430</f>
        <v>AVTUTUME</v>
      </c>
      <c r="D430" s="15" t="str">
        <f>Codes_Vogelarten_DOG2019!D430</f>
        <v>TUTUME</v>
      </c>
      <c r="E430" s="61" t="s">
        <v>4204</v>
      </c>
      <c r="F430" s="66" t="s">
        <v>795</v>
      </c>
      <c r="G430" s="14" t="s">
        <v>3768</v>
      </c>
      <c r="H430" s="14" t="b">
        <f t="shared" si="6"/>
        <v>1</v>
      </c>
      <c r="I430" s="6" t="s">
        <v>798</v>
      </c>
      <c r="J430" s="8" t="s">
        <v>464</v>
      </c>
      <c r="K430" s="16" t="s">
        <v>794</v>
      </c>
      <c r="L430" s="17" t="s">
        <v>795</v>
      </c>
      <c r="M430" s="17" t="s">
        <v>796</v>
      </c>
      <c r="N430" s="17" t="s">
        <v>797</v>
      </c>
      <c r="O430" s="6" t="s">
        <v>799</v>
      </c>
      <c r="P430" s="4" t="s">
        <v>31</v>
      </c>
      <c r="Q430" s="14">
        <v>1</v>
      </c>
      <c r="R430" s="1" t="s">
        <v>1069</v>
      </c>
      <c r="S430" s="1" t="s">
        <v>1069</v>
      </c>
      <c r="T430" s="1" t="s">
        <v>1069</v>
      </c>
      <c r="U430" s="35">
        <v>1</v>
      </c>
      <c r="V430" s="85" t="s">
        <v>1069</v>
      </c>
    </row>
    <row r="431" spans="1:31" x14ac:dyDescent="0.25">
      <c r="A431" s="3">
        <v>30023</v>
      </c>
      <c r="B431" s="15" t="str">
        <f>Codes_Vogelarten_DOG2019!B431</f>
        <v>BIAVPATUTUOS</v>
      </c>
      <c r="C431" s="30" t="str">
        <f>Codes_Vogelarten_DOG2019!C431</f>
        <v>AVTUTUOS</v>
      </c>
      <c r="D431" s="15" t="str">
        <f>Codes_Vogelarten_DOG2019!D431</f>
        <v>TUTUOS</v>
      </c>
      <c r="E431" s="61" t="s">
        <v>4205</v>
      </c>
      <c r="F431" s="66" t="s">
        <v>3012</v>
      </c>
      <c r="G431" s="14" t="s">
        <v>3768</v>
      </c>
      <c r="H431" s="14" t="b">
        <f t="shared" si="6"/>
        <v>1</v>
      </c>
      <c r="I431" s="6" t="s">
        <v>3014</v>
      </c>
      <c r="J431" s="8" t="s">
        <v>464</v>
      </c>
      <c r="K431" s="16" t="s">
        <v>794</v>
      </c>
      <c r="L431" s="17" t="s">
        <v>3012</v>
      </c>
      <c r="M431" s="17" t="s">
        <v>796</v>
      </c>
      <c r="N431" s="17" t="s">
        <v>3013</v>
      </c>
      <c r="O431" s="6" t="s">
        <v>3014</v>
      </c>
      <c r="P431" s="4" t="s">
        <v>31</v>
      </c>
      <c r="Q431" s="14" t="s">
        <v>1069</v>
      </c>
      <c r="R431" s="1" t="s">
        <v>1069</v>
      </c>
      <c r="S431" s="1" t="s">
        <v>1069</v>
      </c>
      <c r="T431" s="1" t="s">
        <v>1069</v>
      </c>
      <c r="U431" s="1" t="s">
        <v>1069</v>
      </c>
      <c r="V431" s="85" t="s">
        <v>1069</v>
      </c>
    </row>
    <row r="432" spans="1:31" x14ac:dyDescent="0.25">
      <c r="A432" s="3">
        <v>30029</v>
      </c>
      <c r="B432" s="15" t="str">
        <f>Codes_Vogelarten_DOG2019!B432</f>
        <v>BIAVPATUTUAT</v>
      </c>
      <c r="C432" s="30" t="str">
        <f>Codes_Vogelarten_DOG2019!C432</f>
        <v>AVTUTUAT</v>
      </c>
      <c r="D432" s="15" t="str">
        <f>Codes_Vogelarten_DOG2019!D432</f>
        <v>TUTUAT</v>
      </c>
      <c r="E432" s="61" t="s">
        <v>4206</v>
      </c>
      <c r="F432" s="66" t="s">
        <v>3017</v>
      </c>
      <c r="G432" s="14" t="s">
        <v>3768</v>
      </c>
      <c r="H432" s="14" t="b">
        <f t="shared" si="6"/>
        <v>1</v>
      </c>
      <c r="I432" s="6" t="s">
        <v>3019</v>
      </c>
      <c r="J432" s="8" t="s">
        <v>464</v>
      </c>
      <c r="K432" s="16" t="s">
        <v>794</v>
      </c>
      <c r="L432" s="17" t="s">
        <v>3017</v>
      </c>
      <c r="M432" s="17" t="s">
        <v>796</v>
      </c>
      <c r="N432" s="17" t="s">
        <v>3018</v>
      </c>
      <c r="O432" s="6" t="s">
        <v>3019</v>
      </c>
      <c r="P432" s="4" t="s">
        <v>31</v>
      </c>
      <c r="Q432" s="14" t="s">
        <v>1069</v>
      </c>
      <c r="R432" s="1" t="s">
        <v>1069</v>
      </c>
      <c r="S432" s="1" t="s">
        <v>1069</v>
      </c>
      <c r="T432" s="1" t="s">
        <v>1069</v>
      </c>
      <c r="U432" s="1" t="s">
        <v>1069</v>
      </c>
      <c r="V432" s="85" t="s">
        <v>1069</v>
      </c>
    </row>
    <row r="433" spans="1:22" x14ac:dyDescent="0.25">
      <c r="A433" s="3">
        <v>30031</v>
      </c>
      <c r="B433" s="15" t="str">
        <f>Codes_Vogelarten_DOG2019!B433</f>
        <v>BIAVPATUTURC</v>
      </c>
      <c r="C433" s="30" t="str">
        <f>Codes_Vogelarten_DOG2019!C433</f>
        <v>AVTUTURC</v>
      </c>
      <c r="D433" s="15" t="str">
        <f>Codes_Vogelarten_DOG2019!D433</f>
        <v>TUTURC</v>
      </c>
      <c r="E433" s="61" t="s">
        <v>4207</v>
      </c>
      <c r="F433" s="66" t="s">
        <v>3022</v>
      </c>
      <c r="G433" s="14" t="s">
        <v>3768</v>
      </c>
      <c r="H433" s="14" t="b">
        <f t="shared" si="6"/>
        <v>1</v>
      </c>
      <c r="I433" s="6" t="s">
        <v>3023</v>
      </c>
      <c r="J433" s="8" t="s">
        <v>464</v>
      </c>
      <c r="K433" s="16" t="s">
        <v>794</v>
      </c>
      <c r="L433" s="17" t="s">
        <v>3022</v>
      </c>
      <c r="M433" s="17" t="s">
        <v>796</v>
      </c>
      <c r="N433" s="17" t="s">
        <v>1122</v>
      </c>
      <c r="O433" s="6" t="s">
        <v>3024</v>
      </c>
      <c r="P433" s="4" t="s">
        <v>31</v>
      </c>
      <c r="Q433" s="14" t="s">
        <v>1069</v>
      </c>
      <c r="R433" s="1" t="s">
        <v>1069</v>
      </c>
      <c r="S433" s="1" t="s">
        <v>1069</v>
      </c>
      <c r="T433" s="1" t="s">
        <v>1069</v>
      </c>
      <c r="U433" s="1" t="s">
        <v>1069</v>
      </c>
      <c r="V433" s="85" t="s">
        <v>1069</v>
      </c>
    </row>
    <row r="434" spans="1:22" x14ac:dyDescent="0.25">
      <c r="A434" s="3">
        <v>30033</v>
      </c>
      <c r="B434" s="15" t="str">
        <f>Codes_Vogelarten_DOG2019!B434</f>
        <v>BIAVPATUTUNA</v>
      </c>
      <c r="C434" s="30" t="str">
        <f>Codes_Vogelarten_DOG2019!C434</f>
        <v>AVTUTUNA</v>
      </c>
      <c r="D434" s="15" t="str">
        <f>Codes_Vogelarten_DOG2019!D434</f>
        <v>TUTUNA</v>
      </c>
      <c r="E434" s="61" t="s">
        <v>4208</v>
      </c>
      <c r="F434" s="66" t="s">
        <v>3027</v>
      </c>
      <c r="G434" s="14" t="s">
        <v>3768</v>
      </c>
      <c r="H434" s="14" t="b">
        <f t="shared" si="6"/>
        <v>1</v>
      </c>
      <c r="I434" s="6" t="s">
        <v>3028</v>
      </c>
      <c r="J434" s="8" t="s">
        <v>464</v>
      </c>
      <c r="K434" s="18" t="s">
        <v>794</v>
      </c>
      <c r="L434" s="19" t="s">
        <v>3027</v>
      </c>
      <c r="M434" s="19" t="s">
        <v>796</v>
      </c>
      <c r="N434" s="19" t="s">
        <v>2641</v>
      </c>
      <c r="O434" s="6" t="s">
        <v>3028</v>
      </c>
      <c r="P434" s="11" t="s">
        <v>31</v>
      </c>
      <c r="Q434" s="14" t="s">
        <v>1069</v>
      </c>
      <c r="R434" s="1" t="s">
        <v>1069</v>
      </c>
      <c r="S434" s="1" t="s">
        <v>1069</v>
      </c>
      <c r="T434" s="1" t="s">
        <v>1069</v>
      </c>
      <c r="U434" s="1" t="s">
        <v>1069</v>
      </c>
      <c r="V434" s="85" t="s">
        <v>1069</v>
      </c>
    </row>
    <row r="435" spans="1:22" x14ac:dyDescent="0.25">
      <c r="A435" s="3">
        <v>30035</v>
      </c>
      <c r="B435" s="15" t="str">
        <f>Codes_Vogelarten_DOG2019!B435</f>
        <v>BIAVPATUTUEU</v>
      </c>
      <c r="C435" s="30" t="str">
        <f>Codes_Vogelarten_DOG2019!C435</f>
        <v>AVTUTUEU</v>
      </c>
      <c r="D435" s="15" t="str">
        <f>Codes_Vogelarten_DOG2019!D435</f>
        <v>TUTUEU</v>
      </c>
      <c r="E435" s="61" t="s">
        <v>4209</v>
      </c>
      <c r="F435" s="66" t="s">
        <v>3032</v>
      </c>
      <c r="G435" s="14" t="s">
        <v>3768</v>
      </c>
      <c r="H435" s="14" t="b">
        <f t="shared" si="6"/>
        <v>1</v>
      </c>
      <c r="I435" s="6" t="s">
        <v>3029</v>
      </c>
      <c r="J435" s="8" t="s">
        <v>464</v>
      </c>
      <c r="K435" s="16" t="s">
        <v>794</v>
      </c>
      <c r="L435" s="17" t="s">
        <v>3032</v>
      </c>
      <c r="M435" s="17" t="s">
        <v>796</v>
      </c>
      <c r="N435" s="17" t="s">
        <v>3033</v>
      </c>
      <c r="O435" s="6" t="s">
        <v>3029</v>
      </c>
      <c r="P435" s="4" t="s">
        <v>31</v>
      </c>
      <c r="Q435" s="14" t="s">
        <v>1069</v>
      </c>
      <c r="R435" s="1" t="s">
        <v>1069</v>
      </c>
      <c r="S435" s="1" t="s">
        <v>1069</v>
      </c>
      <c r="T435" s="1" t="s">
        <v>1069</v>
      </c>
      <c r="U435" s="1" t="s">
        <v>1069</v>
      </c>
      <c r="V435" s="85" t="s">
        <v>1069</v>
      </c>
    </row>
    <row r="436" spans="1:22" x14ac:dyDescent="0.25">
      <c r="A436" s="3">
        <v>30037</v>
      </c>
      <c r="B436" s="15" t="str">
        <f>Codes_Vogelarten_DOG2019!B436</f>
        <v>BIAVPATUTUPI</v>
      </c>
      <c r="C436" s="30" t="str">
        <f>Codes_Vogelarten_DOG2019!C436</f>
        <v>AVTUTUPI</v>
      </c>
      <c r="D436" s="15" t="str">
        <f>Codes_Vogelarten_DOG2019!D436</f>
        <v>TUTUPI</v>
      </c>
      <c r="E436" s="61" t="s">
        <v>4210</v>
      </c>
      <c r="F436" s="66" t="s">
        <v>802</v>
      </c>
      <c r="G436" s="14" t="s">
        <v>3768</v>
      </c>
      <c r="H436" s="14" t="b">
        <f t="shared" si="6"/>
        <v>1</v>
      </c>
      <c r="I436" s="6" t="s">
        <v>804</v>
      </c>
      <c r="J436" s="8" t="s">
        <v>464</v>
      </c>
      <c r="K436" s="16" t="s">
        <v>794</v>
      </c>
      <c r="L436" s="17" t="s">
        <v>802</v>
      </c>
      <c r="M436" s="17" t="s">
        <v>796</v>
      </c>
      <c r="N436" s="17" t="s">
        <v>803</v>
      </c>
      <c r="O436" s="6" t="s">
        <v>804</v>
      </c>
      <c r="P436" s="4" t="s">
        <v>31</v>
      </c>
      <c r="Q436" s="14">
        <v>2</v>
      </c>
      <c r="R436" s="1" t="s">
        <v>1069</v>
      </c>
      <c r="S436" s="1" t="s">
        <v>1069</v>
      </c>
      <c r="T436" s="1" t="s">
        <v>1069</v>
      </c>
      <c r="U436" s="36">
        <v>2</v>
      </c>
      <c r="V436" s="85" t="s">
        <v>1069</v>
      </c>
    </row>
    <row r="437" spans="1:22" x14ac:dyDescent="0.25">
      <c r="A437" s="3">
        <v>30038</v>
      </c>
      <c r="B437" s="15" t="str">
        <f>Codes_Vogelarten_DOG2019!B437</f>
        <v>BIAVPATUTUIL</v>
      </c>
      <c r="C437" s="30" t="str">
        <f>Codes_Vogelarten_DOG2019!C437</f>
        <v>AVTUTUIL</v>
      </c>
      <c r="D437" s="15" t="str">
        <f>Codes_Vogelarten_DOG2019!D437</f>
        <v>TUTUIL</v>
      </c>
      <c r="E437" s="61" t="s">
        <v>4211</v>
      </c>
      <c r="F437" s="66" t="s">
        <v>807</v>
      </c>
      <c r="G437" s="14" t="s">
        <v>3768</v>
      </c>
      <c r="H437" s="14" t="b">
        <f t="shared" si="6"/>
        <v>1</v>
      </c>
      <c r="I437" s="6" t="s">
        <v>809</v>
      </c>
      <c r="J437" s="8" t="s">
        <v>464</v>
      </c>
      <c r="K437" s="16" t="s">
        <v>794</v>
      </c>
      <c r="L437" s="17" t="s">
        <v>807</v>
      </c>
      <c r="M437" s="17" t="s">
        <v>796</v>
      </c>
      <c r="N437" s="17" t="s">
        <v>808</v>
      </c>
      <c r="O437" s="6" t="s">
        <v>809</v>
      </c>
      <c r="P437" s="12" t="s">
        <v>192</v>
      </c>
      <c r="Q437" s="14">
        <v>3</v>
      </c>
      <c r="R437" s="1" t="s">
        <v>1069</v>
      </c>
      <c r="S437" s="1" t="s">
        <v>1069</v>
      </c>
      <c r="T437" s="1" t="s">
        <v>1069</v>
      </c>
      <c r="U437" s="36">
        <v>2</v>
      </c>
      <c r="V437" s="85" t="s">
        <v>1069</v>
      </c>
    </row>
    <row r="438" spans="1:22" x14ac:dyDescent="0.25">
      <c r="A438" s="3">
        <v>30041</v>
      </c>
      <c r="B438" s="15" t="str">
        <f>Codes_Vogelarten_DOG2019!B438</f>
        <v>BIAVPATUTUPH</v>
      </c>
      <c r="C438" s="30" t="str">
        <f>Codes_Vogelarten_DOG2019!C438</f>
        <v>AVTUTUPH</v>
      </c>
      <c r="D438" s="15" t="str">
        <f>Codes_Vogelarten_DOG2019!D438</f>
        <v>TUTUPH</v>
      </c>
      <c r="E438" s="61" t="s">
        <v>4212</v>
      </c>
      <c r="F438" s="66" t="s">
        <v>813</v>
      </c>
      <c r="G438" s="14" t="s">
        <v>3768</v>
      </c>
      <c r="H438" s="14" t="b">
        <f t="shared" si="6"/>
        <v>1</v>
      </c>
      <c r="I438" s="6" t="s">
        <v>815</v>
      </c>
      <c r="J438" s="8" t="s">
        <v>464</v>
      </c>
      <c r="K438" s="16" t="s">
        <v>794</v>
      </c>
      <c r="L438" s="17" t="s">
        <v>813</v>
      </c>
      <c r="M438" s="17" t="s">
        <v>796</v>
      </c>
      <c r="N438" s="17" t="s">
        <v>814</v>
      </c>
      <c r="O438" s="6" t="s">
        <v>815</v>
      </c>
      <c r="P438" s="4" t="s">
        <v>31</v>
      </c>
      <c r="Q438" s="14">
        <v>1</v>
      </c>
      <c r="R438" s="1" t="s">
        <v>1069</v>
      </c>
      <c r="S438" s="1" t="s">
        <v>1069</v>
      </c>
      <c r="T438" s="1" t="s">
        <v>1069</v>
      </c>
      <c r="U438" s="35">
        <v>1</v>
      </c>
      <c r="V438" s="85" t="s">
        <v>1069</v>
      </c>
    </row>
    <row r="439" spans="1:22" x14ac:dyDescent="0.25">
      <c r="A439" s="3">
        <v>30047</v>
      </c>
      <c r="B439" s="15" t="str">
        <f>Codes_Vogelarten_DOG2019!B439</f>
        <v>BIAVPATUTUVI</v>
      </c>
      <c r="C439" s="30" t="str">
        <f>Codes_Vogelarten_DOG2019!C439</f>
        <v>AVTUTUVI</v>
      </c>
      <c r="D439" s="15" t="str">
        <f>Codes_Vogelarten_DOG2019!D439</f>
        <v>TUTUVI</v>
      </c>
      <c r="E439" s="61" t="s">
        <v>4213</v>
      </c>
      <c r="F439" s="66" t="s">
        <v>818</v>
      </c>
      <c r="G439" s="14" t="s">
        <v>3768</v>
      </c>
      <c r="H439" s="14" t="b">
        <f t="shared" si="6"/>
        <v>1</v>
      </c>
      <c r="I439" s="6" t="s">
        <v>820</v>
      </c>
      <c r="J439" s="8" t="s">
        <v>464</v>
      </c>
      <c r="K439" s="16" t="s">
        <v>794</v>
      </c>
      <c r="L439" s="17" t="s">
        <v>818</v>
      </c>
      <c r="M439" s="17" t="s">
        <v>796</v>
      </c>
      <c r="N439" s="17" t="s">
        <v>819</v>
      </c>
      <c r="O439" s="6" t="s">
        <v>820</v>
      </c>
      <c r="P439" s="4" t="s">
        <v>31</v>
      </c>
      <c r="Q439" s="14">
        <v>1</v>
      </c>
      <c r="R439" s="1" t="s">
        <v>1069</v>
      </c>
      <c r="S439" s="1" t="s">
        <v>1069</v>
      </c>
      <c r="T439" s="1" t="s">
        <v>1069</v>
      </c>
      <c r="U439" s="35">
        <v>1</v>
      </c>
      <c r="V439" s="85" t="s">
        <v>1069</v>
      </c>
    </row>
    <row r="440" spans="1:22" x14ac:dyDescent="0.25">
      <c r="A440" s="3">
        <v>30180</v>
      </c>
      <c r="B440" s="15" t="str">
        <f>Codes_Vogelarten_DOG2019!B440</f>
        <v>BIAVPATUTUMI</v>
      </c>
      <c r="C440" s="30" t="str">
        <f>Codes_Vogelarten_DOG2019!C440</f>
        <v>AVTUTUMI</v>
      </c>
      <c r="D440" s="15" t="str">
        <f>Codes_Vogelarten_DOG2019!D440</f>
        <v>TUTUMI</v>
      </c>
      <c r="E440" s="61" t="s">
        <v>4214</v>
      </c>
      <c r="F440" s="66" t="s">
        <v>3036</v>
      </c>
      <c r="G440" s="14" t="s">
        <v>3768</v>
      </c>
      <c r="H440" s="14" t="b">
        <f t="shared" si="6"/>
        <v>1</v>
      </c>
      <c r="I440" s="6" t="s">
        <v>3038</v>
      </c>
      <c r="J440" s="8" t="s">
        <v>464</v>
      </c>
      <c r="K440" s="16" t="s">
        <v>794</v>
      </c>
      <c r="L440" s="17" t="s">
        <v>3036</v>
      </c>
      <c r="M440" s="17" t="s">
        <v>796</v>
      </c>
      <c r="N440" s="17" t="s">
        <v>3037</v>
      </c>
      <c r="O440" s="6" t="s">
        <v>3038</v>
      </c>
      <c r="P440" s="4" t="s">
        <v>31</v>
      </c>
      <c r="Q440" s="14" t="s">
        <v>1069</v>
      </c>
      <c r="R440" s="1" t="s">
        <v>1069</v>
      </c>
      <c r="S440" s="1" t="s">
        <v>1069</v>
      </c>
      <c r="T440" s="1" t="s">
        <v>1069</v>
      </c>
      <c r="U440" s="1" t="s">
        <v>1069</v>
      </c>
      <c r="V440" s="85" t="s">
        <v>1069</v>
      </c>
    </row>
    <row r="441" spans="1:22" x14ac:dyDescent="0.25">
      <c r="A441" s="3">
        <v>30244</v>
      </c>
      <c r="B441" s="65" t="str">
        <f>Codes_Vogelarten_DOG2019!B441</f>
        <v>BIAVPAMUCEGA</v>
      </c>
      <c r="C441" s="64" t="str">
        <f>Codes_Vogelarten_DOG2019!C441</f>
        <v>AVMUCEGA</v>
      </c>
      <c r="D441" s="65" t="str">
        <f>Codes_Vogelarten_DOG2019!D441</f>
        <v>MUCEGA</v>
      </c>
      <c r="E441" s="61" t="s">
        <v>4215</v>
      </c>
      <c r="F441" s="66" t="s">
        <v>3041</v>
      </c>
      <c r="G441" s="14" t="s">
        <v>3768</v>
      </c>
      <c r="H441" s="14" t="b">
        <f t="shared" si="6"/>
        <v>1</v>
      </c>
      <c r="I441" s="6" t="s">
        <v>3045</v>
      </c>
      <c r="J441" s="8" t="s">
        <v>464</v>
      </c>
      <c r="K441" s="16" t="s">
        <v>823</v>
      </c>
      <c r="L441" s="17" t="s">
        <v>3041</v>
      </c>
      <c r="M441" s="17" t="s">
        <v>3042</v>
      </c>
      <c r="N441" s="17" t="s">
        <v>3043</v>
      </c>
      <c r="O441" s="6" t="s">
        <v>3046</v>
      </c>
      <c r="P441" s="4" t="s">
        <v>31</v>
      </c>
      <c r="Q441" s="14" t="s">
        <v>1069</v>
      </c>
      <c r="R441" s="1" t="s">
        <v>1069</v>
      </c>
      <c r="S441" s="1" t="s">
        <v>1069</v>
      </c>
      <c r="T441" s="1" t="s">
        <v>1069</v>
      </c>
      <c r="U441" s="1" t="s">
        <v>1069</v>
      </c>
      <c r="V441" s="85" t="s">
        <v>1069</v>
      </c>
    </row>
    <row r="442" spans="1:22" x14ac:dyDescent="0.25">
      <c r="A442" s="3">
        <v>30416</v>
      </c>
      <c r="B442" s="15" t="str">
        <f>Codes_Vogelarten_DOG2019!B442</f>
        <v>BIAVPAMUMUST</v>
      </c>
      <c r="C442" s="30" t="str">
        <f>Codes_Vogelarten_DOG2019!C442</f>
        <v>AVMUMUST</v>
      </c>
      <c r="D442" s="15" t="str">
        <f>Codes_Vogelarten_DOG2019!D442</f>
        <v>MUMUST</v>
      </c>
      <c r="E442" s="61" t="s">
        <v>4216</v>
      </c>
      <c r="F442" s="66" t="s">
        <v>824</v>
      </c>
      <c r="G442" s="14" t="s">
        <v>3768</v>
      </c>
      <c r="H442" s="14" t="b">
        <f t="shared" si="6"/>
        <v>1</v>
      </c>
      <c r="I442" s="6" t="s">
        <v>827</v>
      </c>
      <c r="J442" s="8" t="s">
        <v>464</v>
      </c>
      <c r="K442" s="16" t="s">
        <v>823</v>
      </c>
      <c r="L442" s="17" t="s">
        <v>824</v>
      </c>
      <c r="M442" s="17" t="s">
        <v>825</v>
      </c>
      <c r="N442" s="17" t="s">
        <v>826</v>
      </c>
      <c r="O442" s="6" t="s">
        <v>827</v>
      </c>
      <c r="P442" s="4" t="s">
        <v>31</v>
      </c>
      <c r="Q442" s="14">
        <v>1</v>
      </c>
      <c r="R442" s="1" t="s">
        <v>1069</v>
      </c>
      <c r="S442" s="1" t="s">
        <v>1069</v>
      </c>
      <c r="T442" s="1" t="s">
        <v>1069</v>
      </c>
      <c r="U442" s="35">
        <v>1</v>
      </c>
      <c r="V442" s="85" t="s">
        <v>1069</v>
      </c>
    </row>
    <row r="443" spans="1:22" x14ac:dyDescent="0.25">
      <c r="A443" s="3">
        <v>30649</v>
      </c>
      <c r="B443" s="15" t="str">
        <f>Codes_Vogelarten_DOG2019!B443</f>
        <v>BIAVPAMUERRU</v>
      </c>
      <c r="C443" s="30" t="str">
        <f>Codes_Vogelarten_DOG2019!C443</f>
        <v>AVMUERRU</v>
      </c>
      <c r="D443" s="15" t="str">
        <f>Codes_Vogelarten_DOG2019!D443</f>
        <v>MUERRU</v>
      </c>
      <c r="E443" s="61" t="s">
        <v>4217</v>
      </c>
      <c r="F443" s="66" t="s">
        <v>831</v>
      </c>
      <c r="G443" s="14" t="s">
        <v>3768</v>
      </c>
      <c r="H443" s="14" t="b">
        <f t="shared" si="6"/>
        <v>1</v>
      </c>
      <c r="I443" s="6" t="s">
        <v>834</v>
      </c>
      <c r="J443" s="8" t="s">
        <v>464</v>
      </c>
      <c r="K443" s="16" t="s">
        <v>823</v>
      </c>
      <c r="L443" s="17" t="s">
        <v>831</v>
      </c>
      <c r="M443" s="17" t="s">
        <v>832</v>
      </c>
      <c r="N443" s="17" t="s">
        <v>833</v>
      </c>
      <c r="O443" s="6" t="s">
        <v>834</v>
      </c>
      <c r="P443" s="4" t="s">
        <v>31</v>
      </c>
      <c r="Q443" s="14">
        <v>1</v>
      </c>
      <c r="R443" s="1" t="s">
        <v>1069</v>
      </c>
      <c r="S443" s="1" t="s">
        <v>1069</v>
      </c>
      <c r="T443" s="1" t="s">
        <v>1069</v>
      </c>
      <c r="U443" s="35">
        <v>1</v>
      </c>
      <c r="V443" s="85" t="s">
        <v>1069</v>
      </c>
    </row>
    <row r="444" spans="1:22" x14ac:dyDescent="0.25">
      <c r="A444" s="3">
        <v>30874</v>
      </c>
      <c r="B444" s="15" t="str">
        <f>Codes_Vogelarten_DOG2019!B444</f>
        <v>BIAVPAMULUSV</v>
      </c>
      <c r="C444" s="30" t="str">
        <f>Codes_Vogelarten_DOG2019!C444</f>
        <v>AVMULUSV</v>
      </c>
      <c r="D444" s="15" t="str">
        <f>Codes_Vogelarten_DOG2019!D444</f>
        <v>MULUSV</v>
      </c>
      <c r="E444" s="61" t="s">
        <v>4218</v>
      </c>
      <c r="F444" s="66" t="s">
        <v>838</v>
      </c>
      <c r="G444" s="14" t="s">
        <v>3768</v>
      </c>
      <c r="H444" s="14" t="b">
        <f t="shared" si="6"/>
        <v>1</v>
      </c>
      <c r="I444" s="6" t="s">
        <v>843</v>
      </c>
      <c r="J444" s="8" t="s">
        <v>464</v>
      </c>
      <c r="K444" s="16" t="s">
        <v>823</v>
      </c>
      <c r="L444" s="17" t="s">
        <v>838</v>
      </c>
      <c r="M444" s="17" t="s">
        <v>839</v>
      </c>
      <c r="N444" s="17" t="s">
        <v>840</v>
      </c>
      <c r="O444" s="6" t="s">
        <v>843</v>
      </c>
      <c r="P444" s="4" t="s">
        <v>31</v>
      </c>
      <c r="Q444" s="14" t="s">
        <v>1069</v>
      </c>
      <c r="R444" s="1" t="s">
        <v>1069</v>
      </c>
      <c r="S444" s="1" t="s">
        <v>1069</v>
      </c>
      <c r="T444" s="1" t="s">
        <v>1069</v>
      </c>
      <c r="U444" s="38">
        <v>4</v>
      </c>
      <c r="V444" s="85" t="s">
        <v>1069</v>
      </c>
    </row>
    <row r="445" spans="1:22" x14ac:dyDescent="0.25">
      <c r="A445" s="3">
        <v>30891</v>
      </c>
      <c r="B445" s="15" t="str">
        <f>Codes_Vogelarten_DOG2019!B445</f>
        <v>BIAVPAMULULU</v>
      </c>
      <c r="C445" s="30" t="str">
        <f>Codes_Vogelarten_DOG2019!C445</f>
        <v>AVMULULU</v>
      </c>
      <c r="D445" s="15" t="str">
        <f>Codes_Vogelarten_DOG2019!D445</f>
        <v>MULULU</v>
      </c>
      <c r="E445" s="61" t="s">
        <v>4219</v>
      </c>
      <c r="F445" s="66" t="s">
        <v>847</v>
      </c>
      <c r="G445" s="14" t="s">
        <v>3768</v>
      </c>
      <c r="H445" s="14" t="b">
        <f t="shared" si="6"/>
        <v>1</v>
      </c>
      <c r="I445" s="6" t="s">
        <v>849</v>
      </c>
      <c r="J445" s="8" t="s">
        <v>464</v>
      </c>
      <c r="K445" s="16" t="s">
        <v>823</v>
      </c>
      <c r="L445" s="17" t="s">
        <v>847</v>
      </c>
      <c r="M445" s="17" t="s">
        <v>839</v>
      </c>
      <c r="N445" s="17" t="s">
        <v>848</v>
      </c>
      <c r="O445" s="6" t="s">
        <v>849</v>
      </c>
      <c r="P445" s="4" t="s">
        <v>31</v>
      </c>
      <c r="Q445" s="14" t="s">
        <v>1069</v>
      </c>
      <c r="R445" s="1" t="s">
        <v>1069</v>
      </c>
      <c r="S445" s="1" t="s">
        <v>1069</v>
      </c>
      <c r="T445" s="1" t="s">
        <v>1069</v>
      </c>
      <c r="U445" s="36">
        <v>2</v>
      </c>
      <c r="V445" s="85" t="s">
        <v>1069</v>
      </c>
    </row>
    <row r="446" spans="1:22" x14ac:dyDescent="0.25">
      <c r="A446" s="3">
        <v>30892</v>
      </c>
      <c r="B446" s="15" t="str">
        <f>Codes_Vogelarten_DOG2019!B446</f>
        <v>BIAVPAMULUME</v>
      </c>
      <c r="C446" s="30" t="str">
        <f>Codes_Vogelarten_DOG2019!C446</f>
        <v>AVMULUME</v>
      </c>
      <c r="D446" s="15" t="str">
        <f>Codes_Vogelarten_DOG2019!D446</f>
        <v>MULUME</v>
      </c>
      <c r="E446" s="61" t="s">
        <v>4220</v>
      </c>
      <c r="F446" s="66" t="s">
        <v>852</v>
      </c>
      <c r="G446" s="14" t="s">
        <v>3768</v>
      </c>
      <c r="H446" s="14" t="b">
        <f t="shared" si="6"/>
        <v>1</v>
      </c>
      <c r="I446" s="6" t="s">
        <v>854</v>
      </c>
      <c r="J446" s="8" t="s">
        <v>464</v>
      </c>
      <c r="K446" s="16" t="s">
        <v>823</v>
      </c>
      <c r="L446" s="17" t="s">
        <v>852</v>
      </c>
      <c r="M446" s="17" t="s">
        <v>839</v>
      </c>
      <c r="N446" s="17" t="s">
        <v>853</v>
      </c>
      <c r="O446" s="6" t="s">
        <v>854</v>
      </c>
      <c r="P446" s="4" t="s">
        <v>31</v>
      </c>
      <c r="Q446" s="14">
        <v>2</v>
      </c>
      <c r="R446" s="1" t="s">
        <v>1069</v>
      </c>
      <c r="S446" s="1" t="s">
        <v>1069</v>
      </c>
      <c r="T446" s="1" t="s">
        <v>1069</v>
      </c>
      <c r="U446" s="36">
        <v>2</v>
      </c>
      <c r="V446" s="85" t="s">
        <v>1069</v>
      </c>
    </row>
    <row r="447" spans="1:22" x14ac:dyDescent="0.25">
      <c r="A447" s="3">
        <v>30903</v>
      </c>
      <c r="B447" s="65" t="str">
        <f>Codes_Vogelarten_DOG2019!B447</f>
        <v>BIAVPAMUCACA</v>
      </c>
      <c r="C447" s="64" t="str">
        <f>Codes_Vogelarten_DOG2019!C447</f>
        <v>AVMUCACA</v>
      </c>
      <c r="D447" s="65" t="str">
        <f>Codes_Vogelarten_DOG2019!D447</f>
        <v>MUCACA</v>
      </c>
      <c r="E447" s="61" t="s">
        <v>4221</v>
      </c>
      <c r="F447" s="66" t="s">
        <v>3051</v>
      </c>
      <c r="G447" s="14" t="s">
        <v>3768</v>
      </c>
      <c r="H447" s="14" t="b">
        <f t="shared" si="6"/>
        <v>1</v>
      </c>
      <c r="I447" s="6" t="s">
        <v>3055</v>
      </c>
      <c r="J447" s="8" t="s">
        <v>464</v>
      </c>
      <c r="K447" s="16" t="s">
        <v>823</v>
      </c>
      <c r="L447" s="17" t="s">
        <v>3051</v>
      </c>
      <c r="M447" s="17" t="s">
        <v>3052</v>
      </c>
      <c r="N447" s="17" t="s">
        <v>3053</v>
      </c>
      <c r="O447" s="6" t="s">
        <v>3055</v>
      </c>
      <c r="P447" s="4" t="s">
        <v>31</v>
      </c>
      <c r="Q447" s="14" t="s">
        <v>1069</v>
      </c>
      <c r="R447" s="1" t="s">
        <v>1069</v>
      </c>
      <c r="S447" s="1" t="s">
        <v>1069</v>
      </c>
      <c r="T447" s="1" t="s">
        <v>1069</v>
      </c>
      <c r="U447" s="1" t="s">
        <v>1069</v>
      </c>
      <c r="V447" s="85" t="s">
        <v>1069</v>
      </c>
    </row>
    <row r="448" spans="1:22" x14ac:dyDescent="0.25">
      <c r="A448" s="3">
        <v>30929</v>
      </c>
      <c r="B448" s="15" t="str">
        <f>Codes_Vogelarten_DOG2019!B448</f>
        <v>BIAVPAMUTACY</v>
      </c>
      <c r="C448" s="30" t="str">
        <f>Codes_Vogelarten_DOG2019!C448</f>
        <v>AVMUTACY</v>
      </c>
      <c r="D448" s="15" t="str">
        <f>Codes_Vogelarten_DOG2019!D448</f>
        <v>MUTACY</v>
      </c>
      <c r="E448" s="61" t="s">
        <v>4222</v>
      </c>
      <c r="F448" s="66" t="s">
        <v>3058</v>
      </c>
      <c r="G448" s="14" t="s">
        <v>3768</v>
      </c>
      <c r="H448" s="14" t="b">
        <f t="shared" si="6"/>
        <v>1</v>
      </c>
      <c r="I448" s="6" t="s">
        <v>3061</v>
      </c>
      <c r="J448" s="8" t="s">
        <v>464</v>
      </c>
      <c r="K448" s="16" t="s">
        <v>823</v>
      </c>
      <c r="L448" s="17" t="s">
        <v>3058</v>
      </c>
      <c r="M448" s="17" t="s">
        <v>3059</v>
      </c>
      <c r="N448" s="17" t="s">
        <v>3060</v>
      </c>
      <c r="O448" s="6" t="s">
        <v>3062</v>
      </c>
      <c r="P448" s="4" t="s">
        <v>31</v>
      </c>
      <c r="Q448" s="14" t="s">
        <v>1069</v>
      </c>
      <c r="R448" s="1" t="s">
        <v>1069</v>
      </c>
      <c r="S448" s="1" t="s">
        <v>1069</v>
      </c>
      <c r="T448" s="1" t="s">
        <v>1069</v>
      </c>
      <c r="U448" s="1" t="s">
        <v>1069</v>
      </c>
      <c r="V448" s="85" t="s">
        <v>1069</v>
      </c>
    </row>
    <row r="449" spans="1:22" x14ac:dyDescent="0.25">
      <c r="A449" s="3">
        <v>30981</v>
      </c>
      <c r="B449" s="15" t="str">
        <f>Codes_Vogelarten_DOG2019!B449</f>
        <v>BIAVPAMUFIHY</v>
      </c>
      <c r="C449" s="30" t="str">
        <f>Codes_Vogelarten_DOG2019!C449</f>
        <v>AVMUFIHY</v>
      </c>
      <c r="D449" s="15" t="str">
        <f>Codes_Vogelarten_DOG2019!D449</f>
        <v>MUFIHY</v>
      </c>
      <c r="E449" s="61" t="s">
        <v>4223</v>
      </c>
      <c r="F449" s="66" t="s">
        <v>857</v>
      </c>
      <c r="G449" s="14" t="s">
        <v>3768</v>
      </c>
      <c r="H449" s="14" t="b">
        <f t="shared" si="6"/>
        <v>1</v>
      </c>
      <c r="I449" s="6" t="s">
        <v>860</v>
      </c>
      <c r="J449" s="8" t="s">
        <v>464</v>
      </c>
      <c r="K449" s="16" t="s">
        <v>823</v>
      </c>
      <c r="L449" s="17" t="s">
        <v>857</v>
      </c>
      <c r="M449" s="17" t="s">
        <v>858</v>
      </c>
      <c r="N449" s="17" t="s">
        <v>859</v>
      </c>
      <c r="O449" s="6" t="s">
        <v>860</v>
      </c>
      <c r="P449" s="4" t="s">
        <v>31</v>
      </c>
      <c r="Q449" s="14">
        <v>2</v>
      </c>
      <c r="R449" s="1" t="s">
        <v>1069</v>
      </c>
      <c r="S449" s="1" t="s">
        <v>1069</v>
      </c>
      <c r="T449" s="1" t="s">
        <v>1069</v>
      </c>
      <c r="U449" s="35">
        <v>1</v>
      </c>
      <c r="V449" s="85" t="s">
        <v>1069</v>
      </c>
    </row>
    <row r="450" spans="1:22" x14ac:dyDescent="0.25">
      <c r="A450" s="3">
        <v>30987</v>
      </c>
      <c r="B450" s="15" t="str">
        <f>Codes_Vogelarten_DOG2019!B450</f>
        <v>BIAVPAMUFIAB</v>
      </c>
      <c r="C450" s="30" t="str">
        <f>Codes_Vogelarten_DOG2019!C450</f>
        <v>AVMUFIAB</v>
      </c>
      <c r="D450" s="15" t="str">
        <f>Codes_Vogelarten_DOG2019!D450</f>
        <v>MUFIAB</v>
      </c>
      <c r="E450" s="61" t="s">
        <v>4224</v>
      </c>
      <c r="F450" s="66" t="s">
        <v>3065</v>
      </c>
      <c r="G450" s="14" t="s">
        <v>3768</v>
      </c>
      <c r="H450" s="14" t="b">
        <f t="shared" si="6"/>
        <v>1</v>
      </c>
      <c r="I450" s="6" t="s">
        <v>3067</v>
      </c>
      <c r="J450" s="8" t="s">
        <v>464</v>
      </c>
      <c r="K450" s="16" t="s">
        <v>823</v>
      </c>
      <c r="L450" s="17" t="s">
        <v>3065</v>
      </c>
      <c r="M450" s="17" t="s">
        <v>858</v>
      </c>
      <c r="N450" s="17" t="s">
        <v>3066</v>
      </c>
      <c r="O450" s="6" t="s">
        <v>3067</v>
      </c>
      <c r="P450" s="4" t="s">
        <v>31</v>
      </c>
      <c r="Q450" s="14" t="s">
        <v>1069</v>
      </c>
      <c r="R450" s="1" t="s">
        <v>1069</v>
      </c>
      <c r="S450" s="1" t="s">
        <v>1069</v>
      </c>
      <c r="T450" s="1" t="s">
        <v>1069</v>
      </c>
      <c r="U450" s="1" t="s">
        <v>1069</v>
      </c>
      <c r="V450" s="85" t="s">
        <v>1069</v>
      </c>
    </row>
    <row r="451" spans="1:22" x14ac:dyDescent="0.25">
      <c r="A451" s="3">
        <v>31010</v>
      </c>
      <c r="B451" s="15" t="str">
        <f>Codes_Vogelarten_DOG2019!B451</f>
        <v>BIAVPAMUFIPA</v>
      </c>
      <c r="C451" s="30" t="str">
        <f>Codes_Vogelarten_DOG2019!C451</f>
        <v>AVMUFIPA</v>
      </c>
      <c r="D451" s="15" t="str">
        <f>Codes_Vogelarten_DOG2019!D451</f>
        <v>MUFIPA</v>
      </c>
      <c r="E451" s="61" t="s">
        <v>4225</v>
      </c>
      <c r="F451" s="66" t="s">
        <v>865</v>
      </c>
      <c r="G451" s="14" t="s">
        <v>3768</v>
      </c>
      <c r="H451" s="14" t="b">
        <f t="shared" ref="H451:H514" si="7">EXACT(F451,L451)</f>
        <v>1</v>
      </c>
      <c r="I451" s="6" t="s">
        <v>867</v>
      </c>
      <c r="J451" s="8" t="s">
        <v>464</v>
      </c>
      <c r="K451" s="16" t="s">
        <v>823</v>
      </c>
      <c r="L451" s="17" t="s">
        <v>865</v>
      </c>
      <c r="M451" s="17" t="s">
        <v>858</v>
      </c>
      <c r="N451" s="17" t="s">
        <v>866</v>
      </c>
      <c r="O451" s="6" t="s">
        <v>867</v>
      </c>
      <c r="P451" s="4" t="s">
        <v>31</v>
      </c>
      <c r="Q451" s="14" t="s">
        <v>1069</v>
      </c>
      <c r="R451" s="1" t="s">
        <v>1069</v>
      </c>
      <c r="S451" s="1" t="s">
        <v>1069</v>
      </c>
      <c r="T451" s="1" t="s">
        <v>1069</v>
      </c>
      <c r="U451" s="36">
        <v>2</v>
      </c>
      <c r="V451" s="85" t="s">
        <v>1069</v>
      </c>
    </row>
    <row r="452" spans="1:22" x14ac:dyDescent="0.25">
      <c r="A452" s="3">
        <v>31085</v>
      </c>
      <c r="B452" s="15" t="str">
        <f>Codes_Vogelarten_DOG2019!B452</f>
        <v>BIAVPAMUPHOC</v>
      </c>
      <c r="C452" s="30" t="str">
        <f>Codes_Vogelarten_DOG2019!C452</f>
        <v>AVMUPHOC</v>
      </c>
      <c r="D452" s="15" t="str">
        <f>Codes_Vogelarten_DOG2019!D452</f>
        <v>MUPHOC</v>
      </c>
      <c r="E452" s="61" t="s">
        <v>4226</v>
      </c>
      <c r="F452" s="66" t="s">
        <v>870</v>
      </c>
      <c r="G452" s="14" t="s">
        <v>3768</v>
      </c>
      <c r="H452" s="14" t="b">
        <f t="shared" si="7"/>
        <v>1</v>
      </c>
      <c r="I452" s="6" t="s">
        <v>873</v>
      </c>
      <c r="J452" s="8" t="s">
        <v>464</v>
      </c>
      <c r="K452" s="16" t="s">
        <v>823</v>
      </c>
      <c r="L452" s="17" t="s">
        <v>870</v>
      </c>
      <c r="M452" s="17" t="s">
        <v>871</v>
      </c>
      <c r="N452" s="17" t="s">
        <v>872</v>
      </c>
      <c r="O452" s="6" t="s">
        <v>873</v>
      </c>
      <c r="P452" s="4" t="s">
        <v>31</v>
      </c>
      <c r="Q452" s="14">
        <v>1</v>
      </c>
      <c r="R452" s="1" t="s">
        <v>1069</v>
      </c>
      <c r="S452" s="1" t="s">
        <v>1069</v>
      </c>
      <c r="T452" s="1" t="s">
        <v>1069</v>
      </c>
      <c r="U452" s="36">
        <v>2</v>
      </c>
      <c r="V452" s="85" t="s">
        <v>1069</v>
      </c>
    </row>
    <row r="453" spans="1:22" x14ac:dyDescent="0.25">
      <c r="A453" s="3">
        <v>31093</v>
      </c>
      <c r="B453" s="15" t="str">
        <f>Codes_Vogelarten_DOG2019!B453</f>
        <v>BIAVPAMUPHPH</v>
      </c>
      <c r="C453" s="30" t="str">
        <f>Codes_Vogelarten_DOG2019!C453</f>
        <v>AVMUPHPH</v>
      </c>
      <c r="D453" s="15" t="str">
        <f>Codes_Vogelarten_DOG2019!D453</f>
        <v>MUPHPH</v>
      </c>
      <c r="E453" s="61" t="s">
        <v>4227</v>
      </c>
      <c r="F453" s="66" t="s">
        <v>876</v>
      </c>
      <c r="G453" s="14" t="s">
        <v>3768</v>
      </c>
      <c r="H453" s="14" t="b">
        <f t="shared" si="7"/>
        <v>1</v>
      </c>
      <c r="I453" s="6" t="s">
        <v>878</v>
      </c>
      <c r="J453" s="8" t="s">
        <v>464</v>
      </c>
      <c r="K453" s="16" t="s">
        <v>823</v>
      </c>
      <c r="L453" s="17" t="s">
        <v>876</v>
      </c>
      <c r="M453" s="17" t="s">
        <v>871</v>
      </c>
      <c r="N453" s="17" t="s">
        <v>877</v>
      </c>
      <c r="O453" s="6" t="s">
        <v>878</v>
      </c>
      <c r="P453" s="4" t="s">
        <v>31</v>
      </c>
      <c r="Q453" s="14">
        <v>1</v>
      </c>
      <c r="R453" s="1" t="s">
        <v>1069</v>
      </c>
      <c r="S453" s="1" t="s">
        <v>1069</v>
      </c>
      <c r="T453" s="1" t="s">
        <v>1069</v>
      </c>
      <c r="U453" s="35">
        <v>1</v>
      </c>
      <c r="V453" s="85" t="s">
        <v>1069</v>
      </c>
    </row>
    <row r="454" spans="1:22" x14ac:dyDescent="0.25">
      <c r="A454" s="3">
        <v>31124</v>
      </c>
      <c r="B454" s="15" t="str">
        <f>Codes_Vogelarten_DOG2019!B454</f>
        <v>BIAVPAMUMOSA</v>
      </c>
      <c r="C454" s="30" t="str">
        <f>Codes_Vogelarten_DOG2019!C454</f>
        <v>AVMUMOSA</v>
      </c>
      <c r="D454" s="15" t="str">
        <f>Codes_Vogelarten_DOG2019!D454</f>
        <v>MUMOSA</v>
      </c>
      <c r="E454" s="61" t="s">
        <v>4228</v>
      </c>
      <c r="F454" s="66" t="s">
        <v>3071</v>
      </c>
      <c r="G454" s="14" t="s">
        <v>3768</v>
      </c>
      <c r="H454" s="14" t="b">
        <f t="shared" si="7"/>
        <v>1</v>
      </c>
      <c r="I454" s="6" t="s">
        <v>3074</v>
      </c>
      <c r="J454" s="8" t="s">
        <v>464</v>
      </c>
      <c r="K454" s="16" t="s">
        <v>823</v>
      </c>
      <c r="L454" s="17" t="s">
        <v>3071</v>
      </c>
      <c r="M454" s="17" t="s">
        <v>3072</v>
      </c>
      <c r="N454" s="17" t="s">
        <v>3073</v>
      </c>
      <c r="O454" s="6" t="s">
        <v>3075</v>
      </c>
      <c r="P454" s="4" t="s">
        <v>31</v>
      </c>
      <c r="Q454" s="14" t="s">
        <v>1069</v>
      </c>
      <c r="R454" s="1" t="s">
        <v>1069</v>
      </c>
      <c r="S454" s="1" t="s">
        <v>1069</v>
      </c>
      <c r="T454" s="1" t="s">
        <v>1069</v>
      </c>
      <c r="U454" s="1" t="s">
        <v>1069</v>
      </c>
      <c r="V454" s="85" t="s">
        <v>1069</v>
      </c>
    </row>
    <row r="455" spans="1:22" x14ac:dyDescent="0.25">
      <c r="A455" s="3">
        <v>31128</v>
      </c>
      <c r="B455" s="15" t="str">
        <f>Codes_Vogelarten_DOG2019!B455</f>
        <v>BIAVPAMUMOSO</v>
      </c>
      <c r="C455" s="30" t="str">
        <f>Codes_Vogelarten_DOG2019!C455</f>
        <v>AVMUMOSO</v>
      </c>
      <c r="D455" s="15" t="str">
        <f>Codes_Vogelarten_DOG2019!D455</f>
        <v>MUMOSO</v>
      </c>
      <c r="E455" s="61" t="s">
        <v>4229</v>
      </c>
      <c r="F455" s="66" t="s">
        <v>3078</v>
      </c>
      <c r="G455" s="14" t="s">
        <v>3768</v>
      </c>
      <c r="H455" s="14" t="b">
        <f t="shared" si="7"/>
        <v>1</v>
      </c>
      <c r="I455" s="6" t="s">
        <v>3080</v>
      </c>
      <c r="J455" s="8" t="s">
        <v>464</v>
      </c>
      <c r="K455" s="16" t="s">
        <v>823</v>
      </c>
      <c r="L455" s="17" t="s">
        <v>3078</v>
      </c>
      <c r="M455" s="17" t="s">
        <v>3072</v>
      </c>
      <c r="N455" s="17" t="s">
        <v>3079</v>
      </c>
      <c r="O455" s="6" t="s">
        <v>3081</v>
      </c>
      <c r="P455" s="4" t="s">
        <v>31</v>
      </c>
      <c r="Q455" s="14" t="s">
        <v>1069</v>
      </c>
      <c r="R455" s="1" t="s">
        <v>1069</v>
      </c>
      <c r="S455" s="1" t="s">
        <v>1069</v>
      </c>
      <c r="T455" s="1" t="s">
        <v>1069</v>
      </c>
      <c r="U455" s="1" t="s">
        <v>1069</v>
      </c>
      <c r="V455" s="85" t="s">
        <v>1069</v>
      </c>
    </row>
    <row r="456" spans="1:22" x14ac:dyDescent="0.25">
      <c r="A456" s="3">
        <v>31149</v>
      </c>
      <c r="B456" s="15" t="str">
        <f>Codes_Vogelarten_DOG2019!B456</f>
        <v>BIAVPAMUSARU</v>
      </c>
      <c r="C456" s="30" t="str">
        <f>Codes_Vogelarten_DOG2019!C456</f>
        <v>AVMUSARU</v>
      </c>
      <c r="D456" s="15" t="str">
        <f>Codes_Vogelarten_DOG2019!D456</f>
        <v>MUSARU</v>
      </c>
      <c r="E456" s="61" t="s">
        <v>4230</v>
      </c>
      <c r="F456" s="66" t="s">
        <v>881</v>
      </c>
      <c r="G456" s="14" t="s">
        <v>3768</v>
      </c>
      <c r="H456" s="14" t="b">
        <f t="shared" si="7"/>
        <v>1</v>
      </c>
      <c r="I456" s="6" t="s">
        <v>884</v>
      </c>
      <c r="J456" s="8" t="s">
        <v>464</v>
      </c>
      <c r="K456" s="16" t="s">
        <v>823</v>
      </c>
      <c r="L456" s="17" t="s">
        <v>881</v>
      </c>
      <c r="M456" s="17" t="s">
        <v>882</v>
      </c>
      <c r="N456" s="19" t="s">
        <v>883</v>
      </c>
      <c r="O456" s="6" t="s">
        <v>884</v>
      </c>
      <c r="P456" s="11" t="s">
        <v>31</v>
      </c>
      <c r="Q456" s="14" t="s">
        <v>1069</v>
      </c>
      <c r="R456" s="1" t="s">
        <v>1069</v>
      </c>
      <c r="S456" s="1" t="s">
        <v>1069</v>
      </c>
      <c r="T456" s="1" t="s">
        <v>1069</v>
      </c>
      <c r="U456" s="37">
        <v>3</v>
      </c>
      <c r="V456" s="85" t="s">
        <v>1069</v>
      </c>
    </row>
    <row r="457" spans="1:22" x14ac:dyDescent="0.25">
      <c r="A457" s="3">
        <v>31155</v>
      </c>
      <c r="B457" s="15" t="str">
        <f>Codes_Vogelarten_DOG2019!B457</f>
        <v>BIAVPAMUSARC</v>
      </c>
      <c r="C457" s="30" t="str">
        <f>Codes_Vogelarten_DOG2019!C457</f>
        <v>AVMUSARC</v>
      </c>
      <c r="D457" s="15" t="str">
        <f>Codes_Vogelarten_DOG2019!D457</f>
        <v>MUSARC</v>
      </c>
      <c r="E457" s="61" t="s">
        <v>4231</v>
      </c>
      <c r="F457" s="66" t="s">
        <v>888</v>
      </c>
      <c r="G457" s="14" t="s">
        <v>3768</v>
      </c>
      <c r="H457" s="14" t="b">
        <f t="shared" si="7"/>
        <v>1</v>
      </c>
      <c r="I457" s="6" t="s">
        <v>890</v>
      </c>
      <c r="J457" s="8" t="s">
        <v>464</v>
      </c>
      <c r="K457" s="16" t="s">
        <v>823</v>
      </c>
      <c r="L457" s="17" t="s">
        <v>888</v>
      </c>
      <c r="M457" s="17" t="s">
        <v>882</v>
      </c>
      <c r="N457" s="17" t="s">
        <v>889</v>
      </c>
      <c r="O457" s="49" t="s">
        <v>170</v>
      </c>
      <c r="P457" s="46" t="s">
        <v>170</v>
      </c>
      <c r="Q457" s="14">
        <v>3</v>
      </c>
      <c r="R457" s="1" t="s">
        <v>1069</v>
      </c>
      <c r="S457" s="1" t="s">
        <v>1069</v>
      </c>
      <c r="T457" s="1" t="s">
        <v>1069</v>
      </c>
      <c r="U457" s="37">
        <v>3</v>
      </c>
      <c r="V457" s="85" t="s">
        <v>1069</v>
      </c>
    </row>
    <row r="458" spans="1:22" x14ac:dyDescent="0.25">
      <c r="A458" s="3">
        <v>31158</v>
      </c>
      <c r="B458" s="15" t="str">
        <f>Codes_Vogelarten_DOG2019!B458</f>
        <v>BIAVPAMUSAMR</v>
      </c>
      <c r="C458" s="30" t="str">
        <f>Codes_Vogelarten_DOG2019!C458</f>
        <v>AVMUSAMR</v>
      </c>
      <c r="D458" s="15" t="str">
        <f>Codes_Vogelarten_DOG2019!D458</f>
        <v>MUSAMR</v>
      </c>
      <c r="E458" s="61" t="s">
        <v>4232</v>
      </c>
      <c r="F458" s="66" t="s">
        <v>3084</v>
      </c>
      <c r="G458" s="14" t="s">
        <v>3768</v>
      </c>
      <c r="H458" s="14" t="b">
        <f t="shared" si="7"/>
        <v>1</v>
      </c>
      <c r="I458" s="6" t="s">
        <v>3086</v>
      </c>
      <c r="J458" s="8" t="s">
        <v>464</v>
      </c>
      <c r="K458" s="16" t="s">
        <v>823</v>
      </c>
      <c r="L458" s="17" t="s">
        <v>3084</v>
      </c>
      <c r="M458" s="17" t="s">
        <v>882</v>
      </c>
      <c r="N458" s="17" t="s">
        <v>3085</v>
      </c>
      <c r="O458" s="49" t="s">
        <v>170</v>
      </c>
      <c r="P458" s="46" t="s">
        <v>170</v>
      </c>
      <c r="Q458" s="14" t="s">
        <v>1069</v>
      </c>
      <c r="R458" s="1" t="s">
        <v>1069</v>
      </c>
      <c r="S458" s="1" t="s">
        <v>1069</v>
      </c>
      <c r="T458" s="1" t="s">
        <v>1069</v>
      </c>
      <c r="U458" s="1" t="s">
        <v>1069</v>
      </c>
      <c r="V458" s="85" t="s">
        <v>1069</v>
      </c>
    </row>
    <row r="459" spans="1:22" x14ac:dyDescent="0.25">
      <c r="A459" s="3">
        <v>31266</v>
      </c>
      <c r="B459" s="15" t="str">
        <f>Codes_Vogelarten_DOG2019!B459</f>
        <v>BIAVPAMUOEOE</v>
      </c>
      <c r="C459" s="30" t="str">
        <f>Codes_Vogelarten_DOG2019!C459</f>
        <v>AVMUOEOE</v>
      </c>
      <c r="D459" s="15" t="str">
        <f>Codes_Vogelarten_DOG2019!D459</f>
        <v>MUOEOE</v>
      </c>
      <c r="E459" s="61" t="s">
        <v>4233</v>
      </c>
      <c r="F459" s="66" t="s">
        <v>894</v>
      </c>
      <c r="G459" s="14" t="s">
        <v>3768</v>
      </c>
      <c r="H459" s="14" t="b">
        <f t="shared" si="7"/>
        <v>1</v>
      </c>
      <c r="I459" s="6" t="s">
        <v>897</v>
      </c>
      <c r="J459" s="8" t="s">
        <v>464</v>
      </c>
      <c r="K459" s="16" t="s">
        <v>823</v>
      </c>
      <c r="L459" s="17" t="s">
        <v>894</v>
      </c>
      <c r="M459" s="17" t="s">
        <v>895</v>
      </c>
      <c r="N459" s="17" t="s">
        <v>896</v>
      </c>
      <c r="O459" s="6" t="s">
        <v>897</v>
      </c>
      <c r="P459" s="4" t="s">
        <v>31</v>
      </c>
      <c r="Q459" s="14" t="s">
        <v>1069</v>
      </c>
      <c r="R459" s="1" t="s">
        <v>1069</v>
      </c>
      <c r="S459" s="1" t="s">
        <v>1069</v>
      </c>
      <c r="T459" s="1" t="s">
        <v>1069</v>
      </c>
      <c r="U459" s="37">
        <v>3</v>
      </c>
      <c r="V459" s="85" t="s">
        <v>1069</v>
      </c>
    </row>
    <row r="460" spans="1:22" x14ac:dyDescent="0.25">
      <c r="A460" s="3">
        <v>31285</v>
      </c>
      <c r="B460" s="15" t="str">
        <f>Codes_Vogelarten_DOG2019!B460</f>
        <v>BIAVPAMUOEIS</v>
      </c>
      <c r="C460" s="30" t="str">
        <f>Codes_Vogelarten_DOG2019!C460</f>
        <v>AVMUOEIS</v>
      </c>
      <c r="D460" s="15" t="str">
        <f>Codes_Vogelarten_DOG2019!D460</f>
        <v>MUOEIS</v>
      </c>
      <c r="E460" s="61" t="s">
        <v>4234</v>
      </c>
      <c r="F460" s="66" t="s">
        <v>3090</v>
      </c>
      <c r="G460" s="14" t="s">
        <v>3768</v>
      </c>
      <c r="H460" s="14" t="b">
        <f t="shared" si="7"/>
        <v>1</v>
      </c>
      <c r="I460" s="6" t="s">
        <v>3092</v>
      </c>
      <c r="J460" s="8" t="s">
        <v>464</v>
      </c>
      <c r="K460" s="16" t="s">
        <v>823</v>
      </c>
      <c r="L460" s="17" t="s">
        <v>3090</v>
      </c>
      <c r="M460" s="17" t="s">
        <v>895</v>
      </c>
      <c r="N460" s="17" t="s">
        <v>3091</v>
      </c>
      <c r="O460" s="6" t="s">
        <v>3092</v>
      </c>
      <c r="P460" s="4" t="s">
        <v>31</v>
      </c>
      <c r="Q460" s="14" t="s">
        <v>1069</v>
      </c>
      <c r="R460" s="1" t="s">
        <v>1069</v>
      </c>
      <c r="S460" s="1" t="s">
        <v>1069</v>
      </c>
      <c r="T460" s="1" t="s">
        <v>1069</v>
      </c>
      <c r="U460" s="1" t="s">
        <v>1069</v>
      </c>
      <c r="V460" s="85" t="s">
        <v>1069</v>
      </c>
    </row>
    <row r="461" spans="1:22" x14ac:dyDescent="0.25">
      <c r="A461" s="3">
        <v>31287</v>
      </c>
      <c r="B461" s="15" t="str">
        <f>Codes_Vogelarten_DOG2019!B461</f>
        <v>BIAVPAMUOEDE</v>
      </c>
      <c r="C461" s="30" t="str">
        <f>Codes_Vogelarten_DOG2019!C461</f>
        <v>AVMUOEDE</v>
      </c>
      <c r="D461" s="15" t="str">
        <f>Codes_Vogelarten_DOG2019!D461</f>
        <v>MUOEDE</v>
      </c>
      <c r="E461" s="61" t="s">
        <v>4235</v>
      </c>
      <c r="F461" s="66" t="s">
        <v>3095</v>
      </c>
      <c r="G461" s="14" t="s">
        <v>3768</v>
      </c>
      <c r="H461" s="14" t="b">
        <f t="shared" si="7"/>
        <v>1</v>
      </c>
      <c r="I461" s="6" t="s">
        <v>3097</v>
      </c>
      <c r="J461" s="8" t="s">
        <v>464</v>
      </c>
      <c r="K461" s="16" t="s">
        <v>823</v>
      </c>
      <c r="L461" s="17" t="s">
        <v>3095</v>
      </c>
      <c r="M461" s="19" t="s">
        <v>895</v>
      </c>
      <c r="N461" s="19" t="s">
        <v>3096</v>
      </c>
      <c r="O461" s="6" t="s">
        <v>3097</v>
      </c>
      <c r="P461" s="11" t="s">
        <v>31</v>
      </c>
      <c r="Q461" s="14" t="s">
        <v>1069</v>
      </c>
      <c r="R461" s="1" t="s">
        <v>1069</v>
      </c>
      <c r="S461" s="1" t="s">
        <v>1069</v>
      </c>
      <c r="T461" s="1" t="s">
        <v>1069</v>
      </c>
      <c r="U461" s="1" t="s">
        <v>1069</v>
      </c>
      <c r="V461" s="85" t="s">
        <v>1069</v>
      </c>
    </row>
    <row r="462" spans="1:22" x14ac:dyDescent="0.25">
      <c r="A462" s="3">
        <v>31292</v>
      </c>
      <c r="B462" s="15" t="str">
        <f>Codes_Vogelarten_DOG2019!B462</f>
        <v>BIAVPAMUOEHI</v>
      </c>
      <c r="C462" s="30" t="str">
        <f>Codes_Vogelarten_DOG2019!C462</f>
        <v>AVMUOEHI</v>
      </c>
      <c r="D462" s="15" t="str">
        <f>Codes_Vogelarten_DOG2019!D462</f>
        <v>MUOEHI</v>
      </c>
      <c r="E462" s="61" t="s">
        <v>4236</v>
      </c>
      <c r="F462" s="66" t="s">
        <v>3100</v>
      </c>
      <c r="G462" s="14" t="s">
        <v>3768</v>
      </c>
      <c r="H462" s="14" t="b">
        <f t="shared" si="7"/>
        <v>1</v>
      </c>
      <c r="I462" s="6" t="s">
        <v>3102</v>
      </c>
      <c r="J462" s="8" t="s">
        <v>464</v>
      </c>
      <c r="K462" s="16" t="s">
        <v>823</v>
      </c>
      <c r="L462" s="17" t="s">
        <v>3100</v>
      </c>
      <c r="M462" s="17" t="s">
        <v>895</v>
      </c>
      <c r="N462" s="17" t="s">
        <v>3101</v>
      </c>
      <c r="O462" s="6" t="s">
        <v>3102</v>
      </c>
      <c r="P462" s="4" t="s">
        <v>31</v>
      </c>
      <c r="Q462" s="14" t="s">
        <v>1069</v>
      </c>
      <c r="R462" s="1" t="s">
        <v>1069</v>
      </c>
      <c r="S462" s="1" t="s">
        <v>1069</v>
      </c>
      <c r="T462" s="1" t="s">
        <v>1069</v>
      </c>
      <c r="U462" s="1" t="s">
        <v>1069</v>
      </c>
      <c r="V462" s="85" t="s">
        <v>1069</v>
      </c>
    </row>
    <row r="463" spans="1:22" x14ac:dyDescent="0.25">
      <c r="A463" s="3">
        <v>31296</v>
      </c>
      <c r="B463" s="15" t="str">
        <f>Codes_Vogelarten_DOG2019!B463</f>
        <v>BIAVPAMUOECY</v>
      </c>
      <c r="C463" s="30" t="str">
        <f>Codes_Vogelarten_DOG2019!C463</f>
        <v>AVMUOECY</v>
      </c>
      <c r="D463" s="15" t="str">
        <f>Codes_Vogelarten_DOG2019!D463</f>
        <v>MUOECY</v>
      </c>
      <c r="E463" s="61" t="s">
        <v>4237</v>
      </c>
      <c r="F463" s="66" t="s">
        <v>3105</v>
      </c>
      <c r="G463" s="14" t="s">
        <v>3835</v>
      </c>
      <c r="H463" s="14" t="b">
        <f t="shared" si="7"/>
        <v>1</v>
      </c>
      <c r="I463" s="6" t="s">
        <v>3107</v>
      </c>
      <c r="J463" s="8" t="s">
        <v>464</v>
      </c>
      <c r="K463" s="16" t="s">
        <v>823</v>
      </c>
      <c r="L463" s="17" t="s">
        <v>3105</v>
      </c>
      <c r="M463" s="17" t="s">
        <v>895</v>
      </c>
      <c r="N463" s="17" t="s">
        <v>3106</v>
      </c>
      <c r="O463" s="6" t="s">
        <v>3107</v>
      </c>
      <c r="P463" s="4" t="s">
        <v>31</v>
      </c>
      <c r="Q463" s="14" t="s">
        <v>1069</v>
      </c>
      <c r="R463" s="1" t="s">
        <v>1069</v>
      </c>
      <c r="S463" s="1" t="s">
        <v>1069</v>
      </c>
      <c r="T463" s="1" t="s">
        <v>1069</v>
      </c>
      <c r="U463" s="1" t="s">
        <v>1069</v>
      </c>
      <c r="V463" s="85" t="s">
        <v>1069</v>
      </c>
    </row>
    <row r="464" spans="1:22" x14ac:dyDescent="0.25">
      <c r="A464" s="3">
        <v>31298</v>
      </c>
      <c r="B464" s="15" t="str">
        <f>Codes_Vogelarten_DOG2019!B464</f>
        <v>BIAVPAMUOEPL</v>
      </c>
      <c r="C464" s="30" t="str">
        <f>Codes_Vogelarten_DOG2019!C464</f>
        <v>AVMUOEPL</v>
      </c>
      <c r="D464" s="15" t="str">
        <f>Codes_Vogelarten_DOG2019!D464</f>
        <v>MUOEPL</v>
      </c>
      <c r="E464" s="61" t="s">
        <v>4238</v>
      </c>
      <c r="F464" s="66" t="s">
        <v>3110</v>
      </c>
      <c r="G464" s="14" t="s">
        <v>3768</v>
      </c>
      <c r="H464" s="14" t="b">
        <f t="shared" si="7"/>
        <v>1</v>
      </c>
      <c r="I464" s="6" t="s">
        <v>3112</v>
      </c>
      <c r="J464" s="8" t="s">
        <v>464</v>
      </c>
      <c r="K464" s="16" t="s">
        <v>823</v>
      </c>
      <c r="L464" s="17" t="s">
        <v>3110</v>
      </c>
      <c r="M464" s="17" t="s">
        <v>895</v>
      </c>
      <c r="N464" s="17" t="s">
        <v>3111</v>
      </c>
      <c r="O464" s="6" t="s">
        <v>3112</v>
      </c>
      <c r="P464" s="4" t="s">
        <v>31</v>
      </c>
      <c r="Q464" s="14" t="s">
        <v>1069</v>
      </c>
      <c r="R464" s="1" t="s">
        <v>1069</v>
      </c>
      <c r="S464" s="1" t="s">
        <v>1069</v>
      </c>
      <c r="T464" s="1" t="s">
        <v>1069</v>
      </c>
      <c r="U464" s="1" t="s">
        <v>1069</v>
      </c>
      <c r="V464" s="85" t="s">
        <v>1069</v>
      </c>
    </row>
    <row r="465" spans="1:22" x14ac:dyDescent="0.25">
      <c r="A465" s="3">
        <v>31368</v>
      </c>
      <c r="B465" s="15" t="str">
        <f>Codes_Vogelarten_DOG2019!B465</f>
        <v>BIAVPACCCICI</v>
      </c>
      <c r="C465" s="30" t="str">
        <f>Codes_Vogelarten_DOG2019!C465</f>
        <v>AVCCCICI</v>
      </c>
      <c r="D465" s="15" t="str">
        <f>Codes_Vogelarten_DOG2019!D465</f>
        <v>CCCICI</v>
      </c>
      <c r="E465" s="61" t="s">
        <v>4239</v>
      </c>
      <c r="F465" s="66" t="s">
        <v>3116</v>
      </c>
      <c r="G465" s="14" t="s">
        <v>3768</v>
      </c>
      <c r="H465" s="14" t="b">
        <f t="shared" si="7"/>
        <v>1</v>
      </c>
      <c r="I465" s="6" t="s">
        <v>3119</v>
      </c>
      <c r="J465" s="8" t="s">
        <v>464</v>
      </c>
      <c r="K465" s="16" t="s">
        <v>3115</v>
      </c>
      <c r="L465" s="17" t="s">
        <v>3116</v>
      </c>
      <c r="M465" s="17" t="s">
        <v>3117</v>
      </c>
      <c r="N465" s="17" t="s">
        <v>3118</v>
      </c>
      <c r="O465" s="6" t="s">
        <v>3119</v>
      </c>
      <c r="P465" s="4" t="s">
        <v>31</v>
      </c>
      <c r="Q465" s="14" t="s">
        <v>1069</v>
      </c>
      <c r="R465" s="1" t="s">
        <v>1069</v>
      </c>
      <c r="S465" s="1" t="s">
        <v>1069</v>
      </c>
      <c r="T465" s="1" t="s">
        <v>1069</v>
      </c>
      <c r="U465" s="1" t="s">
        <v>1069</v>
      </c>
      <c r="V465" s="85" t="s">
        <v>1069</v>
      </c>
    </row>
    <row r="466" spans="1:22" x14ac:dyDescent="0.25">
      <c r="A466" s="3">
        <v>32191</v>
      </c>
      <c r="B466" s="15" t="str">
        <f>Codes_Vogelarten_DOG2019!B466</f>
        <v>BIAVPAPAPADO</v>
      </c>
      <c r="C466" s="30" t="str">
        <f>Codes_Vogelarten_DOG2019!C466</f>
        <v>AVPAPADO</v>
      </c>
      <c r="D466" s="15" t="str">
        <f>Codes_Vogelarten_DOG2019!D466</f>
        <v>PAPADO</v>
      </c>
      <c r="E466" s="61" t="s">
        <v>4240</v>
      </c>
      <c r="F466" s="66" t="s">
        <v>901</v>
      </c>
      <c r="G466" s="14" t="s">
        <v>3768</v>
      </c>
      <c r="H466" s="14" t="b">
        <f t="shared" si="7"/>
        <v>1</v>
      </c>
      <c r="I466" s="6" t="s">
        <v>904</v>
      </c>
      <c r="J466" s="8" t="s">
        <v>464</v>
      </c>
      <c r="K466" s="16" t="s">
        <v>900</v>
      </c>
      <c r="L466" s="17" t="s">
        <v>901</v>
      </c>
      <c r="M466" s="17" t="s">
        <v>902</v>
      </c>
      <c r="N466" s="17" t="s">
        <v>903</v>
      </c>
      <c r="O466" s="6" t="s">
        <v>904</v>
      </c>
      <c r="P466" s="4" t="s">
        <v>31</v>
      </c>
      <c r="Q466" s="14">
        <v>1</v>
      </c>
      <c r="R466" s="1" t="s">
        <v>1069</v>
      </c>
      <c r="S466" s="1" t="s">
        <v>1069</v>
      </c>
      <c r="T466" s="1" t="s">
        <v>1069</v>
      </c>
      <c r="U466" s="36">
        <v>2</v>
      </c>
      <c r="V466" s="85" t="s">
        <v>1069</v>
      </c>
    </row>
    <row r="467" spans="1:22" x14ac:dyDescent="0.25">
      <c r="A467" s="3">
        <v>32264</v>
      </c>
      <c r="B467" s="15" t="str">
        <f>Codes_Vogelarten_DOG2019!B467</f>
        <v>BIAVPAPAPAMO</v>
      </c>
      <c r="C467" s="30" t="str">
        <f>Codes_Vogelarten_DOG2019!C467</f>
        <v>AVPAPAMO</v>
      </c>
      <c r="D467" s="15" t="str">
        <f>Codes_Vogelarten_DOG2019!D467</f>
        <v>PAPAMO</v>
      </c>
      <c r="E467" s="61" t="s">
        <v>4241</v>
      </c>
      <c r="F467" s="66" t="s">
        <v>908</v>
      </c>
      <c r="G467" s="14" t="s">
        <v>3768</v>
      </c>
      <c r="H467" s="14" t="b">
        <f t="shared" si="7"/>
        <v>1</v>
      </c>
      <c r="I467" s="6" t="s">
        <v>909</v>
      </c>
      <c r="J467" s="8" t="s">
        <v>464</v>
      </c>
      <c r="K467" s="16" t="s">
        <v>900</v>
      </c>
      <c r="L467" s="17" t="s">
        <v>908</v>
      </c>
      <c r="M467" s="17" t="s">
        <v>902</v>
      </c>
      <c r="N467" s="17" t="s">
        <v>550</v>
      </c>
      <c r="O467" s="6" t="s">
        <v>909</v>
      </c>
      <c r="P467" s="4" t="s">
        <v>31</v>
      </c>
      <c r="Q467" s="14">
        <v>1</v>
      </c>
      <c r="R467" s="1" t="s">
        <v>1069</v>
      </c>
      <c r="S467" s="1" t="s">
        <v>1069</v>
      </c>
      <c r="T467" s="1" t="s">
        <v>1069</v>
      </c>
      <c r="U467" s="36">
        <v>2</v>
      </c>
      <c r="V467" s="85" t="s">
        <v>1069</v>
      </c>
    </row>
    <row r="468" spans="1:22" x14ac:dyDescent="0.25">
      <c r="A468" s="3">
        <v>32283</v>
      </c>
      <c r="B468" s="15" t="str">
        <f>Codes_Vogelarten_DOG2019!B468</f>
        <v>BIAVPAPAPEPE</v>
      </c>
      <c r="C468" s="30" t="str">
        <f>Codes_Vogelarten_DOG2019!C468</f>
        <v>AVPAPEPE</v>
      </c>
      <c r="D468" s="15" t="str">
        <f>Codes_Vogelarten_DOG2019!D468</f>
        <v>PAPEPE</v>
      </c>
      <c r="E468" s="61" t="s">
        <v>4242</v>
      </c>
      <c r="F468" s="66" t="s">
        <v>3122</v>
      </c>
      <c r="G468" s="14" t="s">
        <v>3835</v>
      </c>
      <c r="H468" s="14" t="b">
        <f t="shared" si="7"/>
        <v>1</v>
      </c>
      <c r="I468" s="6" t="s">
        <v>3125</v>
      </c>
      <c r="J468" s="8" t="s">
        <v>464</v>
      </c>
      <c r="K468" s="16" t="s">
        <v>900</v>
      </c>
      <c r="L468" s="17" t="s">
        <v>3122</v>
      </c>
      <c r="M468" s="17" t="s">
        <v>3123</v>
      </c>
      <c r="N468" s="17" t="s">
        <v>3124</v>
      </c>
      <c r="O468" s="6" t="s">
        <v>3125</v>
      </c>
      <c r="P468" s="4" t="s">
        <v>31</v>
      </c>
      <c r="Q468" s="14" t="s">
        <v>1069</v>
      </c>
      <c r="R468" s="1" t="s">
        <v>1069</v>
      </c>
      <c r="S468" s="1" t="s">
        <v>1069</v>
      </c>
      <c r="T468" s="1" t="s">
        <v>1069</v>
      </c>
      <c r="U468" s="1" t="s">
        <v>1069</v>
      </c>
      <c r="V468" s="85" t="s">
        <v>1069</v>
      </c>
    </row>
    <row r="469" spans="1:22" x14ac:dyDescent="0.25">
      <c r="A469" s="3">
        <v>32306</v>
      </c>
      <c r="B469" s="15" t="str">
        <f>Codes_Vogelarten_DOG2019!B469</f>
        <v>BIAVPAPAMONI</v>
      </c>
      <c r="C469" s="30" t="str">
        <f>Codes_Vogelarten_DOG2019!C469</f>
        <v>AVPAMONI</v>
      </c>
      <c r="D469" s="15" t="str">
        <f>Codes_Vogelarten_DOG2019!D469</f>
        <v>PAMONI</v>
      </c>
      <c r="E469" s="61" t="s">
        <v>4243</v>
      </c>
      <c r="F469" s="66" t="s">
        <v>3128</v>
      </c>
      <c r="G469" s="14" t="s">
        <v>3768</v>
      </c>
      <c r="H469" s="14" t="b">
        <f t="shared" si="7"/>
        <v>1</v>
      </c>
      <c r="I469" s="6" t="s">
        <v>3131</v>
      </c>
      <c r="J469" s="8" t="s">
        <v>464</v>
      </c>
      <c r="K469" s="16" t="s">
        <v>900</v>
      </c>
      <c r="L469" s="17" t="s">
        <v>3128</v>
      </c>
      <c r="M469" s="17" t="s">
        <v>3129</v>
      </c>
      <c r="N469" s="17" t="s">
        <v>3130</v>
      </c>
      <c r="O469" s="6" t="s">
        <v>3131</v>
      </c>
      <c r="P469" s="4" t="s">
        <v>31</v>
      </c>
      <c r="Q469" s="14" t="s">
        <v>1069</v>
      </c>
      <c r="R469" s="1" t="s">
        <v>1069</v>
      </c>
      <c r="S469" s="1" t="s">
        <v>1069</v>
      </c>
      <c r="T469" s="1" t="s">
        <v>1069</v>
      </c>
      <c r="U469" s="1" t="s">
        <v>1069</v>
      </c>
      <c r="V469" s="85" t="s">
        <v>1069</v>
      </c>
    </row>
    <row r="470" spans="1:22" x14ac:dyDescent="0.25">
      <c r="A470" s="3">
        <v>33182</v>
      </c>
      <c r="B470" s="15" t="str">
        <f>Codes_Vogelarten_DOG2019!B470</f>
        <v>BIAVPAPRPRCO</v>
      </c>
      <c r="C470" s="30" t="str">
        <f>Codes_Vogelarten_DOG2019!C470</f>
        <v>AVPRPRCO</v>
      </c>
      <c r="D470" s="15" t="str">
        <f>Codes_Vogelarten_DOG2019!D470</f>
        <v>PRPRCO</v>
      </c>
      <c r="E470" s="61" t="s">
        <v>4244</v>
      </c>
      <c r="F470" s="66" t="s">
        <v>3134</v>
      </c>
      <c r="G470" s="14" t="s">
        <v>3768</v>
      </c>
      <c r="H470" s="14" t="b">
        <f t="shared" si="7"/>
        <v>1</v>
      </c>
      <c r="I470" s="6" t="s">
        <v>3135</v>
      </c>
      <c r="J470" s="8" t="s">
        <v>464</v>
      </c>
      <c r="K470" s="16" t="s">
        <v>912</v>
      </c>
      <c r="L470" s="17" t="s">
        <v>3134</v>
      </c>
      <c r="M470" s="17" t="s">
        <v>914</v>
      </c>
      <c r="N470" s="17" t="s">
        <v>1297</v>
      </c>
      <c r="O470" s="6" t="s">
        <v>3135</v>
      </c>
      <c r="P470" s="4" t="s">
        <v>31</v>
      </c>
      <c r="Q470" s="14" t="s">
        <v>1069</v>
      </c>
      <c r="R470" s="1" t="s">
        <v>1069</v>
      </c>
      <c r="S470" s="1" t="s">
        <v>1069</v>
      </c>
      <c r="T470" s="1" t="s">
        <v>1069</v>
      </c>
      <c r="U470" s="1" t="s">
        <v>1069</v>
      </c>
      <c r="V470" s="85" t="s">
        <v>1069</v>
      </c>
    </row>
    <row r="471" spans="1:22" x14ac:dyDescent="0.25">
      <c r="A471" s="3">
        <v>33200</v>
      </c>
      <c r="B471" s="15" t="str">
        <f>Codes_Vogelarten_DOG2019!B471</f>
        <v>BIAVPAPRPRMN</v>
      </c>
      <c r="C471" s="30" t="str">
        <f>Codes_Vogelarten_DOG2019!C471</f>
        <v>AVPRPRMN</v>
      </c>
      <c r="D471" s="15" t="str">
        <f>Codes_Vogelarten_DOG2019!D471</f>
        <v>PRPRMN</v>
      </c>
      <c r="E471" s="61" t="s">
        <v>4245</v>
      </c>
      <c r="F471" s="66" t="s">
        <v>3138</v>
      </c>
      <c r="G471" s="14" t="s">
        <v>3768</v>
      </c>
      <c r="H471" s="14" t="b">
        <f t="shared" si="7"/>
        <v>1</v>
      </c>
      <c r="I471" s="6" t="s">
        <v>3140</v>
      </c>
      <c r="J471" s="8" t="s">
        <v>464</v>
      </c>
      <c r="K471" s="16" t="s">
        <v>912</v>
      </c>
      <c r="L471" s="17" t="s">
        <v>3138</v>
      </c>
      <c r="M471" s="17" t="s">
        <v>914</v>
      </c>
      <c r="N471" s="17" t="s">
        <v>3139</v>
      </c>
      <c r="O471" s="6" t="s">
        <v>3140</v>
      </c>
      <c r="P471" s="4" t="s">
        <v>31</v>
      </c>
      <c r="Q471" s="14" t="s">
        <v>1069</v>
      </c>
      <c r="R471" s="1" t="s">
        <v>1069</v>
      </c>
      <c r="S471" s="1" t="s">
        <v>1069</v>
      </c>
      <c r="T471" s="1" t="s">
        <v>1069</v>
      </c>
      <c r="U471" s="1" t="s">
        <v>1069</v>
      </c>
      <c r="V471" s="85" t="s">
        <v>1069</v>
      </c>
    </row>
    <row r="472" spans="1:22" x14ac:dyDescent="0.25">
      <c r="A472" s="3">
        <v>33215</v>
      </c>
      <c r="B472" s="15" t="str">
        <f>Codes_Vogelarten_DOG2019!B472</f>
        <v>BIAVPAPRPRAT</v>
      </c>
      <c r="C472" s="30" t="str">
        <f>Codes_Vogelarten_DOG2019!C472</f>
        <v>AVPRPRAT</v>
      </c>
      <c r="D472" s="15" t="str">
        <f>Codes_Vogelarten_DOG2019!D472</f>
        <v>PRPRAT</v>
      </c>
      <c r="E472" s="61" t="s">
        <v>4246</v>
      </c>
      <c r="F472" s="66" t="s">
        <v>3143</v>
      </c>
      <c r="G472" s="14" t="s">
        <v>3768</v>
      </c>
      <c r="H472" s="14" t="b">
        <f t="shared" si="7"/>
        <v>1</v>
      </c>
      <c r="I472" s="6" t="s">
        <v>3144</v>
      </c>
      <c r="J472" s="8" t="s">
        <v>464</v>
      </c>
      <c r="K472" s="16" t="s">
        <v>912</v>
      </c>
      <c r="L472" s="17" t="s">
        <v>3143</v>
      </c>
      <c r="M472" s="17" t="s">
        <v>914</v>
      </c>
      <c r="N472" s="17" t="s">
        <v>3018</v>
      </c>
      <c r="O472" s="6" t="s">
        <v>3144</v>
      </c>
      <c r="P472" s="4" t="s">
        <v>31</v>
      </c>
      <c r="Q472" s="14" t="s">
        <v>1069</v>
      </c>
      <c r="R472" s="1" t="s">
        <v>1069</v>
      </c>
      <c r="S472" s="1" t="s">
        <v>1069</v>
      </c>
      <c r="T472" s="1" t="s">
        <v>1069</v>
      </c>
      <c r="U472" s="1" t="s">
        <v>1069</v>
      </c>
      <c r="V472" s="85" t="s">
        <v>1069</v>
      </c>
    </row>
    <row r="473" spans="1:22" x14ac:dyDescent="0.25">
      <c r="A473" s="3">
        <v>33219</v>
      </c>
      <c r="B473" s="15" t="str">
        <f>Codes_Vogelarten_DOG2019!B473</f>
        <v>BIAVPAPRPRMO</v>
      </c>
      <c r="C473" s="30" t="str">
        <f>Codes_Vogelarten_DOG2019!C473</f>
        <v>AVPRPRMO</v>
      </c>
      <c r="D473" s="15" t="str">
        <f>Codes_Vogelarten_DOG2019!D473</f>
        <v>PRPRMO</v>
      </c>
      <c r="E473" s="61" t="s">
        <v>4247</v>
      </c>
      <c r="F473" s="66" t="s">
        <v>913</v>
      </c>
      <c r="G473" s="14" t="s">
        <v>3768</v>
      </c>
      <c r="H473" s="14" t="b">
        <f t="shared" si="7"/>
        <v>1</v>
      </c>
      <c r="I473" s="6" t="s">
        <v>916</v>
      </c>
      <c r="J473" s="8" t="s">
        <v>464</v>
      </c>
      <c r="K473" s="16" t="s">
        <v>912</v>
      </c>
      <c r="L473" s="17" t="s">
        <v>913</v>
      </c>
      <c r="M473" s="17" t="s">
        <v>914</v>
      </c>
      <c r="N473" s="17" t="s">
        <v>915</v>
      </c>
      <c r="O473" s="6" t="s">
        <v>917</v>
      </c>
      <c r="P473" s="4" t="s">
        <v>31</v>
      </c>
      <c r="Q473" s="14">
        <v>1</v>
      </c>
      <c r="R473" s="1" t="s">
        <v>1069</v>
      </c>
      <c r="S473" s="1" t="s">
        <v>1069</v>
      </c>
      <c r="T473" s="1" t="s">
        <v>1069</v>
      </c>
      <c r="U473" s="35">
        <v>1</v>
      </c>
      <c r="V473" s="85" t="s">
        <v>1069</v>
      </c>
    </row>
    <row r="474" spans="1:22" x14ac:dyDescent="0.25">
      <c r="A474" s="3">
        <v>33233</v>
      </c>
      <c r="B474" s="15" t="str">
        <f>Codes_Vogelarten_DOG2019!B474</f>
        <v>BIAVPAMTMOFL</v>
      </c>
      <c r="C474" s="30" t="str">
        <f>Codes_Vogelarten_DOG2019!C474</f>
        <v>AVMTMOFL</v>
      </c>
      <c r="D474" s="15" t="str">
        <f>Codes_Vogelarten_DOG2019!D474</f>
        <v>MTMOFL</v>
      </c>
      <c r="E474" s="61" t="s">
        <v>4248</v>
      </c>
      <c r="F474" s="66" t="s">
        <v>921</v>
      </c>
      <c r="G474" s="14" t="s">
        <v>3768</v>
      </c>
      <c r="H474" s="14" t="b">
        <f t="shared" si="7"/>
        <v>1</v>
      </c>
      <c r="I474" s="6" t="s">
        <v>924</v>
      </c>
      <c r="J474" s="8" t="s">
        <v>464</v>
      </c>
      <c r="K474" s="16" t="s">
        <v>920</v>
      </c>
      <c r="L474" s="17" t="s">
        <v>921</v>
      </c>
      <c r="M474" s="17" t="s">
        <v>922</v>
      </c>
      <c r="N474" s="17" t="s">
        <v>923</v>
      </c>
      <c r="O474" s="6" t="s">
        <v>925</v>
      </c>
      <c r="P474" s="4" t="s">
        <v>31</v>
      </c>
      <c r="Q474" s="14">
        <v>2</v>
      </c>
      <c r="R474" s="1" t="s">
        <v>1069</v>
      </c>
      <c r="S474" s="1" t="s">
        <v>1069</v>
      </c>
      <c r="T474" s="1" t="s">
        <v>1069</v>
      </c>
      <c r="U474" s="36">
        <v>2</v>
      </c>
      <c r="V474" s="85" t="s">
        <v>1069</v>
      </c>
    </row>
    <row r="475" spans="1:22" x14ac:dyDescent="0.25">
      <c r="A475" s="3">
        <v>33253</v>
      </c>
      <c r="B475" s="15" t="str">
        <f>Codes_Vogelarten_DOG2019!B475</f>
        <v>BIAVPAMTMOCT</v>
      </c>
      <c r="C475" s="30" t="str">
        <f>Codes_Vogelarten_DOG2019!C475</f>
        <v>AVMTMOCT</v>
      </c>
      <c r="D475" s="15" t="str">
        <f>Codes_Vogelarten_DOG2019!D475</f>
        <v>MTMOCT</v>
      </c>
      <c r="E475" s="61" t="s">
        <v>4249</v>
      </c>
      <c r="F475" s="66" t="s">
        <v>3147</v>
      </c>
      <c r="G475" s="14" t="s">
        <v>3768</v>
      </c>
      <c r="H475" s="14" t="b">
        <f t="shared" si="7"/>
        <v>1</v>
      </c>
      <c r="I475" s="6" t="s">
        <v>3149</v>
      </c>
      <c r="J475" s="8" t="s">
        <v>464</v>
      </c>
      <c r="K475" s="16" t="s">
        <v>920</v>
      </c>
      <c r="L475" s="17" t="s">
        <v>3147</v>
      </c>
      <c r="M475" s="17" t="s">
        <v>922</v>
      </c>
      <c r="N475" s="17" t="s">
        <v>3148</v>
      </c>
      <c r="O475" s="6" t="s">
        <v>3149</v>
      </c>
      <c r="P475" s="4" t="s">
        <v>31</v>
      </c>
      <c r="Q475" s="14" t="s">
        <v>1069</v>
      </c>
      <c r="R475" s="1" t="s">
        <v>1069</v>
      </c>
      <c r="S475" s="1" t="s">
        <v>1069</v>
      </c>
      <c r="T475" s="1" t="s">
        <v>1069</v>
      </c>
      <c r="U475" s="1" t="s">
        <v>1069</v>
      </c>
      <c r="V475" s="85" t="s">
        <v>1069</v>
      </c>
    </row>
    <row r="476" spans="1:22" x14ac:dyDescent="0.25">
      <c r="A476" s="3">
        <v>33263</v>
      </c>
      <c r="B476" s="15" t="str">
        <f>Codes_Vogelarten_DOG2019!B476</f>
        <v>BIAVPAMTMOCI</v>
      </c>
      <c r="C476" s="30" t="str">
        <f>Codes_Vogelarten_DOG2019!C476</f>
        <v>AVMTMOCI</v>
      </c>
      <c r="D476" s="15" t="str">
        <f>Codes_Vogelarten_DOG2019!D476</f>
        <v>MTMOCI</v>
      </c>
      <c r="E476" s="61" t="s">
        <v>4250</v>
      </c>
      <c r="F476" s="66" t="s">
        <v>928</v>
      </c>
      <c r="G476" s="14" t="s">
        <v>3768</v>
      </c>
      <c r="H476" s="14" t="b">
        <f t="shared" si="7"/>
        <v>1</v>
      </c>
      <c r="I476" s="6" t="s">
        <v>929</v>
      </c>
      <c r="J476" s="8" t="s">
        <v>464</v>
      </c>
      <c r="K476" s="16" t="s">
        <v>920</v>
      </c>
      <c r="L476" s="17" t="s">
        <v>928</v>
      </c>
      <c r="M476" s="17" t="s">
        <v>922</v>
      </c>
      <c r="N476" s="17" t="s">
        <v>251</v>
      </c>
      <c r="O476" s="6" t="s">
        <v>929</v>
      </c>
      <c r="P476" s="4" t="s">
        <v>31</v>
      </c>
      <c r="Q476" s="14">
        <v>3</v>
      </c>
      <c r="R476" s="1" t="s">
        <v>1069</v>
      </c>
      <c r="S476" s="1" t="s">
        <v>1069</v>
      </c>
      <c r="T476" s="1" t="s">
        <v>1069</v>
      </c>
      <c r="U476" s="36">
        <v>2</v>
      </c>
      <c r="V476" s="85" t="s">
        <v>1069</v>
      </c>
    </row>
    <row r="477" spans="1:22" x14ac:dyDescent="0.25">
      <c r="A477" s="3">
        <v>33274</v>
      </c>
      <c r="B477" s="15" t="str">
        <f>Codes_Vogelarten_DOG2019!B477</f>
        <v>BIAVPAMTMOAL</v>
      </c>
      <c r="C477" s="30" t="str">
        <f>Codes_Vogelarten_DOG2019!C477</f>
        <v>AVMTMOAL</v>
      </c>
      <c r="D477" s="15" t="str">
        <f>Codes_Vogelarten_DOG2019!D477</f>
        <v>MTMOAL</v>
      </c>
      <c r="E477" s="61" t="s">
        <v>4251</v>
      </c>
      <c r="F477" s="66" t="s">
        <v>932</v>
      </c>
      <c r="G477" s="14" t="s">
        <v>3768</v>
      </c>
      <c r="H477" s="14" t="b">
        <f t="shared" si="7"/>
        <v>1</v>
      </c>
      <c r="I477" s="6" t="s">
        <v>933</v>
      </c>
      <c r="J477" s="8" t="s">
        <v>464</v>
      </c>
      <c r="K477" s="16" t="s">
        <v>920</v>
      </c>
      <c r="L477" s="17" t="s">
        <v>932</v>
      </c>
      <c r="M477" s="17" t="s">
        <v>922</v>
      </c>
      <c r="N477" s="17" t="s">
        <v>335</v>
      </c>
      <c r="O477" s="6" t="s">
        <v>933</v>
      </c>
      <c r="P477" s="4" t="s">
        <v>31</v>
      </c>
      <c r="Q477" s="14">
        <v>1</v>
      </c>
      <c r="R477" s="1" t="s">
        <v>1069</v>
      </c>
      <c r="S477" s="1" t="s">
        <v>1069</v>
      </c>
      <c r="T477" s="1" t="s">
        <v>1069</v>
      </c>
      <c r="U477" s="36">
        <v>2</v>
      </c>
      <c r="V477" s="85" t="s">
        <v>1069</v>
      </c>
    </row>
    <row r="478" spans="1:22" x14ac:dyDescent="0.25">
      <c r="A478" s="3">
        <v>33315</v>
      </c>
      <c r="B478" s="15" t="str">
        <f>Codes_Vogelarten_DOG2019!B478</f>
        <v>BIAVPAMTANRI</v>
      </c>
      <c r="C478" s="30" t="str">
        <f>Codes_Vogelarten_DOG2019!C478</f>
        <v>AVMTANRI</v>
      </c>
      <c r="D478" s="15" t="str">
        <f>Codes_Vogelarten_DOG2019!D478</f>
        <v>MTANRI</v>
      </c>
      <c r="E478" s="61" t="s">
        <v>4252</v>
      </c>
      <c r="F478" s="66" t="s">
        <v>3152</v>
      </c>
      <c r="G478" s="14" t="s">
        <v>3768</v>
      </c>
      <c r="H478" s="14" t="b">
        <f t="shared" si="7"/>
        <v>1</v>
      </c>
      <c r="I478" s="6" t="s">
        <v>3154</v>
      </c>
      <c r="J478" s="8" t="s">
        <v>464</v>
      </c>
      <c r="K478" s="16" t="s">
        <v>920</v>
      </c>
      <c r="L478" s="17" t="s">
        <v>3152</v>
      </c>
      <c r="M478" s="17" t="s">
        <v>937</v>
      </c>
      <c r="N478" s="17" t="s">
        <v>3153</v>
      </c>
      <c r="O478" s="6" t="s">
        <v>3154</v>
      </c>
      <c r="P478" s="4" t="s">
        <v>31</v>
      </c>
      <c r="Q478" s="14" t="s">
        <v>1069</v>
      </c>
      <c r="R478" s="1" t="s">
        <v>1069</v>
      </c>
      <c r="S478" s="1" t="s">
        <v>1069</v>
      </c>
      <c r="T478" s="1" t="s">
        <v>1069</v>
      </c>
      <c r="U478" s="1" t="s">
        <v>1069</v>
      </c>
      <c r="V478" s="85" t="s">
        <v>1069</v>
      </c>
    </row>
    <row r="479" spans="1:22" x14ac:dyDescent="0.25">
      <c r="A479" s="3">
        <v>33363</v>
      </c>
      <c r="B479" s="15" t="str">
        <f>Codes_Vogelarten_DOG2019!B479</f>
        <v>BIAVPAMTANGO</v>
      </c>
      <c r="C479" s="30" t="str">
        <f>Codes_Vogelarten_DOG2019!C479</f>
        <v>AVMTANGO</v>
      </c>
      <c r="D479" s="15" t="str">
        <f>Codes_Vogelarten_DOG2019!D479</f>
        <v>MTANGO</v>
      </c>
      <c r="E479" s="61" t="s">
        <v>4253</v>
      </c>
      <c r="F479" s="66" t="s">
        <v>3157</v>
      </c>
      <c r="G479" s="14" t="s">
        <v>3768</v>
      </c>
      <c r="H479" s="14" t="b">
        <f t="shared" si="7"/>
        <v>1</v>
      </c>
      <c r="I479" s="6" t="s">
        <v>3159</v>
      </c>
      <c r="J479" s="8" t="s">
        <v>464</v>
      </c>
      <c r="K479" s="16" t="s">
        <v>920</v>
      </c>
      <c r="L479" s="17" t="s">
        <v>3157</v>
      </c>
      <c r="M479" s="17" t="s">
        <v>937</v>
      </c>
      <c r="N479" s="17" t="s">
        <v>3158</v>
      </c>
      <c r="O479" s="6" t="s">
        <v>3159</v>
      </c>
      <c r="P479" s="4" t="s">
        <v>31</v>
      </c>
      <c r="Q479" s="14" t="s">
        <v>1069</v>
      </c>
      <c r="R479" s="1" t="s">
        <v>1069</v>
      </c>
      <c r="S479" s="1" t="s">
        <v>1069</v>
      </c>
      <c r="T479" s="1" t="s">
        <v>1069</v>
      </c>
      <c r="U479" s="1" t="s">
        <v>1069</v>
      </c>
      <c r="V479" s="85" t="s">
        <v>1069</v>
      </c>
    </row>
    <row r="480" spans="1:22" x14ac:dyDescent="0.25">
      <c r="A480" s="3">
        <v>33364</v>
      </c>
      <c r="B480" s="15" t="str">
        <f>Codes_Vogelarten_DOG2019!B480</f>
        <v>BIAVPAMTANCA</v>
      </c>
      <c r="C480" s="30" t="str">
        <f>Codes_Vogelarten_DOG2019!C480</f>
        <v>AVMTANCA</v>
      </c>
      <c r="D480" s="15" t="str">
        <f>Codes_Vogelarten_DOG2019!D480</f>
        <v>MTANCA</v>
      </c>
      <c r="E480" s="61" t="s">
        <v>4254</v>
      </c>
      <c r="F480" s="66" t="s">
        <v>936</v>
      </c>
      <c r="G480" s="14" t="s">
        <v>3768</v>
      </c>
      <c r="H480" s="14" t="b">
        <f t="shared" si="7"/>
        <v>1</v>
      </c>
      <c r="I480" s="6" t="s">
        <v>939</v>
      </c>
      <c r="J480" s="8" t="s">
        <v>464</v>
      </c>
      <c r="K480" s="16" t="s">
        <v>920</v>
      </c>
      <c r="L480" s="17" t="s">
        <v>936</v>
      </c>
      <c r="M480" s="17" t="s">
        <v>937</v>
      </c>
      <c r="N480" s="17" t="s">
        <v>938</v>
      </c>
      <c r="O480" s="6" t="s">
        <v>939</v>
      </c>
      <c r="P480" s="4" t="s">
        <v>31</v>
      </c>
      <c r="Q480" s="14">
        <v>3</v>
      </c>
      <c r="R480" s="1" t="s">
        <v>1069</v>
      </c>
      <c r="S480" s="1" t="s">
        <v>1069</v>
      </c>
      <c r="T480" s="1" t="s">
        <v>1069</v>
      </c>
      <c r="U480" s="37">
        <v>3</v>
      </c>
      <c r="V480" s="85" t="s">
        <v>1069</v>
      </c>
    </row>
    <row r="481" spans="1:22" x14ac:dyDescent="0.25">
      <c r="A481" s="3">
        <v>33420</v>
      </c>
      <c r="B481" s="15" t="str">
        <f>Codes_Vogelarten_DOG2019!B481</f>
        <v>BIAVPAMTANPR</v>
      </c>
      <c r="C481" s="30" t="str">
        <f>Codes_Vogelarten_DOG2019!C481</f>
        <v>AVMTANPR</v>
      </c>
      <c r="D481" s="15" t="str">
        <f>Codes_Vogelarten_DOG2019!D481</f>
        <v>MTANPR</v>
      </c>
      <c r="E481" s="61" t="s">
        <v>4255</v>
      </c>
      <c r="F481" s="66" t="s">
        <v>942</v>
      </c>
      <c r="G481" s="14" t="s">
        <v>3768</v>
      </c>
      <c r="H481" s="14" t="b">
        <f t="shared" si="7"/>
        <v>1</v>
      </c>
      <c r="I481" s="6" t="s">
        <v>944</v>
      </c>
      <c r="J481" s="8" t="s">
        <v>464</v>
      </c>
      <c r="K481" s="16" t="s">
        <v>920</v>
      </c>
      <c r="L481" s="17" t="s">
        <v>942</v>
      </c>
      <c r="M481" s="17" t="s">
        <v>937</v>
      </c>
      <c r="N481" s="17" t="s">
        <v>943</v>
      </c>
      <c r="O481" s="6" t="s">
        <v>944</v>
      </c>
      <c r="P481" s="12" t="s">
        <v>192</v>
      </c>
      <c r="Q481" s="14">
        <v>3</v>
      </c>
      <c r="R481" s="1" t="s">
        <v>1069</v>
      </c>
      <c r="S481" s="1" t="s">
        <v>1069</v>
      </c>
      <c r="T481" s="1" t="s">
        <v>1069</v>
      </c>
      <c r="U481" s="37">
        <v>3</v>
      </c>
      <c r="V481" s="85" t="s">
        <v>1069</v>
      </c>
    </row>
    <row r="482" spans="1:22" x14ac:dyDescent="0.25">
      <c r="A482" s="3">
        <v>33423</v>
      </c>
      <c r="B482" s="15" t="str">
        <f>Codes_Vogelarten_DOG2019!B482</f>
        <v>BIAVPAMTANTR</v>
      </c>
      <c r="C482" s="30" t="str">
        <f>Codes_Vogelarten_DOG2019!C482</f>
        <v>AVMTANTR</v>
      </c>
      <c r="D482" s="15" t="str">
        <f>Codes_Vogelarten_DOG2019!D482</f>
        <v>MTANTR</v>
      </c>
      <c r="E482" s="61" t="s">
        <v>4256</v>
      </c>
      <c r="F482" s="66" t="s">
        <v>947</v>
      </c>
      <c r="G482" s="14" t="s">
        <v>3768</v>
      </c>
      <c r="H482" s="14" t="b">
        <f t="shared" si="7"/>
        <v>1</v>
      </c>
      <c r="I482" s="6" t="s">
        <v>949</v>
      </c>
      <c r="J482" s="8" t="s">
        <v>464</v>
      </c>
      <c r="K482" s="16" t="s">
        <v>920</v>
      </c>
      <c r="L482" s="17" t="s">
        <v>947</v>
      </c>
      <c r="M482" s="17" t="s">
        <v>937</v>
      </c>
      <c r="N482" s="17" t="s">
        <v>948</v>
      </c>
      <c r="O482" s="6" t="s">
        <v>949</v>
      </c>
      <c r="P482" s="4" t="s">
        <v>31</v>
      </c>
      <c r="Q482" s="14">
        <v>3</v>
      </c>
      <c r="R482" s="1" t="s">
        <v>1069</v>
      </c>
      <c r="S482" s="1" t="s">
        <v>1069</v>
      </c>
      <c r="T482" s="1" t="s">
        <v>1069</v>
      </c>
      <c r="U482" s="35">
        <v>1</v>
      </c>
      <c r="V482" s="85" t="s">
        <v>1069</v>
      </c>
    </row>
    <row r="483" spans="1:22" x14ac:dyDescent="0.25">
      <c r="A483" s="3">
        <v>33427</v>
      </c>
      <c r="B483" s="15" t="str">
        <f>Codes_Vogelarten_DOG2019!B483</f>
        <v>BIAVPAMTANHO</v>
      </c>
      <c r="C483" s="30" t="str">
        <f>Codes_Vogelarten_DOG2019!C483</f>
        <v>AVMTANHO</v>
      </c>
      <c r="D483" s="15" t="str">
        <f>Codes_Vogelarten_DOG2019!D483</f>
        <v>MTANHO</v>
      </c>
      <c r="E483" s="61" t="s">
        <v>4257</v>
      </c>
      <c r="F483" s="66" t="s">
        <v>3163</v>
      </c>
      <c r="G483" s="14" t="s">
        <v>3768</v>
      </c>
      <c r="H483" s="14" t="b">
        <f t="shared" si="7"/>
        <v>1</v>
      </c>
      <c r="I483" s="6" t="s">
        <v>3165</v>
      </c>
      <c r="J483" s="8" t="s">
        <v>464</v>
      </c>
      <c r="K483" s="16" t="s">
        <v>920</v>
      </c>
      <c r="L483" s="17" t="s">
        <v>3163</v>
      </c>
      <c r="M483" s="17" t="s">
        <v>937</v>
      </c>
      <c r="N483" s="17" t="s">
        <v>3164</v>
      </c>
      <c r="O483" s="6" t="s">
        <v>3165</v>
      </c>
      <c r="P483" s="4" t="s">
        <v>31</v>
      </c>
      <c r="Q483" s="14" t="s">
        <v>1069</v>
      </c>
      <c r="R483" s="1" t="s">
        <v>1069</v>
      </c>
      <c r="S483" s="1" t="s">
        <v>1069</v>
      </c>
      <c r="T483" s="1" t="s">
        <v>1069</v>
      </c>
      <c r="U483" s="1" t="s">
        <v>1069</v>
      </c>
      <c r="V483" s="85" t="s">
        <v>1069</v>
      </c>
    </row>
    <row r="484" spans="1:22" x14ac:dyDescent="0.25">
      <c r="A484" s="3">
        <v>33431</v>
      </c>
      <c r="B484" s="15" t="str">
        <f>Codes_Vogelarten_DOG2019!B484</f>
        <v>BIAVPAMTANGU</v>
      </c>
      <c r="C484" s="30" t="str">
        <f>Codes_Vogelarten_DOG2019!C484</f>
        <v>AVMTANGU</v>
      </c>
      <c r="D484" s="15" t="str">
        <f>Codes_Vogelarten_DOG2019!D484</f>
        <v>MTANGU</v>
      </c>
      <c r="E484" s="61" t="s">
        <v>4258</v>
      </c>
      <c r="F484" s="66" t="s">
        <v>3168</v>
      </c>
      <c r="G484" s="14" t="s">
        <v>3768</v>
      </c>
      <c r="H484" s="14" t="b">
        <f t="shared" si="7"/>
        <v>1</v>
      </c>
      <c r="I484" s="6" t="s">
        <v>3170</v>
      </c>
      <c r="J484" s="8" t="s">
        <v>464</v>
      </c>
      <c r="K484" s="16" t="s">
        <v>920</v>
      </c>
      <c r="L484" s="17" t="s">
        <v>3168</v>
      </c>
      <c r="M484" s="17" t="s">
        <v>937</v>
      </c>
      <c r="N484" s="19" t="s">
        <v>3169</v>
      </c>
      <c r="O484" s="6" t="s">
        <v>3170</v>
      </c>
      <c r="P484" s="11" t="s">
        <v>31</v>
      </c>
      <c r="Q484" s="14" t="s">
        <v>1069</v>
      </c>
      <c r="R484" s="1" t="s">
        <v>1069</v>
      </c>
      <c r="S484" s="1" t="s">
        <v>1069</v>
      </c>
      <c r="T484" s="1" t="s">
        <v>1069</v>
      </c>
      <c r="U484" s="1" t="s">
        <v>1069</v>
      </c>
      <c r="V484" s="85" t="s">
        <v>1069</v>
      </c>
    </row>
    <row r="485" spans="1:22" x14ac:dyDescent="0.25">
      <c r="A485" s="3">
        <v>33436</v>
      </c>
      <c r="B485" s="15" t="str">
        <f>Codes_Vogelarten_DOG2019!B485</f>
        <v>BIAVPAMTANCE</v>
      </c>
      <c r="C485" s="30" t="str">
        <f>Codes_Vogelarten_DOG2019!C485</f>
        <v>AVMTANCE</v>
      </c>
      <c r="D485" s="15" t="str">
        <f>Codes_Vogelarten_DOG2019!D485</f>
        <v>MTANCE</v>
      </c>
      <c r="E485" s="61" t="s">
        <v>4259</v>
      </c>
      <c r="F485" s="66" t="s">
        <v>3173</v>
      </c>
      <c r="G485" s="14" t="s">
        <v>3768</v>
      </c>
      <c r="H485" s="14" t="b">
        <f t="shared" si="7"/>
        <v>1</v>
      </c>
      <c r="I485" s="6" t="s">
        <v>3175</v>
      </c>
      <c r="J485" s="8" t="s">
        <v>464</v>
      </c>
      <c r="K485" s="16" t="s">
        <v>920</v>
      </c>
      <c r="L485" s="17" t="s">
        <v>3173</v>
      </c>
      <c r="M485" s="17" t="s">
        <v>937</v>
      </c>
      <c r="N485" s="17" t="s">
        <v>3174</v>
      </c>
      <c r="O485" s="50" t="s">
        <v>3175</v>
      </c>
      <c r="P485" s="4" t="s">
        <v>31</v>
      </c>
      <c r="Q485" s="14" t="s">
        <v>1069</v>
      </c>
      <c r="R485" s="1" t="s">
        <v>1069</v>
      </c>
      <c r="S485" s="1" t="s">
        <v>1069</v>
      </c>
      <c r="T485" s="1" t="s">
        <v>1069</v>
      </c>
      <c r="U485" s="1" t="s">
        <v>1069</v>
      </c>
      <c r="V485" s="85" t="s">
        <v>1069</v>
      </c>
    </row>
    <row r="486" spans="1:22" x14ac:dyDescent="0.25">
      <c r="A486" s="3">
        <v>33437</v>
      </c>
      <c r="B486" s="15" t="str">
        <f>Codes_Vogelarten_DOG2019!B486</f>
        <v>BIAVPAMTANRU</v>
      </c>
      <c r="C486" s="30" t="str">
        <f>Codes_Vogelarten_DOG2019!C486</f>
        <v>AVMTANRU</v>
      </c>
      <c r="D486" s="15" t="str">
        <f>Codes_Vogelarten_DOG2019!D486</f>
        <v>MTANRU</v>
      </c>
      <c r="E486" s="61" t="s">
        <v>4260</v>
      </c>
      <c r="F486" s="66" t="s">
        <v>3178</v>
      </c>
      <c r="G486" s="14" t="s">
        <v>3768</v>
      </c>
      <c r="H486" s="14" t="b">
        <f t="shared" si="7"/>
        <v>1</v>
      </c>
      <c r="I486" s="6" t="s">
        <v>3180</v>
      </c>
      <c r="J486" s="8" t="s">
        <v>464</v>
      </c>
      <c r="K486" s="16" t="s">
        <v>920</v>
      </c>
      <c r="L486" s="17" t="s">
        <v>3178</v>
      </c>
      <c r="M486" s="17" t="s">
        <v>937</v>
      </c>
      <c r="N486" s="17" t="s">
        <v>3179</v>
      </c>
      <c r="O486" s="6" t="s">
        <v>3181</v>
      </c>
      <c r="P486" s="4" t="s">
        <v>31</v>
      </c>
      <c r="Q486" s="14" t="s">
        <v>1069</v>
      </c>
      <c r="R486" s="1" t="s">
        <v>1069</v>
      </c>
      <c r="S486" s="1" t="s">
        <v>1069</v>
      </c>
      <c r="T486" s="1" t="s">
        <v>1069</v>
      </c>
      <c r="U486" s="1" t="s">
        <v>1069</v>
      </c>
      <c r="V486" s="85" t="s">
        <v>1069</v>
      </c>
    </row>
    <row r="487" spans="1:22" x14ac:dyDescent="0.25">
      <c r="A487" s="3">
        <v>33442</v>
      </c>
      <c r="B487" s="15" t="str">
        <f>Codes_Vogelarten_DOG2019!B487</f>
        <v>BIAVPAMTANSP</v>
      </c>
      <c r="C487" s="30" t="str">
        <f>Codes_Vogelarten_DOG2019!C487</f>
        <v>AVMTANSP</v>
      </c>
      <c r="D487" s="15" t="str">
        <f>Codes_Vogelarten_DOG2019!D487</f>
        <v>MTANSP</v>
      </c>
      <c r="E487" s="61" t="s">
        <v>4261</v>
      </c>
      <c r="F487" s="66" t="s">
        <v>3184</v>
      </c>
      <c r="G487" s="14" t="s">
        <v>3768</v>
      </c>
      <c r="H487" s="14" t="b">
        <f t="shared" si="7"/>
        <v>1</v>
      </c>
      <c r="I487" s="6" t="s">
        <v>3186</v>
      </c>
      <c r="J487" s="8" t="s">
        <v>464</v>
      </c>
      <c r="K487" s="16" t="s">
        <v>920</v>
      </c>
      <c r="L487" s="17" t="s">
        <v>3184</v>
      </c>
      <c r="M487" s="17" t="s">
        <v>937</v>
      </c>
      <c r="N487" s="19" t="s">
        <v>3185</v>
      </c>
      <c r="O487" s="6" t="s">
        <v>3186</v>
      </c>
      <c r="P487" s="11" t="s">
        <v>31</v>
      </c>
      <c r="Q487" s="14" t="s">
        <v>1069</v>
      </c>
      <c r="R487" s="1" t="s">
        <v>1069</v>
      </c>
      <c r="S487" s="1" t="s">
        <v>1069</v>
      </c>
      <c r="T487" s="1" t="s">
        <v>1069</v>
      </c>
      <c r="U487" s="1" t="s">
        <v>1069</v>
      </c>
      <c r="V487" s="85" t="s">
        <v>1069</v>
      </c>
    </row>
    <row r="488" spans="1:22" x14ac:dyDescent="0.25">
      <c r="A488" s="3">
        <v>33446</v>
      </c>
      <c r="B488" s="15" t="str">
        <f>Codes_Vogelarten_DOG2019!B488</f>
        <v>BIAVPAMTANPE</v>
      </c>
      <c r="C488" s="30" t="str">
        <f>Codes_Vogelarten_DOG2019!C488</f>
        <v>AVMTANPE</v>
      </c>
      <c r="D488" s="15" t="str">
        <f>Codes_Vogelarten_DOG2019!D488</f>
        <v>MTANPE</v>
      </c>
      <c r="E488" s="61" t="s">
        <v>4262</v>
      </c>
      <c r="F488" s="66" t="s">
        <v>3189</v>
      </c>
      <c r="G488" s="14" t="s">
        <v>3768</v>
      </c>
      <c r="H488" s="14" t="b">
        <f t="shared" si="7"/>
        <v>1</v>
      </c>
      <c r="I488" s="6" t="s">
        <v>3191</v>
      </c>
      <c r="J488" s="8" t="s">
        <v>464</v>
      </c>
      <c r="K488" s="16" t="s">
        <v>920</v>
      </c>
      <c r="L488" s="17" t="s">
        <v>3189</v>
      </c>
      <c r="M488" s="17" t="s">
        <v>937</v>
      </c>
      <c r="N488" s="17" t="s">
        <v>3190</v>
      </c>
      <c r="O488" s="6" t="s">
        <v>3192</v>
      </c>
      <c r="P488" s="4" t="s">
        <v>31</v>
      </c>
      <c r="Q488" s="14" t="s">
        <v>1069</v>
      </c>
      <c r="R488" s="1" t="s">
        <v>1069</v>
      </c>
      <c r="S488" s="1" t="s">
        <v>1069</v>
      </c>
      <c r="T488" s="1" t="s">
        <v>1069</v>
      </c>
      <c r="U488" s="1" t="s">
        <v>1069</v>
      </c>
      <c r="V488" s="85" t="s">
        <v>1069</v>
      </c>
    </row>
    <row r="489" spans="1:22" x14ac:dyDescent="0.25">
      <c r="A489" s="3">
        <v>33507</v>
      </c>
      <c r="B489" s="15" t="str">
        <f>Codes_Vogelarten_DOG2019!B489</f>
        <v>BIAVPAFRFRCO</v>
      </c>
      <c r="C489" s="30" t="str">
        <f>Codes_Vogelarten_DOG2019!C489</f>
        <v>AVFRFRCO</v>
      </c>
      <c r="D489" s="15" t="str">
        <f>Codes_Vogelarten_DOG2019!D489</f>
        <v>FRFRCO</v>
      </c>
      <c r="E489" s="61" t="s">
        <v>4263</v>
      </c>
      <c r="F489" s="66" t="s">
        <v>953</v>
      </c>
      <c r="G489" s="14" t="s">
        <v>3768</v>
      </c>
      <c r="H489" s="14" t="b">
        <f t="shared" si="7"/>
        <v>1</v>
      </c>
      <c r="I489" s="6" t="s">
        <v>956</v>
      </c>
      <c r="J489" s="8" t="s">
        <v>464</v>
      </c>
      <c r="K489" s="16" t="s">
        <v>952</v>
      </c>
      <c r="L489" s="17" t="s">
        <v>953</v>
      </c>
      <c r="M489" s="17" t="s">
        <v>954</v>
      </c>
      <c r="N489" s="17" t="s">
        <v>955</v>
      </c>
      <c r="O489" s="6" t="s">
        <v>957</v>
      </c>
      <c r="P489" s="4" t="s">
        <v>31</v>
      </c>
      <c r="Q489" s="14">
        <v>1</v>
      </c>
      <c r="R489" s="1" t="s">
        <v>1069</v>
      </c>
      <c r="S489" s="1" t="s">
        <v>1069</v>
      </c>
      <c r="T489" s="1" t="s">
        <v>1069</v>
      </c>
      <c r="U489" s="35">
        <v>1</v>
      </c>
      <c r="V489" s="85" t="s">
        <v>1069</v>
      </c>
    </row>
    <row r="490" spans="1:22" x14ac:dyDescent="0.25">
      <c r="A490" s="3">
        <v>33530</v>
      </c>
      <c r="B490" s="15" t="str">
        <f>Codes_Vogelarten_DOG2019!B490</f>
        <v>BIAVPAFRFRMO</v>
      </c>
      <c r="C490" s="30" t="str">
        <f>Codes_Vogelarten_DOG2019!C490</f>
        <v>AVFRFRMO</v>
      </c>
      <c r="D490" s="15" t="str">
        <f>Codes_Vogelarten_DOG2019!D490</f>
        <v>FRFRMO</v>
      </c>
      <c r="E490" s="61" t="s">
        <v>4264</v>
      </c>
      <c r="F490" s="66" t="s">
        <v>961</v>
      </c>
      <c r="G490" s="14" t="s">
        <v>3768</v>
      </c>
      <c r="H490" s="14" t="b">
        <f t="shared" si="7"/>
        <v>1</v>
      </c>
      <c r="I490" s="6" t="s">
        <v>963</v>
      </c>
      <c r="J490" s="8" t="s">
        <v>464</v>
      </c>
      <c r="K490" s="16" t="s">
        <v>952</v>
      </c>
      <c r="L490" s="17" t="s">
        <v>961</v>
      </c>
      <c r="M490" s="17" t="s">
        <v>954</v>
      </c>
      <c r="N490" s="17" t="s">
        <v>962</v>
      </c>
      <c r="O490" s="6" t="s">
        <v>963</v>
      </c>
      <c r="P490" s="4" t="s">
        <v>31</v>
      </c>
      <c r="Q490" s="14">
        <v>3</v>
      </c>
      <c r="R490" s="1" t="s">
        <v>1069</v>
      </c>
      <c r="S490" s="1" t="s">
        <v>1069</v>
      </c>
      <c r="T490" s="1" t="s">
        <v>1069</v>
      </c>
      <c r="U490" s="37">
        <v>3</v>
      </c>
      <c r="V490" s="85" t="s">
        <v>1069</v>
      </c>
    </row>
    <row r="491" spans="1:22" x14ac:dyDescent="0.25">
      <c r="A491" s="3">
        <v>33547</v>
      </c>
      <c r="B491" s="15" t="str">
        <f>Codes_Vogelarten_DOG2019!B491</f>
        <v>BIAVPAFRCOCO</v>
      </c>
      <c r="C491" s="30" t="str">
        <f>Codes_Vogelarten_DOG2019!C491</f>
        <v>AVFRCOCO</v>
      </c>
      <c r="D491" s="15" t="str">
        <f>Codes_Vogelarten_DOG2019!D491</f>
        <v>FRCOCO</v>
      </c>
      <c r="E491" s="61" t="s">
        <v>4265</v>
      </c>
      <c r="F491" s="66" t="s">
        <v>966</v>
      </c>
      <c r="G491" s="14" t="s">
        <v>3768</v>
      </c>
      <c r="H491" s="14" t="b">
        <f t="shared" si="7"/>
        <v>1</v>
      </c>
      <c r="I491" s="6" t="s">
        <v>969</v>
      </c>
      <c r="J491" s="8" t="s">
        <v>464</v>
      </c>
      <c r="K491" s="16" t="s">
        <v>952</v>
      </c>
      <c r="L491" s="17" t="s">
        <v>966</v>
      </c>
      <c r="M491" s="17" t="s">
        <v>967</v>
      </c>
      <c r="N491" s="17" t="s">
        <v>968</v>
      </c>
      <c r="O491" s="6" t="s">
        <v>969</v>
      </c>
      <c r="P491" s="4" t="s">
        <v>31</v>
      </c>
      <c r="Q491" s="14">
        <v>1</v>
      </c>
      <c r="R491" s="1" t="s">
        <v>1069</v>
      </c>
      <c r="S491" s="1" t="s">
        <v>1069</v>
      </c>
      <c r="T491" s="1" t="s">
        <v>1069</v>
      </c>
      <c r="U491" s="35">
        <v>1</v>
      </c>
      <c r="V491" s="85" t="s">
        <v>1069</v>
      </c>
    </row>
    <row r="492" spans="1:22" x14ac:dyDescent="0.25">
      <c r="A492" s="3">
        <v>33560</v>
      </c>
      <c r="B492" s="15" t="str">
        <f>Codes_Vogelarten_DOG2019!B492</f>
        <v>BIAVPAFRPIEN</v>
      </c>
      <c r="C492" s="30" t="str">
        <f>Codes_Vogelarten_DOG2019!C492</f>
        <v>AVFRPIEN</v>
      </c>
      <c r="D492" s="15" t="str">
        <f>Codes_Vogelarten_DOG2019!D492</f>
        <v>FRPIEN</v>
      </c>
      <c r="E492" s="61" t="s">
        <v>4266</v>
      </c>
      <c r="F492" s="66" t="s">
        <v>3195</v>
      </c>
      <c r="G492" s="14" t="s">
        <v>3768</v>
      </c>
      <c r="H492" s="14" t="b">
        <f t="shared" si="7"/>
        <v>1</v>
      </c>
      <c r="I492" s="6" t="s">
        <v>3198</v>
      </c>
      <c r="J492" s="8" t="s">
        <v>464</v>
      </c>
      <c r="K492" s="16" t="s">
        <v>952</v>
      </c>
      <c r="L492" s="17" t="s">
        <v>3195</v>
      </c>
      <c r="M492" s="17" t="s">
        <v>3196</v>
      </c>
      <c r="N492" s="17" t="s">
        <v>3197</v>
      </c>
      <c r="O492" s="6" t="s">
        <v>3198</v>
      </c>
      <c r="P492" s="4" t="s">
        <v>31</v>
      </c>
      <c r="Q492" s="14" t="s">
        <v>1069</v>
      </c>
      <c r="R492" s="1" t="s">
        <v>1069</v>
      </c>
      <c r="S492" s="1" t="s">
        <v>1069</v>
      </c>
      <c r="T492" s="1" t="s">
        <v>1069</v>
      </c>
      <c r="U492" s="1" t="s">
        <v>1069</v>
      </c>
      <c r="V492" s="85" t="s">
        <v>1069</v>
      </c>
    </row>
    <row r="493" spans="1:22" x14ac:dyDescent="0.25">
      <c r="A493" s="3">
        <v>33590</v>
      </c>
      <c r="B493" s="15" t="str">
        <f>Codes_Vogelarten_DOG2019!B493</f>
        <v>BIAVPAFRPYPY</v>
      </c>
      <c r="C493" s="30" t="str">
        <f>Codes_Vogelarten_DOG2019!C493</f>
        <v>AVFRPYPY</v>
      </c>
      <c r="D493" s="15" t="str">
        <f>Codes_Vogelarten_DOG2019!D493</f>
        <v>FRPYPY</v>
      </c>
      <c r="E493" s="61" t="s">
        <v>4267</v>
      </c>
      <c r="F493" s="66" t="s">
        <v>972</v>
      </c>
      <c r="G493" s="14" t="s">
        <v>3768</v>
      </c>
      <c r="H493" s="14" t="b">
        <f t="shared" si="7"/>
        <v>1</v>
      </c>
      <c r="I493" s="6" t="s">
        <v>975</v>
      </c>
      <c r="J493" s="8" t="s">
        <v>464</v>
      </c>
      <c r="K493" s="16" t="s">
        <v>952</v>
      </c>
      <c r="L493" s="17" t="s">
        <v>972</v>
      </c>
      <c r="M493" s="17" t="s">
        <v>973</v>
      </c>
      <c r="N493" s="17" t="s">
        <v>974</v>
      </c>
      <c r="O493" s="6" t="s">
        <v>975</v>
      </c>
      <c r="P493" s="4" t="s">
        <v>31</v>
      </c>
      <c r="Q493" s="14">
        <v>2</v>
      </c>
      <c r="R493" s="1" t="s">
        <v>1069</v>
      </c>
      <c r="S493" s="1" t="s">
        <v>1069</v>
      </c>
      <c r="T493" s="1" t="s">
        <v>1069</v>
      </c>
      <c r="U493" s="35">
        <v>1</v>
      </c>
      <c r="V493" s="85" t="s">
        <v>1069</v>
      </c>
    </row>
    <row r="494" spans="1:22" x14ac:dyDescent="0.25">
      <c r="A494" s="3">
        <v>33607</v>
      </c>
      <c r="B494" s="15" t="str">
        <f>Codes_Vogelarten_DOG2019!B494</f>
        <v>BIAVPAFRBUGI</v>
      </c>
      <c r="C494" s="30" t="str">
        <f>Codes_Vogelarten_DOG2019!C494</f>
        <v>AVFRBUGI</v>
      </c>
      <c r="D494" s="15" t="str">
        <f>Codes_Vogelarten_DOG2019!D494</f>
        <v>FRBUGI</v>
      </c>
      <c r="E494" s="61" t="s">
        <v>4268</v>
      </c>
      <c r="F494" s="66" t="s">
        <v>3201</v>
      </c>
      <c r="G494" s="14" t="s">
        <v>3768</v>
      </c>
      <c r="H494" s="14" t="b">
        <f t="shared" si="7"/>
        <v>1</v>
      </c>
      <c r="I494" s="6" t="s">
        <v>3204</v>
      </c>
      <c r="J494" s="8" t="s">
        <v>464</v>
      </c>
      <c r="K494" s="16" t="s">
        <v>952</v>
      </c>
      <c r="L494" s="17" t="s">
        <v>3201</v>
      </c>
      <c r="M494" s="17" t="s">
        <v>3202</v>
      </c>
      <c r="N494" s="17" t="s">
        <v>3203</v>
      </c>
      <c r="O494" s="6" t="s">
        <v>3204</v>
      </c>
      <c r="P494" s="4" t="s">
        <v>31</v>
      </c>
      <c r="Q494" s="14" t="s">
        <v>1069</v>
      </c>
      <c r="R494" s="1" t="s">
        <v>1069</v>
      </c>
      <c r="S494" s="1" t="s">
        <v>1069</v>
      </c>
      <c r="T494" s="1" t="s">
        <v>1069</v>
      </c>
      <c r="U494" s="1" t="s">
        <v>1069</v>
      </c>
      <c r="V494" s="85" t="s">
        <v>1069</v>
      </c>
    </row>
    <row r="495" spans="1:22" x14ac:dyDescent="0.25">
      <c r="A495" s="3">
        <v>33651</v>
      </c>
      <c r="B495" s="15" t="str">
        <f>Codes_Vogelarten_DOG2019!B495</f>
        <v>BIAVPAFRCPER</v>
      </c>
      <c r="C495" s="30" t="str">
        <f>Codes_Vogelarten_DOG2019!C495</f>
        <v>AVFRCPER</v>
      </c>
      <c r="D495" s="15" t="str">
        <f>Codes_Vogelarten_DOG2019!D495</f>
        <v>FRCPER</v>
      </c>
      <c r="E495" s="61" t="s">
        <v>4269</v>
      </c>
      <c r="F495" s="66" t="s">
        <v>979</v>
      </c>
      <c r="G495" s="14" t="s">
        <v>3768</v>
      </c>
      <c r="H495" s="14" t="b">
        <f t="shared" si="7"/>
        <v>1</v>
      </c>
      <c r="I495" s="6" t="s">
        <v>982</v>
      </c>
      <c r="J495" s="8" t="s">
        <v>464</v>
      </c>
      <c r="K495" s="16" t="s">
        <v>952</v>
      </c>
      <c r="L495" s="17" t="s">
        <v>979</v>
      </c>
      <c r="M495" s="17" t="s">
        <v>980</v>
      </c>
      <c r="N495" s="17" t="s">
        <v>981</v>
      </c>
      <c r="O495" s="6" t="s">
        <v>982</v>
      </c>
      <c r="P495" s="4" t="s">
        <v>31</v>
      </c>
      <c r="Q495" s="14" t="s">
        <v>1069</v>
      </c>
      <c r="R495" s="1" t="s">
        <v>1069</v>
      </c>
      <c r="S495" s="1" t="s">
        <v>1069</v>
      </c>
      <c r="T495" s="1" t="s">
        <v>1069</v>
      </c>
      <c r="U495" s="38">
        <v>4</v>
      </c>
      <c r="V495" s="85" t="s">
        <v>1069</v>
      </c>
    </row>
    <row r="496" spans="1:22" x14ac:dyDescent="0.25">
      <c r="A496" s="3">
        <v>33810</v>
      </c>
      <c r="B496" s="15" t="str">
        <f>Codes_Vogelarten_DOG2019!B496</f>
        <v>BIAVPAFRCHCH</v>
      </c>
      <c r="C496" s="30" t="str">
        <f>Codes_Vogelarten_DOG2019!C496</f>
        <v>AVFRCHCH</v>
      </c>
      <c r="D496" s="15" t="str">
        <f>Codes_Vogelarten_DOG2019!D496</f>
        <v>FRCHCH</v>
      </c>
      <c r="E496" s="61" t="s">
        <v>4270</v>
      </c>
      <c r="F496" s="66" t="s">
        <v>986</v>
      </c>
      <c r="G496" s="14" t="s">
        <v>3768</v>
      </c>
      <c r="H496" s="14" t="b">
        <f t="shared" si="7"/>
        <v>1</v>
      </c>
      <c r="I496" s="6" t="s">
        <v>989</v>
      </c>
      <c r="J496" s="8" t="s">
        <v>464</v>
      </c>
      <c r="K496" s="16" t="s">
        <v>952</v>
      </c>
      <c r="L496" s="17" t="s">
        <v>986</v>
      </c>
      <c r="M496" s="17" t="s">
        <v>987</v>
      </c>
      <c r="N496" s="19" t="s">
        <v>988</v>
      </c>
      <c r="O496" s="6" t="s">
        <v>989</v>
      </c>
      <c r="P496" s="11" t="s">
        <v>31</v>
      </c>
      <c r="Q496" s="14">
        <v>1</v>
      </c>
      <c r="R496" s="1" t="s">
        <v>1069</v>
      </c>
      <c r="S496" s="1" t="s">
        <v>1069</v>
      </c>
      <c r="T496" s="1" t="s">
        <v>1069</v>
      </c>
      <c r="U496" s="35">
        <v>1</v>
      </c>
      <c r="V496" s="85" t="s">
        <v>1069</v>
      </c>
    </row>
    <row r="497" spans="1:22" x14ac:dyDescent="0.25">
      <c r="A497" s="3">
        <v>33967</v>
      </c>
      <c r="B497" s="15" t="str">
        <f>Codes_Vogelarten_DOG2019!B497</f>
        <v>BIAVPAFRLIFL</v>
      </c>
      <c r="C497" s="30" t="str">
        <f>Codes_Vogelarten_DOG2019!C497</f>
        <v>AVFRLIFL</v>
      </c>
      <c r="D497" s="15" t="str">
        <f>Codes_Vogelarten_DOG2019!D497</f>
        <v>FRLIFL</v>
      </c>
      <c r="E497" s="61" t="s">
        <v>4271</v>
      </c>
      <c r="F497" s="66" t="s">
        <v>3208</v>
      </c>
      <c r="G497" s="14" t="s">
        <v>3768</v>
      </c>
      <c r="H497" s="14" t="b">
        <f t="shared" si="7"/>
        <v>1</v>
      </c>
      <c r="I497" s="6" t="s">
        <v>3210</v>
      </c>
      <c r="J497" s="8" t="s">
        <v>464</v>
      </c>
      <c r="K497" s="16" t="s">
        <v>952</v>
      </c>
      <c r="L497" s="17" t="s">
        <v>3208</v>
      </c>
      <c r="M497" s="17" t="s">
        <v>994</v>
      </c>
      <c r="N497" s="17" t="s">
        <v>3209</v>
      </c>
      <c r="O497" s="6" t="s">
        <v>3210</v>
      </c>
      <c r="P497" s="4" t="s">
        <v>31</v>
      </c>
      <c r="Q497" s="14" t="s">
        <v>1069</v>
      </c>
      <c r="R497" s="1" t="s">
        <v>1069</v>
      </c>
      <c r="S497" s="1" t="s">
        <v>1069</v>
      </c>
      <c r="T497" s="1" t="s">
        <v>1069</v>
      </c>
      <c r="U497" s="38">
        <v>4</v>
      </c>
      <c r="V497" s="85" t="s">
        <v>1069</v>
      </c>
    </row>
    <row r="498" spans="1:22" x14ac:dyDescent="0.25">
      <c r="A498" s="3">
        <v>33977</v>
      </c>
      <c r="B498" s="15" t="str">
        <f>Codes_Vogelarten_DOG2019!B498</f>
        <v>BIAVPAFRLICA</v>
      </c>
      <c r="C498" s="30" t="str">
        <f>Codes_Vogelarten_DOG2019!C498</f>
        <v>AVFRLICA</v>
      </c>
      <c r="D498" s="15" t="str">
        <f>Codes_Vogelarten_DOG2019!D498</f>
        <v>FRLICA</v>
      </c>
      <c r="E498" s="61" t="s">
        <v>4272</v>
      </c>
      <c r="F498" s="66" t="s">
        <v>993</v>
      </c>
      <c r="G498" s="14" t="s">
        <v>3768</v>
      </c>
      <c r="H498" s="14" t="b">
        <f t="shared" si="7"/>
        <v>1</v>
      </c>
      <c r="I498" s="6" t="s">
        <v>996</v>
      </c>
      <c r="J498" s="8" t="s">
        <v>464</v>
      </c>
      <c r="K498" s="16" t="s">
        <v>952</v>
      </c>
      <c r="L498" s="17" t="s">
        <v>993</v>
      </c>
      <c r="M498" s="17" t="s">
        <v>994</v>
      </c>
      <c r="N498" s="17" t="s">
        <v>995</v>
      </c>
      <c r="O498" s="6" t="s">
        <v>997</v>
      </c>
      <c r="P498" s="4" t="s">
        <v>31</v>
      </c>
      <c r="Q498" s="14">
        <v>1</v>
      </c>
      <c r="R498" s="1" t="s">
        <v>1069</v>
      </c>
      <c r="S498" s="1" t="s">
        <v>1069</v>
      </c>
      <c r="T498" s="1" t="s">
        <v>1069</v>
      </c>
      <c r="U498" s="35">
        <v>1</v>
      </c>
      <c r="V498" s="85" t="s">
        <v>1069</v>
      </c>
    </row>
    <row r="499" spans="1:22" x14ac:dyDescent="0.25">
      <c r="A499" s="3">
        <v>33987</v>
      </c>
      <c r="B499" s="15" t="str">
        <f>Codes_Vogelarten_DOG2019!B499</f>
        <v>BIAVPAFRACFL</v>
      </c>
      <c r="C499" s="30" t="str">
        <f>Codes_Vogelarten_DOG2019!C499</f>
        <v>AVFRACFL</v>
      </c>
      <c r="D499" s="15" t="str">
        <f>Codes_Vogelarten_DOG2019!D499</f>
        <v>FRACFL</v>
      </c>
      <c r="E499" s="61" t="s">
        <v>4273</v>
      </c>
      <c r="F499" s="66" t="s">
        <v>1001</v>
      </c>
      <c r="G499" s="14" t="s">
        <v>3768</v>
      </c>
      <c r="H499" s="14" t="b">
        <f t="shared" si="7"/>
        <v>1</v>
      </c>
      <c r="I499" s="6" t="s">
        <v>1004</v>
      </c>
      <c r="J499" s="8" t="s">
        <v>464</v>
      </c>
      <c r="K499" s="16" t="s">
        <v>952</v>
      </c>
      <c r="L499" s="17" t="s">
        <v>1001</v>
      </c>
      <c r="M499" s="17" t="s">
        <v>1002</v>
      </c>
      <c r="N499" s="17" t="s">
        <v>1003</v>
      </c>
      <c r="O499" s="6" t="s">
        <v>1004</v>
      </c>
      <c r="P499" s="4" t="s">
        <v>31</v>
      </c>
      <c r="Q499" s="14" t="s">
        <v>1069</v>
      </c>
      <c r="R499" s="1" t="s">
        <v>1069</v>
      </c>
      <c r="S499" s="1" t="s">
        <v>1069</v>
      </c>
      <c r="T499" s="1" t="s">
        <v>1069</v>
      </c>
      <c r="U499" s="38">
        <v>4</v>
      </c>
      <c r="V499" s="85" t="s">
        <v>1069</v>
      </c>
    </row>
    <row r="500" spans="1:22" x14ac:dyDescent="0.25">
      <c r="A500" s="3">
        <v>33991</v>
      </c>
      <c r="B500" s="65" t="str">
        <f>Codes_Vogelarten_DOG2019!B500</f>
        <v>BIAVPAFRACCA</v>
      </c>
      <c r="C500" s="64" t="str">
        <f>Codes_Vogelarten_DOG2019!C500</f>
        <v>AVFRACCA</v>
      </c>
      <c r="D500" s="65" t="str">
        <f>Codes_Vogelarten_DOG2019!D500</f>
        <v>FRACCA</v>
      </c>
      <c r="E500" s="61" t="s">
        <v>4274</v>
      </c>
      <c r="F500" s="66" t="s">
        <v>3213</v>
      </c>
      <c r="G500" s="14" t="s">
        <v>3768</v>
      </c>
      <c r="H500" s="14" t="b">
        <f t="shared" si="7"/>
        <v>1</v>
      </c>
      <c r="I500" s="6" t="s">
        <v>3313</v>
      </c>
      <c r="J500" s="8" t="s">
        <v>464</v>
      </c>
      <c r="K500" s="16" t="s">
        <v>952</v>
      </c>
      <c r="L500" s="17" t="s">
        <v>3213</v>
      </c>
      <c r="M500" s="17" t="s">
        <v>1002</v>
      </c>
      <c r="N500" s="17" t="s">
        <v>3214</v>
      </c>
      <c r="O500" s="39" t="s">
        <v>170</v>
      </c>
      <c r="P500" s="46" t="s">
        <v>170</v>
      </c>
      <c r="Q500" s="14">
        <v>3</v>
      </c>
      <c r="R500" s="1" t="s">
        <v>1069</v>
      </c>
      <c r="S500" s="1" t="s">
        <v>1069</v>
      </c>
      <c r="T500" s="1" t="s">
        <v>1069</v>
      </c>
      <c r="U500" s="38">
        <v>4</v>
      </c>
      <c r="V500" s="85" t="s">
        <v>1069</v>
      </c>
    </row>
    <row r="501" spans="1:22" x14ac:dyDescent="0.25">
      <c r="A501" s="3">
        <v>33993</v>
      </c>
      <c r="B501" s="15" t="str">
        <f>Codes_Vogelarten_DOG2019!B501</f>
        <v>BIAVPAFRACHO</v>
      </c>
      <c r="C501" s="30" t="str">
        <f>Codes_Vogelarten_DOG2019!C501</f>
        <v>AVFRACHO</v>
      </c>
      <c r="D501" s="15" t="str">
        <f>Codes_Vogelarten_DOG2019!D501</f>
        <v>FRACHO</v>
      </c>
      <c r="E501" s="61" t="s">
        <v>4275</v>
      </c>
      <c r="F501" s="66" t="s">
        <v>1007</v>
      </c>
      <c r="G501" s="14" t="s">
        <v>3768</v>
      </c>
      <c r="H501" s="14" t="b">
        <f t="shared" si="7"/>
        <v>1</v>
      </c>
      <c r="I501" s="6" t="s">
        <v>1009</v>
      </c>
      <c r="J501" s="8" t="s">
        <v>464</v>
      </c>
      <c r="K501" s="16" t="s">
        <v>952</v>
      </c>
      <c r="L501" s="17" t="s">
        <v>1007</v>
      </c>
      <c r="M501" s="17" t="s">
        <v>1002</v>
      </c>
      <c r="N501" s="17" t="s">
        <v>1008</v>
      </c>
      <c r="O501" s="52" t="s">
        <v>170</v>
      </c>
      <c r="P501" s="13" t="s">
        <v>170</v>
      </c>
      <c r="Q501" s="14" t="s">
        <v>1069</v>
      </c>
      <c r="R501" s="1" t="s">
        <v>1069</v>
      </c>
      <c r="S501" s="1" t="s">
        <v>1069</v>
      </c>
      <c r="T501" s="1" t="s">
        <v>1069</v>
      </c>
      <c r="U501" s="14" t="s">
        <v>1069</v>
      </c>
      <c r="V501" s="85" t="s">
        <v>1069</v>
      </c>
    </row>
    <row r="502" spans="1:22" x14ac:dyDescent="0.25">
      <c r="A502" s="3">
        <v>33996</v>
      </c>
      <c r="B502" s="15" t="str">
        <f>Codes_Vogelarten_DOG2019!B502</f>
        <v>BIAVPAFRLOPY</v>
      </c>
      <c r="C502" s="30" t="str">
        <f>Codes_Vogelarten_DOG2019!C502</f>
        <v>AVFRLOPY</v>
      </c>
      <c r="D502" s="15" t="str">
        <f>Codes_Vogelarten_DOG2019!D502</f>
        <v>FRLOPY</v>
      </c>
      <c r="E502" s="61" t="s">
        <v>4276</v>
      </c>
      <c r="F502" s="66" t="s">
        <v>3215</v>
      </c>
      <c r="G502" s="14" t="s">
        <v>3768</v>
      </c>
      <c r="H502" s="14" t="b">
        <f t="shared" si="7"/>
        <v>1</v>
      </c>
      <c r="I502" s="6" t="s">
        <v>3217</v>
      </c>
      <c r="J502" s="8" t="s">
        <v>464</v>
      </c>
      <c r="K502" s="16" t="s">
        <v>952</v>
      </c>
      <c r="L502" s="17" t="s">
        <v>3215</v>
      </c>
      <c r="M502" s="17" t="s">
        <v>1014</v>
      </c>
      <c r="N502" s="17" t="s">
        <v>3216</v>
      </c>
      <c r="O502" s="6" t="s">
        <v>3217</v>
      </c>
      <c r="P502" s="4" t="s">
        <v>31</v>
      </c>
      <c r="Q502" s="14" t="s">
        <v>1069</v>
      </c>
      <c r="R502" s="1" t="s">
        <v>1069</v>
      </c>
      <c r="S502" s="1" t="s">
        <v>1069</v>
      </c>
      <c r="T502" s="1" t="s">
        <v>1069</v>
      </c>
      <c r="U502" s="1" t="s">
        <v>1069</v>
      </c>
      <c r="V502" s="85" t="s">
        <v>1069</v>
      </c>
    </row>
    <row r="503" spans="1:22" x14ac:dyDescent="0.25">
      <c r="A503" s="3">
        <v>33999</v>
      </c>
      <c r="B503" s="15" t="str">
        <f>Codes_Vogelarten_DOG2019!B503</f>
        <v>BIAVPAFRLOCU</v>
      </c>
      <c r="C503" s="30" t="str">
        <f>Codes_Vogelarten_DOG2019!C503</f>
        <v>AVFRLOCU</v>
      </c>
      <c r="D503" s="15" t="str">
        <f>Codes_Vogelarten_DOG2019!D503</f>
        <v>FRLOCU</v>
      </c>
      <c r="E503" s="61" t="s">
        <v>4277</v>
      </c>
      <c r="F503" s="66" t="s">
        <v>1013</v>
      </c>
      <c r="G503" s="14" t="s">
        <v>3768</v>
      </c>
      <c r="H503" s="14" t="b">
        <f t="shared" si="7"/>
        <v>1</v>
      </c>
      <c r="I503" s="6" t="s">
        <v>1016</v>
      </c>
      <c r="J503" s="8" t="s">
        <v>464</v>
      </c>
      <c r="K503" s="16" t="s">
        <v>952</v>
      </c>
      <c r="L503" s="17" t="s">
        <v>1013</v>
      </c>
      <c r="M503" s="17" t="s">
        <v>1014</v>
      </c>
      <c r="N503" s="17" t="s">
        <v>1015</v>
      </c>
      <c r="O503" s="6" t="s">
        <v>1016</v>
      </c>
      <c r="P503" s="4" t="s">
        <v>31</v>
      </c>
      <c r="Q503" s="14">
        <v>3</v>
      </c>
      <c r="R503" s="1" t="s">
        <v>1069</v>
      </c>
      <c r="S503" s="1" t="s">
        <v>1069</v>
      </c>
      <c r="T503" s="1" t="s">
        <v>1069</v>
      </c>
      <c r="U503" s="37">
        <v>3</v>
      </c>
      <c r="V503" s="85" t="s">
        <v>1069</v>
      </c>
    </row>
    <row r="504" spans="1:22" x14ac:dyDescent="0.25">
      <c r="A504" s="3">
        <v>34024</v>
      </c>
      <c r="B504" s="15" t="str">
        <f>Codes_Vogelarten_DOG2019!B504</f>
        <v>BIAVPAFRLOLE</v>
      </c>
      <c r="C504" s="30" t="str">
        <f>Codes_Vogelarten_DOG2019!C504</f>
        <v>AVFRLOLE</v>
      </c>
      <c r="D504" s="15" t="str">
        <f>Codes_Vogelarten_DOG2019!D504</f>
        <v>FRLOLE</v>
      </c>
      <c r="E504" s="61" t="s">
        <v>4278</v>
      </c>
      <c r="F504" s="66" t="s">
        <v>3220</v>
      </c>
      <c r="G504" s="14" t="s">
        <v>3768</v>
      </c>
      <c r="H504" s="14" t="b">
        <f t="shared" si="7"/>
        <v>1</v>
      </c>
      <c r="I504" s="6" t="s">
        <v>3221</v>
      </c>
      <c r="J504" s="8" t="s">
        <v>464</v>
      </c>
      <c r="K504" s="16" t="s">
        <v>952</v>
      </c>
      <c r="L504" s="17" t="s">
        <v>3220</v>
      </c>
      <c r="M504" s="17" t="s">
        <v>1014</v>
      </c>
      <c r="N504" s="17" t="s">
        <v>2745</v>
      </c>
      <c r="O504" s="6" t="s">
        <v>3222</v>
      </c>
      <c r="P504" s="4" t="s">
        <v>31</v>
      </c>
      <c r="Q504" s="14" t="s">
        <v>1069</v>
      </c>
      <c r="R504" s="1" t="s">
        <v>1069</v>
      </c>
      <c r="S504" s="1" t="s">
        <v>1069</v>
      </c>
      <c r="T504" s="1" t="s">
        <v>1069</v>
      </c>
      <c r="U504" s="1" t="s">
        <v>1069</v>
      </c>
      <c r="V504" s="85" t="s">
        <v>1069</v>
      </c>
    </row>
    <row r="505" spans="1:22" x14ac:dyDescent="0.25">
      <c r="A505" s="3">
        <v>34036</v>
      </c>
      <c r="B505" s="15" t="str">
        <f>Codes_Vogelarten_DOG2019!B505</f>
        <v>BIAVPAFRCACA</v>
      </c>
      <c r="C505" s="30" t="str">
        <f>Codes_Vogelarten_DOG2019!C505</f>
        <v>AVFRCACA</v>
      </c>
      <c r="D505" s="15" t="str">
        <f>Codes_Vogelarten_DOG2019!D505</f>
        <v>FRCACA</v>
      </c>
      <c r="E505" s="61" t="s">
        <v>4279</v>
      </c>
      <c r="F505" s="66" t="s">
        <v>1019</v>
      </c>
      <c r="G505" s="14" t="s">
        <v>3768</v>
      </c>
      <c r="H505" s="14" t="b">
        <f t="shared" si="7"/>
        <v>1</v>
      </c>
      <c r="I505" s="6" t="s">
        <v>1021</v>
      </c>
      <c r="J505" s="8" t="s">
        <v>464</v>
      </c>
      <c r="K505" s="16" t="s">
        <v>952</v>
      </c>
      <c r="L505" s="17" t="s">
        <v>1019</v>
      </c>
      <c r="M505" s="17" t="s">
        <v>992</v>
      </c>
      <c r="N505" s="17" t="s">
        <v>1020</v>
      </c>
      <c r="O505" s="6" t="s">
        <v>1021</v>
      </c>
      <c r="P505" s="4" t="s">
        <v>31</v>
      </c>
      <c r="Q505" s="14">
        <v>1</v>
      </c>
      <c r="R505" s="1" t="s">
        <v>1069</v>
      </c>
      <c r="S505" s="1" t="s">
        <v>1069</v>
      </c>
      <c r="T505" s="1" t="s">
        <v>1069</v>
      </c>
      <c r="U505" s="35">
        <v>1</v>
      </c>
      <c r="V505" s="85" t="s">
        <v>1069</v>
      </c>
    </row>
    <row r="506" spans="1:22" x14ac:dyDescent="0.25">
      <c r="A506" s="3">
        <v>34053</v>
      </c>
      <c r="B506" s="15" t="str">
        <f>Codes_Vogelarten_DOG2019!B506</f>
        <v>BIAVPAFRCACI</v>
      </c>
      <c r="C506" s="30" t="str">
        <f>Codes_Vogelarten_DOG2019!C506</f>
        <v>AVFRCACI</v>
      </c>
      <c r="D506" s="15" t="str">
        <f>Codes_Vogelarten_DOG2019!D506</f>
        <v>FRCACI</v>
      </c>
      <c r="E506" s="61" t="s">
        <v>4280</v>
      </c>
      <c r="F506" s="66" t="s">
        <v>3225</v>
      </c>
      <c r="G506" s="14" t="s">
        <v>3768</v>
      </c>
      <c r="H506" s="14" t="b">
        <f t="shared" si="7"/>
        <v>1</v>
      </c>
      <c r="I506" s="6" t="s">
        <v>3226</v>
      </c>
      <c r="J506" s="8" t="s">
        <v>464</v>
      </c>
      <c r="K506" s="16" t="s">
        <v>952</v>
      </c>
      <c r="L506" s="17" t="s">
        <v>3225</v>
      </c>
      <c r="M506" s="17" t="s">
        <v>992</v>
      </c>
      <c r="N506" s="17" t="s">
        <v>1046</v>
      </c>
      <c r="O506" s="6" t="s">
        <v>3227</v>
      </c>
      <c r="P506" s="4" t="s">
        <v>31</v>
      </c>
      <c r="Q506" s="14" t="s">
        <v>1069</v>
      </c>
      <c r="R506" s="1" t="s">
        <v>1069</v>
      </c>
      <c r="S506" s="1" t="s">
        <v>1069</v>
      </c>
      <c r="T506" s="1" t="s">
        <v>1069</v>
      </c>
      <c r="U506" s="1" t="s">
        <v>1069</v>
      </c>
      <c r="V506" s="85" t="s">
        <v>1069</v>
      </c>
    </row>
    <row r="507" spans="1:22" x14ac:dyDescent="0.25">
      <c r="A507" s="3">
        <v>34058</v>
      </c>
      <c r="B507" s="15" t="str">
        <f>Codes_Vogelarten_DOG2019!B507</f>
        <v>BIAVPAFRSESE</v>
      </c>
      <c r="C507" s="30" t="str">
        <f>Codes_Vogelarten_DOG2019!C507</f>
        <v>AVFRSESE</v>
      </c>
      <c r="D507" s="15" t="str">
        <f>Codes_Vogelarten_DOG2019!D507</f>
        <v>FRSESE</v>
      </c>
      <c r="E507" s="61" t="s">
        <v>4281</v>
      </c>
      <c r="F507" s="66" t="s">
        <v>1023</v>
      </c>
      <c r="G507" s="14" t="s">
        <v>3768</v>
      </c>
      <c r="H507" s="14" t="b">
        <f t="shared" si="7"/>
        <v>1</v>
      </c>
      <c r="I507" s="6" t="s">
        <v>1026</v>
      </c>
      <c r="J507" s="8" t="s">
        <v>464</v>
      </c>
      <c r="K507" s="16" t="s">
        <v>952</v>
      </c>
      <c r="L507" s="17" t="s">
        <v>1023</v>
      </c>
      <c r="M507" s="17" t="s">
        <v>1024</v>
      </c>
      <c r="N507" s="17" t="s">
        <v>1025</v>
      </c>
      <c r="O507" s="6" t="s">
        <v>1026</v>
      </c>
      <c r="P507" s="4" t="s">
        <v>31</v>
      </c>
      <c r="Q507" s="14">
        <v>2</v>
      </c>
      <c r="R507" s="1" t="s">
        <v>1069</v>
      </c>
      <c r="S507" s="1" t="s">
        <v>1069</v>
      </c>
      <c r="T507" s="1" t="s">
        <v>1069</v>
      </c>
      <c r="U507" s="36">
        <v>2</v>
      </c>
      <c r="V507" s="85" t="s">
        <v>1069</v>
      </c>
    </row>
    <row r="508" spans="1:22" x14ac:dyDescent="0.25">
      <c r="A508" s="3">
        <v>34087</v>
      </c>
      <c r="B508" s="15" t="str">
        <f>Codes_Vogelarten_DOG2019!B508</f>
        <v>BIAVPAFRSPSP</v>
      </c>
      <c r="C508" s="30" t="str">
        <f>Codes_Vogelarten_DOG2019!C508</f>
        <v>AVFRSPSP</v>
      </c>
      <c r="D508" s="15" t="str">
        <f>Codes_Vogelarten_DOG2019!D508</f>
        <v>FRSPSP</v>
      </c>
      <c r="E508" s="61" t="s">
        <v>4282</v>
      </c>
      <c r="F508" s="66" t="s">
        <v>1030</v>
      </c>
      <c r="G508" s="14" t="s">
        <v>3768</v>
      </c>
      <c r="H508" s="14" t="b">
        <f t="shared" si="7"/>
        <v>1</v>
      </c>
      <c r="I508" s="6" t="s">
        <v>1033</v>
      </c>
      <c r="J508" s="8" t="s">
        <v>464</v>
      </c>
      <c r="K508" s="16" t="s">
        <v>952</v>
      </c>
      <c r="L508" s="17" t="s">
        <v>1030</v>
      </c>
      <c r="M508" s="17" t="s">
        <v>1031</v>
      </c>
      <c r="N508" s="17" t="s">
        <v>1032</v>
      </c>
      <c r="O508" s="6" t="s">
        <v>1033</v>
      </c>
      <c r="P508" s="4" t="s">
        <v>31</v>
      </c>
      <c r="Q508" s="14">
        <v>3</v>
      </c>
      <c r="R508" s="1" t="s">
        <v>1069</v>
      </c>
      <c r="S508" s="1" t="s">
        <v>1069</v>
      </c>
      <c r="T508" s="1" t="s">
        <v>1069</v>
      </c>
      <c r="U508" s="35">
        <v>1</v>
      </c>
      <c r="V508" s="85" t="s">
        <v>1069</v>
      </c>
    </row>
    <row r="509" spans="1:22" x14ac:dyDescent="0.25">
      <c r="A509" s="3">
        <v>34229</v>
      </c>
      <c r="B509" s="15" t="str">
        <f>Codes_Vogelarten_DOG2019!B509</f>
        <v>BIAVPACLCALA</v>
      </c>
      <c r="C509" s="30" t="str">
        <f>Codes_Vogelarten_DOG2019!C509</f>
        <v>AVCLCALA</v>
      </c>
      <c r="D509" s="15" t="str">
        <f>Codes_Vogelarten_DOG2019!D509</f>
        <v>CLCALA</v>
      </c>
      <c r="E509" s="61" t="s">
        <v>4283</v>
      </c>
      <c r="F509" s="66" t="s">
        <v>3231</v>
      </c>
      <c r="G509" s="14" t="s">
        <v>3768</v>
      </c>
      <c r="H509" s="14" t="b">
        <f t="shared" si="7"/>
        <v>1</v>
      </c>
      <c r="I509" s="6" t="s">
        <v>3234</v>
      </c>
      <c r="J509" s="8" t="s">
        <v>464</v>
      </c>
      <c r="K509" s="16" t="s">
        <v>3230</v>
      </c>
      <c r="L509" s="17" t="s">
        <v>3231</v>
      </c>
      <c r="M509" s="17" t="s">
        <v>3232</v>
      </c>
      <c r="N509" s="19" t="s">
        <v>3233</v>
      </c>
      <c r="O509" s="6" t="s">
        <v>3234</v>
      </c>
      <c r="P509" s="11" t="s">
        <v>31</v>
      </c>
      <c r="Q509" s="14" t="s">
        <v>1069</v>
      </c>
      <c r="R509" s="1" t="s">
        <v>1069</v>
      </c>
      <c r="S509" s="1" t="s">
        <v>1069</v>
      </c>
      <c r="T509" s="1" t="s">
        <v>1069</v>
      </c>
      <c r="U509" s="1" t="s">
        <v>1069</v>
      </c>
      <c r="V509" s="85" t="s">
        <v>1069</v>
      </c>
    </row>
    <row r="510" spans="1:22" x14ac:dyDescent="0.25">
      <c r="A510" s="3">
        <v>34237</v>
      </c>
      <c r="B510" s="15" t="str">
        <f>Codes_Vogelarten_DOG2019!B510</f>
        <v>BIAVPACLPLNI</v>
      </c>
      <c r="C510" s="30" t="str">
        <f>Codes_Vogelarten_DOG2019!C510</f>
        <v>AVCLPLNI</v>
      </c>
      <c r="D510" s="15" t="str">
        <f>Codes_Vogelarten_DOG2019!D510</f>
        <v>CLPLNI</v>
      </c>
      <c r="E510" s="61" t="s">
        <v>4284</v>
      </c>
      <c r="F510" s="66" t="s">
        <v>3237</v>
      </c>
      <c r="G510" s="14" t="s">
        <v>3768</v>
      </c>
      <c r="H510" s="14" t="b">
        <f t="shared" si="7"/>
        <v>1</v>
      </c>
      <c r="I510" s="6" t="s">
        <v>3239</v>
      </c>
      <c r="J510" s="8" t="s">
        <v>464</v>
      </c>
      <c r="K510" s="16" t="s">
        <v>3230</v>
      </c>
      <c r="L510" s="17" t="s">
        <v>3237</v>
      </c>
      <c r="M510" s="17" t="s">
        <v>3238</v>
      </c>
      <c r="N510" s="17" t="s">
        <v>3130</v>
      </c>
      <c r="O510" s="6" t="s">
        <v>3239</v>
      </c>
      <c r="P510" s="4" t="s">
        <v>31</v>
      </c>
      <c r="Q510" s="14" t="s">
        <v>1069</v>
      </c>
      <c r="R510" s="1" t="s">
        <v>1069</v>
      </c>
      <c r="S510" s="1" t="s">
        <v>1069</v>
      </c>
      <c r="T510" s="1" t="s">
        <v>1069</v>
      </c>
      <c r="U510" s="1" t="s">
        <v>1069</v>
      </c>
      <c r="V510" s="85" t="s">
        <v>1069</v>
      </c>
    </row>
    <row r="511" spans="1:22" x14ac:dyDescent="0.25">
      <c r="A511" s="3">
        <v>34252</v>
      </c>
      <c r="B511" s="15" t="str">
        <f>Codes_Vogelarten_DOG2019!B511</f>
        <v>BIAVPAEMEMCA</v>
      </c>
      <c r="C511" s="30" t="str">
        <f>Codes_Vogelarten_DOG2019!C511</f>
        <v>AVEMEMCA</v>
      </c>
      <c r="D511" s="15" t="str">
        <f>Codes_Vogelarten_DOG2019!D511</f>
        <v>EMEMCA</v>
      </c>
      <c r="E511" s="61" t="s">
        <v>4285</v>
      </c>
      <c r="F511" s="66" t="s">
        <v>1038</v>
      </c>
      <c r="G511" s="14" t="s">
        <v>3768</v>
      </c>
      <c r="H511" s="14" t="b">
        <f t="shared" si="7"/>
        <v>1</v>
      </c>
      <c r="I511" s="6" t="s">
        <v>1041</v>
      </c>
      <c r="J511" s="8" t="s">
        <v>464</v>
      </c>
      <c r="K511" s="16" t="s">
        <v>1037</v>
      </c>
      <c r="L511" s="17" t="s">
        <v>1038</v>
      </c>
      <c r="M511" s="17" t="s">
        <v>1039</v>
      </c>
      <c r="N511" s="17" t="s">
        <v>1040</v>
      </c>
      <c r="O511" s="6" t="s">
        <v>1041</v>
      </c>
      <c r="P511" s="4" t="s">
        <v>31</v>
      </c>
      <c r="Q511" s="14">
        <v>3</v>
      </c>
      <c r="R511" s="1" t="s">
        <v>1069</v>
      </c>
      <c r="S511" s="1" t="s">
        <v>1069</v>
      </c>
      <c r="T511" s="1" t="s">
        <v>1069</v>
      </c>
      <c r="U511" s="36">
        <v>2</v>
      </c>
      <c r="V511" s="85" t="s">
        <v>1069</v>
      </c>
    </row>
    <row r="512" spans="1:22" x14ac:dyDescent="0.25">
      <c r="A512" s="3">
        <v>34256</v>
      </c>
      <c r="B512" s="15" t="str">
        <f>Codes_Vogelarten_DOG2019!B512</f>
        <v>BIAVPAEMEMCT</v>
      </c>
      <c r="C512" s="30" t="str">
        <f>Codes_Vogelarten_DOG2019!C512</f>
        <v>AVEMEMCT</v>
      </c>
      <c r="D512" s="15" t="str">
        <f>Codes_Vogelarten_DOG2019!D512</f>
        <v>EMEMCT</v>
      </c>
      <c r="E512" s="61" t="s">
        <v>4286</v>
      </c>
      <c r="F512" s="66" t="s">
        <v>1045</v>
      </c>
      <c r="G512" s="14" t="s">
        <v>3768</v>
      </c>
      <c r="H512" s="14" t="b">
        <f t="shared" si="7"/>
        <v>1</v>
      </c>
      <c r="I512" s="6" t="s">
        <v>1047</v>
      </c>
      <c r="J512" s="8" t="s">
        <v>464</v>
      </c>
      <c r="K512" s="16" t="s">
        <v>1037</v>
      </c>
      <c r="L512" s="17" t="s">
        <v>1045</v>
      </c>
      <c r="M512" s="17" t="s">
        <v>1039</v>
      </c>
      <c r="N512" s="17" t="s">
        <v>1046</v>
      </c>
      <c r="O512" s="6" t="s">
        <v>1047</v>
      </c>
      <c r="P512" s="4" t="s">
        <v>31</v>
      </c>
      <c r="Q512" s="14">
        <v>2</v>
      </c>
      <c r="R512" s="1" t="s">
        <v>1069</v>
      </c>
      <c r="S512" s="1" t="s">
        <v>1069</v>
      </c>
      <c r="T512" s="1" t="s">
        <v>1069</v>
      </c>
      <c r="U512" s="36">
        <v>2</v>
      </c>
      <c r="V512" s="85" t="s">
        <v>1069</v>
      </c>
    </row>
    <row r="513" spans="1:22" x14ac:dyDescent="0.25">
      <c r="A513" s="3">
        <v>34260</v>
      </c>
      <c r="B513" s="15" t="str">
        <f>Codes_Vogelarten_DOG2019!B513</f>
        <v>BIAVPAEMEMLE</v>
      </c>
      <c r="C513" s="30" t="str">
        <f>Codes_Vogelarten_DOG2019!C513</f>
        <v>AVEMEMLE</v>
      </c>
      <c r="D513" s="15" t="str">
        <f>Codes_Vogelarten_DOG2019!D513</f>
        <v>EMEMLE</v>
      </c>
      <c r="E513" s="61" t="s">
        <v>4287</v>
      </c>
      <c r="F513" s="66" t="s">
        <v>3242</v>
      </c>
      <c r="G513" s="14" t="s">
        <v>3768</v>
      </c>
      <c r="H513" s="14" t="b">
        <f t="shared" si="7"/>
        <v>1</v>
      </c>
      <c r="I513" s="6" t="s">
        <v>3244</v>
      </c>
      <c r="J513" s="8" t="s">
        <v>464</v>
      </c>
      <c r="K513" s="16" t="s">
        <v>1037</v>
      </c>
      <c r="L513" s="17" t="s">
        <v>3242</v>
      </c>
      <c r="M513" s="17" t="s">
        <v>1039</v>
      </c>
      <c r="N513" s="17" t="s">
        <v>3243</v>
      </c>
      <c r="O513" s="6" t="s">
        <v>3244</v>
      </c>
      <c r="P513" s="4" t="s">
        <v>31</v>
      </c>
      <c r="Q513" s="14" t="s">
        <v>1069</v>
      </c>
      <c r="R513" s="1" t="s">
        <v>1069</v>
      </c>
      <c r="S513" s="1" t="s">
        <v>1069</v>
      </c>
      <c r="T513" s="1" t="s">
        <v>1069</v>
      </c>
      <c r="U513" s="1" t="s">
        <v>1069</v>
      </c>
      <c r="V513" s="85" t="s">
        <v>1069</v>
      </c>
    </row>
    <row r="514" spans="1:22" x14ac:dyDescent="0.25">
      <c r="A514" s="3">
        <v>34263</v>
      </c>
      <c r="B514" s="15" t="str">
        <f>Codes_Vogelarten_DOG2019!B514</f>
        <v>BIAVPAEMEMCI</v>
      </c>
      <c r="C514" s="30" t="str">
        <f>Codes_Vogelarten_DOG2019!C514</f>
        <v>AVEMEMCI</v>
      </c>
      <c r="D514" s="15" t="str">
        <f>Codes_Vogelarten_DOG2019!D514</f>
        <v>EMEMCI</v>
      </c>
      <c r="E514" s="61" t="s">
        <v>4288</v>
      </c>
      <c r="F514" s="66" t="s">
        <v>3247</v>
      </c>
      <c r="G514" s="14" t="s">
        <v>3768</v>
      </c>
      <c r="H514" s="14" t="b">
        <f t="shared" si="7"/>
        <v>1</v>
      </c>
      <c r="I514" s="6" t="s">
        <v>3249</v>
      </c>
      <c r="J514" s="8" t="s">
        <v>464</v>
      </c>
      <c r="K514" s="16" t="s">
        <v>1037</v>
      </c>
      <c r="L514" s="17" t="s">
        <v>3247</v>
      </c>
      <c r="M514" s="17" t="s">
        <v>1039</v>
      </c>
      <c r="N514" s="17" t="s">
        <v>3248</v>
      </c>
      <c r="O514" s="6" t="s">
        <v>3249</v>
      </c>
      <c r="P514" s="4" t="s">
        <v>31</v>
      </c>
      <c r="Q514" s="14" t="s">
        <v>1069</v>
      </c>
      <c r="R514" s="1" t="s">
        <v>1069</v>
      </c>
      <c r="S514" s="1" t="s">
        <v>1069</v>
      </c>
      <c r="T514" s="1" t="s">
        <v>1069</v>
      </c>
      <c r="U514" s="1" t="s">
        <v>1069</v>
      </c>
      <c r="V514" s="85" t="s">
        <v>1069</v>
      </c>
    </row>
    <row r="515" spans="1:22" x14ac:dyDescent="0.25">
      <c r="A515" s="3">
        <v>34286</v>
      </c>
      <c r="B515" s="15" t="str">
        <f>Codes_Vogelarten_DOG2019!B515</f>
        <v>BIAVPAEMEMBU</v>
      </c>
      <c r="C515" s="30" t="str">
        <f>Codes_Vogelarten_DOG2019!C515</f>
        <v>AVEMEMBU</v>
      </c>
      <c r="D515" s="15" t="str">
        <f>Codes_Vogelarten_DOG2019!D515</f>
        <v>EMEMBU</v>
      </c>
      <c r="E515" s="61" t="s">
        <v>4289</v>
      </c>
      <c r="F515" s="66" t="s">
        <v>3252</v>
      </c>
      <c r="G515" s="14" t="s">
        <v>3768</v>
      </c>
      <c r="H515" s="14" t="b">
        <f t="shared" ref="H515:H528" si="8">EXACT(F515,L515)</f>
        <v>1</v>
      </c>
      <c r="I515" s="6" t="s">
        <v>3254</v>
      </c>
      <c r="J515" s="8" t="s">
        <v>464</v>
      </c>
      <c r="K515" s="16" t="s">
        <v>1037</v>
      </c>
      <c r="L515" s="17" t="s">
        <v>3252</v>
      </c>
      <c r="M515" s="17" t="s">
        <v>1039</v>
      </c>
      <c r="N515" s="17" t="s">
        <v>3253</v>
      </c>
      <c r="O515" s="6" t="s">
        <v>3254</v>
      </c>
      <c r="P515" s="4" t="s">
        <v>31</v>
      </c>
      <c r="Q515" s="14" t="s">
        <v>1069</v>
      </c>
      <c r="R515" s="1" t="s">
        <v>1069</v>
      </c>
      <c r="S515" s="1" t="s">
        <v>1069</v>
      </c>
      <c r="T515" s="1" t="s">
        <v>1069</v>
      </c>
      <c r="U515" s="1" t="s">
        <v>1069</v>
      </c>
      <c r="V515" s="85" t="s">
        <v>1069</v>
      </c>
    </row>
    <row r="516" spans="1:22" x14ac:dyDescent="0.25">
      <c r="A516" s="3">
        <v>34290</v>
      </c>
      <c r="B516" s="15" t="str">
        <f>Codes_Vogelarten_DOG2019!B516</f>
        <v>BIAVPAEMEMCC</v>
      </c>
      <c r="C516" s="30" t="str">
        <f>Codes_Vogelarten_DOG2019!C516</f>
        <v>AVEMEMCC</v>
      </c>
      <c r="D516" s="15" t="str">
        <f>Codes_Vogelarten_DOG2019!D516</f>
        <v>EMEMCC</v>
      </c>
      <c r="E516" s="61" t="s">
        <v>4290</v>
      </c>
      <c r="F516" s="66" t="s">
        <v>3257</v>
      </c>
      <c r="G516" s="14" t="s">
        <v>3835</v>
      </c>
      <c r="H516" s="14" t="b">
        <f t="shared" si="8"/>
        <v>1</v>
      </c>
      <c r="I516" s="6" t="s">
        <v>3259</v>
      </c>
      <c r="J516" s="8" t="s">
        <v>464</v>
      </c>
      <c r="K516" s="16" t="s">
        <v>1037</v>
      </c>
      <c r="L516" s="17" t="s">
        <v>3257</v>
      </c>
      <c r="M516" s="17" t="s">
        <v>1039</v>
      </c>
      <c r="N516" s="17" t="s">
        <v>3258</v>
      </c>
      <c r="O516" s="6" t="s">
        <v>3259</v>
      </c>
      <c r="P516" s="12" t="s">
        <v>192</v>
      </c>
      <c r="Q516" s="14" t="s">
        <v>1069</v>
      </c>
      <c r="R516" s="1" t="s">
        <v>1069</v>
      </c>
      <c r="S516" s="1" t="s">
        <v>1069</v>
      </c>
      <c r="T516" s="1" t="s">
        <v>1069</v>
      </c>
      <c r="U516" s="1" t="s">
        <v>1069</v>
      </c>
      <c r="V516" s="85" t="s">
        <v>1069</v>
      </c>
    </row>
    <row r="517" spans="1:22" x14ac:dyDescent="0.25">
      <c r="A517" s="3">
        <v>34293</v>
      </c>
      <c r="B517" s="15" t="str">
        <f>Codes_Vogelarten_DOG2019!B517</f>
        <v>BIAVPAEMEMHO</v>
      </c>
      <c r="C517" s="30" t="str">
        <f>Codes_Vogelarten_DOG2019!C517</f>
        <v>AVEMEMHO</v>
      </c>
      <c r="D517" s="15" t="str">
        <f>Codes_Vogelarten_DOG2019!D517</f>
        <v>EMEMHO</v>
      </c>
      <c r="E517" s="61" t="s">
        <v>4291</v>
      </c>
      <c r="F517" s="66" t="s">
        <v>1051</v>
      </c>
      <c r="G517" s="14" t="s">
        <v>3768</v>
      </c>
      <c r="H517" s="14" t="b">
        <f t="shared" si="8"/>
        <v>1</v>
      </c>
      <c r="I517" s="6" t="s">
        <v>1053</v>
      </c>
      <c r="J517" s="8" t="s">
        <v>464</v>
      </c>
      <c r="K517" s="16" t="s">
        <v>1037</v>
      </c>
      <c r="L517" s="17" t="s">
        <v>1051</v>
      </c>
      <c r="M517" s="17" t="s">
        <v>1039</v>
      </c>
      <c r="N517" s="17" t="s">
        <v>1052</v>
      </c>
      <c r="O517" s="6" t="s">
        <v>1053</v>
      </c>
      <c r="P517" s="4" t="s">
        <v>31</v>
      </c>
      <c r="Q517" s="14" t="s">
        <v>1069</v>
      </c>
      <c r="R517" s="1" t="s">
        <v>1069</v>
      </c>
      <c r="S517" s="1" t="s">
        <v>1069</v>
      </c>
      <c r="T517" s="1" t="s">
        <v>1069</v>
      </c>
      <c r="U517" s="37">
        <v>3</v>
      </c>
      <c r="V517" s="85" t="s">
        <v>1069</v>
      </c>
    </row>
    <row r="518" spans="1:22" x14ac:dyDescent="0.25">
      <c r="A518" s="3">
        <v>34294</v>
      </c>
      <c r="B518" s="15" t="str">
        <f>Codes_Vogelarten_DOG2019!B518</f>
        <v>BIAVPAEMEMCS</v>
      </c>
      <c r="C518" s="30" t="str">
        <f>Codes_Vogelarten_DOG2019!C518</f>
        <v>AVEMEMCS</v>
      </c>
      <c r="D518" s="15" t="str">
        <f>Codes_Vogelarten_DOG2019!D518</f>
        <v>EMEMCS</v>
      </c>
      <c r="E518" s="61" t="s">
        <v>4292</v>
      </c>
      <c r="F518" s="66" t="s">
        <v>3262</v>
      </c>
      <c r="G518" s="14" t="s">
        <v>3768</v>
      </c>
      <c r="H518" s="14" t="b">
        <f t="shared" si="8"/>
        <v>1</v>
      </c>
      <c r="I518" s="6" t="s">
        <v>3264</v>
      </c>
      <c r="J518" s="8" t="s">
        <v>464</v>
      </c>
      <c r="K518" s="16" t="s">
        <v>1037</v>
      </c>
      <c r="L518" s="17" t="s">
        <v>3262</v>
      </c>
      <c r="M518" s="17" t="s">
        <v>1039</v>
      </c>
      <c r="N518" s="17" t="s">
        <v>3263</v>
      </c>
      <c r="O518" s="6" t="s">
        <v>3264</v>
      </c>
      <c r="P518" s="4" t="s">
        <v>31</v>
      </c>
      <c r="Q518" s="14" t="s">
        <v>1069</v>
      </c>
      <c r="R518" s="1" t="s">
        <v>1069</v>
      </c>
      <c r="S518" s="1" t="s">
        <v>1069</v>
      </c>
      <c r="T518" s="1" t="s">
        <v>1069</v>
      </c>
      <c r="U518" s="1" t="s">
        <v>1069</v>
      </c>
      <c r="V518" s="85" t="s">
        <v>1069</v>
      </c>
    </row>
    <row r="519" spans="1:22" x14ac:dyDescent="0.25">
      <c r="A519" s="3">
        <v>34295</v>
      </c>
      <c r="B519" s="15" t="str">
        <f>Codes_Vogelarten_DOG2019!B519</f>
        <v>BIAVPAEMEMCR</v>
      </c>
      <c r="C519" s="30" t="str">
        <f>Codes_Vogelarten_DOG2019!C519</f>
        <v>AVEMEMCR</v>
      </c>
      <c r="D519" s="15" t="str">
        <f>Codes_Vogelarten_DOG2019!D519</f>
        <v>EMEMCR</v>
      </c>
      <c r="E519" s="61" t="s">
        <v>4293</v>
      </c>
      <c r="F519" s="66" t="s">
        <v>3267</v>
      </c>
      <c r="G519" s="14" t="s">
        <v>3768</v>
      </c>
      <c r="H519" s="14" t="b">
        <f t="shared" si="8"/>
        <v>1</v>
      </c>
      <c r="I519" s="6" t="s">
        <v>3269</v>
      </c>
      <c r="J519" s="8" t="s">
        <v>464</v>
      </c>
      <c r="K519" s="16" t="s">
        <v>1037</v>
      </c>
      <c r="L519" s="17" t="s">
        <v>3267</v>
      </c>
      <c r="M519" s="17" t="s">
        <v>1039</v>
      </c>
      <c r="N519" s="17" t="s">
        <v>3268</v>
      </c>
      <c r="O519" s="6" t="s">
        <v>3269</v>
      </c>
      <c r="P519" s="4" t="s">
        <v>31</v>
      </c>
      <c r="Q519" s="14" t="s">
        <v>1069</v>
      </c>
      <c r="R519" s="1" t="s">
        <v>1069</v>
      </c>
      <c r="S519" s="1" t="s">
        <v>1069</v>
      </c>
      <c r="T519" s="1" t="s">
        <v>1069</v>
      </c>
      <c r="U519" s="1" t="s">
        <v>1069</v>
      </c>
      <c r="V519" s="85" t="s">
        <v>1069</v>
      </c>
    </row>
    <row r="520" spans="1:22" x14ac:dyDescent="0.25">
      <c r="A520" s="3">
        <v>34336</v>
      </c>
      <c r="B520" s="15" t="str">
        <f>Codes_Vogelarten_DOG2019!B520</f>
        <v>BIAVPAEMEMPU</v>
      </c>
      <c r="C520" s="30" t="str">
        <f>Codes_Vogelarten_DOG2019!C520</f>
        <v>AVEMEMPU</v>
      </c>
      <c r="D520" s="15" t="str">
        <f>Codes_Vogelarten_DOG2019!D520</f>
        <v>EMEMPU</v>
      </c>
      <c r="E520" s="61" t="s">
        <v>4294</v>
      </c>
      <c r="F520" s="66" t="s">
        <v>3272</v>
      </c>
      <c r="G520" s="14" t="s">
        <v>3768</v>
      </c>
      <c r="H520" s="14" t="b">
        <f t="shared" si="8"/>
        <v>1</v>
      </c>
      <c r="I520" s="6" t="s">
        <v>3273</v>
      </c>
      <c r="J520" s="8" t="s">
        <v>464</v>
      </c>
      <c r="K520" s="16" t="s">
        <v>1037</v>
      </c>
      <c r="L520" s="17" t="s">
        <v>3272</v>
      </c>
      <c r="M520" s="17" t="s">
        <v>1039</v>
      </c>
      <c r="N520" s="17" t="s">
        <v>1510</v>
      </c>
      <c r="O520" s="6" t="s">
        <v>3273</v>
      </c>
      <c r="P520" s="4" t="s">
        <v>31</v>
      </c>
      <c r="Q520" s="14" t="s">
        <v>1069</v>
      </c>
      <c r="R520" s="1" t="s">
        <v>1069</v>
      </c>
      <c r="S520" s="1" t="s">
        <v>1069</v>
      </c>
      <c r="T520" s="1" t="s">
        <v>1069</v>
      </c>
      <c r="U520" s="1" t="s">
        <v>1069</v>
      </c>
      <c r="V520" s="85" t="s">
        <v>1069</v>
      </c>
    </row>
    <row r="521" spans="1:22" x14ac:dyDescent="0.25">
      <c r="A521" s="3">
        <v>34338</v>
      </c>
      <c r="B521" s="15" t="str">
        <f>Codes_Vogelarten_DOG2019!B521</f>
        <v>BIAVPAEMEMRU</v>
      </c>
      <c r="C521" s="30" t="str">
        <f>Codes_Vogelarten_DOG2019!C521</f>
        <v>AVEMEMRU</v>
      </c>
      <c r="D521" s="15" t="str">
        <f>Codes_Vogelarten_DOG2019!D521</f>
        <v>EMEMRU</v>
      </c>
      <c r="E521" s="61" t="s">
        <v>4295</v>
      </c>
      <c r="F521" s="66" t="s">
        <v>3276</v>
      </c>
      <c r="G521" s="14" t="s">
        <v>3768</v>
      </c>
      <c r="H521" s="14" t="b">
        <f t="shared" si="8"/>
        <v>1</v>
      </c>
      <c r="I521" s="6" t="s">
        <v>3277</v>
      </c>
      <c r="J521" s="8" t="s">
        <v>464</v>
      </c>
      <c r="K521" s="16" t="s">
        <v>1037</v>
      </c>
      <c r="L521" s="17" t="s">
        <v>3276</v>
      </c>
      <c r="M521" s="17" t="s">
        <v>1039</v>
      </c>
      <c r="N521" s="17" t="s">
        <v>619</v>
      </c>
      <c r="O521" s="6" t="s">
        <v>3277</v>
      </c>
      <c r="P521" s="10" t="s">
        <v>130</v>
      </c>
      <c r="Q521" s="14" t="s">
        <v>1069</v>
      </c>
      <c r="R521" s="1" t="s">
        <v>1069</v>
      </c>
      <c r="S521" s="1" t="s">
        <v>1069</v>
      </c>
      <c r="T521" s="1" t="s">
        <v>1069</v>
      </c>
      <c r="U521" s="1" t="s">
        <v>1069</v>
      </c>
      <c r="V521" s="85" t="s">
        <v>1069</v>
      </c>
    </row>
    <row r="522" spans="1:22" x14ac:dyDescent="0.25">
      <c r="A522" s="3">
        <v>34345</v>
      </c>
      <c r="B522" s="15" t="str">
        <f>Codes_Vogelarten_DOG2019!B522</f>
        <v>BIAVPAEMEMAU</v>
      </c>
      <c r="C522" s="30" t="str">
        <f>Codes_Vogelarten_DOG2019!C522</f>
        <v>AVEMEMAU</v>
      </c>
      <c r="D522" s="15" t="str">
        <f>Codes_Vogelarten_DOG2019!D522</f>
        <v>EMEMAU</v>
      </c>
      <c r="E522" s="61" t="s">
        <v>4296</v>
      </c>
      <c r="F522" s="66" t="s">
        <v>3280</v>
      </c>
      <c r="G522" s="14" t="s">
        <v>3768</v>
      </c>
      <c r="H522" s="14" t="b">
        <f t="shared" si="8"/>
        <v>1</v>
      </c>
      <c r="I522" s="6" t="s">
        <v>3282</v>
      </c>
      <c r="J522" s="8" t="s">
        <v>464</v>
      </c>
      <c r="K522" s="16" t="s">
        <v>1037</v>
      </c>
      <c r="L522" s="17" t="s">
        <v>3280</v>
      </c>
      <c r="M522" s="17" t="s">
        <v>1039</v>
      </c>
      <c r="N522" s="17" t="s">
        <v>3281</v>
      </c>
      <c r="O522" s="6" t="s">
        <v>3282</v>
      </c>
      <c r="P522" s="10" t="s">
        <v>160</v>
      </c>
      <c r="Q522" s="14" t="s">
        <v>1069</v>
      </c>
      <c r="R522" s="1" t="s">
        <v>1069</v>
      </c>
      <c r="S522" s="1" t="s">
        <v>1069</v>
      </c>
      <c r="T522" s="1" t="s">
        <v>1069</v>
      </c>
      <c r="U522" s="1" t="s">
        <v>1069</v>
      </c>
      <c r="V522" s="85" t="s">
        <v>1069</v>
      </c>
    </row>
    <row r="523" spans="1:22" x14ac:dyDescent="0.25">
      <c r="A523" s="3">
        <v>34365</v>
      </c>
      <c r="B523" s="15" t="str">
        <f>Codes_Vogelarten_DOG2019!B523</f>
        <v>BIAVPAEMEMME</v>
      </c>
      <c r="C523" s="30" t="str">
        <f>Codes_Vogelarten_DOG2019!C523</f>
        <v>AVEMEMME</v>
      </c>
      <c r="D523" s="15" t="str">
        <f>Codes_Vogelarten_DOG2019!D523</f>
        <v>EMEMME</v>
      </c>
      <c r="E523" s="61" t="s">
        <v>4297</v>
      </c>
      <c r="F523" s="66" t="s">
        <v>3285</v>
      </c>
      <c r="G523" s="14" t="s">
        <v>3768</v>
      </c>
      <c r="H523" s="14" t="b">
        <f t="shared" si="8"/>
        <v>1</v>
      </c>
      <c r="I523" s="6" t="s">
        <v>3286</v>
      </c>
      <c r="J523" s="8" t="s">
        <v>464</v>
      </c>
      <c r="K523" s="16" t="s">
        <v>1037</v>
      </c>
      <c r="L523" s="17" t="s">
        <v>3285</v>
      </c>
      <c r="M523" s="17" t="s">
        <v>1039</v>
      </c>
      <c r="N523" s="17" t="s">
        <v>2951</v>
      </c>
      <c r="O523" s="6" t="s">
        <v>3286</v>
      </c>
      <c r="P523" s="4" t="s">
        <v>31</v>
      </c>
      <c r="Q523" s="14" t="s">
        <v>1069</v>
      </c>
      <c r="R523" s="1" t="s">
        <v>1069</v>
      </c>
      <c r="S523" s="1" t="s">
        <v>1069</v>
      </c>
      <c r="T523" s="1" t="s">
        <v>1069</v>
      </c>
      <c r="U523" s="1" t="s">
        <v>1069</v>
      </c>
      <c r="V523" s="85" t="s">
        <v>1069</v>
      </c>
    </row>
    <row r="524" spans="1:22" x14ac:dyDescent="0.25">
      <c r="A524" s="3">
        <v>34366</v>
      </c>
      <c r="B524" s="15" t="str">
        <f>Codes_Vogelarten_DOG2019!B524</f>
        <v>BIAVPAEMEMBR</v>
      </c>
      <c r="C524" s="30" t="str">
        <f>Codes_Vogelarten_DOG2019!C524</f>
        <v>AVEMEMBR</v>
      </c>
      <c r="D524" s="15" t="str">
        <f>Codes_Vogelarten_DOG2019!D524</f>
        <v>EMEMBR</v>
      </c>
      <c r="E524" s="61" t="s">
        <v>4298</v>
      </c>
      <c r="F524" s="66" t="s">
        <v>3289</v>
      </c>
      <c r="G524" s="14" t="s">
        <v>3819</v>
      </c>
      <c r="H524" s="14" t="b">
        <f t="shared" si="8"/>
        <v>1</v>
      </c>
      <c r="I524" s="6" t="s">
        <v>3291</v>
      </c>
      <c r="J524" s="8" t="s">
        <v>464</v>
      </c>
      <c r="K524" s="16" t="s">
        <v>1037</v>
      </c>
      <c r="L524" s="17" t="s">
        <v>3289</v>
      </c>
      <c r="M524" s="17" t="s">
        <v>1039</v>
      </c>
      <c r="N524" s="17" t="s">
        <v>3290</v>
      </c>
      <c r="O524" s="6" t="s">
        <v>3291</v>
      </c>
      <c r="P524" s="4" t="s">
        <v>31</v>
      </c>
      <c r="Q524" s="14" t="s">
        <v>1069</v>
      </c>
      <c r="R524" s="1" t="s">
        <v>1069</v>
      </c>
      <c r="S524" s="1" t="s">
        <v>1069</v>
      </c>
      <c r="T524" s="1" t="s">
        <v>1069</v>
      </c>
      <c r="U524" s="1" t="s">
        <v>1069</v>
      </c>
      <c r="V524" s="85" t="s">
        <v>1069</v>
      </c>
    </row>
    <row r="525" spans="1:22" x14ac:dyDescent="0.25">
      <c r="A525" s="3">
        <v>34368</v>
      </c>
      <c r="B525" s="15" t="str">
        <f>Codes_Vogelarten_DOG2019!B525</f>
        <v>BIAVPAEMEMSP</v>
      </c>
      <c r="C525" s="30" t="str">
        <f>Codes_Vogelarten_DOG2019!C525</f>
        <v>AVEMEMSP</v>
      </c>
      <c r="D525" s="15" t="str">
        <f>Codes_Vogelarten_DOG2019!D525</f>
        <v>EMEMSP</v>
      </c>
      <c r="E525" s="61" t="s">
        <v>4299</v>
      </c>
      <c r="F525" s="66" t="s">
        <v>3294</v>
      </c>
      <c r="G525" s="14" t="s">
        <v>3768</v>
      </c>
      <c r="H525" s="14" t="b">
        <f t="shared" si="8"/>
        <v>1</v>
      </c>
      <c r="I525" s="6" t="s">
        <v>3296</v>
      </c>
      <c r="J525" s="8" t="s">
        <v>464</v>
      </c>
      <c r="K525" s="16" t="s">
        <v>1037</v>
      </c>
      <c r="L525" s="17" t="s">
        <v>3294</v>
      </c>
      <c r="M525" s="17" t="s">
        <v>1039</v>
      </c>
      <c r="N525" s="17" t="s">
        <v>3295</v>
      </c>
      <c r="O525" s="6" t="s">
        <v>3296</v>
      </c>
      <c r="P525" s="4" t="s">
        <v>31</v>
      </c>
      <c r="Q525" s="14" t="s">
        <v>1069</v>
      </c>
      <c r="R525" s="1" t="s">
        <v>1069</v>
      </c>
      <c r="S525" s="1" t="s">
        <v>1069</v>
      </c>
      <c r="T525" s="1" t="s">
        <v>1069</v>
      </c>
      <c r="U525" s="1" t="s">
        <v>1069</v>
      </c>
      <c r="V525" s="85" t="s">
        <v>1069</v>
      </c>
    </row>
    <row r="526" spans="1:22" x14ac:dyDescent="0.25">
      <c r="A526" s="3">
        <v>34384</v>
      </c>
      <c r="B526" s="15" t="str">
        <f>Codes_Vogelarten_DOG2019!B526</f>
        <v>BIAVPAEMEMSC</v>
      </c>
      <c r="C526" s="30" t="str">
        <f>Codes_Vogelarten_DOG2019!C526</f>
        <v>AVEMEMSC</v>
      </c>
      <c r="D526" s="15" t="str">
        <f>Codes_Vogelarten_DOG2019!D526</f>
        <v>EMEMSC</v>
      </c>
      <c r="E526" s="61" t="s">
        <v>4300</v>
      </c>
      <c r="F526" s="66" t="s">
        <v>1056</v>
      </c>
      <c r="G526" s="14" t="s">
        <v>3768</v>
      </c>
      <c r="H526" s="14" t="b">
        <f t="shared" si="8"/>
        <v>1</v>
      </c>
      <c r="I526" s="6" t="s">
        <v>1058</v>
      </c>
      <c r="J526" s="8" t="s">
        <v>464</v>
      </c>
      <c r="K526" s="18" t="s">
        <v>1037</v>
      </c>
      <c r="L526" s="19" t="s">
        <v>1056</v>
      </c>
      <c r="M526" s="19" t="s">
        <v>1039</v>
      </c>
      <c r="N526" s="19" t="s">
        <v>1057</v>
      </c>
      <c r="O526" s="6" t="s">
        <v>1059</v>
      </c>
      <c r="P526" s="4" t="s">
        <v>31</v>
      </c>
      <c r="Q526" s="14" t="s">
        <v>1069</v>
      </c>
      <c r="R526" s="1" t="s">
        <v>1069</v>
      </c>
      <c r="S526" s="1" t="s">
        <v>1069</v>
      </c>
      <c r="T526" s="1" t="s">
        <v>1069</v>
      </c>
      <c r="U526" s="37">
        <v>3</v>
      </c>
      <c r="V526" s="85" t="s">
        <v>1069</v>
      </c>
    </row>
    <row r="527" spans="1:22" x14ac:dyDescent="0.25">
      <c r="A527" s="3">
        <v>35560</v>
      </c>
      <c r="B527" s="15" t="str">
        <f>Codes_Vogelarten_DOG2019!B527</f>
        <v>BIAVPAPASEAM</v>
      </c>
      <c r="C527" s="30" t="str">
        <f>Codes_Vogelarten_DOG2019!C527</f>
        <v>AVPASEAM</v>
      </c>
      <c r="D527" s="15" t="str">
        <f>Codes_Vogelarten_DOG2019!D527</f>
        <v>PASEAM</v>
      </c>
      <c r="E527" s="61" t="s">
        <v>4301</v>
      </c>
      <c r="F527" s="66" t="s">
        <v>3300</v>
      </c>
      <c r="G527" s="14" t="s">
        <v>3903</v>
      </c>
      <c r="H527" s="14" t="b">
        <f t="shared" si="8"/>
        <v>1</v>
      </c>
      <c r="I527" s="6" t="s">
        <v>3302</v>
      </c>
      <c r="J527" s="8" t="s">
        <v>464</v>
      </c>
      <c r="K527" s="18" t="s">
        <v>3299</v>
      </c>
      <c r="L527" s="19" t="s">
        <v>3300</v>
      </c>
      <c r="M527" s="19" t="s">
        <v>3301</v>
      </c>
      <c r="N527" s="19" t="s">
        <v>1247</v>
      </c>
      <c r="O527" s="6" t="s">
        <v>3302</v>
      </c>
      <c r="P527" s="4" t="s">
        <v>31</v>
      </c>
      <c r="Q527" s="14" t="s">
        <v>1069</v>
      </c>
      <c r="R527" s="1" t="s">
        <v>1069</v>
      </c>
      <c r="S527" s="1" t="s">
        <v>1069</v>
      </c>
      <c r="T527" s="1" t="s">
        <v>1069</v>
      </c>
      <c r="U527" s="1" t="s">
        <v>1069</v>
      </c>
      <c r="V527" s="85" t="s">
        <v>1069</v>
      </c>
    </row>
    <row r="528" spans="1:22" x14ac:dyDescent="0.25">
      <c r="A528" s="3">
        <v>35678</v>
      </c>
      <c r="B528" s="15" t="str">
        <f>Codes_Vogelarten_DOG2019!B528</f>
        <v>BIAVPAPASEVI</v>
      </c>
      <c r="C528" s="30" t="str">
        <f>Codes_Vogelarten_DOG2019!C528</f>
        <v>AVPASEVI</v>
      </c>
      <c r="D528" s="15" t="str">
        <f>Codes_Vogelarten_DOG2019!D528</f>
        <v>PASEVI</v>
      </c>
      <c r="E528" s="61" t="s">
        <v>4302</v>
      </c>
      <c r="F528" s="66" t="s">
        <v>3305</v>
      </c>
      <c r="G528" s="14" t="s">
        <v>3835</v>
      </c>
      <c r="H528" s="14" t="b">
        <f t="shared" si="8"/>
        <v>1</v>
      </c>
      <c r="I528" s="6" t="s">
        <v>3307</v>
      </c>
      <c r="J528" s="8" t="s">
        <v>464</v>
      </c>
      <c r="K528" s="16" t="s">
        <v>3299</v>
      </c>
      <c r="L528" s="17" t="s">
        <v>3305</v>
      </c>
      <c r="M528" s="17" t="s">
        <v>3301</v>
      </c>
      <c r="N528" s="17" t="s">
        <v>3306</v>
      </c>
      <c r="O528" s="6" t="s">
        <v>3307</v>
      </c>
      <c r="P528" s="4" t="s">
        <v>31</v>
      </c>
      <c r="Q528" s="14" t="s">
        <v>1069</v>
      </c>
      <c r="R528" s="1" t="s">
        <v>1069</v>
      </c>
      <c r="S528" s="1" t="s">
        <v>1069</v>
      </c>
      <c r="T528" s="1" t="s">
        <v>1069</v>
      </c>
      <c r="U528" s="1" t="s">
        <v>1069</v>
      </c>
      <c r="V528" s="85" t="s">
        <v>1069</v>
      </c>
    </row>
  </sheetData>
  <autoFilter ref="A1:AE528" xr:uid="{16E84EA2-0DF2-47F8-9A22-4F6C9673A38C}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Codes_Vogelarten_DOG2019</vt:lpstr>
      <vt:lpstr>Vogelarten_Britz</vt:lpstr>
      <vt:lpstr>PivotT_Vogelarten_Britz</vt:lpstr>
      <vt:lpstr>Auswertung_Britz</vt:lpstr>
      <vt:lpstr>Vogelarten_Bonn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Olaf Jahn</cp:lastModifiedBy>
  <dcterms:created xsi:type="dcterms:W3CDTF">2020-03-20T09:05:07Z</dcterms:created>
  <dcterms:modified xsi:type="dcterms:W3CDTF">2020-10-23T14:22:24Z</dcterms:modified>
</cp:coreProperties>
</file>