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0" yWindow="20" windowWidth="25720" windowHeight="16340" activeTab="1"/>
  </bookViews>
  <sheets>
    <sheet name="Extensómetro" sheetId="1" r:id="rId1"/>
    <sheet name="Potenciómetro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E27" i="1"/>
  <c r="F27" i="1"/>
  <c r="G27" i="1"/>
  <c r="E26" i="1"/>
  <c r="F26" i="1"/>
  <c r="G26" i="1"/>
  <c r="E25" i="1"/>
  <c r="F25" i="1"/>
  <c r="G25" i="1"/>
  <c r="E24" i="1"/>
  <c r="F24" i="1"/>
  <c r="G24" i="1"/>
  <c r="E23" i="1"/>
  <c r="F23" i="1"/>
  <c r="G23" i="1"/>
  <c r="E13" i="1"/>
  <c r="F13" i="1"/>
  <c r="E14" i="1"/>
  <c r="F14" i="1"/>
  <c r="G14" i="1"/>
  <c r="E15" i="1"/>
  <c r="F15" i="1"/>
  <c r="G15" i="1"/>
  <c r="E16" i="1"/>
  <c r="F16" i="1"/>
  <c r="E17" i="1"/>
  <c r="F17" i="1"/>
  <c r="E18" i="1"/>
  <c r="F18" i="1"/>
  <c r="E19" i="1"/>
  <c r="F19" i="1"/>
  <c r="G19" i="1"/>
  <c r="E20" i="1"/>
  <c r="F20" i="1"/>
  <c r="E21" i="1"/>
  <c r="F21" i="1"/>
  <c r="E22" i="1"/>
  <c r="F22" i="1"/>
  <c r="G22" i="1"/>
  <c r="G13" i="1"/>
  <c r="G17" i="1"/>
  <c r="G18" i="1"/>
  <c r="G21" i="1"/>
  <c r="G16" i="1"/>
  <c r="G20" i="1"/>
  <c r="E7" i="1"/>
</calcChain>
</file>

<file path=xl/sharedStrings.xml><?xml version="1.0" encoding="utf-8"?>
<sst xmlns="http://schemas.openxmlformats.org/spreadsheetml/2006/main" count="13" uniqueCount="13">
  <si>
    <t>distancia:</t>
  </si>
  <si>
    <t>Posição</t>
  </si>
  <si>
    <t>Medida</t>
  </si>
  <si>
    <t>Mediana</t>
  </si>
  <si>
    <t>alpha(rad)</t>
  </si>
  <si>
    <t>alpha(degree)</t>
  </si>
  <si>
    <t>Valor referência</t>
  </si>
  <si>
    <t>D</t>
  </si>
  <si>
    <t>Constants:</t>
  </si>
  <si>
    <t>Distance to comb:</t>
  </si>
  <si>
    <t>Distance between positions:</t>
  </si>
  <si>
    <t>k=</t>
  </si>
  <si>
    <t>-2.2441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</si>
</sst>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4354330708661"/>
                  <c:y val="0.00608486439195101"/>
                </c:manualLayout>
              </c:layout>
              <c:numFmt formatCode="General" sourceLinked="0"/>
            </c:trendlineLbl>
          </c:trendline>
          <c:xVal>
            <c:numRef>
              <c:f>Extensómetro!$D$13:$D$27</c:f>
              <c:numCache>
                <c:formatCode>General</c:formatCode>
                <c:ptCount val="15"/>
                <c:pt idx="0">
                  <c:v>3.2177734375</c:v>
                </c:pt>
                <c:pt idx="1">
                  <c:v>2.87109375</c:v>
                </c:pt>
                <c:pt idx="2">
                  <c:v>2.5</c:v>
                </c:pt>
                <c:pt idx="3">
                  <c:v>2.16796875</c:v>
                </c:pt>
                <c:pt idx="4">
                  <c:v>1.77734375</c:v>
                </c:pt>
                <c:pt idx="5">
                  <c:v>1.4404296875</c:v>
                </c:pt>
                <c:pt idx="6">
                  <c:v>1.0791015625</c:v>
                </c:pt>
                <c:pt idx="7">
                  <c:v>0.918</c:v>
                </c:pt>
                <c:pt idx="8">
                  <c:v>0.5664</c:v>
                </c:pt>
                <c:pt idx="9">
                  <c:v>0.37109375</c:v>
                </c:pt>
                <c:pt idx="10">
                  <c:v>0.1416015625</c:v>
                </c:pt>
                <c:pt idx="11">
                  <c:v>-0.2001953125</c:v>
                </c:pt>
                <c:pt idx="12">
                  <c:v>-0.4248046875</c:v>
                </c:pt>
                <c:pt idx="13">
                  <c:v>-0.7177734375</c:v>
                </c:pt>
                <c:pt idx="14">
                  <c:v>-1.0546875</c:v>
                </c:pt>
              </c:numCache>
            </c:numRef>
          </c:xVal>
          <c:yVal>
            <c:numRef>
              <c:f>Extensómetro!$G$13:$G$27</c:f>
              <c:numCache>
                <c:formatCode>General</c:formatCode>
                <c:ptCount val="15"/>
                <c:pt idx="0">
                  <c:v>-10.93828517977026</c:v>
                </c:pt>
                <c:pt idx="1">
                  <c:v>-9.722920159795787</c:v>
                </c:pt>
                <c:pt idx="2">
                  <c:v>-8.507555139821315</c:v>
                </c:pt>
                <c:pt idx="3">
                  <c:v>-7.292190119846841</c:v>
                </c:pt>
                <c:pt idx="4">
                  <c:v>-6.076825099872367</c:v>
                </c:pt>
                <c:pt idx="5">
                  <c:v>-4.861460079897894</c:v>
                </c:pt>
                <c:pt idx="6">
                  <c:v>-3.646095059923421</c:v>
                </c:pt>
                <c:pt idx="7">
                  <c:v>-2.430730039948947</c:v>
                </c:pt>
                <c:pt idx="8">
                  <c:v>-1.215365019974473</c:v>
                </c:pt>
                <c:pt idx="9">
                  <c:v>0.0</c:v>
                </c:pt>
                <c:pt idx="10" formatCode="0,000">
                  <c:v>0.69449429712827</c:v>
                </c:pt>
                <c:pt idx="11" formatCode="0,000">
                  <c:v>1.909859317102744</c:v>
                </c:pt>
                <c:pt idx="12" formatCode="0,000">
                  <c:v>3.125224337077217</c:v>
                </c:pt>
                <c:pt idx="13" formatCode="0,000">
                  <c:v>4.340589357051691</c:v>
                </c:pt>
                <c:pt idx="14" formatCode="0,000">
                  <c:v>5.555954377026164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636024"/>
        <c:axId val="2072638904"/>
      </c:scatterChart>
      <c:valAx>
        <c:axId val="207263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2638904"/>
        <c:crosses val="autoZero"/>
        <c:crossBetween val="midCat"/>
      </c:valAx>
      <c:valAx>
        <c:axId val="2072638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636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</xdr:colOff>
      <xdr:row>28</xdr:row>
      <xdr:rowOff>104775</xdr:rowOff>
    </xdr:from>
    <xdr:to>
      <xdr:col>8</xdr:col>
      <xdr:colOff>242887</xdr:colOff>
      <xdr:row>42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workbookViewId="0">
      <selection activeCell="H28" sqref="H28"/>
    </sheetView>
  </sheetViews>
  <sheetFormatPr baseColWidth="10" defaultColWidth="8.83203125" defaultRowHeight="14" x14ac:dyDescent="0"/>
  <cols>
    <col min="5" max="5" width="11.5" customWidth="1"/>
    <col min="6" max="6" width="9.5" bestFit="1" customWidth="1"/>
  </cols>
  <sheetData>
    <row r="2" spans="2:9">
      <c r="B2" t="s">
        <v>0</v>
      </c>
      <c r="C2">
        <v>1.95</v>
      </c>
      <c r="D2">
        <v>2.13</v>
      </c>
      <c r="F2" t="s">
        <v>6</v>
      </c>
      <c r="H2">
        <v>-3</v>
      </c>
      <c r="I2">
        <v>-4</v>
      </c>
    </row>
    <row r="4" spans="2:9">
      <c r="B4" s="2" t="s">
        <v>8</v>
      </c>
    </row>
    <row r="6" spans="2:9">
      <c r="B6" t="s">
        <v>10</v>
      </c>
      <c r="E6" t="s">
        <v>9</v>
      </c>
    </row>
    <row r="7" spans="2:9">
      <c r="B7">
        <f>7/1000</f>
        <v>7.0000000000000001E-3</v>
      </c>
      <c r="E7">
        <f>33/100</f>
        <v>0.33</v>
      </c>
    </row>
    <row r="12" spans="2:9">
      <c r="B12" t="s">
        <v>1</v>
      </c>
      <c r="C12" t="s">
        <v>2</v>
      </c>
      <c r="D12" t="s">
        <v>3</v>
      </c>
      <c r="E12" t="s">
        <v>7</v>
      </c>
      <c r="F12" t="s">
        <v>4</v>
      </c>
      <c r="G12" t="s">
        <v>5</v>
      </c>
    </row>
    <row r="13" spans="2:9">
      <c r="B13">
        <v>-9</v>
      </c>
      <c r="C13">
        <v>15</v>
      </c>
      <c r="D13">
        <v>3.2177734375</v>
      </c>
      <c r="E13">
        <f>(B13*B7)</f>
        <v>-6.3E-2</v>
      </c>
      <c r="F13">
        <f>(E13)/0.33</f>
        <v>-0.19090909090909089</v>
      </c>
      <c r="G13">
        <f t="shared" ref="G13:G21" si="0">F13*180/PI()</f>
        <v>-10.93828517977026</v>
      </c>
    </row>
    <row r="14" spans="2:9">
      <c r="B14">
        <v>-8</v>
      </c>
      <c r="C14">
        <v>14</v>
      </c>
      <c r="D14">
        <v>2.87109375</v>
      </c>
      <c r="E14">
        <f>(B14*0.007)</f>
        <v>-5.6000000000000001E-2</v>
      </c>
      <c r="F14">
        <f t="shared" ref="F14:F27" si="1">(E14)/0.33</f>
        <v>-0.16969696969696968</v>
      </c>
      <c r="G14">
        <f t="shared" si="0"/>
        <v>-9.7229201597957875</v>
      </c>
    </row>
    <row r="15" spans="2:9">
      <c r="B15">
        <v>-7</v>
      </c>
      <c r="C15">
        <v>13</v>
      </c>
      <c r="D15">
        <v>2.5</v>
      </c>
      <c r="E15">
        <f>(B15*B7)</f>
        <v>-4.9000000000000002E-2</v>
      </c>
      <c r="F15">
        <f t="shared" si="1"/>
        <v>-0.1484848484848485</v>
      </c>
      <c r="G15">
        <f t="shared" si="0"/>
        <v>-8.5075551398213154</v>
      </c>
    </row>
    <row r="16" spans="2:9">
      <c r="B16">
        <v>-6</v>
      </c>
      <c r="C16">
        <v>12</v>
      </c>
      <c r="D16">
        <v>2.16796875</v>
      </c>
      <c r="E16">
        <f>(B16*B7)</f>
        <v>-4.2000000000000003E-2</v>
      </c>
      <c r="F16">
        <f t="shared" si="1"/>
        <v>-0.12727272727272729</v>
      </c>
      <c r="G16">
        <f t="shared" si="0"/>
        <v>-7.2921901198468415</v>
      </c>
    </row>
    <row r="17" spans="2:7">
      <c r="B17">
        <v>-5</v>
      </c>
      <c r="C17">
        <v>11</v>
      </c>
      <c r="D17">
        <v>1.77734375</v>
      </c>
      <c r="E17">
        <f>(B17*B7)</f>
        <v>-3.5000000000000003E-2</v>
      </c>
      <c r="F17">
        <f t="shared" si="1"/>
        <v>-0.10606060606060606</v>
      </c>
      <c r="G17">
        <f t="shared" si="0"/>
        <v>-6.0768250998723676</v>
      </c>
    </row>
    <row r="18" spans="2:7">
      <c r="B18">
        <v>-4</v>
      </c>
      <c r="C18">
        <v>10</v>
      </c>
      <c r="D18">
        <v>1.4404296875</v>
      </c>
      <c r="E18">
        <f>(B18*B7)</f>
        <v>-2.8000000000000001E-2</v>
      </c>
      <c r="F18">
        <f t="shared" si="1"/>
        <v>-8.484848484848484E-2</v>
      </c>
      <c r="G18">
        <f t="shared" si="0"/>
        <v>-4.8614600798978937</v>
      </c>
    </row>
    <row r="19" spans="2:7">
      <c r="B19">
        <v>-3</v>
      </c>
      <c r="C19">
        <v>9</v>
      </c>
      <c r="D19">
        <v>1.0791015625</v>
      </c>
      <c r="E19">
        <f>(B19*B7)</f>
        <v>-2.1000000000000001E-2</v>
      </c>
      <c r="F19">
        <f t="shared" si="1"/>
        <v>-6.3636363636363644E-2</v>
      </c>
      <c r="G19">
        <f t="shared" si="0"/>
        <v>-3.6460950599234208</v>
      </c>
    </row>
    <row r="20" spans="2:7">
      <c r="B20">
        <v>-2</v>
      </c>
      <c r="C20">
        <v>8</v>
      </c>
      <c r="D20">
        <v>0.91800000000000004</v>
      </c>
      <c r="E20">
        <f>(B20*B7)</f>
        <v>-1.4E-2</v>
      </c>
      <c r="F20">
        <f t="shared" si="1"/>
        <v>-4.242424242424242E-2</v>
      </c>
      <c r="G20">
        <f t="shared" si="0"/>
        <v>-2.4307300399489469</v>
      </c>
    </row>
    <row r="21" spans="2:7">
      <c r="B21">
        <v>-1</v>
      </c>
      <c r="C21">
        <v>7</v>
      </c>
      <c r="D21">
        <v>0.56640000000000001</v>
      </c>
      <c r="E21">
        <f>(B21*B7)</f>
        <v>-7.0000000000000001E-3</v>
      </c>
      <c r="F21">
        <f t="shared" si="1"/>
        <v>-2.121212121212121E-2</v>
      </c>
      <c r="G21">
        <f t="shared" si="0"/>
        <v>-1.2153650199744734</v>
      </c>
    </row>
    <row r="22" spans="2:7">
      <c r="B22">
        <v>0</v>
      </c>
      <c r="C22">
        <v>1</v>
      </c>
      <c r="D22">
        <v>0.37109375</v>
      </c>
      <c r="E22">
        <f>(B22*B7)</f>
        <v>0</v>
      </c>
      <c r="F22">
        <f t="shared" si="1"/>
        <v>0</v>
      </c>
      <c r="G22">
        <f>F22*180/PI()</f>
        <v>0</v>
      </c>
    </row>
    <row r="23" spans="2:7">
      <c r="B23">
        <v>1</v>
      </c>
      <c r="C23">
        <v>2</v>
      </c>
      <c r="D23">
        <v>0.1416015625</v>
      </c>
      <c r="E23">
        <f>(B23*B7)-0.003</f>
        <v>4.0000000000000001E-3</v>
      </c>
      <c r="F23">
        <f t="shared" si="1"/>
        <v>1.2121212121212121E-2</v>
      </c>
      <c r="G23" s="1">
        <f t="shared" ref="G23:G27" si="2">F23*180/PI()</f>
        <v>0.69449429712827049</v>
      </c>
    </row>
    <row r="24" spans="2:7">
      <c r="B24">
        <v>2</v>
      </c>
      <c r="C24">
        <v>3</v>
      </c>
      <c r="D24">
        <v>-0.2001953125</v>
      </c>
      <c r="E24">
        <f>(B24*B7)-0.003</f>
        <v>1.0999999999999999E-2</v>
      </c>
      <c r="F24">
        <f t="shared" si="1"/>
        <v>3.3333333333333333E-2</v>
      </c>
      <c r="G24" s="1">
        <f t="shared" si="2"/>
        <v>1.909859317102744</v>
      </c>
    </row>
    <row r="25" spans="2:7">
      <c r="B25">
        <v>3</v>
      </c>
      <c r="C25">
        <v>4</v>
      </c>
      <c r="D25">
        <v>-0.4248046875</v>
      </c>
      <c r="E25">
        <f>(B25*B7)-0.003</f>
        <v>1.8000000000000002E-2</v>
      </c>
      <c r="F25">
        <f t="shared" si="1"/>
        <v>5.454545454545455E-2</v>
      </c>
      <c r="G25" s="1">
        <f t="shared" si="2"/>
        <v>3.1252243370772175</v>
      </c>
    </row>
    <row r="26" spans="2:7">
      <c r="B26">
        <v>4</v>
      </c>
      <c r="C26">
        <v>5</v>
      </c>
      <c r="D26">
        <v>-0.7177734375</v>
      </c>
      <c r="E26">
        <f>(B26*B7)-0.003</f>
        <v>2.5000000000000001E-2</v>
      </c>
      <c r="F26">
        <f t="shared" si="1"/>
        <v>7.575757575757576E-2</v>
      </c>
      <c r="G26" s="1">
        <f t="shared" si="2"/>
        <v>4.3405893570516909</v>
      </c>
    </row>
    <row r="27" spans="2:7">
      <c r="B27">
        <v>5</v>
      </c>
      <c r="C27">
        <v>6</v>
      </c>
      <c r="D27">
        <v>-1.0546875</v>
      </c>
      <c r="E27">
        <f>(B27*B7)-0.003</f>
        <v>3.2000000000000001E-2</v>
      </c>
      <c r="F27">
        <f t="shared" si="1"/>
        <v>9.696969696969697E-2</v>
      </c>
      <c r="G27" s="1">
        <f t="shared" si="2"/>
        <v>5.5559543770261639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tabSelected="1" workbookViewId="0">
      <selection activeCell="C2" sqref="C2"/>
    </sheetView>
  </sheetViews>
  <sheetFormatPr baseColWidth="10" defaultColWidth="8.83203125" defaultRowHeight="14" x14ac:dyDescent="0"/>
  <sheetData>
    <row r="2" spans="2:3">
      <c r="B2" t="s">
        <v>11</v>
      </c>
      <c r="C2" t="s">
        <v>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Extensómetro</vt:lpstr>
      <vt:lpstr>Potenciómetro</vt:lpstr>
      <vt:lpstr>Sheet3</vt:lpstr>
    </vt:vector>
  </TitlesOfParts>
  <Company>Instituto Superior Técnico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Hugo Loureiro</cp:lastModifiedBy>
  <dcterms:created xsi:type="dcterms:W3CDTF">2016-10-06T09:15:50Z</dcterms:created>
  <dcterms:modified xsi:type="dcterms:W3CDTF">2016-10-16T14:52:40Z</dcterms:modified>
</cp:coreProperties>
</file>