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esktop\rootland\"/>
    </mc:Choice>
  </mc:AlternateContent>
  <xr:revisionPtr revIDLastSave="0" documentId="8_{EDDB1004-C7F2-4706-A1E4-F61A9F6512A9}" xr6:coauthVersionLast="47" xr6:coauthVersionMax="47" xr10:uidLastSave="{00000000-0000-0000-0000-000000000000}"/>
  <bookViews>
    <workbookView xWindow="17265" yWindow="1860" windowWidth="33075" windowHeight="18540"/>
  </bookViews>
  <sheets>
    <sheet name="resource_objects" sheetId="2" r:id="rId1"/>
    <sheet name="resources" sheetId="1" r:id="rId2"/>
    <sheet name="levels" sheetId="3" r:id="rId3"/>
  </sheets>
  <definedNames>
    <definedName name="ExternalData_1" localSheetId="0" hidden="1">'resource_objects'!$A$1:$V$108</definedName>
  </definedNames>
  <calcPr calcId="0"/>
</workbook>
</file>

<file path=xl/calcChain.xml><?xml version="1.0" encoding="utf-8"?>
<calcChain xmlns="http://schemas.openxmlformats.org/spreadsheetml/2006/main">
  <c r="AP2" i="2" l="1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H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G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Z2" i="2"/>
  <c r="Z3" i="2"/>
  <c r="Z4" i="2"/>
  <c r="Z5" i="2"/>
  <c r="Z6" i="2"/>
  <c r="Z7" i="2"/>
  <c r="Z8" i="2"/>
  <c r="AQ8" i="2" s="1" a="1"/>
  <c r="AQ8" i="2" s="1"/>
  <c r="AR8" i="2" s="1"/>
  <c r="Z9" i="2"/>
  <c r="Z10" i="2"/>
  <c r="Z11" i="2"/>
  <c r="Z12" i="2"/>
  <c r="Z13" i="2"/>
  <c r="Z14" i="2"/>
  <c r="Z15" i="2"/>
  <c r="AQ15" i="2" s="1" a="1"/>
  <c r="AQ15" i="2" s="1"/>
  <c r="AR15" i="2" s="1"/>
  <c r="Z16" i="2"/>
  <c r="AQ16" i="2" s="1" a="1"/>
  <c r="AQ16" i="2" s="1"/>
  <c r="AR16" i="2" s="1"/>
  <c r="Z17" i="2"/>
  <c r="AQ17" i="2" s="1" a="1"/>
  <c r="AQ17" i="2" s="1"/>
  <c r="AR17" i="2" s="1"/>
  <c r="Z18" i="2"/>
  <c r="AQ18" i="2" s="1" a="1"/>
  <c r="AQ18" i="2" s="1"/>
  <c r="AR18" i="2" s="1"/>
  <c r="Z19" i="2"/>
  <c r="AQ19" i="2" s="1" a="1"/>
  <c r="AQ19" i="2" s="1"/>
  <c r="AR19" i="2" s="1"/>
  <c r="Z20" i="2"/>
  <c r="AQ20" i="2" s="1" a="1"/>
  <c r="AQ20" i="2" s="1"/>
  <c r="AR20" i="2" s="1"/>
  <c r="Z21" i="2"/>
  <c r="AQ21" i="2" s="1" a="1"/>
  <c r="AQ21" i="2" s="1"/>
  <c r="AR21" i="2" s="1"/>
  <c r="Z22" i="2"/>
  <c r="AQ22" i="2" s="1" a="1"/>
  <c r="AQ22" i="2" s="1"/>
  <c r="AR22" i="2" s="1"/>
  <c r="Z23" i="2"/>
  <c r="AQ23" i="2" s="1" a="1"/>
  <c r="AQ23" i="2" s="1"/>
  <c r="AR23" i="2" s="1"/>
  <c r="Z24" i="2"/>
  <c r="Z25" i="2"/>
  <c r="Z26" i="2"/>
  <c r="Z27" i="2"/>
  <c r="Z28" i="2"/>
  <c r="Z29" i="2"/>
  <c r="Z30" i="2"/>
  <c r="Z31" i="2"/>
  <c r="AQ31" i="2" s="1" a="1"/>
  <c r="AQ31" i="2" s="1"/>
  <c r="AR31" i="2" s="1"/>
  <c r="Z32" i="2"/>
  <c r="AQ32" i="2" s="1" a="1"/>
  <c r="AQ32" i="2" s="1"/>
  <c r="AR32" i="2" s="1"/>
  <c r="Z33" i="2"/>
  <c r="AQ33" i="2" s="1" a="1"/>
  <c r="AQ33" i="2" s="1"/>
  <c r="AR33" i="2" s="1"/>
  <c r="Z34" i="2"/>
  <c r="AQ34" i="2" s="1" a="1"/>
  <c r="AQ34" i="2" s="1"/>
  <c r="AR34" i="2" s="1"/>
  <c r="Z35" i="2"/>
  <c r="Z36" i="2"/>
  <c r="Z37" i="2"/>
  <c r="Z38" i="2"/>
  <c r="Z39" i="2"/>
  <c r="Z40" i="2"/>
  <c r="Z41" i="2"/>
  <c r="Z42" i="2"/>
  <c r="AQ42" i="2" s="1" a="1"/>
  <c r="AQ42" i="2" s="1"/>
  <c r="AR42" i="2" s="1"/>
  <c r="Z43" i="2"/>
  <c r="AQ43" i="2" s="1" a="1"/>
  <c r="AQ43" i="2" s="1"/>
  <c r="AR43" i="2" s="1"/>
  <c r="Z44" i="2"/>
  <c r="AQ44" i="2" s="1" a="1"/>
  <c r="AQ44" i="2" s="1"/>
  <c r="AR44" i="2" s="1"/>
  <c r="Z45" i="2"/>
  <c r="AQ45" i="2" s="1" a="1"/>
  <c r="AQ45" i="2" s="1"/>
  <c r="AR45" i="2" s="1"/>
  <c r="Z46" i="2"/>
  <c r="AQ46" i="2" s="1" a="1"/>
  <c r="AQ46" i="2" s="1"/>
  <c r="AR46" i="2" s="1"/>
  <c r="Z47" i="2"/>
  <c r="AQ47" i="2" s="1" a="1"/>
  <c r="AQ47" i="2" s="1"/>
  <c r="AR47" i="2" s="1"/>
  <c r="Z48" i="2"/>
  <c r="AQ48" i="2" s="1" a="1"/>
  <c r="AQ48" i="2" s="1"/>
  <c r="AR48" i="2" s="1"/>
  <c r="Z49" i="2"/>
  <c r="AQ49" i="2" s="1" a="1"/>
  <c r="AQ49" i="2" s="1"/>
  <c r="AR49" i="2" s="1"/>
  <c r="Z50" i="2"/>
  <c r="AQ50" i="2" s="1" a="1"/>
  <c r="AQ50" i="2" s="1"/>
  <c r="AR50" i="2" s="1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AQ72" i="2" s="1" a="1"/>
  <c r="AQ72" i="2" s="1"/>
  <c r="AR72" i="2" s="1"/>
  <c r="Z73" i="2"/>
  <c r="AQ73" i="2" s="1" a="1"/>
  <c r="AQ73" i="2" s="1"/>
  <c r="AR73" i="2" s="1"/>
  <c r="Z74" i="2"/>
  <c r="Z75" i="2"/>
  <c r="AQ75" i="2" s="1" a="1"/>
  <c r="AQ75" i="2" s="1"/>
  <c r="AR75" i="2" s="1"/>
  <c r="Z76" i="2"/>
  <c r="AQ76" i="2" s="1" a="1"/>
  <c r="AQ76" i="2" s="1"/>
  <c r="AR76" i="2" s="1"/>
  <c r="Z77" i="2"/>
  <c r="AQ77" i="2" s="1" a="1"/>
  <c r="AQ77" i="2" s="1"/>
  <c r="AR77" i="2" s="1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AQ95" i="2" s="1" a="1"/>
  <c r="AQ95" i="2" s="1"/>
  <c r="AR95" i="2" s="1"/>
  <c r="Z96" i="2"/>
  <c r="AQ96" i="2" s="1" a="1"/>
  <c r="AQ96" i="2" s="1"/>
  <c r="AR96" i="2" s="1"/>
  <c r="Z97" i="2"/>
  <c r="AQ97" i="2" s="1" a="1"/>
  <c r="AQ97" i="2" s="1"/>
  <c r="AR97" i="2" s="1"/>
  <c r="Z98" i="2"/>
  <c r="Z99" i="2"/>
  <c r="Z100" i="2"/>
  <c r="Z101" i="2"/>
  <c r="Z102" i="2"/>
  <c r="Z103" i="2"/>
  <c r="Z104" i="2"/>
  <c r="Z105" i="2"/>
  <c r="Z106" i="2"/>
  <c r="Z107" i="2"/>
  <c r="Z108" i="2"/>
  <c r="X2" i="2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J2" i="1"/>
  <c r="AK2" i="1"/>
  <c r="AL2" i="1"/>
  <c r="AM2" i="1"/>
  <c r="AN2" i="1"/>
  <c r="AO2" i="1"/>
  <c r="AJ3" i="1"/>
  <c r="AK3" i="1"/>
  <c r="AL3" i="1"/>
  <c r="AM3" i="1"/>
  <c r="AN3" i="1"/>
  <c r="AO3" i="1"/>
  <c r="AJ4" i="1"/>
  <c r="AK4" i="1"/>
  <c r="AL4" i="1"/>
  <c r="AM4" i="1"/>
  <c r="AN4" i="1"/>
  <c r="AO4" i="1"/>
  <c r="AJ5" i="1"/>
  <c r="AK5" i="1"/>
  <c r="AL5" i="1"/>
  <c r="AM5" i="1"/>
  <c r="AN5" i="1"/>
  <c r="AO5" i="1"/>
  <c r="AJ6" i="1"/>
  <c r="AK6" i="1"/>
  <c r="AL6" i="1"/>
  <c r="AM6" i="1"/>
  <c r="AN6" i="1"/>
  <c r="AO6" i="1"/>
  <c r="AJ7" i="1"/>
  <c r="AK7" i="1"/>
  <c r="AL7" i="1"/>
  <c r="AM7" i="1"/>
  <c r="AN7" i="1"/>
  <c r="AO7" i="1"/>
  <c r="AJ8" i="1"/>
  <c r="AK8" i="1"/>
  <c r="AL8" i="1"/>
  <c r="AM8" i="1"/>
  <c r="AN8" i="1"/>
  <c r="AO8" i="1"/>
  <c r="AJ9" i="1"/>
  <c r="AK9" i="1"/>
  <c r="AL9" i="1"/>
  <c r="AM9" i="1"/>
  <c r="AN9" i="1"/>
  <c r="AO9" i="1"/>
  <c r="AJ10" i="1"/>
  <c r="AK10" i="1"/>
  <c r="AL10" i="1"/>
  <c r="AM10" i="1"/>
  <c r="AN10" i="1"/>
  <c r="AO10" i="1"/>
  <c r="AJ11" i="1"/>
  <c r="AK11" i="1"/>
  <c r="AL11" i="1"/>
  <c r="AM11" i="1"/>
  <c r="AN11" i="1"/>
  <c r="AO11" i="1"/>
  <c r="AJ12" i="1"/>
  <c r="AK12" i="1"/>
  <c r="AL12" i="1"/>
  <c r="AM12" i="1"/>
  <c r="AN12" i="1"/>
  <c r="AO12" i="1"/>
  <c r="AJ13" i="1"/>
  <c r="AK13" i="1"/>
  <c r="AL13" i="1"/>
  <c r="AM13" i="1"/>
  <c r="AN13" i="1"/>
  <c r="AO13" i="1"/>
  <c r="AJ14" i="1"/>
  <c r="AK14" i="1"/>
  <c r="AL14" i="1"/>
  <c r="AM14" i="1"/>
  <c r="AN14" i="1"/>
  <c r="AO14" i="1"/>
  <c r="AJ15" i="1"/>
  <c r="AK15" i="1"/>
  <c r="AL15" i="1"/>
  <c r="AM15" i="1"/>
  <c r="AN15" i="1"/>
  <c r="AO15" i="1"/>
  <c r="AJ16" i="1"/>
  <c r="AK16" i="1"/>
  <c r="AL16" i="1"/>
  <c r="AM16" i="1"/>
  <c r="AN16" i="1"/>
  <c r="AO16" i="1"/>
  <c r="AJ17" i="1"/>
  <c r="AK17" i="1"/>
  <c r="AL17" i="1"/>
  <c r="AM17" i="1"/>
  <c r="AN17" i="1"/>
  <c r="AO17" i="1"/>
  <c r="AJ18" i="1"/>
  <c r="AK18" i="1"/>
  <c r="AL18" i="1"/>
  <c r="AM18" i="1"/>
  <c r="AN18" i="1"/>
  <c r="AO18" i="1"/>
  <c r="AJ19" i="1"/>
  <c r="AK19" i="1"/>
  <c r="AL19" i="1"/>
  <c r="AM19" i="1"/>
  <c r="AN19" i="1"/>
  <c r="AO19" i="1"/>
  <c r="AJ20" i="1"/>
  <c r="AK20" i="1"/>
  <c r="AL20" i="1"/>
  <c r="AM20" i="1"/>
  <c r="AN20" i="1"/>
  <c r="AO20" i="1"/>
  <c r="AJ21" i="1"/>
  <c r="AK21" i="1"/>
  <c r="AL21" i="1"/>
  <c r="AM21" i="1"/>
  <c r="AN21" i="1"/>
  <c r="AO21" i="1"/>
  <c r="AJ22" i="1"/>
  <c r="AK22" i="1"/>
  <c r="AL22" i="1"/>
  <c r="AM22" i="1"/>
  <c r="AN22" i="1"/>
  <c r="AO22" i="1"/>
  <c r="AJ23" i="1"/>
  <c r="AK23" i="1"/>
  <c r="AL23" i="1"/>
  <c r="AM23" i="1"/>
  <c r="AN23" i="1"/>
  <c r="AO23" i="1"/>
  <c r="AJ24" i="1"/>
  <c r="AK24" i="1"/>
  <c r="AL24" i="1"/>
  <c r="AM24" i="1"/>
  <c r="AN24" i="1"/>
  <c r="AO24" i="1"/>
  <c r="AJ25" i="1"/>
  <c r="AK25" i="1"/>
  <c r="AL25" i="1"/>
  <c r="AM25" i="1"/>
  <c r="AN25" i="1"/>
  <c r="AO25" i="1"/>
  <c r="AJ26" i="1"/>
  <c r="AK26" i="1"/>
  <c r="AL26" i="1"/>
  <c r="AM26" i="1"/>
  <c r="AN26" i="1"/>
  <c r="AO26" i="1"/>
  <c r="AJ27" i="1"/>
  <c r="AK27" i="1"/>
  <c r="AL27" i="1"/>
  <c r="AM27" i="1"/>
  <c r="AN27" i="1"/>
  <c r="AO27" i="1"/>
  <c r="AJ28" i="1"/>
  <c r="AK28" i="1"/>
  <c r="AL28" i="1"/>
  <c r="AM28" i="1"/>
  <c r="AN28" i="1"/>
  <c r="AO28" i="1"/>
  <c r="AJ29" i="1"/>
  <c r="AK29" i="1"/>
  <c r="AL29" i="1"/>
  <c r="AM29" i="1"/>
  <c r="AN29" i="1"/>
  <c r="AO29" i="1"/>
  <c r="AJ30" i="1"/>
  <c r="AK30" i="1"/>
  <c r="AL30" i="1"/>
  <c r="AM30" i="1"/>
  <c r="AN30" i="1"/>
  <c r="AO30" i="1"/>
  <c r="AJ31" i="1"/>
  <c r="AK31" i="1"/>
  <c r="AL31" i="1"/>
  <c r="AM31" i="1"/>
  <c r="AN31" i="1"/>
  <c r="AO31" i="1"/>
  <c r="AJ32" i="1"/>
  <c r="AK32" i="1"/>
  <c r="AL32" i="1"/>
  <c r="AM32" i="1"/>
  <c r="AN32" i="1"/>
  <c r="AO32" i="1"/>
  <c r="AJ33" i="1"/>
  <c r="AK33" i="1"/>
  <c r="AL33" i="1"/>
  <c r="AM33" i="1"/>
  <c r="AN33" i="1"/>
  <c r="AO33" i="1"/>
  <c r="AJ34" i="1"/>
  <c r="AK34" i="1"/>
  <c r="AL34" i="1"/>
  <c r="AM34" i="1"/>
  <c r="AN34" i="1"/>
  <c r="AO34" i="1"/>
  <c r="AJ35" i="1"/>
  <c r="AK35" i="1"/>
  <c r="AL35" i="1"/>
  <c r="AM35" i="1"/>
  <c r="AN35" i="1"/>
  <c r="AO35" i="1"/>
  <c r="AJ36" i="1"/>
  <c r="AK36" i="1"/>
  <c r="AL36" i="1"/>
  <c r="AM36" i="1"/>
  <c r="AN36" i="1"/>
  <c r="AO36" i="1"/>
  <c r="AJ37" i="1"/>
  <c r="AK37" i="1"/>
  <c r="AL37" i="1"/>
  <c r="AM37" i="1"/>
  <c r="AN37" i="1"/>
  <c r="AO37" i="1"/>
  <c r="AJ38" i="1"/>
  <c r="AK38" i="1"/>
  <c r="AL38" i="1"/>
  <c r="AM38" i="1"/>
  <c r="AN38" i="1"/>
  <c r="AO38" i="1"/>
  <c r="AJ39" i="1"/>
  <c r="AK39" i="1"/>
  <c r="AL39" i="1"/>
  <c r="AM39" i="1"/>
  <c r="AN39" i="1"/>
  <c r="AO39" i="1"/>
  <c r="AJ40" i="1"/>
  <c r="AK40" i="1"/>
  <c r="AL40" i="1"/>
  <c r="AM40" i="1"/>
  <c r="AN40" i="1"/>
  <c r="AO40" i="1"/>
  <c r="AA2" i="1"/>
  <c r="AB2" i="1"/>
  <c r="AC2" i="1"/>
  <c r="AD2" i="1"/>
  <c r="AE2" i="1"/>
  <c r="AF2" i="1"/>
  <c r="AG2" i="1"/>
  <c r="AH2" i="1"/>
  <c r="AI2" i="1"/>
  <c r="AA3" i="1"/>
  <c r="AB3" i="1"/>
  <c r="AC3" i="1"/>
  <c r="AD3" i="1"/>
  <c r="AE3" i="1"/>
  <c r="AF3" i="1"/>
  <c r="AG3" i="1"/>
  <c r="AH3" i="1"/>
  <c r="AI3" i="1"/>
  <c r="AA4" i="1"/>
  <c r="AB4" i="1"/>
  <c r="AC4" i="1"/>
  <c r="AD4" i="1"/>
  <c r="AE4" i="1"/>
  <c r="AF4" i="1"/>
  <c r="AG4" i="1"/>
  <c r="AH4" i="1"/>
  <c r="AI4" i="1"/>
  <c r="AA5" i="1"/>
  <c r="AB5" i="1"/>
  <c r="AC5" i="1"/>
  <c r="AD5" i="1"/>
  <c r="AE5" i="1"/>
  <c r="AF5" i="1"/>
  <c r="AG5" i="1"/>
  <c r="AH5" i="1"/>
  <c r="AI5" i="1"/>
  <c r="AA6" i="1"/>
  <c r="AB6" i="1"/>
  <c r="AC6" i="1"/>
  <c r="AD6" i="1"/>
  <c r="AE6" i="1"/>
  <c r="AF6" i="1"/>
  <c r="AG6" i="1"/>
  <c r="AH6" i="1"/>
  <c r="AI6" i="1"/>
  <c r="AA7" i="1"/>
  <c r="AB7" i="1"/>
  <c r="AC7" i="1"/>
  <c r="AD7" i="1"/>
  <c r="AE7" i="1"/>
  <c r="AF7" i="1"/>
  <c r="AG7" i="1"/>
  <c r="AH7" i="1"/>
  <c r="AI7" i="1"/>
  <c r="AA8" i="1"/>
  <c r="AB8" i="1"/>
  <c r="AC8" i="1"/>
  <c r="AD8" i="1"/>
  <c r="AE8" i="1"/>
  <c r="AF8" i="1"/>
  <c r="AG8" i="1"/>
  <c r="AH8" i="1"/>
  <c r="AI8" i="1"/>
  <c r="AA9" i="1"/>
  <c r="AB9" i="1"/>
  <c r="AC9" i="1"/>
  <c r="AD9" i="1"/>
  <c r="AE9" i="1"/>
  <c r="AF9" i="1"/>
  <c r="AG9" i="1"/>
  <c r="AH9" i="1"/>
  <c r="AI9" i="1"/>
  <c r="AA10" i="1"/>
  <c r="AB10" i="1"/>
  <c r="AC10" i="1"/>
  <c r="AD10" i="1"/>
  <c r="AE10" i="1"/>
  <c r="AF10" i="1"/>
  <c r="AG10" i="1"/>
  <c r="AH10" i="1"/>
  <c r="AI10" i="1"/>
  <c r="AA11" i="1"/>
  <c r="AB11" i="1"/>
  <c r="AC11" i="1"/>
  <c r="AD11" i="1"/>
  <c r="AE11" i="1"/>
  <c r="AF11" i="1"/>
  <c r="AG11" i="1"/>
  <c r="AH11" i="1"/>
  <c r="AI11" i="1"/>
  <c r="AA12" i="1"/>
  <c r="AB12" i="1"/>
  <c r="AC12" i="1"/>
  <c r="AD12" i="1"/>
  <c r="AE12" i="1"/>
  <c r="AF12" i="1"/>
  <c r="AG12" i="1"/>
  <c r="AH12" i="1"/>
  <c r="AI12" i="1"/>
  <c r="AA13" i="1"/>
  <c r="AB13" i="1"/>
  <c r="AC13" i="1"/>
  <c r="AD13" i="1"/>
  <c r="AE13" i="1"/>
  <c r="AF13" i="1"/>
  <c r="AG13" i="1"/>
  <c r="AH13" i="1"/>
  <c r="AI13" i="1"/>
  <c r="AA14" i="1"/>
  <c r="AB14" i="1"/>
  <c r="AC14" i="1"/>
  <c r="AD14" i="1"/>
  <c r="AE14" i="1"/>
  <c r="AF14" i="1"/>
  <c r="AG14" i="1"/>
  <c r="AH14" i="1"/>
  <c r="AI14" i="1"/>
  <c r="AA15" i="1"/>
  <c r="AB15" i="1"/>
  <c r="AC15" i="1"/>
  <c r="AD15" i="1"/>
  <c r="AE15" i="1"/>
  <c r="AF15" i="1"/>
  <c r="AG15" i="1"/>
  <c r="AH15" i="1"/>
  <c r="AI15" i="1"/>
  <c r="AA16" i="1"/>
  <c r="AB16" i="1"/>
  <c r="AC16" i="1"/>
  <c r="AD16" i="1"/>
  <c r="AE16" i="1"/>
  <c r="AF16" i="1"/>
  <c r="AG16" i="1"/>
  <c r="AH16" i="1"/>
  <c r="AI16" i="1"/>
  <c r="AA17" i="1"/>
  <c r="AB17" i="1"/>
  <c r="AC17" i="1"/>
  <c r="AD17" i="1"/>
  <c r="AE17" i="1"/>
  <c r="AF17" i="1"/>
  <c r="AG17" i="1"/>
  <c r="AH17" i="1"/>
  <c r="AI17" i="1"/>
  <c r="AA18" i="1"/>
  <c r="AB18" i="1"/>
  <c r="AC18" i="1"/>
  <c r="AD18" i="1"/>
  <c r="AE18" i="1"/>
  <c r="AF18" i="1"/>
  <c r="AG18" i="1"/>
  <c r="AH18" i="1"/>
  <c r="AI18" i="1"/>
  <c r="AA19" i="1"/>
  <c r="AB19" i="1"/>
  <c r="AC19" i="1"/>
  <c r="AD19" i="1"/>
  <c r="AE19" i="1"/>
  <c r="AF19" i="1"/>
  <c r="AG19" i="1"/>
  <c r="AH19" i="1"/>
  <c r="AI19" i="1"/>
  <c r="AA20" i="1"/>
  <c r="AB20" i="1"/>
  <c r="AC20" i="1"/>
  <c r="AD20" i="1"/>
  <c r="AE20" i="1"/>
  <c r="AF20" i="1"/>
  <c r="AG20" i="1"/>
  <c r="AH20" i="1"/>
  <c r="AI20" i="1"/>
  <c r="AA21" i="1"/>
  <c r="AB21" i="1"/>
  <c r="AC21" i="1"/>
  <c r="AD21" i="1"/>
  <c r="AE21" i="1"/>
  <c r="AF21" i="1"/>
  <c r="AG21" i="1"/>
  <c r="AH21" i="1"/>
  <c r="AI21" i="1"/>
  <c r="AA22" i="1"/>
  <c r="AB22" i="1"/>
  <c r="AC22" i="1"/>
  <c r="AD22" i="1"/>
  <c r="AE22" i="1"/>
  <c r="AF22" i="1"/>
  <c r="AG22" i="1"/>
  <c r="AH22" i="1"/>
  <c r="AI22" i="1"/>
  <c r="AA23" i="1"/>
  <c r="AB23" i="1"/>
  <c r="AC23" i="1"/>
  <c r="AD23" i="1"/>
  <c r="AE23" i="1"/>
  <c r="AF23" i="1"/>
  <c r="AG23" i="1"/>
  <c r="AH23" i="1"/>
  <c r="AI23" i="1"/>
  <c r="AA24" i="1"/>
  <c r="AB24" i="1"/>
  <c r="AC24" i="1"/>
  <c r="AD24" i="1"/>
  <c r="AE24" i="1"/>
  <c r="AF24" i="1"/>
  <c r="AG24" i="1"/>
  <c r="AH24" i="1"/>
  <c r="AI24" i="1"/>
  <c r="AA25" i="1"/>
  <c r="AB25" i="1"/>
  <c r="AC25" i="1"/>
  <c r="AD25" i="1"/>
  <c r="AE25" i="1"/>
  <c r="AF25" i="1"/>
  <c r="AG25" i="1"/>
  <c r="AH25" i="1"/>
  <c r="AI25" i="1"/>
  <c r="AA26" i="1"/>
  <c r="AB26" i="1"/>
  <c r="AC26" i="1"/>
  <c r="AD26" i="1"/>
  <c r="AE26" i="1"/>
  <c r="AF26" i="1"/>
  <c r="AG26" i="1"/>
  <c r="AH26" i="1"/>
  <c r="AI26" i="1"/>
  <c r="AA27" i="1"/>
  <c r="AB27" i="1"/>
  <c r="AC27" i="1"/>
  <c r="AD27" i="1"/>
  <c r="AE27" i="1"/>
  <c r="AF27" i="1"/>
  <c r="AG27" i="1"/>
  <c r="AH27" i="1"/>
  <c r="AI27" i="1"/>
  <c r="AA28" i="1"/>
  <c r="AB28" i="1"/>
  <c r="AC28" i="1"/>
  <c r="AD28" i="1"/>
  <c r="AE28" i="1"/>
  <c r="AF28" i="1"/>
  <c r="AG28" i="1"/>
  <c r="AH28" i="1"/>
  <c r="AI28" i="1"/>
  <c r="AA29" i="1"/>
  <c r="AB29" i="1"/>
  <c r="AC29" i="1"/>
  <c r="AD29" i="1"/>
  <c r="AE29" i="1"/>
  <c r="AF29" i="1"/>
  <c r="AG29" i="1"/>
  <c r="AH29" i="1"/>
  <c r="AI29" i="1"/>
  <c r="AA30" i="1"/>
  <c r="AB30" i="1"/>
  <c r="AC30" i="1"/>
  <c r="AD30" i="1"/>
  <c r="AE30" i="1"/>
  <c r="AF30" i="1"/>
  <c r="AG30" i="1"/>
  <c r="AH30" i="1"/>
  <c r="AI30" i="1"/>
  <c r="AA31" i="1"/>
  <c r="AB31" i="1"/>
  <c r="AC31" i="1"/>
  <c r="AD31" i="1"/>
  <c r="AE31" i="1"/>
  <c r="AF31" i="1"/>
  <c r="AG31" i="1"/>
  <c r="AH31" i="1"/>
  <c r="AI31" i="1"/>
  <c r="AA32" i="1"/>
  <c r="AB32" i="1"/>
  <c r="AC32" i="1"/>
  <c r="AD32" i="1"/>
  <c r="AE32" i="1"/>
  <c r="AF32" i="1"/>
  <c r="AG32" i="1"/>
  <c r="AH32" i="1"/>
  <c r="AI32" i="1"/>
  <c r="AA33" i="1"/>
  <c r="AB33" i="1"/>
  <c r="AC33" i="1"/>
  <c r="AD33" i="1"/>
  <c r="AE33" i="1"/>
  <c r="AF33" i="1"/>
  <c r="AG33" i="1"/>
  <c r="AH33" i="1"/>
  <c r="AI33" i="1"/>
  <c r="AA34" i="1"/>
  <c r="AB34" i="1"/>
  <c r="AC34" i="1"/>
  <c r="AD34" i="1"/>
  <c r="AE34" i="1"/>
  <c r="AF34" i="1"/>
  <c r="AG34" i="1"/>
  <c r="AH34" i="1"/>
  <c r="AI34" i="1"/>
  <c r="AA35" i="1"/>
  <c r="AB35" i="1"/>
  <c r="AC35" i="1"/>
  <c r="AD35" i="1"/>
  <c r="AE35" i="1"/>
  <c r="AF35" i="1"/>
  <c r="AG35" i="1"/>
  <c r="AH35" i="1"/>
  <c r="AI35" i="1"/>
  <c r="AA36" i="1"/>
  <c r="AB36" i="1"/>
  <c r="AC36" i="1"/>
  <c r="AD36" i="1"/>
  <c r="AE36" i="1"/>
  <c r="AF36" i="1"/>
  <c r="AG36" i="1"/>
  <c r="AH36" i="1"/>
  <c r="AI36" i="1"/>
  <c r="AA37" i="1"/>
  <c r="AB37" i="1"/>
  <c r="AC37" i="1"/>
  <c r="AD37" i="1"/>
  <c r="AE37" i="1"/>
  <c r="AF37" i="1"/>
  <c r="AG37" i="1"/>
  <c r="AH37" i="1"/>
  <c r="AI37" i="1"/>
  <c r="AA38" i="1"/>
  <c r="AB38" i="1"/>
  <c r="AC38" i="1"/>
  <c r="AD38" i="1"/>
  <c r="AE38" i="1"/>
  <c r="AF38" i="1"/>
  <c r="AG38" i="1"/>
  <c r="AH38" i="1"/>
  <c r="AI38" i="1"/>
  <c r="AA39" i="1"/>
  <c r="AB39" i="1"/>
  <c r="AC39" i="1"/>
  <c r="AD39" i="1"/>
  <c r="AE39" i="1"/>
  <c r="AF39" i="1"/>
  <c r="AG39" i="1"/>
  <c r="AH39" i="1"/>
  <c r="AI39" i="1"/>
  <c r="AA40" i="1"/>
  <c r="AB40" i="1"/>
  <c r="AC40" i="1"/>
  <c r="AD40" i="1"/>
  <c r="AE40" i="1"/>
  <c r="AF40" i="1"/>
  <c r="AG40" i="1"/>
  <c r="AH40" i="1"/>
  <c r="AI40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2" i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AQ85" i="2" l="1" a="1"/>
  <c r="AQ85" i="2" s="1"/>
  <c r="AR85" i="2" s="1"/>
  <c r="AQ53" i="2" a="1"/>
  <c r="AQ53" i="2" s="1"/>
  <c r="AR53" i="2" s="1"/>
  <c r="AQ29" i="2" a="1"/>
  <c r="AQ29" i="2" s="1"/>
  <c r="AR29" i="2" s="1"/>
  <c r="AQ54" i="2" a="1"/>
  <c r="AQ54" i="2" s="1"/>
  <c r="AR54" i="2" s="1"/>
  <c r="AQ105" i="2" a="1"/>
  <c r="AQ105" i="2" s="1"/>
  <c r="AR105" i="2" s="1"/>
  <c r="AQ89" i="2" a="1"/>
  <c r="AQ89" i="2" s="1"/>
  <c r="AR89" i="2" s="1"/>
  <c r="AQ81" i="2" a="1"/>
  <c r="AQ81" i="2" s="1"/>
  <c r="AR81" i="2" s="1"/>
  <c r="AQ65" i="2" a="1"/>
  <c r="AQ65" i="2" s="1"/>
  <c r="AR65" i="2" s="1"/>
  <c r="AQ57" i="2" a="1"/>
  <c r="AQ57" i="2" s="1"/>
  <c r="AR57" i="2" s="1"/>
  <c r="AQ41" i="2" a="1"/>
  <c r="AQ41" i="2" s="1"/>
  <c r="AR41" i="2" s="1"/>
  <c r="AQ25" i="2" a="1"/>
  <c r="AQ25" i="2" s="1"/>
  <c r="AR25" i="2" s="1"/>
  <c r="AQ9" i="2" a="1"/>
  <c r="AQ9" i="2" s="1"/>
  <c r="AR9" i="2" s="1"/>
  <c r="AQ56" i="2" a="1"/>
  <c r="AQ56" i="2" s="1"/>
  <c r="AR56" i="2" s="1"/>
  <c r="AQ80" i="2" a="1"/>
  <c r="AQ80" i="2" s="1"/>
  <c r="AR80" i="2" s="1"/>
  <c r="AQ40" i="2" a="1"/>
  <c r="AQ40" i="2" s="1"/>
  <c r="AR40" i="2" s="1"/>
  <c r="AQ103" i="2" a="1"/>
  <c r="AQ103" i="2" s="1"/>
  <c r="AR103" i="2" s="1"/>
  <c r="AQ79" i="2" a="1"/>
  <c r="AQ79" i="2" s="1"/>
  <c r="AR79" i="2" s="1"/>
  <c r="AQ71" i="2" a="1"/>
  <c r="AQ71" i="2" s="1"/>
  <c r="AR71" i="2" s="1"/>
  <c r="AQ63" i="2" a="1"/>
  <c r="AQ63" i="2" s="1"/>
  <c r="AR63" i="2" s="1"/>
  <c r="AQ55" i="2" a="1"/>
  <c r="AQ55" i="2" s="1"/>
  <c r="AR55" i="2" s="1"/>
  <c r="AQ39" i="2" a="1"/>
  <c r="AQ39" i="2" s="1"/>
  <c r="AR39" i="2" s="1"/>
  <c r="AQ7" i="2" a="1"/>
  <c r="AQ7" i="2" s="1"/>
  <c r="AR7" i="2" s="1"/>
  <c r="AQ64" i="2" a="1"/>
  <c r="AQ64" i="2" s="1"/>
  <c r="AR64" i="2" s="1"/>
  <c r="AQ24" i="2" a="1"/>
  <c r="AQ24" i="2" s="1"/>
  <c r="AR24" i="2" s="1"/>
  <c r="AQ104" i="2" a="1"/>
  <c r="AQ104" i="2" s="1"/>
  <c r="AR104" i="2" s="1"/>
  <c r="AQ87" i="2" a="1"/>
  <c r="AQ87" i="2" s="1"/>
  <c r="AR87" i="2" s="1"/>
  <c r="AQ88" i="2" a="1"/>
  <c r="AQ88" i="2" s="1"/>
  <c r="AR88" i="2" s="1"/>
  <c r="AQ108" i="2" a="1"/>
  <c r="AQ108" i="2" s="1"/>
  <c r="AR108" i="2" s="1"/>
  <c r="AQ100" i="2" a="1"/>
  <c r="AQ100" i="2" s="1"/>
  <c r="AR100" i="2" s="1"/>
  <c r="AQ92" i="2" a="1"/>
  <c r="AQ92" i="2" s="1"/>
  <c r="AR92" i="2" s="1"/>
  <c r="AQ84" i="2" a="1"/>
  <c r="AQ84" i="2" s="1"/>
  <c r="AR84" i="2" s="1"/>
  <c r="AQ68" i="2" a="1"/>
  <c r="AQ68" i="2" s="1"/>
  <c r="AR68" i="2" s="1"/>
  <c r="AQ60" i="2" a="1"/>
  <c r="AQ60" i="2" s="1"/>
  <c r="AR60" i="2" s="1"/>
  <c r="AQ52" i="2" a="1"/>
  <c r="AQ52" i="2" s="1"/>
  <c r="AR52" i="2" s="1"/>
  <c r="AQ36" i="2" a="1"/>
  <c r="AQ36" i="2" s="1"/>
  <c r="AR36" i="2" s="1"/>
  <c r="AQ28" i="2" a="1"/>
  <c r="AQ28" i="2" s="1"/>
  <c r="AR28" i="2" s="1"/>
  <c r="AQ12" i="2" a="1"/>
  <c r="AQ12" i="2" s="1"/>
  <c r="AR12" i="2" s="1"/>
  <c r="AQ4" i="2" a="1"/>
  <c r="AQ4" i="2" s="1"/>
  <c r="AR4" i="2" s="1"/>
  <c r="AQ107" i="2" a="1"/>
  <c r="AQ107" i="2" s="1"/>
  <c r="AR107" i="2" s="1"/>
  <c r="AQ99" i="2" a="1"/>
  <c r="AQ99" i="2" s="1"/>
  <c r="AR99" i="2" s="1"/>
  <c r="AQ91" i="2" a="1"/>
  <c r="AQ91" i="2" s="1"/>
  <c r="AR91" i="2" s="1"/>
  <c r="AQ83" i="2" a="1"/>
  <c r="AQ83" i="2" s="1"/>
  <c r="AR83" i="2" s="1"/>
  <c r="AQ67" i="2" a="1"/>
  <c r="AQ67" i="2" s="1"/>
  <c r="AR67" i="2" s="1"/>
  <c r="AQ59" i="2" a="1"/>
  <c r="AQ59" i="2" s="1"/>
  <c r="AR59" i="2" s="1"/>
  <c r="AQ51" i="2" a="1"/>
  <c r="AQ51" i="2" s="1"/>
  <c r="AR51" i="2" s="1"/>
  <c r="AQ35" i="2" a="1"/>
  <c r="AQ35" i="2" s="1"/>
  <c r="AR35" i="2" s="1"/>
  <c r="AQ27" i="2" a="1"/>
  <c r="AQ27" i="2" s="1"/>
  <c r="AR27" i="2" s="1"/>
  <c r="AQ11" i="2" a="1"/>
  <c r="AQ11" i="2" s="1"/>
  <c r="AR11" i="2" s="1"/>
  <c r="AQ3" i="2" a="1"/>
  <c r="AQ3" i="2" s="1"/>
  <c r="AR3" i="2" s="1"/>
  <c r="AQ102" i="2" a="1"/>
  <c r="AQ102" i="2" s="1"/>
  <c r="AR102" i="2" s="1"/>
  <c r="AQ94" i="2" a="1"/>
  <c r="AQ94" i="2" s="1"/>
  <c r="AR94" i="2" s="1"/>
  <c r="AQ86" i="2" a="1"/>
  <c r="AQ86" i="2" s="1"/>
  <c r="AR86" i="2" s="1"/>
  <c r="AQ78" i="2" a="1"/>
  <c r="AQ78" i="2" s="1"/>
  <c r="AR78" i="2" s="1"/>
  <c r="AQ70" i="2" a="1"/>
  <c r="AQ70" i="2" s="1"/>
  <c r="AR70" i="2" s="1"/>
  <c r="AQ62" i="2" a="1"/>
  <c r="AQ62" i="2" s="1"/>
  <c r="AR62" i="2" s="1"/>
  <c r="AQ38" i="2" a="1"/>
  <c r="AQ38" i="2" s="1"/>
  <c r="AR38" i="2" s="1"/>
  <c r="AQ30" i="2" a="1"/>
  <c r="AQ30" i="2" s="1"/>
  <c r="AR30" i="2" s="1"/>
  <c r="AQ14" i="2" a="1"/>
  <c r="AQ14" i="2" s="1"/>
  <c r="AR14" i="2" s="1"/>
  <c r="AQ6" i="2" a="1"/>
  <c r="AQ6" i="2" s="1"/>
  <c r="AR6" i="2" s="1"/>
  <c r="AQ106" i="2" a="1"/>
  <c r="AQ106" i="2" s="1"/>
  <c r="AR106" i="2" s="1"/>
  <c r="AQ98" i="2" a="1"/>
  <c r="AQ98" i="2" s="1"/>
  <c r="AR98" i="2" s="1"/>
  <c r="AQ90" i="2" a="1"/>
  <c r="AQ90" i="2" s="1"/>
  <c r="AR90" i="2" s="1"/>
  <c r="AQ82" i="2" a="1"/>
  <c r="AQ82" i="2" s="1"/>
  <c r="AR82" i="2" s="1"/>
  <c r="AQ74" i="2" a="1"/>
  <c r="AQ74" i="2" s="1"/>
  <c r="AR74" i="2" s="1"/>
  <c r="AQ66" i="2" a="1"/>
  <c r="AQ66" i="2" s="1"/>
  <c r="AR66" i="2" s="1"/>
  <c r="AQ58" i="2" a="1"/>
  <c r="AQ58" i="2" s="1"/>
  <c r="AR58" i="2" s="1"/>
  <c r="AQ26" i="2" a="1"/>
  <c r="AQ26" i="2" s="1"/>
  <c r="AR26" i="2" s="1"/>
  <c r="AQ10" i="2" a="1"/>
  <c r="AQ10" i="2" s="1"/>
  <c r="AR10" i="2" s="1"/>
  <c r="AQ2" i="2" a="1"/>
  <c r="AQ2" i="2" s="1"/>
  <c r="AR2" i="2" s="1"/>
  <c r="AQ101" i="2" a="1"/>
  <c r="AQ101" i="2" s="1"/>
  <c r="AR101" i="2" s="1"/>
  <c r="AQ93" i="2" a="1"/>
  <c r="AQ93" i="2" s="1"/>
  <c r="AR93" i="2" s="1"/>
  <c r="AQ69" i="2" a="1"/>
  <c r="AQ69" i="2" s="1"/>
  <c r="AR69" i="2" s="1"/>
  <c r="AQ61" i="2" a="1"/>
  <c r="AQ61" i="2" s="1"/>
  <c r="AR61" i="2" s="1"/>
  <c r="AQ37" i="2" a="1"/>
  <c r="AQ37" i="2" s="1"/>
  <c r="AR37" i="2" s="1"/>
  <c r="AQ13" i="2" a="1"/>
  <c r="AQ13" i="2" s="1"/>
  <c r="AR13" i="2" s="1"/>
  <c r="AQ5" i="2" a="1"/>
  <c r="AQ5" i="2" s="1"/>
  <c r="AR5" i="2" s="1"/>
  <c r="Y12" i="2"/>
  <c r="Y4" i="2"/>
  <c r="Y44" i="2"/>
  <c r="Y20" i="2"/>
  <c r="Y36" i="2"/>
  <c r="Y28" i="2"/>
  <c r="Y105" i="2"/>
  <c r="Y97" i="2"/>
  <c r="Y89" i="2"/>
  <c r="Y81" i="2"/>
  <c r="Y73" i="2"/>
  <c r="Y65" i="2"/>
  <c r="Y57" i="2"/>
  <c r="Y49" i="2"/>
  <c r="Y25" i="2"/>
  <c r="Y101" i="2"/>
  <c r="Y93" i="2"/>
  <c r="Y108" i="2"/>
  <c r="Y100" i="2"/>
  <c r="Y92" i="2"/>
  <c r="Y41" i="2"/>
  <c r="Y9" i="2"/>
  <c r="Y104" i="2"/>
  <c r="Y96" i="2"/>
  <c r="Y88" i="2"/>
  <c r="Y80" i="2"/>
  <c r="Y72" i="2"/>
  <c r="Y64" i="2"/>
  <c r="Y56" i="2"/>
  <c r="Y48" i="2"/>
  <c r="Y40" i="2"/>
  <c r="Y32" i="2"/>
  <c r="Y24" i="2"/>
  <c r="Y16" i="2"/>
  <c r="Y8" i="2"/>
  <c r="Y84" i="2"/>
  <c r="Y68" i="2"/>
  <c r="Y60" i="2"/>
  <c r="Y52" i="2"/>
  <c r="Y103" i="2"/>
  <c r="Y95" i="2"/>
  <c r="Y87" i="2"/>
  <c r="Y79" i="2"/>
  <c r="Y71" i="2"/>
  <c r="Y63" i="2"/>
  <c r="Y55" i="2"/>
  <c r="Y47" i="2"/>
  <c r="Y39" i="2"/>
  <c r="Y31" i="2"/>
  <c r="Y23" i="2"/>
  <c r="Y15" i="2"/>
  <c r="Y7" i="2"/>
  <c r="Y17" i="2"/>
  <c r="Y76" i="2"/>
  <c r="Y102" i="2"/>
  <c r="Y94" i="2"/>
  <c r="Y86" i="2"/>
  <c r="Y78" i="2"/>
  <c r="Y70" i="2"/>
  <c r="Y62" i="2"/>
  <c r="Y54" i="2"/>
  <c r="Y46" i="2"/>
  <c r="Y38" i="2"/>
  <c r="Y30" i="2"/>
  <c r="Y22" i="2"/>
  <c r="Y14" i="2"/>
  <c r="Y6" i="2"/>
  <c r="Y33" i="2"/>
  <c r="Y85" i="2"/>
  <c r="Y77" i="2"/>
  <c r="Y69" i="2"/>
  <c r="Y61" i="2"/>
  <c r="Y53" i="2"/>
  <c r="Y45" i="2"/>
  <c r="Y37" i="2"/>
  <c r="Y29" i="2"/>
  <c r="Y21" i="2"/>
  <c r="Y13" i="2"/>
  <c r="Y5" i="2"/>
  <c r="Y107" i="2"/>
  <c r="Y99" i="2"/>
  <c r="Y91" i="2"/>
  <c r="Y83" i="2"/>
  <c r="Y75" i="2"/>
  <c r="Y67" i="2"/>
  <c r="Y59" i="2"/>
  <c r="Y51" i="2"/>
  <c r="Y43" i="2"/>
  <c r="Y35" i="2"/>
  <c r="Y27" i="2"/>
  <c r="Y19" i="2"/>
  <c r="Y11" i="2"/>
  <c r="Y3" i="2"/>
  <c r="Y106" i="2"/>
  <c r="Y98" i="2"/>
  <c r="Y90" i="2"/>
  <c r="Y82" i="2"/>
  <c r="Y74" i="2"/>
  <c r="Y66" i="2"/>
  <c r="Y58" i="2"/>
  <c r="Y50" i="2"/>
  <c r="Y42" i="2"/>
  <c r="Y34" i="2"/>
  <c r="Y26" i="2"/>
  <c r="Y18" i="2"/>
  <c r="Y10" i="2"/>
  <c r="Y2" i="2"/>
</calcChain>
</file>

<file path=xl/connections.xml><?xml version="1.0" encoding="utf-8"?>
<connections xmlns="http://schemas.openxmlformats.org/spreadsheetml/2006/main">
  <connection id="1" keepAlive="1" name="Query - resource_objects" description="Connection to the 'resource_objects' query in the workbook." type="5" refreshedVersion="7" background="1" saveData="1">
    <dbPr connection="Provider=Microsoft.Mashup.OleDb.1;Data Source=$Workbook$;Location=resource_objects;Extended Properties=&quot;&quot;" command="SELECT * FROM [resource_objec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<sst xmlns="http://schemas.openxmlformats.org/spreadsheetml/2006/main" count="1552" uniqueCount="474">
  <si>
    <t>Name</t>
  </si>
  <si>
    <t>Parent</t>
  </si>
  <si>
    <t>Virtual</t>
  </si>
  <si>
    <t>SellGold</t>
  </si>
  <si>
    <t>FastSpawning</t>
  </si>
  <si>
    <t>AdditionalResource</t>
  </si>
  <si>
    <t>AdditionalResourceMultiplier</t>
  </si>
  <si>
    <t>ResourceAbility</t>
  </si>
  <si>
    <t>ShowAbilityIcon</t>
  </si>
  <si>
    <t>HideFromIslandPopup</t>
  </si>
  <si>
    <t>MinStorage</t>
  </si>
  <si>
    <t>FoodPrefab</t>
  </si>
  <si>
    <t>Icon</t>
  </si>
  <si>
    <t>StartingCount</t>
  </si>
  <si>
    <t>SeedPercentage</t>
  </si>
  <si>
    <t>SpawnTerrainTypes</t>
  </si>
  <si>
    <t>SpawnToBeachWater</t>
  </si>
  <si>
    <t>SpawnSeedCloseToResource</t>
  </si>
  <si>
    <t>DespawnHours</t>
  </si>
  <si>
    <t>LootSound</t>
  </si>
  <si>
    <t>FarmPrefab</t>
  </si>
  <si>
    <t>FarmCollectAnim</t>
  </si>
  <si>
    <t>FarmingMinutes</t>
  </si>
  <si>
    <t>FarmCount</t>
  </si>
  <si>
    <t>OnePerFarm</t>
  </si>
  <si>
    <t>Gems</t>
  </si>
  <si>
    <t>Forage</t>
  </si>
  <si>
    <t>UI/Icons/Resources/Gem</t>
  </si>
  <si>
    <t>Grass</t>
  </si>
  <si>
    <t>GenericCollect2</t>
  </si>
  <si>
    <t>Stone</t>
  </si>
  <si>
    <t>Gold</t>
  </si>
  <si>
    <t>UI/Icons/Resources/Gold</t>
  </si>
  <si>
    <t>LootGold</t>
  </si>
  <si>
    <t>Perch</t>
  </si>
  <si>
    <t>Food</t>
  </si>
  <si>
    <t>Fishing</t>
  </si>
  <si>
    <t>WorldObjects/FishTray</t>
  </si>
  <si>
    <t>UI/Icons/Resources/Perch</t>
  </si>
  <si>
    <t>Lake</t>
  </si>
  <si>
    <t>LootFish</t>
  </si>
  <si>
    <t>Sea</t>
  </si>
  <si>
    <t>Berry</t>
  </si>
  <si>
    <t>WorldObjects/BerryTray</t>
  </si>
  <si>
    <t>UI/Icons/Resources/Berry</t>
  </si>
  <si>
    <t>LootShrubbery</t>
  </si>
  <si>
    <t>Sand</t>
  </si>
  <si>
    <t>Chanterelle</t>
  </si>
  <si>
    <t>WorldObjects/ChanterelleTray</t>
  </si>
  <si>
    <t>UI/Icons/Resources/Chanterelle</t>
  </si>
  <si>
    <t>LootMushrooms</t>
  </si>
  <si>
    <t>Cep</t>
  </si>
  <si>
    <t>WorldObjects/CepTray</t>
  </si>
  <si>
    <t>UI/Icons/Resources/Cep</t>
  </si>
  <si>
    <t>Champignon</t>
  </si>
  <si>
    <t>WorldObjects/ChampignonTray</t>
  </si>
  <si>
    <t>UI/Icons/Resources/Champignon</t>
  </si>
  <si>
    <t>Lupin</t>
  </si>
  <si>
    <t>Sickle</t>
  </si>
  <si>
    <t>WorldObjects/LupinTray</t>
  </si>
  <si>
    <t>UI/Icons/Resources/Lupin</t>
  </si>
  <si>
    <t>WorldObjects/GrassTray</t>
  </si>
  <si>
    <t>UI/Icons/Resources/Grass</t>
  </si>
  <si>
    <t>Hay</t>
  </si>
  <si>
    <t>WorldObjects/HayTray</t>
  </si>
  <si>
    <t>UI/Icons/Resources/Hay</t>
  </si>
  <si>
    <t>WorldObjects/WildHay1</t>
  </si>
  <si>
    <t>tree_fall</t>
  </si>
  <si>
    <t>Apple</t>
  </si>
  <si>
    <t>UI/Icons/Resources/Apple</t>
  </si>
  <si>
    <t>LootApples</t>
  </si>
  <si>
    <t>Willow</t>
  </si>
  <si>
    <t>WorldObjects/WillowTray</t>
  </si>
  <si>
    <t>UI/Icons/Resources/Willow</t>
  </si>
  <si>
    <t>Branch</t>
  </si>
  <si>
    <t>WorldObjects/BranchTray</t>
  </si>
  <si>
    <t>UI/Icons/Resources/Branch</t>
  </si>
  <si>
    <t>LootSticks</t>
  </si>
  <si>
    <t>WorldObjects/FoodTray</t>
  </si>
  <si>
    <t>UI/Icons/Resources/Food</t>
  </si>
  <si>
    <t>Water</t>
  </si>
  <si>
    <t>UI/Icons/Resources/Water</t>
  </si>
  <si>
    <t>WaterCollectHit</t>
  </si>
  <si>
    <t>AlpineBell</t>
  </si>
  <si>
    <t>Prospecting</t>
  </si>
  <si>
    <t>WorldObjects/AlpineBellTray</t>
  </si>
  <si>
    <t>UI/Icons/Resources/AlpineBell</t>
  </si>
  <si>
    <t>Blueberry</t>
  </si>
  <si>
    <t>WorldObjects/BlueberryTray</t>
  </si>
  <si>
    <t>UI/Icons/Resources/Blueberry</t>
  </si>
  <si>
    <t>SeaReeds</t>
  </si>
  <si>
    <t>Pike</t>
  </si>
  <si>
    <t>UI/Icons/Resources/Pike</t>
  </si>
  <si>
    <t>Dandelion</t>
  </si>
  <si>
    <t>WorldObjects/DandelionTray</t>
  </si>
  <si>
    <t>UI/Icons/Resources/Dandelion</t>
  </si>
  <si>
    <t>Amanita</t>
  </si>
  <si>
    <t>WorldObjects/AmanitaTray</t>
  </si>
  <si>
    <t>UI/Icons/Resources/Amanita</t>
  </si>
  <si>
    <t>Waxcap</t>
  </si>
  <si>
    <t>WorldObjects/WaxcapTray</t>
  </si>
  <si>
    <t>UI/Icons/Resources/Waxcap</t>
  </si>
  <si>
    <t>Herring</t>
  </si>
  <si>
    <t>UI/Icons/Resources/Herring</t>
  </si>
  <si>
    <t>Salmon</t>
  </si>
  <si>
    <t>UI/Icons/Resources/Salmon</t>
  </si>
  <si>
    <t>Flounder</t>
  </si>
  <si>
    <t>UI/Icons/Resources/Flounder</t>
  </si>
  <si>
    <t>Scallop</t>
  </si>
  <si>
    <t>WorldObjects/ScallopTray</t>
  </si>
  <si>
    <t>UI/Icons/Resources/Scallop</t>
  </si>
  <si>
    <t>Cloudberry</t>
  </si>
  <si>
    <t>WorldObjects/CloudberryTray</t>
  </si>
  <si>
    <t>UI/Icons/Resources/Cloudberry</t>
  </si>
  <si>
    <t>Betula</t>
  </si>
  <si>
    <t>WorldObjects/BetulaTray</t>
  </si>
  <si>
    <t>UI/Icons/Resources/Betula</t>
  </si>
  <si>
    <t>Snowberry</t>
  </si>
  <si>
    <t>WorldObjects/SnowberryTray</t>
  </si>
  <si>
    <t>UI/Icons/Resources/Snowberry</t>
  </si>
  <si>
    <t>Lettuce</t>
  </si>
  <si>
    <t>WorldObjects/LettuceTray</t>
  </si>
  <si>
    <t>UI/Icons/Resources/Lettuce</t>
  </si>
  <si>
    <t>Duckweed</t>
  </si>
  <si>
    <t>WorldObjects/DuckweedTray</t>
  </si>
  <si>
    <t>UI/Icons/Resources/Duckweed</t>
  </si>
  <si>
    <t>Insect</t>
  </si>
  <si>
    <t>WorldObjects/InsectTray</t>
  </si>
  <si>
    <t>UI/Icons/Resources/Insect</t>
  </si>
  <si>
    <t>Thorns</t>
  </si>
  <si>
    <t>UI/Icons/Resources/Thorns</t>
  </si>
  <si>
    <t>Carrot</t>
  </si>
  <si>
    <t>WorldObjects/CarrotTray</t>
  </si>
  <si>
    <t>UI/Icons/Resources/Carrot</t>
  </si>
  <si>
    <t>WorldObjects/Carrot</t>
  </si>
  <si>
    <t>carrot_pick</t>
  </si>
  <si>
    <t>Potato</t>
  </si>
  <si>
    <t>WorldObjects/PotatoTray</t>
  </si>
  <si>
    <t>UI/Icons/Resources/Potato</t>
  </si>
  <si>
    <t>WorldObjects/Potato</t>
  </si>
  <si>
    <t>potato_pick</t>
  </si>
  <si>
    <t>Pumpkin</t>
  </si>
  <si>
    <t>WorldObjects/PumpkinTray</t>
  </si>
  <si>
    <t>UI/Icons/Resources/Pumpkin</t>
  </si>
  <si>
    <t>WorldObjects/PumpkinBig</t>
  </si>
  <si>
    <t>pumpkin_big_pick</t>
  </si>
  <si>
    <t>GoldenMushroom</t>
  </si>
  <si>
    <t>WorldObjects/GoldenMushroomTray</t>
  </si>
  <si>
    <t>UI/Icons/Resources/GoldenMushroom</t>
  </si>
  <si>
    <t>Fern</t>
  </si>
  <si>
    <t>UI/Icons/Resources/Fern</t>
  </si>
  <si>
    <t>Parsley</t>
  </si>
  <si>
    <t>UI/Icons/Resources/Parsley</t>
  </si>
  <si>
    <t>MegaThorn</t>
  </si>
  <si>
    <t>Strawberry</t>
  </si>
  <si>
    <t>UI/Icons/Resources/Strawberry</t>
  </si>
  <si>
    <t>WorldObjects/Strawberry</t>
  </si>
  <si>
    <t>strawberry_pick</t>
  </si>
  <si>
    <t>Grape</t>
  </si>
  <si>
    <t>UI/Icons/Resources/Grape</t>
  </si>
  <si>
    <t>WorldObjects/Grape</t>
  </si>
  <si>
    <t>grape_pick</t>
  </si>
  <si>
    <t>Watermelon</t>
  </si>
  <si>
    <t>WorldObjects/WatermelonTray</t>
  </si>
  <si>
    <t>UI/Icons/Resources/Watermelon</t>
  </si>
  <si>
    <t>WorldObjects/Watermelon</t>
  </si>
  <si>
    <t>watermelon_pick</t>
  </si>
  <si>
    <t>Resource</t>
  </si>
  <si>
    <t>CollectingMins</t>
  </si>
  <si>
    <t>MinResources</t>
  </si>
  <si>
    <t>MaxResources</t>
  </si>
  <si>
    <t>ClanObject</t>
  </si>
  <si>
    <t>Prefab</t>
  </si>
  <si>
    <t>HasCorruptedPrefab</t>
  </si>
  <si>
    <t>UncorruptAnim</t>
  </si>
  <si>
    <t>PrefabFall</t>
  </si>
  <si>
    <t>Radius</t>
  </si>
  <si>
    <t>SpawnerRadiusOverride</t>
  </si>
  <si>
    <t>CollectDistance</t>
  </si>
  <si>
    <t>Collisions</t>
  </si>
  <si>
    <t>SpawnProbabilityMinLevel</t>
  </si>
  <si>
    <t>SpawnProbabilityMaxLevel</t>
  </si>
  <si>
    <t>AnimateAlways</t>
  </si>
  <si>
    <t>IdleAnim</t>
  </si>
  <si>
    <t>HitAnim</t>
  </si>
  <si>
    <t>CollectAnim</t>
  </si>
  <si>
    <t>CollectSound</t>
  </si>
  <si>
    <t>HUDPos</t>
  </si>
  <si>
    <t>ThornsLarge1</t>
  </si>
  <si>
    <t/>
  </si>
  <si>
    <t>WorldObjects/ThornsLarge1</t>
  </si>
  <si>
    <t>tree_idle</t>
  </si>
  <si>
    <t>tree_hit</t>
  </si>
  <si>
    <t>thorns_fall</t>
  </si>
  <si>
    <t>ThornsLarge2</t>
  </si>
  <si>
    <t>WorldObjects/ThornsLarge2</t>
  </si>
  <si>
    <t>ThornsLarge3</t>
  </si>
  <si>
    <t>WorldObjects/ThornsLarge3</t>
  </si>
  <si>
    <t>ThornsLarge4</t>
  </si>
  <si>
    <t>WorldObjects/ThornsLarge4</t>
  </si>
  <si>
    <t>ThornsMedium1</t>
  </si>
  <si>
    <t>WorldObjects/ThornsMedium1</t>
  </si>
  <si>
    <t>WorldObjects/Cep1</t>
  </si>
  <si>
    <t>CollectGroundPlop</t>
  </si>
  <si>
    <t>WorldObjects/Champignon1</t>
  </si>
  <si>
    <t>WorldObjects/Chanterelle1</t>
  </si>
  <si>
    <t>BerryBush1</t>
  </si>
  <si>
    <t>WorldObjects/BerryBush1</t>
  </si>
  <si>
    <t>CollectBranch</t>
  </si>
  <si>
    <t>BerryBush2</t>
  </si>
  <si>
    <t>WorldObjects/BerryBush2</t>
  </si>
  <si>
    <t>BerryBushLarge1</t>
  </si>
  <si>
    <t>WorldObjects/BerryBushLarge1</t>
  </si>
  <si>
    <t>BerryBushSmall1</t>
  </si>
  <si>
    <t>WorldObjects/BerryBushSmall1</t>
  </si>
  <si>
    <t>BerryBushSmall2</t>
  </si>
  <si>
    <t>WorldObjects/BerryBushSmall2</t>
  </si>
  <si>
    <t>PerchSmall</t>
  </si>
  <si>
    <t>WorldObjects/FishingSpotSmall</t>
  </si>
  <si>
    <t>CollectFish</t>
  </si>
  <si>
    <t>PerchMedium</t>
  </si>
  <si>
    <t>WorldObjects/FishingSpotMedium</t>
  </si>
  <si>
    <t>PerchLarge</t>
  </si>
  <si>
    <t>WorldObjects/FishingSpotLarge</t>
  </si>
  <si>
    <t>Lupin1</t>
  </si>
  <si>
    <t>WorldObjects/Lupin1</t>
  </si>
  <si>
    <t>tree_uncorrupt</t>
  </si>
  <si>
    <t>PickupRustle</t>
  </si>
  <si>
    <t>Lupin2</t>
  </si>
  <si>
    <t>WorldObjects/Lupin2</t>
  </si>
  <si>
    <t>GrassPatchLarge1</t>
  </si>
  <si>
    <t>WorldObjects/GrassPatchLarge1</t>
  </si>
  <si>
    <t>GrassPatchLarge2</t>
  </si>
  <si>
    <t>WorldObjects/GrassPatchLarge2</t>
  </si>
  <si>
    <t>GrassPatchMedium1</t>
  </si>
  <si>
    <t>WorldObjects/GrassPatchMedium1</t>
  </si>
  <si>
    <t>GrassPatchMedium2</t>
  </si>
  <si>
    <t>WorldObjects/GrassPatchMedium2</t>
  </si>
  <si>
    <t>Duckweed1</t>
  </si>
  <si>
    <t>WorldObjects/Duckweed1</t>
  </si>
  <si>
    <t>CollectRustle</t>
  </si>
  <si>
    <t>Duckweed2</t>
  </si>
  <si>
    <t>WorldObjects/Duckweed2</t>
  </si>
  <si>
    <t>WorldObjects/Apple</t>
  </si>
  <si>
    <t>CollectApple</t>
  </si>
  <si>
    <t>WillowLarge1</t>
  </si>
  <si>
    <t>WorldObjects/WillowLarge1</t>
  </si>
  <si>
    <t>WillowLarge2</t>
  </si>
  <si>
    <t>WorldObjects/WillowLarge2</t>
  </si>
  <si>
    <t>WillowMedium1</t>
  </si>
  <si>
    <t>WorldObjects/WillowMedium1</t>
  </si>
  <si>
    <t>WillowSmall1</t>
  </si>
  <si>
    <t>WorldObjects/WillowSmall1</t>
  </si>
  <si>
    <t>Stick1</t>
  </si>
  <si>
    <t>WorldObjects/Stick1</t>
  </si>
  <si>
    <t>Stick2</t>
  </si>
  <si>
    <t>WorldObjects/Stick2</t>
  </si>
  <si>
    <t>Stick3</t>
  </si>
  <si>
    <t>WorldObjects/Stick3</t>
  </si>
  <si>
    <t>Stick4</t>
  </si>
  <si>
    <t>WorldObjects/Stick4</t>
  </si>
  <si>
    <t>AlpineBell1</t>
  </si>
  <si>
    <t>WorldObjects/AlpineBell1</t>
  </si>
  <si>
    <t>AlpineBell2</t>
  </si>
  <si>
    <t>WorldObjects/AlpineBell2</t>
  </si>
  <si>
    <t>BlueberryBush1</t>
  </si>
  <si>
    <t>WorldObjects/BlueberryBush1</t>
  </si>
  <si>
    <t>BlueberryBush2</t>
  </si>
  <si>
    <t>WorldObjects/BlueberryBush2</t>
  </si>
  <si>
    <t>BlueberryBushLarge1</t>
  </si>
  <si>
    <t>WorldObjects/BlueberryBushLarge1</t>
  </si>
  <si>
    <t>BlueberryBushSmall1</t>
  </si>
  <si>
    <t>WorldObjects/BlueberryBushSmall1</t>
  </si>
  <si>
    <t>BlueberryBushSmall2</t>
  </si>
  <si>
    <t>WorldObjects/BlueberryBushSmall2</t>
  </si>
  <si>
    <t>SeaReedsSmall1</t>
  </si>
  <si>
    <t>WorldObjects/ReedsSmall1</t>
  </si>
  <si>
    <t>SeaReedsMedium1</t>
  </si>
  <si>
    <t>WorldObjects/ReedsMedium1</t>
  </si>
  <si>
    <t>SeaReedsLarge1</t>
  </si>
  <si>
    <t>WorldObjects/ReedsLarge1</t>
  </si>
  <si>
    <t>PikeSmall</t>
  </si>
  <si>
    <t>WorldObjects/FishingSpotSmallReeds</t>
  </si>
  <si>
    <t>PikeMedium</t>
  </si>
  <si>
    <t>WorldObjects/FishingSpotMediumReeds</t>
  </si>
  <si>
    <t>PikeLarge</t>
  </si>
  <si>
    <t>WorldObjects/FishingSpotLargeReeds</t>
  </si>
  <si>
    <t>DandelionLarge1</t>
  </si>
  <si>
    <t>WorldObjects/DandelionLarge1</t>
  </si>
  <si>
    <t>DandelionMedium1</t>
  </si>
  <si>
    <t>WorldObjects/DandelionMedium1</t>
  </si>
  <si>
    <t>DandelionSmall1</t>
  </si>
  <si>
    <t>WorldObjects/DandelionSmall1</t>
  </si>
  <si>
    <t>Amanita1</t>
  </si>
  <si>
    <t>WorldObjects/Amanita1</t>
  </si>
  <si>
    <t>mushroom_uncorrupt</t>
  </si>
  <si>
    <t>Amanita2</t>
  </si>
  <si>
    <t>WorldObjects/Amanita2</t>
  </si>
  <si>
    <t>Waxcap1</t>
  </si>
  <si>
    <t>WorldObjects/Waxcap1</t>
  </si>
  <si>
    <t>Waxcap2</t>
  </si>
  <si>
    <t>WorldObjects/Waxcap2</t>
  </si>
  <si>
    <t>HerringSmall</t>
  </si>
  <si>
    <t>WorldObjects/FishingSpotSmallCluster</t>
  </si>
  <si>
    <t>HerringMedium</t>
  </si>
  <si>
    <t>WorldObjects/FishingSpotMediumCluster</t>
  </si>
  <si>
    <t>HerringLarge</t>
  </si>
  <si>
    <t>WorldObjects/FishingSpotLargeCluster</t>
  </si>
  <si>
    <t>SalmonSmall</t>
  </si>
  <si>
    <t>WorldObjects/FishingSpotSmallSalmon</t>
  </si>
  <si>
    <t>SalmonMedium</t>
  </si>
  <si>
    <t>WorldObjects/FishingSpotMediumSalmon</t>
  </si>
  <si>
    <t>SalmonLarge</t>
  </si>
  <si>
    <t>WorldObjects/FishingSpotLargeSalmon</t>
  </si>
  <si>
    <t>GoldenMushroom1</t>
  </si>
  <si>
    <t>WorldObjects/GoldenMushroom1</t>
  </si>
  <si>
    <t>GoldenMushroom2</t>
  </si>
  <si>
    <t>WorldObjects/GoldenMushroom2</t>
  </si>
  <si>
    <t>GreaterThorn1</t>
  </si>
  <si>
    <t>WorldObjects/GreaterThorn1</t>
  </si>
  <si>
    <t>FlounderSmall</t>
  </si>
  <si>
    <t>WorldObjects/FishingSpotSmallFlounder</t>
  </si>
  <si>
    <t>FlounderMedium</t>
  </si>
  <si>
    <t>WorldObjects/FishingSpotMediumFlounder</t>
  </si>
  <si>
    <t>FlounderLarge</t>
  </si>
  <si>
    <t>WorldObjects/FishingSpotLargeFlounder</t>
  </si>
  <si>
    <t>Scallop1</t>
  </si>
  <si>
    <t>WorldObjects/Scallop1</t>
  </si>
  <si>
    <t>Scallop2</t>
  </si>
  <si>
    <t>WorldObjects/Scallop2</t>
  </si>
  <si>
    <t>Scallop3</t>
  </si>
  <si>
    <t>WorldObjects/Scallop3</t>
  </si>
  <si>
    <t>Scallop4</t>
  </si>
  <si>
    <t>WorldObjects/Scallop4</t>
  </si>
  <si>
    <t>Cloudberry1</t>
  </si>
  <si>
    <t>WorldObjects/Cloudberry1</t>
  </si>
  <si>
    <t>ChampignonLarge1</t>
  </si>
  <si>
    <t>WorldObjects/ChampignonLarge1</t>
  </si>
  <si>
    <t>ChampignonLarge2</t>
  </si>
  <si>
    <t>WorldObjects/ChampignonLarge2</t>
  </si>
  <si>
    <t>Duckweed3</t>
  </si>
  <si>
    <t>WorldObjects/Duckweed3</t>
  </si>
  <si>
    <t>LupinLarge1</t>
  </si>
  <si>
    <t>WorldObjects/LupinLarge1</t>
  </si>
  <si>
    <t>StickLarge1</t>
  </si>
  <si>
    <t>WorldObjects/StickLarge1</t>
  </si>
  <si>
    <t>StickLarge2</t>
  </si>
  <si>
    <t>WorldObjects/StickLarge2</t>
  </si>
  <si>
    <t>CloudberryLarge1</t>
  </si>
  <si>
    <t>WorldObjects/CloudberryLarge1</t>
  </si>
  <si>
    <t>ChanterelleLarge1</t>
  </si>
  <si>
    <t>WorldObjects/ChanterelleLarge1</t>
  </si>
  <si>
    <t>BetulaSmall1</t>
  </si>
  <si>
    <t>WorldObjects/BetulaSmall1</t>
  </si>
  <si>
    <t>BetulaMedium1</t>
  </si>
  <si>
    <t>WorldObjects/BetulaMedium1</t>
  </si>
  <si>
    <t>BetulaLarge1</t>
  </si>
  <si>
    <t>WorldObjects/BetulaLarge1</t>
  </si>
  <si>
    <t>CepLarge1</t>
  </si>
  <si>
    <t>WorldObjects/CepLarge1</t>
  </si>
  <si>
    <t>CepLarge2</t>
  </si>
  <si>
    <t>WorldObjects/CepLarge2</t>
  </si>
  <si>
    <t>WaxcapLarge1</t>
  </si>
  <si>
    <t>WorldObjects/WaxcapLarge1</t>
  </si>
  <si>
    <t>AlpineBellLarge1</t>
  </si>
  <si>
    <t>WorldObjects/AlpineBellLarge1</t>
  </si>
  <si>
    <t>ScallopLarge1</t>
  </si>
  <si>
    <t>WorldObjects/ScallopLarge1</t>
  </si>
  <si>
    <t>ScallopLarge2</t>
  </si>
  <si>
    <t>WorldObjects/ScallopLarge2</t>
  </si>
  <si>
    <t>SnowberryBush1</t>
  </si>
  <si>
    <t>WorldObjects/SnowberryBush1</t>
  </si>
  <si>
    <t>SnowberryBush2</t>
  </si>
  <si>
    <t>WorldObjects/SnowberryBush2</t>
  </si>
  <si>
    <t>SnowberryBushLarge1</t>
  </si>
  <si>
    <t>WorldObjects/SnowberryBushLarge1</t>
  </si>
  <si>
    <t>SnowberryBushSmall1</t>
  </si>
  <si>
    <t>WorldObjects/SnowberryBushSmall1</t>
  </si>
  <si>
    <t>SnowberryBushSmall2</t>
  </si>
  <si>
    <t>WorldObjects/SnowberryBushSmall2</t>
  </si>
  <si>
    <t>Lettuce1</t>
  </si>
  <si>
    <t>WorldObjects/Lettuce1</t>
  </si>
  <si>
    <t>DiggingSpot1</t>
  </si>
  <si>
    <t>WorldObjects/DiggingChest1</t>
  </si>
  <si>
    <t>DiggingSpotLarge1</t>
  </si>
  <si>
    <t>WorldObjects/DiggingChestLarge1</t>
  </si>
  <si>
    <t>DiggingSpotHuge1</t>
  </si>
  <si>
    <t>WorldObjects/DiggingChestHuge1</t>
  </si>
  <si>
    <t>Fern1</t>
  </si>
  <si>
    <t>WorldObjects/Fern1</t>
  </si>
  <si>
    <t>Fern2</t>
  </si>
  <si>
    <t>WorldObjects/Fern2</t>
  </si>
  <si>
    <t>FernSmall1</t>
  </si>
  <si>
    <t>WorldObjects/FernSmall1</t>
  </si>
  <si>
    <t>FernSmall2</t>
  </si>
  <si>
    <t>WorldObjects/FernSmall2</t>
  </si>
  <si>
    <t>FernLarge1</t>
  </si>
  <si>
    <t>WorldObjects/FernLarge1</t>
  </si>
  <si>
    <t>Parsley1</t>
  </si>
  <si>
    <t>WorldObjects/Parsley1</t>
  </si>
  <si>
    <t>Parsley2</t>
  </si>
  <si>
    <t>WorldObjects/Parsley2</t>
  </si>
  <si>
    <t>ParsleyLarge1</t>
  </si>
  <si>
    <t>WorldObjects/ParsleyLarge1</t>
  </si>
  <si>
    <t>ParsleyLarge2</t>
  </si>
  <si>
    <t>WorldObjects/ParsleyLarge2</t>
  </si>
  <si>
    <t>RandomGem1</t>
  </si>
  <si>
    <t>WorldObjects/RandomGem1</t>
  </si>
  <si>
    <t>RandomGem2</t>
  </si>
  <si>
    <t>WorldObjects/RandomGem2</t>
  </si>
  <si>
    <t>min per resource</t>
  </si>
  <si>
    <t>gold per resouce</t>
  </si>
  <si>
    <t>gold per min</t>
  </si>
  <si>
    <t>FileName</t>
  </si>
  <si>
    <t>Width</t>
  </si>
  <si>
    <t>Height</t>
  </si>
  <si>
    <t>IslandIndex</t>
  </si>
  <si>
    <t>Material</t>
  </si>
  <si>
    <t>TextId</t>
  </si>
  <si>
    <t>BridgeCost</t>
  </si>
  <si>
    <t>BridgeD</t>
  </si>
  <si>
    <t>BridgeH</t>
  </si>
  <si>
    <t>BridgeS</t>
  </si>
  <si>
    <t>PlayerLevel</t>
  </si>
  <si>
    <t>player_level</t>
  </si>
  <si>
    <t>Default</t>
  </si>
  <si>
    <t>TID_ISLAND_1</t>
  </si>
  <si>
    <t>TID_ISLAND_2</t>
  </si>
  <si>
    <t>TID_ISLAND_3</t>
  </si>
  <si>
    <t>TID_ISLAND_4</t>
  </si>
  <si>
    <t>TID_ISLAND_5</t>
  </si>
  <si>
    <t>Fall</t>
  </si>
  <si>
    <t>TID_ISLAND_6</t>
  </si>
  <si>
    <t>TID_ISLAND_7</t>
  </si>
  <si>
    <t>TID_ISLAND_8</t>
  </si>
  <si>
    <t>DeepForest</t>
  </si>
  <si>
    <t>TID_ISLAND_9</t>
  </si>
  <si>
    <t>TID_ISLAND_10</t>
  </si>
  <si>
    <t>TID_ISLAND_11</t>
  </si>
  <si>
    <t>TID_ISLAND_12</t>
  </si>
  <si>
    <t>TID_ISLAND_13</t>
  </si>
  <si>
    <t>Winter</t>
  </si>
  <si>
    <t>TID_ISLAND_14</t>
  </si>
  <si>
    <t>TID_ISLAND_15</t>
  </si>
  <si>
    <t>TID_ISLAND_16</t>
  </si>
  <si>
    <t>ClanTutorialLevel</t>
  </si>
  <si>
    <t>clan_tutorial_level</t>
  </si>
  <si>
    <t>ClanGrassLevel1</t>
  </si>
  <si>
    <t>clan_grass_level1</t>
  </si>
  <si>
    <t>ClanFallLevel1</t>
  </si>
  <si>
    <t>clan_fall_level1</t>
  </si>
  <si>
    <t>ClanGrassLevel2</t>
  </si>
  <si>
    <t>clan_grass_level2</t>
  </si>
  <si>
    <t>ClanDeepForestLevel1</t>
  </si>
  <si>
    <t>clan_deep_forest_level1</t>
  </si>
  <si>
    <t>Island 1</t>
  </si>
  <si>
    <t>Island 2</t>
  </si>
  <si>
    <t>Island 3</t>
  </si>
  <si>
    <t>Island 4</t>
  </si>
  <si>
    <t>Island 5</t>
  </si>
  <si>
    <t>Island 6</t>
  </si>
  <si>
    <t>Island 7</t>
  </si>
  <si>
    <t>Island 8</t>
  </si>
  <si>
    <t>Island 9</t>
  </si>
  <si>
    <t>Island 10</t>
  </si>
  <si>
    <t>Island 11</t>
  </si>
  <si>
    <t>Island 12</t>
  </si>
  <si>
    <t>Island 13</t>
  </si>
  <si>
    <t>Island 14</t>
  </si>
  <si>
    <t>Island 15</t>
  </si>
  <si>
    <t>Island 16</t>
  </si>
  <si>
    <t>skill</t>
  </si>
  <si>
    <t>first island available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</si>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</sst>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5" unboundColumnsRight="22">
    <queryTableFields count="44">
      <queryTableField id="1" name="Name" tableColumnId="1"/>
      <queryTableField id="2" name="Resource" tableColumnId="2"/>
      <queryTableField id="3" name="CollectingMins" tableColumnId="3"/>
      <queryTableField id="4" name="MinResources" tableColumnId="4"/>
      <queryTableField id="5" name="MaxResources" tableColumnId="5"/>
      <queryTableField id="6" name="ClanObject" tableColumnId="6"/>
      <queryTableField id="7" name="Prefab" tableColumnId="7"/>
      <queryTableField id="8" name="HasCorruptedPrefab" tableColumnId="8"/>
      <queryTableField id="9" name="UncorruptAnim" tableColumnId="9"/>
      <queryTableField id="10" name="PrefabFall" tableColumnId="10"/>
      <queryTableField id="11" name="Radius" tableColumnId="11"/>
      <queryTableField id="12" name="SpawnerRadiusOverride" tableColumnId="12"/>
      <queryTableField id="13" name="CollectDistance" tableColumnId="13"/>
      <queryTableField id="14" name="Collisions" tableColumnId="14"/>
      <queryTableField id="15" name="SpawnProbabilityMinLevel" tableColumnId="15"/>
      <queryTableField id="16" name="SpawnProbabilityMaxLevel" tableColumnId="16"/>
      <queryTableField id="17" name="AnimateAlways" tableColumnId="17"/>
      <queryTableField id="18" name="IdleAnim" tableColumnId="18"/>
      <queryTableField id="19" name="HitAnim" tableColumnId="19"/>
      <queryTableField id="20" name="CollectAnim" tableColumnId="20"/>
      <queryTableField id="21" name="CollectSound" tableColumnId="21"/>
      <queryTableField id="22" name="HUDPos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ource_objects" displayName="resource_objects" ref="A1:AR108" tableType="queryTable" totalsRowShown="0">
  <autoFilter ref="A1:AR108">
    <filterColumn colId="41">
      <filters>
        <filter val="Fishing"/>
        <filter val="Forage"/>
        <filter val="Sickle"/>
      </filters>
    </filterColumn>
    <filterColumn colId="43">
      <filters>
        <filter val="1"/>
        <filter val="2"/>
        <filter val="3"/>
        <filter val="4"/>
        <filter val="5"/>
        <filter val="6"/>
      </filters>
    </filterColumn>
  </autoFilter>
  <tableColumns count="44">
    <tableColumn id="1" uniqueName="1" name="Name" queryTableFieldId="1" dataDxfId="31"/>
    <tableColumn id="2" uniqueName="2" name="Resource" queryTableFieldId="2" dataDxfId="30"/>
    <tableColumn id="3" uniqueName="3" name="CollectingMins" queryTableFieldId="3"/>
    <tableColumn id="4" uniqueName="4" name="MinResources" queryTableFieldId="4"/>
    <tableColumn id="5" uniqueName="5" name="MaxResources" queryTableFieldId="5"/>
    <tableColumn id="6" uniqueName="6" name="ClanObject" queryTableFieldId="6" dataDxfId="29"/>
    <tableColumn id="7" uniqueName="7" name="Prefab" queryTableFieldId="7" dataDxfId="28"/>
    <tableColumn id="8" uniqueName="8" name="HasCorruptedPrefab" queryTableFieldId="8"/>
    <tableColumn id="9" uniqueName="9" name="UncorruptAnim" queryTableFieldId="9" dataDxfId="27"/>
    <tableColumn id="10" uniqueName="10" name="PrefabFall" queryTableFieldId="10" dataDxfId="26"/>
    <tableColumn id="11" uniqueName="11" name="Radius" queryTableFieldId="11"/>
    <tableColumn id="12" uniqueName="12" name="SpawnerRadiusOverride" queryTableFieldId="12"/>
    <tableColumn id="13" uniqueName="13" name="CollectDistance" queryTableFieldId="13"/>
    <tableColumn id="14" uniqueName="14" name="Collisions" queryTableFieldId="14"/>
    <tableColumn id="15" uniqueName="15" name="SpawnProbabilityMinLevel" queryTableFieldId="15"/>
    <tableColumn id="16" uniqueName="16" name="SpawnProbabilityMaxLevel" queryTableFieldId="16"/>
    <tableColumn id="17" uniqueName="17" name="AnimateAlways" queryTableFieldId="17"/>
    <tableColumn id="18" uniqueName="18" name="IdleAnim" queryTableFieldId="18" dataDxfId="25"/>
    <tableColumn id="19" uniqueName="19" name="HitAnim" queryTableFieldId="19" dataDxfId="24"/>
    <tableColumn id="20" uniqueName="20" name="CollectAnim" queryTableFieldId="20" dataDxfId="23"/>
    <tableColumn id="21" uniqueName="21" name="CollectSound" queryTableFieldId="21" dataDxfId="22"/>
    <tableColumn id="22" uniqueName="22" name="HUDPos" queryTableFieldId="22"/>
    <tableColumn id="23" uniqueName="23" name="min per resource" queryTableFieldId="23" dataDxfId="21">
      <calculatedColumnFormula>resource_objects[[#This Row],[MinResources]]/resource_objects[[#This Row],[CollectingMins]]</calculatedColumnFormula>
    </tableColumn>
    <tableColumn id="24" uniqueName="24" name="gold per resouce" queryTableFieldId="24" dataDxfId="20">
      <calculatedColumnFormula>_xlfn.XLOOKUP(resource_objects[[#This Row],[Resource]],resources!A:A,resources!D:D)</calculatedColumnFormula>
    </tableColumn>
    <tableColumn id="25" uniqueName="25" name="gold per min" queryTableFieldId="25" dataDxfId="19">
      <calculatedColumnFormula>resource_objects[[#This Row],[gold per resouce]]/resource_objects[[#This Row],[min per resource]]</calculatedColumnFormula>
    </tableColumn>
    <tableColumn id="26" uniqueName="26" name="Island 1" queryTableFieldId="26" dataDxfId="18">
      <calculatedColumnFormula>_xlfn.XLOOKUP(resource_objects[[#This Row],[Resource]],resources!$A:$A,resources!Z:Z)</calculatedColumnFormula>
    </tableColumn>
    <tableColumn id="27" uniqueName="27" name="Island 2" queryTableFieldId="27" dataDxfId="17">
      <calculatedColumnFormula>_xlfn.XLOOKUP(resource_objects[[#This Row],[Resource]],resources!$A:$A,resources!AA:AA)</calculatedColumnFormula>
    </tableColumn>
    <tableColumn id="28" uniqueName="28" name="Island 3" queryTableFieldId="28" dataDxfId="16">
      <calculatedColumnFormula>_xlfn.XLOOKUP(resource_objects[[#This Row],[Resource]],resources!$A:$A,resources!AB:AB)</calculatedColumnFormula>
    </tableColumn>
    <tableColumn id="29" uniqueName="29" name="Island 4" queryTableFieldId="29" dataDxfId="15">
      <calculatedColumnFormula>_xlfn.XLOOKUP(resource_objects[[#This Row],[Resource]],resources!$A:$A,resources!AC:AC)</calculatedColumnFormula>
    </tableColumn>
    <tableColumn id="30" uniqueName="30" name="Island 5" queryTableFieldId="30" dataDxfId="14">
      <calculatedColumnFormula>_xlfn.XLOOKUP(resource_objects[[#This Row],[Resource]],resources!$A:$A,resources!AD:AD)</calculatedColumnFormula>
    </tableColumn>
    <tableColumn id="31" uniqueName="31" name="Island 6" queryTableFieldId="31" dataDxfId="13">
      <calculatedColumnFormula>_xlfn.XLOOKUP(resource_objects[[#This Row],[Resource]],resources!$A:$A,resources!AE:AE)</calculatedColumnFormula>
    </tableColumn>
    <tableColumn id="32" uniqueName="32" name="Island 7" queryTableFieldId="32" dataDxfId="12">
      <calculatedColumnFormula>_xlfn.XLOOKUP(resource_objects[[#This Row],[Resource]],resources!$A:$A,resources!AF:AF)</calculatedColumnFormula>
    </tableColumn>
    <tableColumn id="33" uniqueName="33" name="Island 8" queryTableFieldId="33" dataDxfId="11">
      <calculatedColumnFormula>_xlfn.XLOOKUP(resource_objects[[#This Row],[Resource]],resources!$A:$A,resources!AG:AG)</calculatedColumnFormula>
    </tableColumn>
    <tableColumn id="34" uniqueName="34" name="Island 9" queryTableFieldId="34" dataDxfId="10">
      <calculatedColumnFormula>_xlfn.XLOOKUP(resource_objects[[#This Row],[Resource]],resources!$A:$A,resources!AH:AH)</calculatedColumnFormula>
    </tableColumn>
    <tableColumn id="35" uniqueName="35" name="Island 10" queryTableFieldId="35" dataDxfId="9">
      <calculatedColumnFormula>_xlfn.XLOOKUP(resource_objects[[#This Row],[Resource]],resources!$A:$A,resources!AI:AI)</calculatedColumnFormula>
    </tableColumn>
    <tableColumn id="36" uniqueName="36" name="Island 11" queryTableFieldId="36" dataDxfId="8">
      <calculatedColumnFormula>_xlfn.XLOOKUP(resource_objects[[#This Row],[Resource]],resources!$A:$A,resources!AJ:AJ)</calculatedColumnFormula>
    </tableColumn>
    <tableColumn id="37" uniqueName="37" name="Island 12" queryTableFieldId="37" dataDxfId="7">
      <calculatedColumnFormula>_xlfn.XLOOKUP(resource_objects[[#This Row],[Resource]],resources!$A:$A,resources!AK:AK)</calculatedColumnFormula>
    </tableColumn>
    <tableColumn id="38" uniqueName="38" name="Island 13" queryTableFieldId="38" dataDxfId="6">
      <calculatedColumnFormula>_xlfn.XLOOKUP(resource_objects[[#This Row],[Resource]],resources!$A:$A,resources!AL:AL)</calculatedColumnFormula>
    </tableColumn>
    <tableColumn id="39" uniqueName="39" name="Island 14" queryTableFieldId="39" dataDxfId="5">
      <calculatedColumnFormula>_xlfn.XLOOKUP(resource_objects[[#This Row],[Resource]],resources!$A:$A,resources!AM:AM)</calculatedColumnFormula>
    </tableColumn>
    <tableColumn id="40" uniqueName="40" name="Island 15" queryTableFieldId="40" dataDxfId="4">
      <calculatedColumnFormula>_xlfn.XLOOKUP(resource_objects[[#This Row],[Resource]],resources!$A:$A,resources!AN:AN)</calculatedColumnFormula>
    </tableColumn>
    <tableColumn id="41" uniqueName="41" name="Island 16" queryTableFieldId="41" dataDxfId="3">
      <calculatedColumnFormula>_xlfn.XLOOKUP(resource_objects[[#This Row],[Resource]],resources!$A:$A,resources!AO:AO)</calculatedColumnFormula>
    </tableColumn>
    <tableColumn id="42" uniqueName="42" name="skill" queryTableFieldId="42" dataDxfId="2">
      <calculatedColumnFormula>_xlfn.XLOOKUP(resource_objects[[#This Row],[Resource]],resources!$A:$A,resources!H:H)</calculatedColumnFormula>
    </tableColumn>
    <tableColumn id="43" uniqueName="43" name="first island available" queryTableFieldId="43" dataDxfId="1">
      <calculatedColumnFormula array="1">INDEX($Z$1:$AO$1,MATCH(TRUE,INDEX(Z2:AO2&lt;&gt;0,),0))</calculatedColumnFormula>
    </tableColumn>
    <tableColumn id="44" uniqueName="44" name="Column1" queryTableFieldId="44" dataDxfId="0">
      <calculatedColumnFormula>RIGHT(AQ2,LEN(AQ2)-SEARCH(" ",AQ2))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8"/>
  <sheetViews>
    <sheetView tabSelected="1" workbookViewId="0">
      <selection activeCell="O31" sqref="O31:O34"/>
    </sheetView>
  </sheetViews>
  <sheetFormatPr defaultRowHeight="14.4" x14ac:dyDescent="0.3"/>
  <cols>
    <col min="1" max="1" width="20.44140625" bestFit="1" customWidth="1"/>
    <col min="2" max="2" width="16.77734375" bestFit="1" customWidth="1"/>
    <col min="3" max="3" width="16.21875" bestFit="1" customWidth="1"/>
    <col min="4" max="4" width="15.5546875" bestFit="1" customWidth="1"/>
    <col min="5" max="5" width="15.77734375" bestFit="1" customWidth="1"/>
    <col min="6" max="6" width="12.6640625" hidden="1" customWidth="1"/>
    <col min="7" max="7" width="39.5546875" hidden="1" customWidth="1"/>
    <col min="8" max="8" width="21" hidden="1" customWidth="1"/>
    <col min="9" max="9" width="20" hidden="1" customWidth="1"/>
    <col min="10" max="10" width="11.88671875" hidden="1" customWidth="1"/>
    <col min="11" max="11" width="0" hidden="1" customWidth="1"/>
    <col min="12" max="12" width="24.44140625" hidden="1" customWidth="1"/>
    <col min="13" max="13" width="16.6640625" bestFit="1" customWidth="1"/>
    <col min="14" max="14" width="11.5546875" hidden="1" customWidth="1"/>
    <col min="15" max="15" width="26.77734375" bestFit="1" customWidth="1"/>
    <col min="16" max="16" width="27.21875" bestFit="1" customWidth="1"/>
    <col min="17" max="17" width="16.77734375" hidden="1" customWidth="1"/>
    <col min="18" max="18" width="11.109375" hidden="1" customWidth="1"/>
    <col min="19" max="19" width="10.21875" hidden="1" customWidth="1"/>
    <col min="20" max="20" width="13.77734375" hidden="1" customWidth="1"/>
    <col min="21" max="21" width="17.44140625" hidden="1" customWidth="1"/>
    <col min="22" max="22" width="10.109375" bestFit="1" customWidth="1"/>
  </cols>
  <sheetData>
    <row r="1" spans="1:44" x14ac:dyDescent="0.3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410</v>
      </c>
      <c r="X1" t="s">
        <v>411</v>
      </c>
      <c r="Y1" t="s">
        <v>412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</row>
    <row r="2" spans="1:44" hidden="1" x14ac:dyDescent="0.3">
      <c r="A2" s="1" t="s">
        <v>188</v>
      </c>
      <c r="B2" s="1" t="s">
        <v>129</v>
      </c>
      <c r="C2">
        <v>2</v>
      </c>
      <c r="D2">
        <v>1</v>
      </c>
      <c r="F2" s="1" t="s">
        <v>189</v>
      </c>
      <c r="G2" s="1" t="s">
        <v>190</v>
      </c>
      <c r="I2" s="1" t="s">
        <v>189</v>
      </c>
      <c r="J2" s="1" t="s">
        <v>189</v>
      </c>
      <c r="K2">
        <v>125</v>
      </c>
      <c r="M2">
        <v>11</v>
      </c>
      <c r="O2">
        <v>100</v>
      </c>
      <c r="P2">
        <v>100</v>
      </c>
      <c r="R2" s="1" t="s">
        <v>191</v>
      </c>
      <c r="S2" s="1" t="s">
        <v>192</v>
      </c>
      <c r="T2" s="1" t="s">
        <v>193</v>
      </c>
      <c r="U2" s="1" t="s">
        <v>189</v>
      </c>
      <c r="V2">
        <v>3</v>
      </c>
      <c r="W2" s="1">
        <f>resource_objects[[#This Row],[MinResources]]/resource_objects[[#This Row],[CollectingMins]]</f>
        <v>0.5</v>
      </c>
      <c r="X2" s="1">
        <f>_xlfn.XLOOKUP(resource_objects[[#This Row],[Resource]],resources!A:A,resources!D:D)</f>
        <v>0</v>
      </c>
      <c r="Y2" s="1">
        <f>resource_objects[[#This Row],[gold per resouce]]/resource_objects[[#This Row],[min per resource]]</f>
        <v>0</v>
      </c>
      <c r="Z2" s="1">
        <f>_xlfn.XLOOKUP(resource_objects[[#This Row],[Resource]],resources!$A:$A,resources!Z:Z)</f>
        <v>0</v>
      </c>
      <c r="AA2" s="1">
        <f>_xlfn.XLOOKUP(resource_objects[[#This Row],[Resource]],resources!$A:$A,resources!AA:AA)</f>
        <v>0</v>
      </c>
      <c r="AB2" s="1">
        <f>_xlfn.XLOOKUP(resource_objects[[#This Row],[Resource]],resources!$A:$A,resources!AB:AB)</f>
        <v>0</v>
      </c>
      <c r="AC2" s="1">
        <f>_xlfn.XLOOKUP(resource_objects[[#This Row],[Resource]],resources!$A:$A,resources!AC:AC)</f>
        <v>0</v>
      </c>
      <c r="AD2" s="1">
        <f>_xlfn.XLOOKUP(resource_objects[[#This Row],[Resource]],resources!$A:$A,resources!AD:AD)</f>
        <v>0</v>
      </c>
      <c r="AE2" s="1">
        <f>_xlfn.XLOOKUP(resource_objects[[#This Row],[Resource]],resources!$A:$A,resources!AE:AE)</f>
        <v>0</v>
      </c>
      <c r="AF2" s="1">
        <f>_xlfn.XLOOKUP(resource_objects[[#This Row],[Resource]],resources!$A:$A,resources!AF:AF)</f>
        <v>0</v>
      </c>
      <c r="AG2" s="1">
        <f>_xlfn.XLOOKUP(resource_objects[[#This Row],[Resource]],resources!$A:$A,resources!AG:AG)</f>
        <v>0</v>
      </c>
      <c r="AH2" s="1">
        <f>_xlfn.XLOOKUP(resource_objects[[#This Row],[Resource]],resources!$A:$A,resources!AH:AH)</f>
        <v>0</v>
      </c>
      <c r="AI2" s="1">
        <f>_xlfn.XLOOKUP(resource_objects[[#This Row],[Resource]],resources!$A:$A,resources!AI:AI)</f>
        <v>0</v>
      </c>
      <c r="AJ2" s="1">
        <f>_xlfn.XLOOKUP(resource_objects[[#This Row],[Resource]],resources!$A:$A,resources!AJ:AJ)</f>
        <v>0</v>
      </c>
      <c r="AK2" s="1">
        <f>_xlfn.XLOOKUP(resource_objects[[#This Row],[Resource]],resources!$A:$A,resources!AK:AK)</f>
        <v>0</v>
      </c>
      <c r="AL2" s="1">
        <f>_xlfn.XLOOKUP(resource_objects[[#This Row],[Resource]],resources!$A:$A,resources!AL:AL)</f>
        <v>0</v>
      </c>
      <c r="AM2" s="1">
        <f>_xlfn.XLOOKUP(resource_objects[[#This Row],[Resource]],resources!$A:$A,resources!AM:AM)</f>
        <v>0</v>
      </c>
      <c r="AN2" s="1">
        <f>_xlfn.XLOOKUP(resource_objects[[#This Row],[Resource]],resources!$A:$A,resources!AN:AN)</f>
        <v>0</v>
      </c>
      <c r="AO2" s="1">
        <f>_xlfn.XLOOKUP(resource_objects[[#This Row],[Resource]],resources!$A:$A,resources!AO:AO)</f>
        <v>0</v>
      </c>
      <c r="AP2" s="1" t="str">
        <f>_xlfn.XLOOKUP(resource_objects[[#This Row],[Resource]],resources!$A:$A,resources!H:H)</f>
        <v>Sickle</v>
      </c>
      <c r="AQ2" s="1" t="e" cm="1">
        <f t="array" ref="AQ2">INDEX($Z$1:$AO$1,MATCH(TRUE,INDEX(Z2:AO2&lt;&gt;0,),0))</f>
        <v>#N/A</v>
      </c>
      <c r="AR2" s="1" t="e">
        <f t="shared" ref="AR2:AR33" si="0">RIGHT(AQ2,LEN(AQ2)-SEARCH(" ",AQ2))</f>
        <v>#N/A</v>
      </c>
    </row>
    <row r="3" spans="1:44" hidden="1" x14ac:dyDescent="0.3">
      <c r="A3" s="1" t="s">
        <v>194</v>
      </c>
      <c r="B3" s="1" t="s">
        <v>129</v>
      </c>
      <c r="C3">
        <v>2</v>
      </c>
      <c r="D3">
        <v>1</v>
      </c>
      <c r="F3" s="1" t="s">
        <v>189</v>
      </c>
      <c r="G3" s="1" t="s">
        <v>195</v>
      </c>
      <c r="I3" s="1" t="s">
        <v>189</v>
      </c>
      <c r="J3" s="1" t="s">
        <v>189</v>
      </c>
      <c r="K3">
        <v>125</v>
      </c>
      <c r="M3">
        <v>11</v>
      </c>
      <c r="O3">
        <v>100</v>
      </c>
      <c r="P3">
        <v>100</v>
      </c>
      <c r="R3" s="1" t="s">
        <v>191</v>
      </c>
      <c r="S3" s="1" t="s">
        <v>192</v>
      </c>
      <c r="T3" s="1" t="s">
        <v>193</v>
      </c>
      <c r="U3" s="1" t="s">
        <v>189</v>
      </c>
      <c r="V3">
        <v>3</v>
      </c>
      <c r="W3" s="1">
        <f>resource_objects[[#This Row],[MinResources]]/resource_objects[[#This Row],[CollectingMins]]</f>
        <v>0.5</v>
      </c>
      <c r="X3" s="1">
        <f>_xlfn.XLOOKUP(resource_objects[[#This Row],[Resource]],resources!A:A,resources!D:D)</f>
        <v>0</v>
      </c>
      <c r="Y3" s="1">
        <f>resource_objects[[#This Row],[gold per resouce]]/resource_objects[[#This Row],[min per resource]]</f>
        <v>0</v>
      </c>
      <c r="Z3" s="1">
        <f>_xlfn.XLOOKUP(resource_objects[[#This Row],[Resource]],resources!$A:$A,resources!Z:Z)</f>
        <v>0</v>
      </c>
      <c r="AA3" s="1">
        <f>_xlfn.XLOOKUP(resource_objects[[#This Row],[Resource]],resources!$A:$A,resources!AA:AA)</f>
        <v>0</v>
      </c>
      <c r="AB3" s="1">
        <f>_xlfn.XLOOKUP(resource_objects[[#This Row],[Resource]],resources!$A:$A,resources!AB:AB)</f>
        <v>0</v>
      </c>
      <c r="AC3" s="1">
        <f>_xlfn.XLOOKUP(resource_objects[[#This Row],[Resource]],resources!$A:$A,resources!AC:AC)</f>
        <v>0</v>
      </c>
      <c r="AD3" s="1">
        <f>_xlfn.XLOOKUP(resource_objects[[#This Row],[Resource]],resources!$A:$A,resources!AD:AD)</f>
        <v>0</v>
      </c>
      <c r="AE3" s="1">
        <f>_xlfn.XLOOKUP(resource_objects[[#This Row],[Resource]],resources!$A:$A,resources!AE:AE)</f>
        <v>0</v>
      </c>
      <c r="AF3" s="1">
        <f>_xlfn.XLOOKUP(resource_objects[[#This Row],[Resource]],resources!$A:$A,resources!AF:AF)</f>
        <v>0</v>
      </c>
      <c r="AG3" s="1">
        <f>_xlfn.XLOOKUP(resource_objects[[#This Row],[Resource]],resources!$A:$A,resources!AG:AG)</f>
        <v>0</v>
      </c>
      <c r="AH3" s="1">
        <f>_xlfn.XLOOKUP(resource_objects[[#This Row],[Resource]],resources!$A:$A,resources!AH:AH)</f>
        <v>0</v>
      </c>
      <c r="AI3" s="1">
        <f>_xlfn.XLOOKUP(resource_objects[[#This Row],[Resource]],resources!$A:$A,resources!AI:AI)</f>
        <v>0</v>
      </c>
      <c r="AJ3" s="1">
        <f>_xlfn.XLOOKUP(resource_objects[[#This Row],[Resource]],resources!$A:$A,resources!AJ:AJ)</f>
        <v>0</v>
      </c>
      <c r="AK3" s="1">
        <f>_xlfn.XLOOKUP(resource_objects[[#This Row],[Resource]],resources!$A:$A,resources!AK:AK)</f>
        <v>0</v>
      </c>
      <c r="AL3" s="1">
        <f>_xlfn.XLOOKUP(resource_objects[[#This Row],[Resource]],resources!$A:$A,resources!AL:AL)</f>
        <v>0</v>
      </c>
      <c r="AM3" s="1">
        <f>_xlfn.XLOOKUP(resource_objects[[#This Row],[Resource]],resources!$A:$A,resources!AM:AM)</f>
        <v>0</v>
      </c>
      <c r="AN3" s="1">
        <f>_xlfn.XLOOKUP(resource_objects[[#This Row],[Resource]],resources!$A:$A,resources!AN:AN)</f>
        <v>0</v>
      </c>
      <c r="AO3" s="1">
        <f>_xlfn.XLOOKUP(resource_objects[[#This Row],[Resource]],resources!$A:$A,resources!AO:AO)</f>
        <v>0</v>
      </c>
      <c r="AP3" s="1" t="str">
        <f>_xlfn.XLOOKUP(resource_objects[[#This Row],[Resource]],resources!$A:$A,resources!H:H)</f>
        <v>Sickle</v>
      </c>
      <c r="AQ3" s="1" t="e" cm="1">
        <f t="array" ref="AQ3">INDEX($Z$1:$AO$1,MATCH(TRUE,INDEX(Z3:AO3&lt;&gt;0,),0))</f>
        <v>#N/A</v>
      </c>
      <c r="AR3" s="1" t="e">
        <f t="shared" si="0"/>
        <v>#N/A</v>
      </c>
    </row>
    <row r="4" spans="1:44" hidden="1" x14ac:dyDescent="0.3">
      <c r="A4" s="1" t="s">
        <v>196</v>
      </c>
      <c r="B4" s="1" t="s">
        <v>129</v>
      </c>
      <c r="C4">
        <v>2</v>
      </c>
      <c r="D4">
        <v>1</v>
      </c>
      <c r="F4" s="1" t="s">
        <v>189</v>
      </c>
      <c r="G4" s="1" t="s">
        <v>197</v>
      </c>
      <c r="I4" s="1" t="s">
        <v>189</v>
      </c>
      <c r="J4" s="1" t="s">
        <v>189</v>
      </c>
      <c r="K4">
        <v>125</v>
      </c>
      <c r="M4">
        <v>11</v>
      </c>
      <c r="O4">
        <v>100</v>
      </c>
      <c r="P4">
        <v>100</v>
      </c>
      <c r="R4" s="1" t="s">
        <v>191</v>
      </c>
      <c r="S4" s="1" t="s">
        <v>192</v>
      </c>
      <c r="T4" s="1" t="s">
        <v>193</v>
      </c>
      <c r="U4" s="1" t="s">
        <v>189</v>
      </c>
      <c r="V4">
        <v>3</v>
      </c>
      <c r="W4" s="1">
        <f>resource_objects[[#This Row],[MinResources]]/resource_objects[[#This Row],[CollectingMins]]</f>
        <v>0.5</v>
      </c>
      <c r="X4" s="1">
        <f>_xlfn.XLOOKUP(resource_objects[[#This Row],[Resource]],resources!A:A,resources!D:D)</f>
        <v>0</v>
      </c>
      <c r="Y4" s="1">
        <f>resource_objects[[#This Row],[gold per resouce]]/resource_objects[[#This Row],[min per resource]]</f>
        <v>0</v>
      </c>
      <c r="Z4" s="1">
        <f>_xlfn.XLOOKUP(resource_objects[[#This Row],[Resource]],resources!$A:$A,resources!Z:Z)</f>
        <v>0</v>
      </c>
      <c r="AA4" s="1">
        <f>_xlfn.XLOOKUP(resource_objects[[#This Row],[Resource]],resources!$A:$A,resources!AA:AA)</f>
        <v>0</v>
      </c>
      <c r="AB4" s="1">
        <f>_xlfn.XLOOKUP(resource_objects[[#This Row],[Resource]],resources!$A:$A,resources!AB:AB)</f>
        <v>0</v>
      </c>
      <c r="AC4" s="1">
        <f>_xlfn.XLOOKUP(resource_objects[[#This Row],[Resource]],resources!$A:$A,resources!AC:AC)</f>
        <v>0</v>
      </c>
      <c r="AD4" s="1">
        <f>_xlfn.XLOOKUP(resource_objects[[#This Row],[Resource]],resources!$A:$A,resources!AD:AD)</f>
        <v>0</v>
      </c>
      <c r="AE4" s="1">
        <f>_xlfn.XLOOKUP(resource_objects[[#This Row],[Resource]],resources!$A:$A,resources!AE:AE)</f>
        <v>0</v>
      </c>
      <c r="AF4" s="1">
        <f>_xlfn.XLOOKUP(resource_objects[[#This Row],[Resource]],resources!$A:$A,resources!AF:AF)</f>
        <v>0</v>
      </c>
      <c r="AG4" s="1">
        <f>_xlfn.XLOOKUP(resource_objects[[#This Row],[Resource]],resources!$A:$A,resources!AG:AG)</f>
        <v>0</v>
      </c>
      <c r="AH4" s="1">
        <f>_xlfn.XLOOKUP(resource_objects[[#This Row],[Resource]],resources!$A:$A,resources!AH:AH)</f>
        <v>0</v>
      </c>
      <c r="AI4" s="1">
        <f>_xlfn.XLOOKUP(resource_objects[[#This Row],[Resource]],resources!$A:$A,resources!AI:AI)</f>
        <v>0</v>
      </c>
      <c r="AJ4" s="1">
        <f>_xlfn.XLOOKUP(resource_objects[[#This Row],[Resource]],resources!$A:$A,resources!AJ:AJ)</f>
        <v>0</v>
      </c>
      <c r="AK4" s="1">
        <f>_xlfn.XLOOKUP(resource_objects[[#This Row],[Resource]],resources!$A:$A,resources!AK:AK)</f>
        <v>0</v>
      </c>
      <c r="AL4" s="1">
        <f>_xlfn.XLOOKUP(resource_objects[[#This Row],[Resource]],resources!$A:$A,resources!AL:AL)</f>
        <v>0</v>
      </c>
      <c r="AM4" s="1">
        <f>_xlfn.XLOOKUP(resource_objects[[#This Row],[Resource]],resources!$A:$A,resources!AM:AM)</f>
        <v>0</v>
      </c>
      <c r="AN4" s="1">
        <f>_xlfn.XLOOKUP(resource_objects[[#This Row],[Resource]],resources!$A:$A,resources!AN:AN)</f>
        <v>0</v>
      </c>
      <c r="AO4" s="1">
        <f>_xlfn.XLOOKUP(resource_objects[[#This Row],[Resource]],resources!$A:$A,resources!AO:AO)</f>
        <v>0</v>
      </c>
      <c r="AP4" s="1" t="str">
        <f>_xlfn.XLOOKUP(resource_objects[[#This Row],[Resource]],resources!$A:$A,resources!H:H)</f>
        <v>Sickle</v>
      </c>
      <c r="AQ4" s="1" t="e" cm="1">
        <f t="array" ref="AQ4">INDEX($Z$1:$AO$1,MATCH(TRUE,INDEX(Z4:AO4&lt;&gt;0,),0))</f>
        <v>#N/A</v>
      </c>
      <c r="AR4" s="1" t="e">
        <f t="shared" si="0"/>
        <v>#N/A</v>
      </c>
    </row>
    <row r="5" spans="1:44" hidden="1" x14ac:dyDescent="0.3">
      <c r="A5" s="1" t="s">
        <v>198</v>
      </c>
      <c r="B5" s="1" t="s">
        <v>129</v>
      </c>
      <c r="C5">
        <v>2</v>
      </c>
      <c r="D5">
        <v>1</v>
      </c>
      <c r="F5" s="1" t="s">
        <v>189</v>
      </c>
      <c r="G5" s="1" t="s">
        <v>199</v>
      </c>
      <c r="I5" s="1" t="s">
        <v>189</v>
      </c>
      <c r="J5" s="1" t="s">
        <v>189</v>
      </c>
      <c r="K5">
        <v>125</v>
      </c>
      <c r="M5">
        <v>11</v>
      </c>
      <c r="O5">
        <v>100</v>
      </c>
      <c r="P5">
        <v>100</v>
      </c>
      <c r="R5" s="1" t="s">
        <v>191</v>
      </c>
      <c r="S5" s="1" t="s">
        <v>192</v>
      </c>
      <c r="T5" s="1" t="s">
        <v>193</v>
      </c>
      <c r="U5" s="1" t="s">
        <v>189</v>
      </c>
      <c r="V5">
        <v>3</v>
      </c>
      <c r="W5" s="1">
        <f>resource_objects[[#This Row],[MinResources]]/resource_objects[[#This Row],[CollectingMins]]</f>
        <v>0.5</v>
      </c>
      <c r="X5" s="1">
        <f>_xlfn.XLOOKUP(resource_objects[[#This Row],[Resource]],resources!A:A,resources!D:D)</f>
        <v>0</v>
      </c>
      <c r="Y5" s="1">
        <f>resource_objects[[#This Row],[gold per resouce]]/resource_objects[[#This Row],[min per resource]]</f>
        <v>0</v>
      </c>
      <c r="Z5" s="1">
        <f>_xlfn.XLOOKUP(resource_objects[[#This Row],[Resource]],resources!$A:$A,resources!Z:Z)</f>
        <v>0</v>
      </c>
      <c r="AA5" s="1">
        <f>_xlfn.XLOOKUP(resource_objects[[#This Row],[Resource]],resources!$A:$A,resources!AA:AA)</f>
        <v>0</v>
      </c>
      <c r="AB5" s="1">
        <f>_xlfn.XLOOKUP(resource_objects[[#This Row],[Resource]],resources!$A:$A,resources!AB:AB)</f>
        <v>0</v>
      </c>
      <c r="AC5" s="1">
        <f>_xlfn.XLOOKUP(resource_objects[[#This Row],[Resource]],resources!$A:$A,resources!AC:AC)</f>
        <v>0</v>
      </c>
      <c r="AD5" s="1">
        <f>_xlfn.XLOOKUP(resource_objects[[#This Row],[Resource]],resources!$A:$A,resources!AD:AD)</f>
        <v>0</v>
      </c>
      <c r="AE5" s="1">
        <f>_xlfn.XLOOKUP(resource_objects[[#This Row],[Resource]],resources!$A:$A,resources!AE:AE)</f>
        <v>0</v>
      </c>
      <c r="AF5" s="1">
        <f>_xlfn.XLOOKUP(resource_objects[[#This Row],[Resource]],resources!$A:$A,resources!AF:AF)</f>
        <v>0</v>
      </c>
      <c r="AG5" s="1">
        <f>_xlfn.XLOOKUP(resource_objects[[#This Row],[Resource]],resources!$A:$A,resources!AG:AG)</f>
        <v>0</v>
      </c>
      <c r="AH5" s="1">
        <f>_xlfn.XLOOKUP(resource_objects[[#This Row],[Resource]],resources!$A:$A,resources!AH:AH)</f>
        <v>0</v>
      </c>
      <c r="AI5" s="1">
        <f>_xlfn.XLOOKUP(resource_objects[[#This Row],[Resource]],resources!$A:$A,resources!AI:AI)</f>
        <v>0</v>
      </c>
      <c r="AJ5" s="1">
        <f>_xlfn.XLOOKUP(resource_objects[[#This Row],[Resource]],resources!$A:$A,resources!AJ:AJ)</f>
        <v>0</v>
      </c>
      <c r="AK5" s="1">
        <f>_xlfn.XLOOKUP(resource_objects[[#This Row],[Resource]],resources!$A:$A,resources!AK:AK)</f>
        <v>0</v>
      </c>
      <c r="AL5" s="1">
        <f>_xlfn.XLOOKUP(resource_objects[[#This Row],[Resource]],resources!$A:$A,resources!AL:AL)</f>
        <v>0</v>
      </c>
      <c r="AM5" s="1">
        <f>_xlfn.XLOOKUP(resource_objects[[#This Row],[Resource]],resources!$A:$A,resources!AM:AM)</f>
        <v>0</v>
      </c>
      <c r="AN5" s="1">
        <f>_xlfn.XLOOKUP(resource_objects[[#This Row],[Resource]],resources!$A:$A,resources!AN:AN)</f>
        <v>0</v>
      </c>
      <c r="AO5" s="1">
        <f>_xlfn.XLOOKUP(resource_objects[[#This Row],[Resource]],resources!$A:$A,resources!AO:AO)</f>
        <v>0</v>
      </c>
      <c r="AP5" s="1" t="str">
        <f>_xlfn.XLOOKUP(resource_objects[[#This Row],[Resource]],resources!$A:$A,resources!H:H)</f>
        <v>Sickle</v>
      </c>
      <c r="AQ5" s="1" t="e" cm="1">
        <f t="array" ref="AQ5">INDEX($Z$1:$AO$1,MATCH(TRUE,INDEX(Z5:AO5&lt;&gt;0,),0))</f>
        <v>#N/A</v>
      </c>
      <c r="AR5" s="1" t="e">
        <f t="shared" si="0"/>
        <v>#N/A</v>
      </c>
    </row>
    <row r="6" spans="1:44" hidden="1" x14ac:dyDescent="0.3">
      <c r="A6" s="1" t="s">
        <v>200</v>
      </c>
      <c r="B6" s="1" t="s">
        <v>129</v>
      </c>
      <c r="C6">
        <v>2</v>
      </c>
      <c r="D6">
        <v>1</v>
      </c>
      <c r="F6" s="1" t="s">
        <v>189</v>
      </c>
      <c r="G6" s="1" t="s">
        <v>201</v>
      </c>
      <c r="I6" s="1" t="s">
        <v>189</v>
      </c>
      <c r="J6" s="1" t="s">
        <v>189</v>
      </c>
      <c r="K6">
        <v>125</v>
      </c>
      <c r="M6">
        <v>11</v>
      </c>
      <c r="O6">
        <v>75</v>
      </c>
      <c r="P6">
        <v>75</v>
      </c>
      <c r="R6" s="1" t="s">
        <v>191</v>
      </c>
      <c r="S6" s="1" t="s">
        <v>192</v>
      </c>
      <c r="T6" s="1" t="s">
        <v>67</v>
      </c>
      <c r="U6" s="1" t="s">
        <v>189</v>
      </c>
      <c r="V6">
        <v>2</v>
      </c>
      <c r="W6" s="1">
        <f>resource_objects[[#This Row],[MinResources]]/resource_objects[[#This Row],[CollectingMins]]</f>
        <v>0.5</v>
      </c>
      <c r="X6" s="1">
        <f>_xlfn.XLOOKUP(resource_objects[[#This Row],[Resource]],resources!A:A,resources!D:D)</f>
        <v>0</v>
      </c>
      <c r="Y6" s="1">
        <f>resource_objects[[#This Row],[gold per resouce]]/resource_objects[[#This Row],[min per resource]]</f>
        <v>0</v>
      </c>
      <c r="Z6" s="1">
        <f>_xlfn.XLOOKUP(resource_objects[[#This Row],[Resource]],resources!$A:$A,resources!Z:Z)</f>
        <v>0</v>
      </c>
      <c r="AA6" s="1">
        <f>_xlfn.XLOOKUP(resource_objects[[#This Row],[Resource]],resources!$A:$A,resources!AA:AA)</f>
        <v>0</v>
      </c>
      <c r="AB6" s="1">
        <f>_xlfn.XLOOKUP(resource_objects[[#This Row],[Resource]],resources!$A:$A,resources!AB:AB)</f>
        <v>0</v>
      </c>
      <c r="AC6" s="1">
        <f>_xlfn.XLOOKUP(resource_objects[[#This Row],[Resource]],resources!$A:$A,resources!AC:AC)</f>
        <v>0</v>
      </c>
      <c r="AD6" s="1">
        <f>_xlfn.XLOOKUP(resource_objects[[#This Row],[Resource]],resources!$A:$A,resources!AD:AD)</f>
        <v>0</v>
      </c>
      <c r="AE6" s="1">
        <f>_xlfn.XLOOKUP(resource_objects[[#This Row],[Resource]],resources!$A:$A,resources!AE:AE)</f>
        <v>0</v>
      </c>
      <c r="AF6" s="1">
        <f>_xlfn.XLOOKUP(resource_objects[[#This Row],[Resource]],resources!$A:$A,resources!AF:AF)</f>
        <v>0</v>
      </c>
      <c r="AG6" s="1">
        <f>_xlfn.XLOOKUP(resource_objects[[#This Row],[Resource]],resources!$A:$A,resources!AG:AG)</f>
        <v>0</v>
      </c>
      <c r="AH6" s="1">
        <f>_xlfn.XLOOKUP(resource_objects[[#This Row],[Resource]],resources!$A:$A,resources!AH:AH)</f>
        <v>0</v>
      </c>
      <c r="AI6" s="1">
        <f>_xlfn.XLOOKUP(resource_objects[[#This Row],[Resource]],resources!$A:$A,resources!AI:AI)</f>
        <v>0</v>
      </c>
      <c r="AJ6" s="1">
        <f>_xlfn.XLOOKUP(resource_objects[[#This Row],[Resource]],resources!$A:$A,resources!AJ:AJ)</f>
        <v>0</v>
      </c>
      <c r="AK6" s="1">
        <f>_xlfn.XLOOKUP(resource_objects[[#This Row],[Resource]],resources!$A:$A,resources!AK:AK)</f>
        <v>0</v>
      </c>
      <c r="AL6" s="1">
        <f>_xlfn.XLOOKUP(resource_objects[[#This Row],[Resource]],resources!$A:$A,resources!AL:AL)</f>
        <v>0</v>
      </c>
      <c r="AM6" s="1">
        <f>_xlfn.XLOOKUP(resource_objects[[#This Row],[Resource]],resources!$A:$A,resources!AM:AM)</f>
        <v>0</v>
      </c>
      <c r="AN6" s="1">
        <f>_xlfn.XLOOKUP(resource_objects[[#This Row],[Resource]],resources!$A:$A,resources!AN:AN)</f>
        <v>0</v>
      </c>
      <c r="AO6" s="1">
        <f>_xlfn.XLOOKUP(resource_objects[[#This Row],[Resource]],resources!$A:$A,resources!AO:AO)</f>
        <v>0</v>
      </c>
      <c r="AP6" s="1" t="str">
        <f>_xlfn.XLOOKUP(resource_objects[[#This Row],[Resource]],resources!$A:$A,resources!H:H)</f>
        <v>Sickle</v>
      </c>
      <c r="AQ6" s="1" t="e" cm="1">
        <f t="array" ref="AQ6">INDEX($Z$1:$AO$1,MATCH(TRUE,INDEX(Z6:AO6&lt;&gt;0,),0))</f>
        <v>#N/A</v>
      </c>
      <c r="AR6" s="1" t="e">
        <f t="shared" si="0"/>
        <v>#N/A</v>
      </c>
    </row>
    <row r="7" spans="1:44" x14ac:dyDescent="0.3">
      <c r="A7" s="1" t="s">
        <v>51</v>
      </c>
      <c r="B7" s="1" t="s">
        <v>51</v>
      </c>
      <c r="C7">
        <v>2</v>
      </c>
      <c r="D7">
        <v>1</v>
      </c>
      <c r="F7" s="1" t="s">
        <v>189</v>
      </c>
      <c r="G7" s="1" t="s">
        <v>202</v>
      </c>
      <c r="I7" s="1" t="s">
        <v>189</v>
      </c>
      <c r="J7" s="1" t="s">
        <v>189</v>
      </c>
      <c r="K7">
        <v>7</v>
      </c>
      <c r="L7">
        <v>25</v>
      </c>
      <c r="M7">
        <v>7</v>
      </c>
      <c r="O7">
        <v>100</v>
      </c>
      <c r="P7">
        <v>0</v>
      </c>
      <c r="R7" s="1" t="s">
        <v>189</v>
      </c>
      <c r="S7" s="1" t="s">
        <v>189</v>
      </c>
      <c r="T7" s="1" t="s">
        <v>189</v>
      </c>
      <c r="U7" s="1" t="s">
        <v>203</v>
      </c>
      <c r="V7">
        <v>12</v>
      </c>
      <c r="W7" s="1">
        <f>resource_objects[[#This Row],[MinResources]]/resource_objects[[#This Row],[CollectingMins]]</f>
        <v>0.5</v>
      </c>
      <c r="X7" s="1">
        <f>_xlfn.XLOOKUP(resource_objects[[#This Row],[Resource]],resources!A:A,resources!D:D)</f>
        <v>6</v>
      </c>
      <c r="Y7" s="1">
        <f>resource_objects[[#This Row],[gold per resouce]]/resource_objects[[#This Row],[min per resource]]</f>
        <v>12</v>
      </c>
      <c r="Z7" s="1">
        <f>_xlfn.XLOOKUP(resource_objects[[#This Row],[Resource]],resources!$A:$A,resources!Z:Z)</f>
        <v>0</v>
      </c>
      <c r="AA7" s="1">
        <f>_xlfn.XLOOKUP(resource_objects[[#This Row],[Resource]],resources!$A:$A,resources!AA:AA)</f>
        <v>0</v>
      </c>
      <c r="AB7" s="1">
        <f>_xlfn.XLOOKUP(resource_objects[[#This Row],[Resource]],resources!$A:$A,resources!AB:AB)</f>
        <v>0</v>
      </c>
      <c r="AC7" s="1">
        <f>_xlfn.XLOOKUP(resource_objects[[#This Row],[Resource]],resources!$A:$A,resources!AC:AC)</f>
        <v>0</v>
      </c>
      <c r="AD7" s="1">
        <f>_xlfn.XLOOKUP(resource_objects[[#This Row],[Resource]],resources!$A:$A,resources!AD:AD)</f>
        <v>0</v>
      </c>
      <c r="AE7" s="1">
        <f>_xlfn.XLOOKUP(resource_objects[[#This Row],[Resource]],resources!$A:$A,resources!AE:AE)</f>
        <v>3</v>
      </c>
      <c r="AF7" s="1">
        <f>_xlfn.XLOOKUP(resource_objects[[#This Row],[Resource]],resources!$A:$A,resources!AF:AF)</f>
        <v>3</v>
      </c>
      <c r="AG7" s="1">
        <f>_xlfn.XLOOKUP(resource_objects[[#This Row],[Resource]],resources!$A:$A,resources!AG:AG)</f>
        <v>0</v>
      </c>
      <c r="AH7" s="1">
        <f>_xlfn.XLOOKUP(resource_objects[[#This Row],[Resource]],resources!$A:$A,resources!AH:AH)</f>
        <v>0</v>
      </c>
      <c r="AI7" s="1">
        <f>_xlfn.XLOOKUP(resource_objects[[#This Row],[Resource]],resources!$A:$A,resources!AI:AI)</f>
        <v>0</v>
      </c>
      <c r="AJ7" s="1">
        <f>_xlfn.XLOOKUP(resource_objects[[#This Row],[Resource]],resources!$A:$A,resources!AJ:AJ)</f>
        <v>0</v>
      </c>
      <c r="AK7" s="1">
        <f>_xlfn.XLOOKUP(resource_objects[[#This Row],[Resource]],resources!$A:$A,resources!AK:AK)</f>
        <v>5</v>
      </c>
      <c r="AL7" s="1">
        <f>_xlfn.XLOOKUP(resource_objects[[#This Row],[Resource]],resources!$A:$A,resources!AL:AL)</f>
        <v>0</v>
      </c>
      <c r="AM7" s="1">
        <f>_xlfn.XLOOKUP(resource_objects[[#This Row],[Resource]],resources!$A:$A,resources!AM:AM)</f>
        <v>0</v>
      </c>
      <c r="AN7" s="1">
        <f>_xlfn.XLOOKUP(resource_objects[[#This Row],[Resource]],resources!$A:$A,resources!AN:AN)</f>
        <v>0</v>
      </c>
      <c r="AO7" s="1">
        <f>_xlfn.XLOOKUP(resource_objects[[#This Row],[Resource]],resources!$A:$A,resources!AO:AO)</f>
        <v>0</v>
      </c>
      <c r="AP7" s="1" t="str">
        <f>_xlfn.XLOOKUP(resource_objects[[#This Row],[Resource]],resources!$A:$A,resources!H:H)</f>
        <v>Forage</v>
      </c>
      <c r="AQ7" s="1" t="str" cm="1">
        <f t="array" ref="AQ7">INDEX($Z$1:$AO$1,MATCH(TRUE,INDEX(Z7:AO7&lt;&gt;0,),0))</f>
        <v>Island 6</v>
      </c>
      <c r="AR7" s="1" t="str">
        <f t="shared" si="0"/>
        <v>6</v>
      </c>
    </row>
    <row r="8" spans="1:44" x14ac:dyDescent="0.3">
      <c r="A8" s="1" t="s">
        <v>54</v>
      </c>
      <c r="B8" s="1" t="s">
        <v>54</v>
      </c>
      <c r="C8">
        <v>2</v>
      </c>
      <c r="D8">
        <v>1</v>
      </c>
      <c r="F8" s="1" t="s">
        <v>189</v>
      </c>
      <c r="G8" s="1" t="s">
        <v>204</v>
      </c>
      <c r="I8" s="1" t="s">
        <v>189</v>
      </c>
      <c r="J8" s="1" t="s">
        <v>189</v>
      </c>
      <c r="K8">
        <v>7</v>
      </c>
      <c r="L8">
        <v>25</v>
      </c>
      <c r="M8">
        <v>7</v>
      </c>
      <c r="O8">
        <v>100</v>
      </c>
      <c r="P8">
        <v>0</v>
      </c>
      <c r="R8" s="1" t="s">
        <v>189</v>
      </c>
      <c r="S8" s="1" t="s">
        <v>189</v>
      </c>
      <c r="T8" s="1" t="s">
        <v>189</v>
      </c>
      <c r="U8" s="1" t="s">
        <v>203</v>
      </c>
      <c r="V8">
        <v>12</v>
      </c>
      <c r="W8" s="1">
        <f>resource_objects[[#This Row],[MinResources]]/resource_objects[[#This Row],[CollectingMins]]</f>
        <v>0.5</v>
      </c>
      <c r="X8" s="1">
        <f>_xlfn.XLOOKUP(resource_objects[[#This Row],[Resource]],resources!A:A,resources!D:D)</f>
        <v>1</v>
      </c>
      <c r="Y8" s="1">
        <f>resource_objects[[#This Row],[gold per resouce]]/resource_objects[[#This Row],[min per resource]]</f>
        <v>2</v>
      </c>
      <c r="Z8" s="1">
        <f>_xlfn.XLOOKUP(resource_objects[[#This Row],[Resource]],resources!$A:$A,resources!Z:Z)</f>
        <v>45</v>
      </c>
      <c r="AA8" s="1">
        <f>_xlfn.XLOOKUP(resource_objects[[#This Row],[Resource]],resources!$A:$A,resources!AA:AA)</f>
        <v>60</v>
      </c>
      <c r="AB8" s="1">
        <f>_xlfn.XLOOKUP(resource_objects[[#This Row],[Resource]],resources!$A:$A,resources!AB:AB)</f>
        <v>0</v>
      </c>
      <c r="AC8" s="1">
        <f>_xlfn.XLOOKUP(resource_objects[[#This Row],[Resource]],resources!$A:$A,resources!AC:AC)</f>
        <v>0</v>
      </c>
      <c r="AD8" s="1">
        <f>_xlfn.XLOOKUP(resource_objects[[#This Row],[Resource]],resources!$A:$A,resources!AD:AD)</f>
        <v>0</v>
      </c>
      <c r="AE8" s="1">
        <f>_xlfn.XLOOKUP(resource_objects[[#This Row],[Resource]],resources!$A:$A,resources!AE:AE)</f>
        <v>0</v>
      </c>
      <c r="AF8" s="1">
        <f>_xlfn.XLOOKUP(resource_objects[[#This Row],[Resource]],resources!$A:$A,resources!AF:AF)</f>
        <v>0</v>
      </c>
      <c r="AG8" s="1">
        <f>_xlfn.XLOOKUP(resource_objects[[#This Row],[Resource]],resources!$A:$A,resources!AG:AG)</f>
        <v>0</v>
      </c>
      <c r="AH8" s="1">
        <f>_xlfn.XLOOKUP(resource_objects[[#This Row],[Resource]],resources!$A:$A,resources!AH:AH)</f>
        <v>0</v>
      </c>
      <c r="AI8" s="1">
        <f>_xlfn.XLOOKUP(resource_objects[[#This Row],[Resource]],resources!$A:$A,resources!AI:AI)</f>
        <v>0</v>
      </c>
      <c r="AJ8" s="1">
        <f>_xlfn.XLOOKUP(resource_objects[[#This Row],[Resource]],resources!$A:$A,resources!AJ:AJ)</f>
        <v>60</v>
      </c>
      <c r="AK8" s="1">
        <f>_xlfn.XLOOKUP(resource_objects[[#This Row],[Resource]],resources!$A:$A,resources!AK:AK)</f>
        <v>0</v>
      </c>
      <c r="AL8" s="1">
        <f>_xlfn.XLOOKUP(resource_objects[[#This Row],[Resource]],resources!$A:$A,resources!AL:AL)</f>
        <v>0</v>
      </c>
      <c r="AM8" s="1">
        <f>_xlfn.XLOOKUP(resource_objects[[#This Row],[Resource]],resources!$A:$A,resources!AM:AM)</f>
        <v>0</v>
      </c>
      <c r="AN8" s="1">
        <f>_xlfn.XLOOKUP(resource_objects[[#This Row],[Resource]],resources!$A:$A,resources!AN:AN)</f>
        <v>0</v>
      </c>
      <c r="AO8" s="1">
        <f>_xlfn.XLOOKUP(resource_objects[[#This Row],[Resource]],resources!$A:$A,resources!AO:AO)</f>
        <v>0</v>
      </c>
      <c r="AP8" s="1" t="str">
        <f>_xlfn.XLOOKUP(resource_objects[[#This Row],[Resource]],resources!$A:$A,resources!H:H)</f>
        <v>Forage</v>
      </c>
      <c r="AQ8" s="1" t="str" cm="1">
        <f t="array" ref="AQ8">INDEX($Z$1:$AO$1,MATCH(TRUE,INDEX(Z8:AO8&lt;&gt;0,),0))</f>
        <v>Island 1</v>
      </c>
      <c r="AR8" s="1" t="str">
        <f t="shared" si="0"/>
        <v>1</v>
      </c>
    </row>
    <row r="9" spans="1:44" hidden="1" x14ac:dyDescent="0.3">
      <c r="A9" s="1" t="s">
        <v>47</v>
      </c>
      <c r="B9" s="1" t="s">
        <v>47</v>
      </c>
      <c r="C9">
        <v>2</v>
      </c>
      <c r="D9">
        <v>1</v>
      </c>
      <c r="F9" s="1" t="s">
        <v>189</v>
      </c>
      <c r="G9" s="1" t="s">
        <v>205</v>
      </c>
      <c r="I9" s="1" t="s">
        <v>189</v>
      </c>
      <c r="J9" s="1" t="s">
        <v>189</v>
      </c>
      <c r="K9">
        <v>7</v>
      </c>
      <c r="L9">
        <v>25</v>
      </c>
      <c r="M9">
        <v>7</v>
      </c>
      <c r="O9">
        <v>100</v>
      </c>
      <c r="P9">
        <v>0</v>
      </c>
      <c r="R9" s="1" t="s">
        <v>189</v>
      </c>
      <c r="S9" s="1" t="s">
        <v>189</v>
      </c>
      <c r="T9" s="1" t="s">
        <v>189</v>
      </c>
      <c r="U9" s="1" t="s">
        <v>203</v>
      </c>
      <c r="V9">
        <v>12</v>
      </c>
      <c r="W9" s="1">
        <f>resource_objects[[#This Row],[MinResources]]/resource_objects[[#This Row],[CollectingMins]]</f>
        <v>0.5</v>
      </c>
      <c r="X9" s="1">
        <f>_xlfn.XLOOKUP(resource_objects[[#This Row],[Resource]],resources!A:A,resources!D:D)</f>
        <v>3</v>
      </c>
      <c r="Y9" s="1">
        <f>resource_objects[[#This Row],[gold per resouce]]/resource_objects[[#This Row],[min per resource]]</f>
        <v>6</v>
      </c>
      <c r="Z9" s="1">
        <f>_xlfn.XLOOKUP(resource_objects[[#This Row],[Resource]],resources!$A:$A,resources!Z:Z)</f>
        <v>0</v>
      </c>
      <c r="AA9" s="1">
        <f>_xlfn.XLOOKUP(resource_objects[[#This Row],[Resource]],resources!$A:$A,resources!AA:AA)</f>
        <v>0</v>
      </c>
      <c r="AB9" s="1">
        <f>_xlfn.XLOOKUP(resource_objects[[#This Row],[Resource]],resources!$A:$A,resources!AB:AB)</f>
        <v>0</v>
      </c>
      <c r="AC9" s="1">
        <f>_xlfn.XLOOKUP(resource_objects[[#This Row],[Resource]],resources!$A:$A,resources!AC:AC)</f>
        <v>0</v>
      </c>
      <c r="AD9" s="1">
        <f>_xlfn.XLOOKUP(resource_objects[[#This Row],[Resource]],resources!$A:$A,resources!AD:AD)</f>
        <v>0</v>
      </c>
      <c r="AE9" s="1">
        <f>_xlfn.XLOOKUP(resource_objects[[#This Row],[Resource]],resources!$A:$A,resources!AE:AE)</f>
        <v>0</v>
      </c>
      <c r="AF9" s="1">
        <f>_xlfn.XLOOKUP(resource_objects[[#This Row],[Resource]],resources!$A:$A,resources!AF:AF)</f>
        <v>0</v>
      </c>
      <c r="AG9" s="1">
        <f>_xlfn.XLOOKUP(resource_objects[[#This Row],[Resource]],resources!$A:$A,resources!AG:AG)</f>
        <v>0</v>
      </c>
      <c r="AH9" s="1">
        <f>_xlfn.XLOOKUP(resource_objects[[#This Row],[Resource]],resources!$A:$A,resources!AH:AH)</f>
        <v>0</v>
      </c>
      <c r="AI9" s="1">
        <f>_xlfn.XLOOKUP(resource_objects[[#This Row],[Resource]],resources!$A:$A,resources!AI:AI)</f>
        <v>0</v>
      </c>
      <c r="AJ9" s="1">
        <f>_xlfn.XLOOKUP(resource_objects[[#This Row],[Resource]],resources!$A:$A,resources!AJ:AJ)</f>
        <v>0</v>
      </c>
      <c r="AK9" s="1">
        <f>_xlfn.XLOOKUP(resource_objects[[#This Row],[Resource]],resources!$A:$A,resources!AK:AK)</f>
        <v>0</v>
      </c>
      <c r="AL9" s="1">
        <f>_xlfn.XLOOKUP(resource_objects[[#This Row],[Resource]],resources!$A:$A,resources!AL:AL)</f>
        <v>0</v>
      </c>
      <c r="AM9" s="1">
        <f>_xlfn.XLOOKUP(resource_objects[[#This Row],[Resource]],resources!$A:$A,resources!AM:AM)</f>
        <v>0</v>
      </c>
      <c r="AN9" s="1">
        <f>_xlfn.XLOOKUP(resource_objects[[#This Row],[Resource]],resources!$A:$A,resources!AN:AN)</f>
        <v>0</v>
      </c>
      <c r="AO9" s="1">
        <f>_xlfn.XLOOKUP(resource_objects[[#This Row],[Resource]],resources!$A:$A,resources!AO:AO)</f>
        <v>40</v>
      </c>
      <c r="AP9" s="1" t="str">
        <f>_xlfn.XLOOKUP(resource_objects[[#This Row],[Resource]],resources!$A:$A,resources!H:H)</f>
        <v>Forage</v>
      </c>
      <c r="AQ9" s="1" t="str" cm="1">
        <f t="array" ref="AQ9">INDEX($Z$1:$AO$1,MATCH(TRUE,INDEX(Z9:AO9&lt;&gt;0,),0))</f>
        <v>Island 16</v>
      </c>
      <c r="AR9" s="1" t="str">
        <f t="shared" si="0"/>
        <v>16</v>
      </c>
    </row>
    <row r="10" spans="1:44" x14ac:dyDescent="0.3">
      <c r="A10" s="1" t="s">
        <v>206</v>
      </c>
      <c r="B10" s="1" t="s">
        <v>42</v>
      </c>
      <c r="C10">
        <v>8</v>
      </c>
      <c r="D10">
        <v>5</v>
      </c>
      <c r="F10" s="1" t="s">
        <v>189</v>
      </c>
      <c r="G10" s="1" t="s">
        <v>207</v>
      </c>
      <c r="I10" s="1" t="s">
        <v>189</v>
      </c>
      <c r="J10" s="1" t="s">
        <v>189</v>
      </c>
      <c r="K10">
        <v>12</v>
      </c>
      <c r="M10">
        <v>12</v>
      </c>
      <c r="N10" t="b">
        <v>1</v>
      </c>
      <c r="O10">
        <v>25</v>
      </c>
      <c r="P10">
        <v>25</v>
      </c>
      <c r="R10" s="1" t="s">
        <v>189</v>
      </c>
      <c r="S10" s="1" t="s">
        <v>189</v>
      </c>
      <c r="T10" s="1" t="s">
        <v>189</v>
      </c>
      <c r="U10" s="1" t="s">
        <v>208</v>
      </c>
      <c r="V10">
        <v>2</v>
      </c>
      <c r="W10" s="1">
        <f>resource_objects[[#This Row],[MinResources]]/resource_objects[[#This Row],[CollectingMins]]</f>
        <v>0.625</v>
      </c>
      <c r="X10" s="1">
        <f>_xlfn.XLOOKUP(resource_objects[[#This Row],[Resource]],resources!A:A,resources!D:D)</f>
        <v>4</v>
      </c>
      <c r="Y10" s="1">
        <f>resource_objects[[#This Row],[gold per resouce]]/resource_objects[[#This Row],[min per resource]]</f>
        <v>6.4</v>
      </c>
      <c r="Z10" s="1">
        <f>_xlfn.XLOOKUP(resource_objects[[#This Row],[Resource]],resources!$A:$A,resources!Z:Z)</f>
        <v>0</v>
      </c>
      <c r="AA10" s="1">
        <f>_xlfn.XLOOKUP(resource_objects[[#This Row],[Resource]],resources!$A:$A,resources!AA:AA)</f>
        <v>0</v>
      </c>
      <c r="AB10" s="1">
        <f>_xlfn.XLOOKUP(resource_objects[[#This Row],[Resource]],resources!$A:$A,resources!AB:AB)</f>
        <v>0</v>
      </c>
      <c r="AC10" s="1">
        <f>_xlfn.XLOOKUP(resource_objects[[#This Row],[Resource]],resources!$A:$A,resources!AC:AC)</f>
        <v>0</v>
      </c>
      <c r="AD10" s="1">
        <f>_xlfn.XLOOKUP(resource_objects[[#This Row],[Resource]],resources!$A:$A,resources!AD:AD)</f>
        <v>15</v>
      </c>
      <c r="AE10" s="1">
        <f>_xlfn.XLOOKUP(resource_objects[[#This Row],[Resource]],resources!$A:$A,resources!AE:AE)</f>
        <v>0</v>
      </c>
      <c r="AF10" s="1">
        <f>_xlfn.XLOOKUP(resource_objects[[#This Row],[Resource]],resources!$A:$A,resources!AF:AF)</f>
        <v>0</v>
      </c>
      <c r="AG10" s="1">
        <f>_xlfn.XLOOKUP(resource_objects[[#This Row],[Resource]],resources!$A:$A,resources!AG:AG)</f>
        <v>0</v>
      </c>
      <c r="AH10" s="1">
        <f>_xlfn.XLOOKUP(resource_objects[[#This Row],[Resource]],resources!$A:$A,resources!AH:AH)</f>
        <v>0</v>
      </c>
      <c r="AI10" s="1">
        <f>_xlfn.XLOOKUP(resource_objects[[#This Row],[Resource]],resources!$A:$A,resources!AI:AI)</f>
        <v>10</v>
      </c>
      <c r="AJ10" s="1">
        <f>_xlfn.XLOOKUP(resource_objects[[#This Row],[Resource]],resources!$A:$A,resources!AJ:AJ)</f>
        <v>0</v>
      </c>
      <c r="AK10" s="1">
        <f>_xlfn.XLOOKUP(resource_objects[[#This Row],[Resource]],resources!$A:$A,resources!AK:AK)</f>
        <v>0</v>
      </c>
      <c r="AL10" s="1">
        <f>_xlfn.XLOOKUP(resource_objects[[#This Row],[Resource]],resources!$A:$A,resources!AL:AL)</f>
        <v>5</v>
      </c>
      <c r="AM10" s="1">
        <f>_xlfn.XLOOKUP(resource_objects[[#This Row],[Resource]],resources!$A:$A,resources!AM:AM)</f>
        <v>0</v>
      </c>
      <c r="AN10" s="1">
        <f>_xlfn.XLOOKUP(resource_objects[[#This Row],[Resource]],resources!$A:$A,resources!AN:AN)</f>
        <v>0</v>
      </c>
      <c r="AO10" s="1">
        <f>_xlfn.XLOOKUP(resource_objects[[#This Row],[Resource]],resources!$A:$A,resources!AO:AO)</f>
        <v>0</v>
      </c>
      <c r="AP10" s="1" t="str">
        <f>_xlfn.XLOOKUP(resource_objects[[#This Row],[Resource]],resources!$A:$A,resources!H:H)</f>
        <v>Forage</v>
      </c>
      <c r="AQ10" s="1" t="str" cm="1">
        <f t="array" ref="AQ10">INDEX($Z$1:$AO$1,MATCH(TRUE,INDEX(Z10:AO10&lt;&gt;0,),0))</f>
        <v>Island 5</v>
      </c>
      <c r="AR10" s="1" t="str">
        <f t="shared" si="0"/>
        <v>5</v>
      </c>
    </row>
    <row r="11" spans="1:44" x14ac:dyDescent="0.3">
      <c r="A11" s="1" t="s">
        <v>209</v>
      </c>
      <c r="B11" s="1" t="s">
        <v>42</v>
      </c>
      <c r="C11">
        <v>8</v>
      </c>
      <c r="D11">
        <v>5</v>
      </c>
      <c r="F11" s="1" t="s">
        <v>189</v>
      </c>
      <c r="G11" s="1" t="s">
        <v>210</v>
      </c>
      <c r="I11" s="1" t="s">
        <v>189</v>
      </c>
      <c r="J11" s="1" t="s">
        <v>189</v>
      </c>
      <c r="K11">
        <v>12</v>
      </c>
      <c r="M11">
        <v>12</v>
      </c>
      <c r="N11" t="b">
        <v>1</v>
      </c>
      <c r="O11">
        <v>25</v>
      </c>
      <c r="P11">
        <v>25</v>
      </c>
      <c r="R11" s="1" t="s">
        <v>189</v>
      </c>
      <c r="S11" s="1" t="s">
        <v>189</v>
      </c>
      <c r="T11" s="1" t="s">
        <v>189</v>
      </c>
      <c r="U11" s="1" t="s">
        <v>208</v>
      </c>
      <c r="V11">
        <v>2</v>
      </c>
      <c r="W11" s="1">
        <f>resource_objects[[#This Row],[MinResources]]/resource_objects[[#This Row],[CollectingMins]]</f>
        <v>0.625</v>
      </c>
      <c r="X11" s="1">
        <f>_xlfn.XLOOKUP(resource_objects[[#This Row],[Resource]],resources!A:A,resources!D:D)</f>
        <v>4</v>
      </c>
      <c r="Y11" s="1">
        <f>resource_objects[[#This Row],[gold per resouce]]/resource_objects[[#This Row],[min per resource]]</f>
        <v>6.4</v>
      </c>
      <c r="Z11" s="1">
        <f>_xlfn.XLOOKUP(resource_objects[[#This Row],[Resource]],resources!$A:$A,resources!Z:Z)</f>
        <v>0</v>
      </c>
      <c r="AA11" s="1">
        <f>_xlfn.XLOOKUP(resource_objects[[#This Row],[Resource]],resources!$A:$A,resources!AA:AA)</f>
        <v>0</v>
      </c>
      <c r="AB11" s="1">
        <f>_xlfn.XLOOKUP(resource_objects[[#This Row],[Resource]],resources!$A:$A,resources!AB:AB)</f>
        <v>0</v>
      </c>
      <c r="AC11" s="1">
        <f>_xlfn.XLOOKUP(resource_objects[[#This Row],[Resource]],resources!$A:$A,resources!AC:AC)</f>
        <v>0</v>
      </c>
      <c r="AD11" s="1">
        <f>_xlfn.XLOOKUP(resource_objects[[#This Row],[Resource]],resources!$A:$A,resources!AD:AD)</f>
        <v>15</v>
      </c>
      <c r="AE11" s="1">
        <f>_xlfn.XLOOKUP(resource_objects[[#This Row],[Resource]],resources!$A:$A,resources!AE:AE)</f>
        <v>0</v>
      </c>
      <c r="AF11" s="1">
        <f>_xlfn.XLOOKUP(resource_objects[[#This Row],[Resource]],resources!$A:$A,resources!AF:AF)</f>
        <v>0</v>
      </c>
      <c r="AG11" s="1">
        <f>_xlfn.XLOOKUP(resource_objects[[#This Row],[Resource]],resources!$A:$A,resources!AG:AG)</f>
        <v>0</v>
      </c>
      <c r="AH11" s="1">
        <f>_xlfn.XLOOKUP(resource_objects[[#This Row],[Resource]],resources!$A:$A,resources!AH:AH)</f>
        <v>0</v>
      </c>
      <c r="AI11" s="1">
        <f>_xlfn.XLOOKUP(resource_objects[[#This Row],[Resource]],resources!$A:$A,resources!AI:AI)</f>
        <v>10</v>
      </c>
      <c r="AJ11" s="1">
        <f>_xlfn.XLOOKUP(resource_objects[[#This Row],[Resource]],resources!$A:$A,resources!AJ:AJ)</f>
        <v>0</v>
      </c>
      <c r="AK11" s="1">
        <f>_xlfn.XLOOKUP(resource_objects[[#This Row],[Resource]],resources!$A:$A,resources!AK:AK)</f>
        <v>0</v>
      </c>
      <c r="AL11" s="1">
        <f>_xlfn.XLOOKUP(resource_objects[[#This Row],[Resource]],resources!$A:$A,resources!AL:AL)</f>
        <v>5</v>
      </c>
      <c r="AM11" s="1">
        <f>_xlfn.XLOOKUP(resource_objects[[#This Row],[Resource]],resources!$A:$A,resources!AM:AM)</f>
        <v>0</v>
      </c>
      <c r="AN11" s="1">
        <f>_xlfn.XLOOKUP(resource_objects[[#This Row],[Resource]],resources!$A:$A,resources!AN:AN)</f>
        <v>0</v>
      </c>
      <c r="AO11" s="1">
        <f>_xlfn.XLOOKUP(resource_objects[[#This Row],[Resource]],resources!$A:$A,resources!AO:AO)</f>
        <v>0</v>
      </c>
      <c r="AP11" s="1" t="str">
        <f>_xlfn.XLOOKUP(resource_objects[[#This Row],[Resource]],resources!$A:$A,resources!H:H)</f>
        <v>Forage</v>
      </c>
      <c r="AQ11" s="1" t="str" cm="1">
        <f t="array" ref="AQ11">INDEX($Z$1:$AO$1,MATCH(TRUE,INDEX(Z11:AO11&lt;&gt;0,),0))</f>
        <v>Island 5</v>
      </c>
      <c r="AR11" s="1" t="str">
        <f t="shared" si="0"/>
        <v>5</v>
      </c>
    </row>
    <row r="12" spans="1:44" x14ac:dyDescent="0.3">
      <c r="A12" s="1" t="s">
        <v>211</v>
      </c>
      <c r="B12" s="1" t="s">
        <v>42</v>
      </c>
      <c r="C12">
        <v>12</v>
      </c>
      <c r="D12">
        <v>10</v>
      </c>
      <c r="F12" s="1" t="s">
        <v>189</v>
      </c>
      <c r="G12" s="1" t="s">
        <v>212</v>
      </c>
      <c r="I12" s="1" t="s">
        <v>189</v>
      </c>
      <c r="J12" s="1" t="s">
        <v>189</v>
      </c>
      <c r="K12">
        <v>18</v>
      </c>
      <c r="M12">
        <v>15</v>
      </c>
      <c r="N12" t="b">
        <v>1</v>
      </c>
      <c r="O12">
        <v>0</v>
      </c>
      <c r="P12">
        <v>50</v>
      </c>
      <c r="R12" s="1" t="s">
        <v>189</v>
      </c>
      <c r="S12" s="1" t="s">
        <v>189</v>
      </c>
      <c r="T12" s="1" t="s">
        <v>189</v>
      </c>
      <c r="U12" s="1" t="s">
        <v>208</v>
      </c>
      <c r="V12">
        <v>3</v>
      </c>
      <c r="W12" s="1">
        <f>resource_objects[[#This Row],[MinResources]]/resource_objects[[#This Row],[CollectingMins]]</f>
        <v>0.83333333333333337</v>
      </c>
      <c r="X12" s="1">
        <f>_xlfn.XLOOKUP(resource_objects[[#This Row],[Resource]],resources!A:A,resources!D:D)</f>
        <v>4</v>
      </c>
      <c r="Y12" s="1">
        <f>resource_objects[[#This Row],[gold per resouce]]/resource_objects[[#This Row],[min per resource]]</f>
        <v>4.8</v>
      </c>
      <c r="Z12" s="1">
        <f>_xlfn.XLOOKUP(resource_objects[[#This Row],[Resource]],resources!$A:$A,resources!Z:Z)</f>
        <v>0</v>
      </c>
      <c r="AA12" s="1">
        <f>_xlfn.XLOOKUP(resource_objects[[#This Row],[Resource]],resources!$A:$A,resources!AA:AA)</f>
        <v>0</v>
      </c>
      <c r="AB12" s="1">
        <f>_xlfn.XLOOKUP(resource_objects[[#This Row],[Resource]],resources!$A:$A,resources!AB:AB)</f>
        <v>0</v>
      </c>
      <c r="AC12" s="1">
        <f>_xlfn.XLOOKUP(resource_objects[[#This Row],[Resource]],resources!$A:$A,resources!AC:AC)</f>
        <v>0</v>
      </c>
      <c r="AD12" s="1">
        <f>_xlfn.XLOOKUP(resource_objects[[#This Row],[Resource]],resources!$A:$A,resources!AD:AD)</f>
        <v>15</v>
      </c>
      <c r="AE12" s="1">
        <f>_xlfn.XLOOKUP(resource_objects[[#This Row],[Resource]],resources!$A:$A,resources!AE:AE)</f>
        <v>0</v>
      </c>
      <c r="AF12" s="1">
        <f>_xlfn.XLOOKUP(resource_objects[[#This Row],[Resource]],resources!$A:$A,resources!AF:AF)</f>
        <v>0</v>
      </c>
      <c r="AG12" s="1">
        <f>_xlfn.XLOOKUP(resource_objects[[#This Row],[Resource]],resources!$A:$A,resources!AG:AG)</f>
        <v>0</v>
      </c>
      <c r="AH12" s="1">
        <f>_xlfn.XLOOKUP(resource_objects[[#This Row],[Resource]],resources!$A:$A,resources!AH:AH)</f>
        <v>0</v>
      </c>
      <c r="AI12" s="1">
        <f>_xlfn.XLOOKUP(resource_objects[[#This Row],[Resource]],resources!$A:$A,resources!AI:AI)</f>
        <v>10</v>
      </c>
      <c r="AJ12" s="1">
        <f>_xlfn.XLOOKUP(resource_objects[[#This Row],[Resource]],resources!$A:$A,resources!AJ:AJ)</f>
        <v>0</v>
      </c>
      <c r="AK12" s="1">
        <f>_xlfn.XLOOKUP(resource_objects[[#This Row],[Resource]],resources!$A:$A,resources!AK:AK)</f>
        <v>0</v>
      </c>
      <c r="AL12" s="1">
        <f>_xlfn.XLOOKUP(resource_objects[[#This Row],[Resource]],resources!$A:$A,resources!AL:AL)</f>
        <v>5</v>
      </c>
      <c r="AM12" s="1">
        <f>_xlfn.XLOOKUP(resource_objects[[#This Row],[Resource]],resources!$A:$A,resources!AM:AM)</f>
        <v>0</v>
      </c>
      <c r="AN12" s="1">
        <f>_xlfn.XLOOKUP(resource_objects[[#This Row],[Resource]],resources!$A:$A,resources!AN:AN)</f>
        <v>0</v>
      </c>
      <c r="AO12" s="1">
        <f>_xlfn.XLOOKUP(resource_objects[[#This Row],[Resource]],resources!$A:$A,resources!AO:AO)</f>
        <v>0</v>
      </c>
      <c r="AP12" s="1" t="str">
        <f>_xlfn.XLOOKUP(resource_objects[[#This Row],[Resource]],resources!$A:$A,resources!H:H)</f>
        <v>Forage</v>
      </c>
      <c r="AQ12" s="1" t="str" cm="1">
        <f t="array" ref="AQ12">INDEX($Z$1:$AO$1,MATCH(TRUE,INDEX(Z12:AO12&lt;&gt;0,),0))</f>
        <v>Island 5</v>
      </c>
      <c r="AR12" s="1" t="str">
        <f t="shared" si="0"/>
        <v>5</v>
      </c>
    </row>
    <row r="13" spans="1:44" x14ac:dyDescent="0.3">
      <c r="A13" s="1" t="s">
        <v>213</v>
      </c>
      <c r="B13" s="1" t="s">
        <v>42</v>
      </c>
      <c r="C13">
        <v>4</v>
      </c>
      <c r="D13">
        <v>2</v>
      </c>
      <c r="F13" s="1" t="s">
        <v>189</v>
      </c>
      <c r="G13" s="1" t="s">
        <v>214</v>
      </c>
      <c r="I13" s="1" t="s">
        <v>189</v>
      </c>
      <c r="J13" s="1" t="s">
        <v>189</v>
      </c>
      <c r="K13">
        <v>1</v>
      </c>
      <c r="M13">
        <v>8</v>
      </c>
      <c r="N13" t="b">
        <v>1</v>
      </c>
      <c r="O13">
        <v>25</v>
      </c>
      <c r="P13">
        <v>0</v>
      </c>
      <c r="R13" s="1" t="s">
        <v>189</v>
      </c>
      <c r="S13" s="1" t="s">
        <v>189</v>
      </c>
      <c r="T13" s="1" t="s">
        <v>189</v>
      </c>
      <c r="U13" s="1" t="s">
        <v>208</v>
      </c>
      <c r="V13">
        <v>15</v>
      </c>
      <c r="W13" s="1">
        <f>resource_objects[[#This Row],[MinResources]]/resource_objects[[#This Row],[CollectingMins]]</f>
        <v>0.5</v>
      </c>
      <c r="X13" s="1">
        <f>_xlfn.XLOOKUP(resource_objects[[#This Row],[Resource]],resources!A:A,resources!D:D)</f>
        <v>4</v>
      </c>
      <c r="Y13" s="1">
        <f>resource_objects[[#This Row],[gold per resouce]]/resource_objects[[#This Row],[min per resource]]</f>
        <v>8</v>
      </c>
      <c r="Z13" s="1">
        <f>_xlfn.XLOOKUP(resource_objects[[#This Row],[Resource]],resources!$A:$A,resources!Z:Z)</f>
        <v>0</v>
      </c>
      <c r="AA13" s="1">
        <f>_xlfn.XLOOKUP(resource_objects[[#This Row],[Resource]],resources!$A:$A,resources!AA:AA)</f>
        <v>0</v>
      </c>
      <c r="AB13" s="1">
        <f>_xlfn.XLOOKUP(resource_objects[[#This Row],[Resource]],resources!$A:$A,resources!AB:AB)</f>
        <v>0</v>
      </c>
      <c r="AC13" s="1">
        <f>_xlfn.XLOOKUP(resource_objects[[#This Row],[Resource]],resources!$A:$A,resources!AC:AC)</f>
        <v>0</v>
      </c>
      <c r="AD13" s="1">
        <f>_xlfn.XLOOKUP(resource_objects[[#This Row],[Resource]],resources!$A:$A,resources!AD:AD)</f>
        <v>15</v>
      </c>
      <c r="AE13" s="1">
        <f>_xlfn.XLOOKUP(resource_objects[[#This Row],[Resource]],resources!$A:$A,resources!AE:AE)</f>
        <v>0</v>
      </c>
      <c r="AF13" s="1">
        <f>_xlfn.XLOOKUP(resource_objects[[#This Row],[Resource]],resources!$A:$A,resources!AF:AF)</f>
        <v>0</v>
      </c>
      <c r="AG13" s="1">
        <f>_xlfn.XLOOKUP(resource_objects[[#This Row],[Resource]],resources!$A:$A,resources!AG:AG)</f>
        <v>0</v>
      </c>
      <c r="AH13" s="1">
        <f>_xlfn.XLOOKUP(resource_objects[[#This Row],[Resource]],resources!$A:$A,resources!AH:AH)</f>
        <v>0</v>
      </c>
      <c r="AI13" s="1">
        <f>_xlfn.XLOOKUP(resource_objects[[#This Row],[Resource]],resources!$A:$A,resources!AI:AI)</f>
        <v>10</v>
      </c>
      <c r="AJ13" s="1">
        <f>_xlfn.XLOOKUP(resource_objects[[#This Row],[Resource]],resources!$A:$A,resources!AJ:AJ)</f>
        <v>0</v>
      </c>
      <c r="AK13" s="1">
        <f>_xlfn.XLOOKUP(resource_objects[[#This Row],[Resource]],resources!$A:$A,resources!AK:AK)</f>
        <v>0</v>
      </c>
      <c r="AL13" s="1">
        <f>_xlfn.XLOOKUP(resource_objects[[#This Row],[Resource]],resources!$A:$A,resources!AL:AL)</f>
        <v>5</v>
      </c>
      <c r="AM13" s="1">
        <f>_xlfn.XLOOKUP(resource_objects[[#This Row],[Resource]],resources!$A:$A,resources!AM:AM)</f>
        <v>0</v>
      </c>
      <c r="AN13" s="1">
        <f>_xlfn.XLOOKUP(resource_objects[[#This Row],[Resource]],resources!$A:$A,resources!AN:AN)</f>
        <v>0</v>
      </c>
      <c r="AO13" s="1">
        <f>_xlfn.XLOOKUP(resource_objects[[#This Row],[Resource]],resources!$A:$A,resources!AO:AO)</f>
        <v>0</v>
      </c>
      <c r="AP13" s="1" t="str">
        <f>_xlfn.XLOOKUP(resource_objects[[#This Row],[Resource]],resources!$A:$A,resources!H:H)</f>
        <v>Forage</v>
      </c>
      <c r="AQ13" s="1" t="str" cm="1">
        <f t="array" ref="AQ13">INDEX($Z$1:$AO$1,MATCH(TRUE,INDEX(Z13:AO13&lt;&gt;0,),0))</f>
        <v>Island 5</v>
      </c>
      <c r="AR13" s="1" t="str">
        <f t="shared" si="0"/>
        <v>5</v>
      </c>
    </row>
    <row r="14" spans="1:44" x14ac:dyDescent="0.3">
      <c r="A14" s="1" t="s">
        <v>215</v>
      </c>
      <c r="B14" s="1" t="s">
        <v>42</v>
      </c>
      <c r="C14">
        <v>4</v>
      </c>
      <c r="D14">
        <v>2</v>
      </c>
      <c r="F14" s="1" t="s">
        <v>189</v>
      </c>
      <c r="G14" s="1" t="s">
        <v>216</v>
      </c>
      <c r="I14" s="1" t="s">
        <v>189</v>
      </c>
      <c r="J14" s="1" t="s">
        <v>189</v>
      </c>
      <c r="K14">
        <v>1</v>
      </c>
      <c r="M14">
        <v>8</v>
      </c>
      <c r="N14" t="b">
        <v>1</v>
      </c>
      <c r="O14">
        <v>25</v>
      </c>
      <c r="P14">
        <v>0</v>
      </c>
      <c r="R14" s="1" t="s">
        <v>189</v>
      </c>
      <c r="S14" s="1" t="s">
        <v>189</v>
      </c>
      <c r="T14" s="1" t="s">
        <v>189</v>
      </c>
      <c r="U14" s="1" t="s">
        <v>208</v>
      </c>
      <c r="V14">
        <v>15</v>
      </c>
      <c r="W14" s="1">
        <f>resource_objects[[#This Row],[MinResources]]/resource_objects[[#This Row],[CollectingMins]]</f>
        <v>0.5</v>
      </c>
      <c r="X14" s="1">
        <f>_xlfn.XLOOKUP(resource_objects[[#This Row],[Resource]],resources!A:A,resources!D:D)</f>
        <v>4</v>
      </c>
      <c r="Y14" s="1">
        <f>resource_objects[[#This Row],[gold per resouce]]/resource_objects[[#This Row],[min per resource]]</f>
        <v>8</v>
      </c>
      <c r="Z14" s="1">
        <f>_xlfn.XLOOKUP(resource_objects[[#This Row],[Resource]],resources!$A:$A,resources!Z:Z)</f>
        <v>0</v>
      </c>
      <c r="AA14" s="1">
        <f>_xlfn.XLOOKUP(resource_objects[[#This Row],[Resource]],resources!$A:$A,resources!AA:AA)</f>
        <v>0</v>
      </c>
      <c r="AB14" s="1">
        <f>_xlfn.XLOOKUP(resource_objects[[#This Row],[Resource]],resources!$A:$A,resources!AB:AB)</f>
        <v>0</v>
      </c>
      <c r="AC14" s="1">
        <f>_xlfn.XLOOKUP(resource_objects[[#This Row],[Resource]],resources!$A:$A,resources!AC:AC)</f>
        <v>0</v>
      </c>
      <c r="AD14" s="1">
        <f>_xlfn.XLOOKUP(resource_objects[[#This Row],[Resource]],resources!$A:$A,resources!AD:AD)</f>
        <v>15</v>
      </c>
      <c r="AE14" s="1">
        <f>_xlfn.XLOOKUP(resource_objects[[#This Row],[Resource]],resources!$A:$A,resources!AE:AE)</f>
        <v>0</v>
      </c>
      <c r="AF14" s="1">
        <f>_xlfn.XLOOKUP(resource_objects[[#This Row],[Resource]],resources!$A:$A,resources!AF:AF)</f>
        <v>0</v>
      </c>
      <c r="AG14" s="1">
        <f>_xlfn.XLOOKUP(resource_objects[[#This Row],[Resource]],resources!$A:$A,resources!AG:AG)</f>
        <v>0</v>
      </c>
      <c r="AH14" s="1">
        <f>_xlfn.XLOOKUP(resource_objects[[#This Row],[Resource]],resources!$A:$A,resources!AH:AH)</f>
        <v>0</v>
      </c>
      <c r="AI14" s="1">
        <f>_xlfn.XLOOKUP(resource_objects[[#This Row],[Resource]],resources!$A:$A,resources!AI:AI)</f>
        <v>10</v>
      </c>
      <c r="AJ14" s="1">
        <f>_xlfn.XLOOKUP(resource_objects[[#This Row],[Resource]],resources!$A:$A,resources!AJ:AJ)</f>
        <v>0</v>
      </c>
      <c r="AK14" s="1">
        <f>_xlfn.XLOOKUP(resource_objects[[#This Row],[Resource]],resources!$A:$A,resources!AK:AK)</f>
        <v>0</v>
      </c>
      <c r="AL14" s="1">
        <f>_xlfn.XLOOKUP(resource_objects[[#This Row],[Resource]],resources!$A:$A,resources!AL:AL)</f>
        <v>5</v>
      </c>
      <c r="AM14" s="1">
        <f>_xlfn.XLOOKUP(resource_objects[[#This Row],[Resource]],resources!$A:$A,resources!AM:AM)</f>
        <v>0</v>
      </c>
      <c r="AN14" s="1">
        <f>_xlfn.XLOOKUP(resource_objects[[#This Row],[Resource]],resources!$A:$A,resources!AN:AN)</f>
        <v>0</v>
      </c>
      <c r="AO14" s="1">
        <f>_xlfn.XLOOKUP(resource_objects[[#This Row],[Resource]],resources!$A:$A,resources!AO:AO)</f>
        <v>0</v>
      </c>
      <c r="AP14" s="1" t="str">
        <f>_xlfn.XLOOKUP(resource_objects[[#This Row],[Resource]],resources!$A:$A,resources!H:H)</f>
        <v>Forage</v>
      </c>
      <c r="AQ14" s="1" t="str" cm="1">
        <f t="array" ref="AQ14">INDEX($Z$1:$AO$1,MATCH(TRUE,INDEX(Z14:AO14&lt;&gt;0,),0))</f>
        <v>Island 5</v>
      </c>
      <c r="AR14" s="1" t="str">
        <f t="shared" si="0"/>
        <v>5</v>
      </c>
    </row>
    <row r="15" spans="1:44" x14ac:dyDescent="0.3">
      <c r="A15" s="1" t="s">
        <v>217</v>
      </c>
      <c r="B15" s="1" t="s">
        <v>34</v>
      </c>
      <c r="C15">
        <v>20</v>
      </c>
      <c r="D15">
        <v>3</v>
      </c>
      <c r="E15">
        <v>7</v>
      </c>
      <c r="F15" s="1" t="s">
        <v>189</v>
      </c>
      <c r="G15" s="1" t="s">
        <v>218</v>
      </c>
      <c r="I15" s="1" t="s">
        <v>189</v>
      </c>
      <c r="J15" s="1" t="s">
        <v>189</v>
      </c>
      <c r="K15">
        <v>12</v>
      </c>
      <c r="L15">
        <v>12</v>
      </c>
      <c r="O15">
        <v>50</v>
      </c>
      <c r="P15">
        <v>0</v>
      </c>
      <c r="Q15" t="b">
        <v>1</v>
      </c>
      <c r="R15" s="1" t="s">
        <v>189</v>
      </c>
      <c r="S15" s="1" t="s">
        <v>189</v>
      </c>
      <c r="T15" s="1" t="s">
        <v>189</v>
      </c>
      <c r="U15" s="1" t="s">
        <v>219</v>
      </c>
      <c r="V15">
        <v>12</v>
      </c>
      <c r="W15" s="1">
        <f>resource_objects[[#This Row],[MinResources]]/resource_objects[[#This Row],[CollectingMins]]</f>
        <v>0.15</v>
      </c>
      <c r="X15" s="1">
        <f>_xlfn.XLOOKUP(resource_objects[[#This Row],[Resource]],resources!A:A,resources!D:D)</f>
        <v>4</v>
      </c>
      <c r="Y15" s="1">
        <f>resource_objects[[#This Row],[gold per resouce]]/resource_objects[[#This Row],[min per resource]]</f>
        <v>26.666666666666668</v>
      </c>
      <c r="Z15" s="1">
        <f>_xlfn.XLOOKUP(resource_objects[[#This Row],[Resource]],resources!$A:$A,resources!Z:Z)</f>
        <v>15</v>
      </c>
      <c r="AA15" s="1">
        <f>_xlfn.XLOOKUP(resource_objects[[#This Row],[Resource]],resources!$A:$A,resources!AA:AA)</f>
        <v>5</v>
      </c>
      <c r="AB15" s="1">
        <f>_xlfn.XLOOKUP(resource_objects[[#This Row],[Resource]],resources!$A:$A,resources!AB:AB)</f>
        <v>5</v>
      </c>
      <c r="AC15" s="1">
        <f>_xlfn.XLOOKUP(resource_objects[[#This Row],[Resource]],resources!$A:$A,resources!AC:AC)</f>
        <v>10</v>
      </c>
      <c r="AD15" s="1">
        <f>_xlfn.XLOOKUP(resource_objects[[#This Row],[Resource]],resources!$A:$A,resources!AD:AD)</f>
        <v>15</v>
      </c>
      <c r="AE15" s="1">
        <f>_xlfn.XLOOKUP(resource_objects[[#This Row],[Resource]],resources!$A:$A,resources!AE:AE)</f>
        <v>25</v>
      </c>
      <c r="AF15" s="1">
        <f>_xlfn.XLOOKUP(resource_objects[[#This Row],[Resource]],resources!$A:$A,resources!AF:AF)</f>
        <v>0</v>
      </c>
      <c r="AG15" s="1">
        <f>_xlfn.XLOOKUP(resource_objects[[#This Row],[Resource]],resources!$A:$A,resources!AG:AG)</f>
        <v>15</v>
      </c>
      <c r="AH15" s="1">
        <f>_xlfn.XLOOKUP(resource_objects[[#This Row],[Resource]],resources!$A:$A,resources!AH:AH)</f>
        <v>0</v>
      </c>
      <c r="AI15" s="1">
        <f>_xlfn.XLOOKUP(resource_objects[[#This Row],[Resource]],resources!$A:$A,resources!AI:AI)</f>
        <v>0</v>
      </c>
      <c r="AJ15" s="1">
        <f>_xlfn.XLOOKUP(resource_objects[[#This Row],[Resource]],resources!$A:$A,resources!AJ:AJ)</f>
        <v>0</v>
      </c>
      <c r="AK15" s="1">
        <f>_xlfn.XLOOKUP(resource_objects[[#This Row],[Resource]],resources!$A:$A,resources!AK:AK)</f>
        <v>20</v>
      </c>
      <c r="AL15" s="1">
        <f>_xlfn.XLOOKUP(resource_objects[[#This Row],[Resource]],resources!$A:$A,resources!AL:AL)</f>
        <v>10</v>
      </c>
      <c r="AM15" s="1">
        <f>_xlfn.XLOOKUP(resource_objects[[#This Row],[Resource]],resources!$A:$A,resources!AM:AM)</f>
        <v>0</v>
      </c>
      <c r="AN15" s="1">
        <f>_xlfn.XLOOKUP(resource_objects[[#This Row],[Resource]],resources!$A:$A,resources!AN:AN)</f>
        <v>0</v>
      </c>
      <c r="AO15" s="1">
        <f>_xlfn.XLOOKUP(resource_objects[[#This Row],[Resource]],resources!$A:$A,resources!AO:AO)</f>
        <v>40</v>
      </c>
      <c r="AP15" s="1" t="str">
        <f>_xlfn.XLOOKUP(resource_objects[[#This Row],[Resource]],resources!$A:$A,resources!H:H)</f>
        <v>Fishing</v>
      </c>
      <c r="AQ15" s="1" t="str" cm="1">
        <f t="array" ref="AQ15">INDEX($Z$1:$AO$1,MATCH(TRUE,INDEX(Z15:AO15&lt;&gt;0,),0))</f>
        <v>Island 1</v>
      </c>
      <c r="AR15" s="1" t="str">
        <f t="shared" si="0"/>
        <v>1</v>
      </c>
    </row>
    <row r="16" spans="1:44" x14ac:dyDescent="0.3">
      <c r="A16" s="1" t="s">
        <v>220</v>
      </c>
      <c r="B16" s="1" t="s">
        <v>34</v>
      </c>
      <c r="C16">
        <v>30</v>
      </c>
      <c r="D16">
        <v>6</v>
      </c>
      <c r="E16">
        <v>14</v>
      </c>
      <c r="F16" s="1" t="s">
        <v>189</v>
      </c>
      <c r="G16" s="1" t="s">
        <v>221</v>
      </c>
      <c r="I16" s="1" t="s">
        <v>189</v>
      </c>
      <c r="J16" s="1" t="s">
        <v>189</v>
      </c>
      <c r="K16">
        <v>15</v>
      </c>
      <c r="L16">
        <v>15</v>
      </c>
      <c r="O16">
        <v>50</v>
      </c>
      <c r="P16">
        <v>40</v>
      </c>
      <c r="Q16" t="b">
        <v>1</v>
      </c>
      <c r="R16" s="1" t="s">
        <v>189</v>
      </c>
      <c r="S16" s="1" t="s">
        <v>189</v>
      </c>
      <c r="T16" s="1" t="s">
        <v>189</v>
      </c>
      <c r="U16" s="1" t="s">
        <v>219</v>
      </c>
      <c r="V16">
        <v>12</v>
      </c>
      <c r="W16" s="1">
        <f>resource_objects[[#This Row],[MinResources]]/resource_objects[[#This Row],[CollectingMins]]</f>
        <v>0.2</v>
      </c>
      <c r="X16" s="1">
        <f>_xlfn.XLOOKUP(resource_objects[[#This Row],[Resource]],resources!A:A,resources!D:D)</f>
        <v>4</v>
      </c>
      <c r="Y16" s="1">
        <f>resource_objects[[#This Row],[gold per resouce]]/resource_objects[[#This Row],[min per resource]]</f>
        <v>20</v>
      </c>
      <c r="Z16" s="1">
        <f>_xlfn.XLOOKUP(resource_objects[[#This Row],[Resource]],resources!$A:$A,resources!Z:Z)</f>
        <v>15</v>
      </c>
      <c r="AA16" s="1">
        <f>_xlfn.XLOOKUP(resource_objects[[#This Row],[Resource]],resources!$A:$A,resources!AA:AA)</f>
        <v>5</v>
      </c>
      <c r="AB16" s="1">
        <f>_xlfn.XLOOKUP(resource_objects[[#This Row],[Resource]],resources!$A:$A,resources!AB:AB)</f>
        <v>5</v>
      </c>
      <c r="AC16" s="1">
        <f>_xlfn.XLOOKUP(resource_objects[[#This Row],[Resource]],resources!$A:$A,resources!AC:AC)</f>
        <v>10</v>
      </c>
      <c r="AD16" s="1">
        <f>_xlfn.XLOOKUP(resource_objects[[#This Row],[Resource]],resources!$A:$A,resources!AD:AD)</f>
        <v>15</v>
      </c>
      <c r="AE16" s="1">
        <f>_xlfn.XLOOKUP(resource_objects[[#This Row],[Resource]],resources!$A:$A,resources!AE:AE)</f>
        <v>25</v>
      </c>
      <c r="AF16" s="1">
        <f>_xlfn.XLOOKUP(resource_objects[[#This Row],[Resource]],resources!$A:$A,resources!AF:AF)</f>
        <v>0</v>
      </c>
      <c r="AG16" s="1">
        <f>_xlfn.XLOOKUP(resource_objects[[#This Row],[Resource]],resources!$A:$A,resources!AG:AG)</f>
        <v>15</v>
      </c>
      <c r="AH16" s="1">
        <f>_xlfn.XLOOKUP(resource_objects[[#This Row],[Resource]],resources!$A:$A,resources!AH:AH)</f>
        <v>0</v>
      </c>
      <c r="AI16" s="1">
        <f>_xlfn.XLOOKUP(resource_objects[[#This Row],[Resource]],resources!$A:$A,resources!AI:AI)</f>
        <v>0</v>
      </c>
      <c r="AJ16" s="1">
        <f>_xlfn.XLOOKUP(resource_objects[[#This Row],[Resource]],resources!$A:$A,resources!AJ:AJ)</f>
        <v>0</v>
      </c>
      <c r="AK16" s="1">
        <f>_xlfn.XLOOKUP(resource_objects[[#This Row],[Resource]],resources!$A:$A,resources!AK:AK)</f>
        <v>20</v>
      </c>
      <c r="AL16" s="1">
        <f>_xlfn.XLOOKUP(resource_objects[[#This Row],[Resource]],resources!$A:$A,resources!AL:AL)</f>
        <v>10</v>
      </c>
      <c r="AM16" s="1">
        <f>_xlfn.XLOOKUP(resource_objects[[#This Row],[Resource]],resources!$A:$A,resources!AM:AM)</f>
        <v>0</v>
      </c>
      <c r="AN16" s="1">
        <f>_xlfn.XLOOKUP(resource_objects[[#This Row],[Resource]],resources!$A:$A,resources!AN:AN)</f>
        <v>0</v>
      </c>
      <c r="AO16" s="1">
        <f>_xlfn.XLOOKUP(resource_objects[[#This Row],[Resource]],resources!$A:$A,resources!AO:AO)</f>
        <v>40</v>
      </c>
      <c r="AP16" s="1" t="str">
        <f>_xlfn.XLOOKUP(resource_objects[[#This Row],[Resource]],resources!$A:$A,resources!H:H)</f>
        <v>Fishing</v>
      </c>
      <c r="AQ16" s="1" t="str" cm="1">
        <f t="array" ref="AQ16">INDEX($Z$1:$AO$1,MATCH(TRUE,INDEX(Z16:AO16&lt;&gt;0,),0))</f>
        <v>Island 1</v>
      </c>
      <c r="AR16" s="1" t="str">
        <f t="shared" si="0"/>
        <v>1</v>
      </c>
    </row>
    <row r="17" spans="1:44" x14ac:dyDescent="0.3">
      <c r="A17" s="1" t="s">
        <v>222</v>
      </c>
      <c r="B17" s="1" t="s">
        <v>34</v>
      </c>
      <c r="C17">
        <v>40</v>
      </c>
      <c r="D17">
        <v>12</v>
      </c>
      <c r="E17">
        <v>28</v>
      </c>
      <c r="F17" s="1" t="s">
        <v>189</v>
      </c>
      <c r="G17" s="1" t="s">
        <v>223</v>
      </c>
      <c r="I17" s="1" t="s">
        <v>189</v>
      </c>
      <c r="J17" s="1" t="s">
        <v>189</v>
      </c>
      <c r="K17">
        <v>18</v>
      </c>
      <c r="L17">
        <v>18</v>
      </c>
      <c r="O17">
        <v>0</v>
      </c>
      <c r="P17">
        <v>60</v>
      </c>
      <c r="Q17" t="b">
        <v>1</v>
      </c>
      <c r="R17" s="1" t="s">
        <v>189</v>
      </c>
      <c r="S17" s="1" t="s">
        <v>189</v>
      </c>
      <c r="T17" s="1" t="s">
        <v>189</v>
      </c>
      <c r="U17" s="1" t="s">
        <v>219</v>
      </c>
      <c r="V17">
        <v>12</v>
      </c>
      <c r="W17" s="1">
        <f>resource_objects[[#This Row],[MinResources]]/resource_objects[[#This Row],[CollectingMins]]</f>
        <v>0.3</v>
      </c>
      <c r="X17" s="1">
        <f>_xlfn.XLOOKUP(resource_objects[[#This Row],[Resource]],resources!A:A,resources!D:D)</f>
        <v>4</v>
      </c>
      <c r="Y17" s="1">
        <f>resource_objects[[#This Row],[gold per resouce]]/resource_objects[[#This Row],[min per resource]]</f>
        <v>13.333333333333334</v>
      </c>
      <c r="Z17" s="1">
        <f>_xlfn.XLOOKUP(resource_objects[[#This Row],[Resource]],resources!$A:$A,resources!Z:Z)</f>
        <v>15</v>
      </c>
      <c r="AA17" s="1">
        <f>_xlfn.XLOOKUP(resource_objects[[#This Row],[Resource]],resources!$A:$A,resources!AA:AA)</f>
        <v>5</v>
      </c>
      <c r="AB17" s="1">
        <f>_xlfn.XLOOKUP(resource_objects[[#This Row],[Resource]],resources!$A:$A,resources!AB:AB)</f>
        <v>5</v>
      </c>
      <c r="AC17" s="1">
        <f>_xlfn.XLOOKUP(resource_objects[[#This Row],[Resource]],resources!$A:$A,resources!AC:AC)</f>
        <v>10</v>
      </c>
      <c r="AD17" s="1">
        <f>_xlfn.XLOOKUP(resource_objects[[#This Row],[Resource]],resources!$A:$A,resources!AD:AD)</f>
        <v>15</v>
      </c>
      <c r="AE17" s="1">
        <f>_xlfn.XLOOKUP(resource_objects[[#This Row],[Resource]],resources!$A:$A,resources!AE:AE)</f>
        <v>25</v>
      </c>
      <c r="AF17" s="1">
        <f>_xlfn.XLOOKUP(resource_objects[[#This Row],[Resource]],resources!$A:$A,resources!AF:AF)</f>
        <v>0</v>
      </c>
      <c r="AG17" s="1">
        <f>_xlfn.XLOOKUP(resource_objects[[#This Row],[Resource]],resources!$A:$A,resources!AG:AG)</f>
        <v>15</v>
      </c>
      <c r="AH17" s="1">
        <f>_xlfn.XLOOKUP(resource_objects[[#This Row],[Resource]],resources!$A:$A,resources!AH:AH)</f>
        <v>0</v>
      </c>
      <c r="AI17" s="1">
        <f>_xlfn.XLOOKUP(resource_objects[[#This Row],[Resource]],resources!$A:$A,resources!AI:AI)</f>
        <v>0</v>
      </c>
      <c r="AJ17" s="1">
        <f>_xlfn.XLOOKUP(resource_objects[[#This Row],[Resource]],resources!$A:$A,resources!AJ:AJ)</f>
        <v>0</v>
      </c>
      <c r="AK17" s="1">
        <f>_xlfn.XLOOKUP(resource_objects[[#This Row],[Resource]],resources!$A:$A,resources!AK:AK)</f>
        <v>20</v>
      </c>
      <c r="AL17" s="1">
        <f>_xlfn.XLOOKUP(resource_objects[[#This Row],[Resource]],resources!$A:$A,resources!AL:AL)</f>
        <v>10</v>
      </c>
      <c r="AM17" s="1">
        <f>_xlfn.XLOOKUP(resource_objects[[#This Row],[Resource]],resources!$A:$A,resources!AM:AM)</f>
        <v>0</v>
      </c>
      <c r="AN17" s="1">
        <f>_xlfn.XLOOKUP(resource_objects[[#This Row],[Resource]],resources!$A:$A,resources!AN:AN)</f>
        <v>0</v>
      </c>
      <c r="AO17" s="1">
        <f>_xlfn.XLOOKUP(resource_objects[[#This Row],[Resource]],resources!$A:$A,resources!AO:AO)</f>
        <v>40</v>
      </c>
      <c r="AP17" s="1" t="str">
        <f>_xlfn.XLOOKUP(resource_objects[[#This Row],[Resource]],resources!$A:$A,resources!H:H)</f>
        <v>Fishing</v>
      </c>
      <c r="AQ17" s="1" t="str" cm="1">
        <f t="array" ref="AQ17">INDEX($Z$1:$AO$1,MATCH(TRUE,INDEX(Z17:AO17&lt;&gt;0,),0))</f>
        <v>Island 1</v>
      </c>
      <c r="AR17" s="1" t="str">
        <f t="shared" si="0"/>
        <v>1</v>
      </c>
    </row>
    <row r="18" spans="1:44" x14ac:dyDescent="0.3">
      <c r="A18" s="1" t="s">
        <v>224</v>
      </c>
      <c r="B18" s="1" t="s">
        <v>57</v>
      </c>
      <c r="C18">
        <v>16</v>
      </c>
      <c r="D18">
        <v>1</v>
      </c>
      <c r="F18" s="1" t="s">
        <v>189</v>
      </c>
      <c r="G18" s="1" t="s">
        <v>225</v>
      </c>
      <c r="H18" t="b">
        <v>1</v>
      </c>
      <c r="I18" s="1" t="s">
        <v>226</v>
      </c>
      <c r="J18" s="1" t="s">
        <v>189</v>
      </c>
      <c r="K18">
        <v>8</v>
      </c>
      <c r="L18">
        <v>6</v>
      </c>
      <c r="M18">
        <v>15</v>
      </c>
      <c r="O18">
        <v>100</v>
      </c>
      <c r="P18">
        <v>0</v>
      </c>
      <c r="R18" s="1" t="s">
        <v>191</v>
      </c>
      <c r="S18" s="1" t="s">
        <v>192</v>
      </c>
      <c r="T18" s="1" t="s">
        <v>67</v>
      </c>
      <c r="U18" s="1" t="s">
        <v>227</v>
      </c>
      <c r="V18">
        <v>2</v>
      </c>
      <c r="W18" s="1">
        <f>resource_objects[[#This Row],[MinResources]]/resource_objects[[#This Row],[CollectingMins]]</f>
        <v>6.25E-2</v>
      </c>
      <c r="X18" s="1">
        <f>_xlfn.XLOOKUP(resource_objects[[#This Row],[Resource]],resources!A:A,resources!D:D)</f>
        <v>5</v>
      </c>
      <c r="Y18" s="1">
        <f>resource_objects[[#This Row],[gold per resouce]]/resource_objects[[#This Row],[min per resource]]</f>
        <v>80</v>
      </c>
      <c r="Z18" s="1">
        <f>_xlfn.XLOOKUP(resource_objects[[#This Row],[Resource]],resources!$A:$A,resources!Z:Z)</f>
        <v>9</v>
      </c>
      <c r="AA18" s="1">
        <f>_xlfn.XLOOKUP(resource_objects[[#This Row],[Resource]],resources!$A:$A,resources!AA:AA)</f>
        <v>7</v>
      </c>
      <c r="AB18" s="1">
        <f>_xlfn.XLOOKUP(resource_objects[[#This Row],[Resource]],resources!$A:$A,resources!AB:AB)</f>
        <v>0</v>
      </c>
      <c r="AC18" s="1">
        <f>_xlfn.XLOOKUP(resource_objects[[#This Row],[Resource]],resources!$A:$A,resources!AC:AC)</f>
        <v>0</v>
      </c>
      <c r="AD18" s="1">
        <f>_xlfn.XLOOKUP(resource_objects[[#This Row],[Resource]],resources!$A:$A,resources!AD:AD)</f>
        <v>2</v>
      </c>
      <c r="AE18" s="1">
        <f>_xlfn.XLOOKUP(resource_objects[[#This Row],[Resource]],resources!$A:$A,resources!AE:AE)</f>
        <v>0</v>
      </c>
      <c r="AF18" s="1">
        <f>_xlfn.XLOOKUP(resource_objects[[#This Row],[Resource]],resources!$A:$A,resources!AF:AF)</f>
        <v>0</v>
      </c>
      <c r="AG18" s="1">
        <f>_xlfn.XLOOKUP(resource_objects[[#This Row],[Resource]],resources!$A:$A,resources!AG:AG)</f>
        <v>1</v>
      </c>
      <c r="AH18" s="1">
        <f>_xlfn.XLOOKUP(resource_objects[[#This Row],[Resource]],resources!$A:$A,resources!AH:AH)</f>
        <v>0</v>
      </c>
      <c r="AI18" s="1">
        <f>_xlfn.XLOOKUP(resource_objects[[#This Row],[Resource]],resources!$A:$A,resources!AI:AI)</f>
        <v>0</v>
      </c>
      <c r="AJ18" s="1">
        <f>_xlfn.XLOOKUP(resource_objects[[#This Row],[Resource]],resources!$A:$A,resources!AJ:AJ)</f>
        <v>0</v>
      </c>
      <c r="AK18" s="1">
        <f>_xlfn.XLOOKUP(resource_objects[[#This Row],[Resource]],resources!$A:$A,resources!AK:AK)</f>
        <v>0</v>
      </c>
      <c r="AL18" s="1">
        <f>_xlfn.XLOOKUP(resource_objects[[#This Row],[Resource]],resources!$A:$A,resources!AL:AL)</f>
        <v>10</v>
      </c>
      <c r="AM18" s="1">
        <f>_xlfn.XLOOKUP(resource_objects[[#This Row],[Resource]],resources!$A:$A,resources!AM:AM)</f>
        <v>0</v>
      </c>
      <c r="AN18" s="1">
        <f>_xlfn.XLOOKUP(resource_objects[[#This Row],[Resource]],resources!$A:$A,resources!AN:AN)</f>
        <v>0</v>
      </c>
      <c r="AO18" s="1">
        <f>_xlfn.XLOOKUP(resource_objects[[#This Row],[Resource]],resources!$A:$A,resources!AO:AO)</f>
        <v>0</v>
      </c>
      <c r="AP18" s="1" t="str">
        <f>_xlfn.XLOOKUP(resource_objects[[#This Row],[Resource]],resources!$A:$A,resources!H:H)</f>
        <v>Sickle</v>
      </c>
      <c r="AQ18" s="1" t="str" cm="1">
        <f t="array" ref="AQ18">INDEX($Z$1:$AO$1,MATCH(TRUE,INDEX(Z18:AO18&lt;&gt;0,),0))</f>
        <v>Island 1</v>
      </c>
      <c r="AR18" s="1" t="str">
        <f t="shared" si="0"/>
        <v>1</v>
      </c>
    </row>
    <row r="19" spans="1:44" x14ac:dyDescent="0.3">
      <c r="A19" s="1" t="s">
        <v>228</v>
      </c>
      <c r="B19" s="1" t="s">
        <v>57</v>
      </c>
      <c r="C19">
        <v>16</v>
      </c>
      <c r="D19">
        <v>1</v>
      </c>
      <c r="F19" s="1" t="s">
        <v>189</v>
      </c>
      <c r="G19" s="1" t="s">
        <v>229</v>
      </c>
      <c r="I19" s="1" t="s">
        <v>189</v>
      </c>
      <c r="J19" s="1" t="s">
        <v>189</v>
      </c>
      <c r="K19">
        <v>8</v>
      </c>
      <c r="L19">
        <v>6</v>
      </c>
      <c r="M19">
        <v>15</v>
      </c>
      <c r="O19">
        <v>100</v>
      </c>
      <c r="P19">
        <v>0</v>
      </c>
      <c r="R19" s="1" t="s">
        <v>191</v>
      </c>
      <c r="S19" s="1" t="s">
        <v>192</v>
      </c>
      <c r="T19" s="1" t="s">
        <v>67</v>
      </c>
      <c r="U19" s="1" t="s">
        <v>227</v>
      </c>
      <c r="V19">
        <v>2</v>
      </c>
      <c r="W19" s="1">
        <f>resource_objects[[#This Row],[MinResources]]/resource_objects[[#This Row],[CollectingMins]]</f>
        <v>6.25E-2</v>
      </c>
      <c r="X19" s="1">
        <f>_xlfn.XLOOKUP(resource_objects[[#This Row],[Resource]],resources!A:A,resources!D:D)</f>
        <v>5</v>
      </c>
      <c r="Y19" s="1">
        <f>resource_objects[[#This Row],[gold per resouce]]/resource_objects[[#This Row],[min per resource]]</f>
        <v>80</v>
      </c>
      <c r="Z19" s="1">
        <f>_xlfn.XLOOKUP(resource_objects[[#This Row],[Resource]],resources!$A:$A,resources!Z:Z)</f>
        <v>9</v>
      </c>
      <c r="AA19" s="1">
        <f>_xlfn.XLOOKUP(resource_objects[[#This Row],[Resource]],resources!$A:$A,resources!AA:AA)</f>
        <v>7</v>
      </c>
      <c r="AB19" s="1">
        <f>_xlfn.XLOOKUP(resource_objects[[#This Row],[Resource]],resources!$A:$A,resources!AB:AB)</f>
        <v>0</v>
      </c>
      <c r="AC19" s="1">
        <f>_xlfn.XLOOKUP(resource_objects[[#This Row],[Resource]],resources!$A:$A,resources!AC:AC)</f>
        <v>0</v>
      </c>
      <c r="AD19" s="1">
        <f>_xlfn.XLOOKUP(resource_objects[[#This Row],[Resource]],resources!$A:$A,resources!AD:AD)</f>
        <v>2</v>
      </c>
      <c r="AE19" s="1">
        <f>_xlfn.XLOOKUP(resource_objects[[#This Row],[Resource]],resources!$A:$A,resources!AE:AE)</f>
        <v>0</v>
      </c>
      <c r="AF19" s="1">
        <f>_xlfn.XLOOKUP(resource_objects[[#This Row],[Resource]],resources!$A:$A,resources!AF:AF)</f>
        <v>0</v>
      </c>
      <c r="AG19" s="1">
        <f>_xlfn.XLOOKUP(resource_objects[[#This Row],[Resource]],resources!$A:$A,resources!AG:AG)</f>
        <v>1</v>
      </c>
      <c r="AH19" s="1">
        <f>_xlfn.XLOOKUP(resource_objects[[#This Row],[Resource]],resources!$A:$A,resources!AH:AH)</f>
        <v>0</v>
      </c>
      <c r="AI19" s="1">
        <f>_xlfn.XLOOKUP(resource_objects[[#This Row],[Resource]],resources!$A:$A,resources!AI:AI)</f>
        <v>0</v>
      </c>
      <c r="AJ19" s="1">
        <f>_xlfn.XLOOKUP(resource_objects[[#This Row],[Resource]],resources!$A:$A,resources!AJ:AJ)</f>
        <v>0</v>
      </c>
      <c r="AK19" s="1">
        <f>_xlfn.XLOOKUP(resource_objects[[#This Row],[Resource]],resources!$A:$A,resources!AK:AK)</f>
        <v>0</v>
      </c>
      <c r="AL19" s="1">
        <f>_xlfn.XLOOKUP(resource_objects[[#This Row],[Resource]],resources!$A:$A,resources!AL:AL)</f>
        <v>10</v>
      </c>
      <c r="AM19" s="1">
        <f>_xlfn.XLOOKUP(resource_objects[[#This Row],[Resource]],resources!$A:$A,resources!AM:AM)</f>
        <v>0</v>
      </c>
      <c r="AN19" s="1">
        <f>_xlfn.XLOOKUP(resource_objects[[#This Row],[Resource]],resources!$A:$A,resources!AN:AN)</f>
        <v>0</v>
      </c>
      <c r="AO19" s="1">
        <f>_xlfn.XLOOKUP(resource_objects[[#This Row],[Resource]],resources!$A:$A,resources!AO:AO)</f>
        <v>0</v>
      </c>
      <c r="AP19" s="1" t="str">
        <f>_xlfn.XLOOKUP(resource_objects[[#This Row],[Resource]],resources!$A:$A,resources!H:H)</f>
        <v>Sickle</v>
      </c>
      <c r="AQ19" s="1" t="str" cm="1">
        <f t="array" ref="AQ19">INDEX($Z$1:$AO$1,MATCH(TRUE,INDEX(Z19:AO19&lt;&gt;0,),0))</f>
        <v>Island 1</v>
      </c>
      <c r="AR19" s="1" t="str">
        <f t="shared" si="0"/>
        <v>1</v>
      </c>
    </row>
    <row r="20" spans="1:44" x14ac:dyDescent="0.3">
      <c r="A20" s="1" t="s">
        <v>230</v>
      </c>
      <c r="B20" s="1" t="s">
        <v>28</v>
      </c>
      <c r="C20">
        <v>2</v>
      </c>
      <c r="D20">
        <v>2</v>
      </c>
      <c r="F20" s="1" t="s">
        <v>189</v>
      </c>
      <c r="G20" s="1" t="s">
        <v>231</v>
      </c>
      <c r="H20" t="b">
        <v>1</v>
      </c>
      <c r="I20" s="1" t="s">
        <v>226</v>
      </c>
      <c r="J20" s="1" t="s">
        <v>189</v>
      </c>
      <c r="K20">
        <v>8</v>
      </c>
      <c r="L20">
        <v>7</v>
      </c>
      <c r="M20">
        <v>15</v>
      </c>
      <c r="O20">
        <v>10</v>
      </c>
      <c r="P20">
        <v>50</v>
      </c>
      <c r="R20" s="1" t="s">
        <v>191</v>
      </c>
      <c r="S20" s="1" t="s">
        <v>192</v>
      </c>
      <c r="T20" s="1" t="s">
        <v>67</v>
      </c>
      <c r="U20" s="1" t="s">
        <v>227</v>
      </c>
      <c r="V20">
        <v>15</v>
      </c>
      <c r="W20" s="1">
        <f>resource_objects[[#This Row],[MinResources]]/resource_objects[[#This Row],[CollectingMins]]</f>
        <v>1</v>
      </c>
      <c r="X20" s="1">
        <f>_xlfn.XLOOKUP(resource_objects[[#This Row],[Resource]],resources!A:A,resources!D:D)</f>
        <v>1</v>
      </c>
      <c r="Y20" s="1">
        <f>resource_objects[[#This Row],[gold per resouce]]/resource_objects[[#This Row],[min per resource]]</f>
        <v>1</v>
      </c>
      <c r="Z20" s="1">
        <f>_xlfn.XLOOKUP(resource_objects[[#This Row],[Resource]],resources!$A:$A,resources!Z:Z)</f>
        <v>90</v>
      </c>
      <c r="AA20" s="1">
        <f>_xlfn.XLOOKUP(resource_objects[[#This Row],[Resource]],resources!$A:$A,resources!AA:AA)</f>
        <v>0</v>
      </c>
      <c r="AB20" s="1">
        <f>_xlfn.XLOOKUP(resource_objects[[#This Row],[Resource]],resources!$A:$A,resources!AB:AB)</f>
        <v>50</v>
      </c>
      <c r="AC20" s="1">
        <f>_xlfn.XLOOKUP(resource_objects[[#This Row],[Resource]],resources!$A:$A,resources!AC:AC)</f>
        <v>0</v>
      </c>
      <c r="AD20" s="1">
        <f>_xlfn.XLOOKUP(resource_objects[[#This Row],[Resource]],resources!$A:$A,resources!AD:AD)</f>
        <v>20</v>
      </c>
      <c r="AE20" s="1">
        <f>_xlfn.XLOOKUP(resource_objects[[#This Row],[Resource]],resources!$A:$A,resources!AE:AE)</f>
        <v>0</v>
      </c>
      <c r="AF20" s="1">
        <f>_xlfn.XLOOKUP(resource_objects[[#This Row],[Resource]],resources!$A:$A,resources!AF:AF)</f>
        <v>4</v>
      </c>
      <c r="AG20" s="1">
        <f>_xlfn.XLOOKUP(resource_objects[[#This Row],[Resource]],resources!$A:$A,resources!AG:AG)</f>
        <v>0</v>
      </c>
      <c r="AH20" s="1">
        <f>_xlfn.XLOOKUP(resource_objects[[#This Row],[Resource]],resources!$A:$A,resources!AH:AH)</f>
        <v>0</v>
      </c>
      <c r="AI20" s="1">
        <f>_xlfn.XLOOKUP(resource_objects[[#This Row],[Resource]],resources!$A:$A,resources!AI:AI)</f>
        <v>10</v>
      </c>
      <c r="AJ20" s="1">
        <f>_xlfn.XLOOKUP(resource_objects[[#This Row],[Resource]],resources!$A:$A,resources!AJ:AJ)</f>
        <v>4</v>
      </c>
      <c r="AK20" s="1">
        <f>_xlfn.XLOOKUP(resource_objects[[#This Row],[Resource]],resources!$A:$A,resources!AK:AK)</f>
        <v>0</v>
      </c>
      <c r="AL20" s="1">
        <f>_xlfn.XLOOKUP(resource_objects[[#This Row],[Resource]],resources!$A:$A,resources!AL:AL)</f>
        <v>0</v>
      </c>
      <c r="AM20" s="1">
        <f>_xlfn.XLOOKUP(resource_objects[[#This Row],[Resource]],resources!$A:$A,resources!AM:AM)</f>
        <v>0</v>
      </c>
      <c r="AN20" s="1">
        <f>_xlfn.XLOOKUP(resource_objects[[#This Row],[Resource]],resources!$A:$A,resources!AN:AN)</f>
        <v>0</v>
      </c>
      <c r="AO20" s="1">
        <f>_xlfn.XLOOKUP(resource_objects[[#This Row],[Resource]],resources!$A:$A,resources!AO:AO)</f>
        <v>0</v>
      </c>
      <c r="AP20" s="1" t="str">
        <f>_xlfn.XLOOKUP(resource_objects[[#This Row],[Resource]],resources!$A:$A,resources!H:H)</f>
        <v>Sickle</v>
      </c>
      <c r="AQ20" s="1" t="str" cm="1">
        <f t="array" ref="AQ20">INDEX($Z$1:$AO$1,MATCH(TRUE,INDEX(Z20:AO20&lt;&gt;0,),0))</f>
        <v>Island 1</v>
      </c>
      <c r="AR20" s="1" t="str">
        <f t="shared" si="0"/>
        <v>1</v>
      </c>
    </row>
    <row r="21" spans="1:44" x14ac:dyDescent="0.3">
      <c r="A21" s="1" t="s">
        <v>232</v>
      </c>
      <c r="B21" s="1" t="s">
        <v>28</v>
      </c>
      <c r="C21">
        <v>2</v>
      </c>
      <c r="D21">
        <v>2</v>
      </c>
      <c r="F21" s="1" t="s">
        <v>189</v>
      </c>
      <c r="G21" s="1" t="s">
        <v>233</v>
      </c>
      <c r="H21" t="b">
        <v>1</v>
      </c>
      <c r="I21" s="1" t="s">
        <v>226</v>
      </c>
      <c r="J21" s="1" t="s">
        <v>189</v>
      </c>
      <c r="K21">
        <v>8</v>
      </c>
      <c r="L21">
        <v>7</v>
      </c>
      <c r="M21">
        <v>15</v>
      </c>
      <c r="O21">
        <v>10</v>
      </c>
      <c r="P21">
        <v>50</v>
      </c>
      <c r="R21" s="1" t="s">
        <v>191</v>
      </c>
      <c r="S21" s="1" t="s">
        <v>192</v>
      </c>
      <c r="T21" s="1" t="s">
        <v>67</v>
      </c>
      <c r="U21" s="1" t="s">
        <v>227</v>
      </c>
      <c r="V21">
        <v>15</v>
      </c>
      <c r="W21" s="1">
        <f>resource_objects[[#This Row],[MinResources]]/resource_objects[[#This Row],[CollectingMins]]</f>
        <v>1</v>
      </c>
      <c r="X21" s="1">
        <f>_xlfn.XLOOKUP(resource_objects[[#This Row],[Resource]],resources!A:A,resources!D:D)</f>
        <v>1</v>
      </c>
      <c r="Y21" s="1">
        <f>resource_objects[[#This Row],[gold per resouce]]/resource_objects[[#This Row],[min per resource]]</f>
        <v>1</v>
      </c>
      <c r="Z21" s="1">
        <f>_xlfn.XLOOKUP(resource_objects[[#This Row],[Resource]],resources!$A:$A,resources!Z:Z)</f>
        <v>90</v>
      </c>
      <c r="AA21" s="1">
        <f>_xlfn.XLOOKUP(resource_objects[[#This Row],[Resource]],resources!$A:$A,resources!AA:AA)</f>
        <v>0</v>
      </c>
      <c r="AB21" s="1">
        <f>_xlfn.XLOOKUP(resource_objects[[#This Row],[Resource]],resources!$A:$A,resources!AB:AB)</f>
        <v>50</v>
      </c>
      <c r="AC21" s="1">
        <f>_xlfn.XLOOKUP(resource_objects[[#This Row],[Resource]],resources!$A:$A,resources!AC:AC)</f>
        <v>0</v>
      </c>
      <c r="AD21" s="1">
        <f>_xlfn.XLOOKUP(resource_objects[[#This Row],[Resource]],resources!$A:$A,resources!AD:AD)</f>
        <v>20</v>
      </c>
      <c r="AE21" s="1">
        <f>_xlfn.XLOOKUP(resource_objects[[#This Row],[Resource]],resources!$A:$A,resources!AE:AE)</f>
        <v>0</v>
      </c>
      <c r="AF21" s="1">
        <f>_xlfn.XLOOKUP(resource_objects[[#This Row],[Resource]],resources!$A:$A,resources!AF:AF)</f>
        <v>4</v>
      </c>
      <c r="AG21" s="1">
        <f>_xlfn.XLOOKUP(resource_objects[[#This Row],[Resource]],resources!$A:$A,resources!AG:AG)</f>
        <v>0</v>
      </c>
      <c r="AH21" s="1">
        <f>_xlfn.XLOOKUP(resource_objects[[#This Row],[Resource]],resources!$A:$A,resources!AH:AH)</f>
        <v>0</v>
      </c>
      <c r="AI21" s="1">
        <f>_xlfn.XLOOKUP(resource_objects[[#This Row],[Resource]],resources!$A:$A,resources!AI:AI)</f>
        <v>10</v>
      </c>
      <c r="AJ21" s="1">
        <f>_xlfn.XLOOKUP(resource_objects[[#This Row],[Resource]],resources!$A:$A,resources!AJ:AJ)</f>
        <v>4</v>
      </c>
      <c r="AK21" s="1">
        <f>_xlfn.XLOOKUP(resource_objects[[#This Row],[Resource]],resources!$A:$A,resources!AK:AK)</f>
        <v>0</v>
      </c>
      <c r="AL21" s="1">
        <f>_xlfn.XLOOKUP(resource_objects[[#This Row],[Resource]],resources!$A:$A,resources!AL:AL)</f>
        <v>0</v>
      </c>
      <c r="AM21" s="1">
        <f>_xlfn.XLOOKUP(resource_objects[[#This Row],[Resource]],resources!$A:$A,resources!AM:AM)</f>
        <v>0</v>
      </c>
      <c r="AN21" s="1">
        <f>_xlfn.XLOOKUP(resource_objects[[#This Row],[Resource]],resources!$A:$A,resources!AN:AN)</f>
        <v>0</v>
      </c>
      <c r="AO21" s="1">
        <f>_xlfn.XLOOKUP(resource_objects[[#This Row],[Resource]],resources!$A:$A,resources!AO:AO)</f>
        <v>0</v>
      </c>
      <c r="AP21" s="1" t="str">
        <f>_xlfn.XLOOKUP(resource_objects[[#This Row],[Resource]],resources!$A:$A,resources!H:H)</f>
        <v>Sickle</v>
      </c>
      <c r="AQ21" s="1" t="str" cm="1">
        <f t="array" ref="AQ21">INDEX($Z$1:$AO$1,MATCH(TRUE,INDEX(Z21:AO21&lt;&gt;0,),0))</f>
        <v>Island 1</v>
      </c>
      <c r="AR21" s="1" t="str">
        <f t="shared" si="0"/>
        <v>1</v>
      </c>
    </row>
    <row r="22" spans="1:44" x14ac:dyDescent="0.3">
      <c r="A22" s="1" t="s">
        <v>234</v>
      </c>
      <c r="B22" s="1" t="s">
        <v>28</v>
      </c>
      <c r="C22">
        <v>2</v>
      </c>
      <c r="D22">
        <v>1</v>
      </c>
      <c r="F22" s="1" t="s">
        <v>189</v>
      </c>
      <c r="G22" s="1" t="s">
        <v>235</v>
      </c>
      <c r="H22" t="b">
        <v>1</v>
      </c>
      <c r="I22" s="1" t="s">
        <v>226</v>
      </c>
      <c r="J22" s="1" t="s">
        <v>189</v>
      </c>
      <c r="K22">
        <v>6</v>
      </c>
      <c r="L22">
        <v>5</v>
      </c>
      <c r="M22">
        <v>15</v>
      </c>
      <c r="O22">
        <v>40</v>
      </c>
      <c r="P22">
        <v>0</v>
      </c>
      <c r="R22" s="1" t="s">
        <v>191</v>
      </c>
      <c r="S22" s="1" t="s">
        <v>192</v>
      </c>
      <c r="T22" s="1" t="s">
        <v>67</v>
      </c>
      <c r="U22" s="1" t="s">
        <v>227</v>
      </c>
      <c r="V22">
        <v>12</v>
      </c>
      <c r="W22" s="1">
        <f>resource_objects[[#This Row],[MinResources]]/resource_objects[[#This Row],[CollectingMins]]</f>
        <v>0.5</v>
      </c>
      <c r="X22" s="1">
        <f>_xlfn.XLOOKUP(resource_objects[[#This Row],[Resource]],resources!A:A,resources!D:D)</f>
        <v>1</v>
      </c>
      <c r="Y22" s="1">
        <f>resource_objects[[#This Row],[gold per resouce]]/resource_objects[[#This Row],[min per resource]]</f>
        <v>2</v>
      </c>
      <c r="Z22" s="1">
        <f>_xlfn.XLOOKUP(resource_objects[[#This Row],[Resource]],resources!$A:$A,resources!Z:Z)</f>
        <v>90</v>
      </c>
      <c r="AA22" s="1">
        <f>_xlfn.XLOOKUP(resource_objects[[#This Row],[Resource]],resources!$A:$A,resources!AA:AA)</f>
        <v>0</v>
      </c>
      <c r="AB22" s="1">
        <f>_xlfn.XLOOKUP(resource_objects[[#This Row],[Resource]],resources!$A:$A,resources!AB:AB)</f>
        <v>50</v>
      </c>
      <c r="AC22" s="1">
        <f>_xlfn.XLOOKUP(resource_objects[[#This Row],[Resource]],resources!$A:$A,resources!AC:AC)</f>
        <v>0</v>
      </c>
      <c r="AD22" s="1">
        <f>_xlfn.XLOOKUP(resource_objects[[#This Row],[Resource]],resources!$A:$A,resources!AD:AD)</f>
        <v>20</v>
      </c>
      <c r="AE22" s="1">
        <f>_xlfn.XLOOKUP(resource_objects[[#This Row],[Resource]],resources!$A:$A,resources!AE:AE)</f>
        <v>0</v>
      </c>
      <c r="AF22" s="1">
        <f>_xlfn.XLOOKUP(resource_objects[[#This Row],[Resource]],resources!$A:$A,resources!AF:AF)</f>
        <v>4</v>
      </c>
      <c r="AG22" s="1">
        <f>_xlfn.XLOOKUP(resource_objects[[#This Row],[Resource]],resources!$A:$A,resources!AG:AG)</f>
        <v>0</v>
      </c>
      <c r="AH22" s="1">
        <f>_xlfn.XLOOKUP(resource_objects[[#This Row],[Resource]],resources!$A:$A,resources!AH:AH)</f>
        <v>0</v>
      </c>
      <c r="AI22" s="1">
        <f>_xlfn.XLOOKUP(resource_objects[[#This Row],[Resource]],resources!$A:$A,resources!AI:AI)</f>
        <v>10</v>
      </c>
      <c r="AJ22" s="1">
        <f>_xlfn.XLOOKUP(resource_objects[[#This Row],[Resource]],resources!$A:$A,resources!AJ:AJ)</f>
        <v>4</v>
      </c>
      <c r="AK22" s="1">
        <f>_xlfn.XLOOKUP(resource_objects[[#This Row],[Resource]],resources!$A:$A,resources!AK:AK)</f>
        <v>0</v>
      </c>
      <c r="AL22" s="1">
        <f>_xlfn.XLOOKUP(resource_objects[[#This Row],[Resource]],resources!$A:$A,resources!AL:AL)</f>
        <v>0</v>
      </c>
      <c r="AM22" s="1">
        <f>_xlfn.XLOOKUP(resource_objects[[#This Row],[Resource]],resources!$A:$A,resources!AM:AM)</f>
        <v>0</v>
      </c>
      <c r="AN22" s="1">
        <f>_xlfn.XLOOKUP(resource_objects[[#This Row],[Resource]],resources!$A:$A,resources!AN:AN)</f>
        <v>0</v>
      </c>
      <c r="AO22" s="1">
        <f>_xlfn.XLOOKUP(resource_objects[[#This Row],[Resource]],resources!$A:$A,resources!AO:AO)</f>
        <v>0</v>
      </c>
      <c r="AP22" s="1" t="str">
        <f>_xlfn.XLOOKUP(resource_objects[[#This Row],[Resource]],resources!$A:$A,resources!H:H)</f>
        <v>Sickle</v>
      </c>
      <c r="AQ22" s="1" t="str" cm="1">
        <f t="array" ref="AQ22">INDEX($Z$1:$AO$1,MATCH(TRUE,INDEX(Z22:AO22&lt;&gt;0,),0))</f>
        <v>Island 1</v>
      </c>
      <c r="AR22" s="1" t="str">
        <f t="shared" si="0"/>
        <v>1</v>
      </c>
    </row>
    <row r="23" spans="1:44" x14ac:dyDescent="0.3">
      <c r="A23" s="1" t="s">
        <v>236</v>
      </c>
      <c r="B23" s="1" t="s">
        <v>28</v>
      </c>
      <c r="C23">
        <v>2</v>
      </c>
      <c r="D23">
        <v>1</v>
      </c>
      <c r="F23" s="1" t="s">
        <v>189</v>
      </c>
      <c r="G23" s="1" t="s">
        <v>237</v>
      </c>
      <c r="H23" t="b">
        <v>1</v>
      </c>
      <c r="I23" s="1" t="s">
        <v>226</v>
      </c>
      <c r="J23" s="1" t="s">
        <v>189</v>
      </c>
      <c r="K23">
        <v>6</v>
      </c>
      <c r="L23">
        <v>5</v>
      </c>
      <c r="M23">
        <v>15</v>
      </c>
      <c r="O23">
        <v>40</v>
      </c>
      <c r="P23">
        <v>0</v>
      </c>
      <c r="R23" s="1" t="s">
        <v>191</v>
      </c>
      <c r="S23" s="1" t="s">
        <v>192</v>
      </c>
      <c r="T23" s="1" t="s">
        <v>67</v>
      </c>
      <c r="U23" s="1" t="s">
        <v>227</v>
      </c>
      <c r="V23">
        <v>12</v>
      </c>
      <c r="W23" s="1">
        <f>resource_objects[[#This Row],[MinResources]]/resource_objects[[#This Row],[CollectingMins]]</f>
        <v>0.5</v>
      </c>
      <c r="X23" s="1">
        <f>_xlfn.XLOOKUP(resource_objects[[#This Row],[Resource]],resources!A:A,resources!D:D)</f>
        <v>1</v>
      </c>
      <c r="Y23" s="1">
        <f>resource_objects[[#This Row],[gold per resouce]]/resource_objects[[#This Row],[min per resource]]</f>
        <v>2</v>
      </c>
      <c r="Z23" s="1">
        <f>_xlfn.XLOOKUP(resource_objects[[#This Row],[Resource]],resources!$A:$A,resources!Z:Z)</f>
        <v>90</v>
      </c>
      <c r="AA23" s="1">
        <f>_xlfn.XLOOKUP(resource_objects[[#This Row],[Resource]],resources!$A:$A,resources!AA:AA)</f>
        <v>0</v>
      </c>
      <c r="AB23" s="1">
        <f>_xlfn.XLOOKUP(resource_objects[[#This Row],[Resource]],resources!$A:$A,resources!AB:AB)</f>
        <v>50</v>
      </c>
      <c r="AC23" s="1">
        <f>_xlfn.XLOOKUP(resource_objects[[#This Row],[Resource]],resources!$A:$A,resources!AC:AC)</f>
        <v>0</v>
      </c>
      <c r="AD23" s="1">
        <f>_xlfn.XLOOKUP(resource_objects[[#This Row],[Resource]],resources!$A:$A,resources!AD:AD)</f>
        <v>20</v>
      </c>
      <c r="AE23" s="1">
        <f>_xlfn.XLOOKUP(resource_objects[[#This Row],[Resource]],resources!$A:$A,resources!AE:AE)</f>
        <v>0</v>
      </c>
      <c r="AF23" s="1">
        <f>_xlfn.XLOOKUP(resource_objects[[#This Row],[Resource]],resources!$A:$A,resources!AF:AF)</f>
        <v>4</v>
      </c>
      <c r="AG23" s="1">
        <f>_xlfn.XLOOKUP(resource_objects[[#This Row],[Resource]],resources!$A:$A,resources!AG:AG)</f>
        <v>0</v>
      </c>
      <c r="AH23" s="1">
        <f>_xlfn.XLOOKUP(resource_objects[[#This Row],[Resource]],resources!$A:$A,resources!AH:AH)</f>
        <v>0</v>
      </c>
      <c r="AI23" s="1">
        <f>_xlfn.XLOOKUP(resource_objects[[#This Row],[Resource]],resources!$A:$A,resources!AI:AI)</f>
        <v>10</v>
      </c>
      <c r="AJ23" s="1">
        <f>_xlfn.XLOOKUP(resource_objects[[#This Row],[Resource]],resources!$A:$A,resources!AJ:AJ)</f>
        <v>4</v>
      </c>
      <c r="AK23" s="1">
        <f>_xlfn.XLOOKUP(resource_objects[[#This Row],[Resource]],resources!$A:$A,resources!AK:AK)</f>
        <v>0</v>
      </c>
      <c r="AL23" s="1">
        <f>_xlfn.XLOOKUP(resource_objects[[#This Row],[Resource]],resources!$A:$A,resources!AL:AL)</f>
        <v>0</v>
      </c>
      <c r="AM23" s="1">
        <f>_xlfn.XLOOKUP(resource_objects[[#This Row],[Resource]],resources!$A:$A,resources!AM:AM)</f>
        <v>0</v>
      </c>
      <c r="AN23" s="1">
        <f>_xlfn.XLOOKUP(resource_objects[[#This Row],[Resource]],resources!$A:$A,resources!AN:AN)</f>
        <v>0</v>
      </c>
      <c r="AO23" s="1">
        <f>_xlfn.XLOOKUP(resource_objects[[#This Row],[Resource]],resources!$A:$A,resources!AO:AO)</f>
        <v>0</v>
      </c>
      <c r="AP23" s="1" t="str">
        <f>_xlfn.XLOOKUP(resource_objects[[#This Row],[Resource]],resources!$A:$A,resources!H:H)</f>
        <v>Sickle</v>
      </c>
      <c r="AQ23" s="1" t="str" cm="1">
        <f t="array" ref="AQ23">INDEX($Z$1:$AO$1,MATCH(TRUE,INDEX(Z23:AO23&lt;&gt;0,),0))</f>
        <v>Island 1</v>
      </c>
      <c r="AR23" s="1" t="str">
        <f t="shared" si="0"/>
        <v>1</v>
      </c>
    </row>
    <row r="24" spans="1:44" hidden="1" x14ac:dyDescent="0.3">
      <c r="A24" s="1" t="s">
        <v>238</v>
      </c>
      <c r="B24" s="1" t="s">
        <v>123</v>
      </c>
      <c r="C24">
        <v>6</v>
      </c>
      <c r="D24">
        <v>4</v>
      </c>
      <c r="F24" s="1" t="s">
        <v>189</v>
      </c>
      <c r="G24" s="1" t="s">
        <v>239</v>
      </c>
      <c r="I24" s="1" t="s">
        <v>189</v>
      </c>
      <c r="J24" s="1" t="s">
        <v>189</v>
      </c>
      <c r="K24">
        <v>75</v>
      </c>
      <c r="M24">
        <v>2</v>
      </c>
      <c r="O24">
        <v>0</v>
      </c>
      <c r="P24">
        <v>80</v>
      </c>
      <c r="R24" s="1" t="s">
        <v>189</v>
      </c>
      <c r="S24" s="1" t="s">
        <v>189</v>
      </c>
      <c r="T24" s="1" t="s">
        <v>189</v>
      </c>
      <c r="U24" s="1" t="s">
        <v>240</v>
      </c>
      <c r="V24">
        <v>15</v>
      </c>
      <c r="W24" s="1">
        <f>resource_objects[[#This Row],[MinResources]]/resource_objects[[#This Row],[CollectingMins]]</f>
        <v>0.66666666666666663</v>
      </c>
      <c r="X24" s="1">
        <f>_xlfn.XLOOKUP(resource_objects[[#This Row],[Resource]],resources!A:A,resources!D:D)</f>
        <v>3</v>
      </c>
      <c r="Y24" s="1">
        <f>resource_objects[[#This Row],[gold per resouce]]/resource_objects[[#This Row],[min per resource]]</f>
        <v>4.5</v>
      </c>
      <c r="Z24" s="1">
        <f>_xlfn.XLOOKUP(resource_objects[[#This Row],[Resource]],resources!$A:$A,resources!Z:Z)</f>
        <v>0</v>
      </c>
      <c r="AA24" s="1">
        <f>_xlfn.XLOOKUP(resource_objects[[#This Row],[Resource]],resources!$A:$A,resources!AA:AA)</f>
        <v>0</v>
      </c>
      <c r="AB24" s="1">
        <f>_xlfn.XLOOKUP(resource_objects[[#This Row],[Resource]],resources!$A:$A,resources!AB:AB)</f>
        <v>0</v>
      </c>
      <c r="AC24" s="1">
        <f>_xlfn.XLOOKUP(resource_objects[[#This Row],[Resource]],resources!$A:$A,resources!AC:AC)</f>
        <v>0</v>
      </c>
      <c r="AD24" s="1">
        <f>_xlfn.XLOOKUP(resource_objects[[#This Row],[Resource]],resources!$A:$A,resources!AD:AD)</f>
        <v>0</v>
      </c>
      <c r="AE24" s="1">
        <f>_xlfn.XLOOKUP(resource_objects[[#This Row],[Resource]],resources!$A:$A,resources!AE:AE)</f>
        <v>0</v>
      </c>
      <c r="AF24" s="1">
        <f>_xlfn.XLOOKUP(resource_objects[[#This Row],[Resource]],resources!$A:$A,resources!AF:AF)</f>
        <v>0</v>
      </c>
      <c r="AG24" s="1">
        <f>_xlfn.XLOOKUP(resource_objects[[#This Row],[Resource]],resources!$A:$A,resources!AG:AG)</f>
        <v>8</v>
      </c>
      <c r="AH24" s="1">
        <f>_xlfn.XLOOKUP(resource_objects[[#This Row],[Resource]],resources!$A:$A,resources!AH:AH)</f>
        <v>0</v>
      </c>
      <c r="AI24" s="1">
        <f>_xlfn.XLOOKUP(resource_objects[[#This Row],[Resource]],resources!$A:$A,resources!AI:AI)</f>
        <v>0</v>
      </c>
      <c r="AJ24" s="1">
        <f>_xlfn.XLOOKUP(resource_objects[[#This Row],[Resource]],resources!$A:$A,resources!AJ:AJ)</f>
        <v>10</v>
      </c>
      <c r="AK24" s="1">
        <f>_xlfn.XLOOKUP(resource_objects[[#This Row],[Resource]],resources!$A:$A,resources!AK:AK)</f>
        <v>0</v>
      </c>
      <c r="AL24" s="1">
        <f>_xlfn.XLOOKUP(resource_objects[[#This Row],[Resource]],resources!$A:$A,resources!AL:AL)</f>
        <v>2</v>
      </c>
      <c r="AM24" s="1">
        <f>_xlfn.XLOOKUP(resource_objects[[#This Row],[Resource]],resources!$A:$A,resources!AM:AM)</f>
        <v>0</v>
      </c>
      <c r="AN24" s="1">
        <f>_xlfn.XLOOKUP(resource_objects[[#This Row],[Resource]],resources!$A:$A,resources!AN:AN)</f>
        <v>0</v>
      </c>
      <c r="AO24" s="1">
        <f>_xlfn.XLOOKUP(resource_objects[[#This Row],[Resource]],resources!$A:$A,resources!AO:AO)</f>
        <v>0</v>
      </c>
      <c r="AP24" s="1" t="str">
        <f>_xlfn.XLOOKUP(resource_objects[[#This Row],[Resource]],resources!$A:$A,resources!H:H)</f>
        <v>Fishing</v>
      </c>
      <c r="AQ24" s="1" t="str" cm="1">
        <f t="array" ref="AQ24">INDEX($Z$1:$AO$1,MATCH(TRUE,INDEX(Z24:AO24&lt;&gt;0,),0))</f>
        <v>Island 8</v>
      </c>
      <c r="AR24" s="1" t="str">
        <f t="shared" si="0"/>
        <v>8</v>
      </c>
    </row>
    <row r="25" spans="1:44" hidden="1" x14ac:dyDescent="0.3">
      <c r="A25" s="1" t="s">
        <v>241</v>
      </c>
      <c r="B25" s="1" t="s">
        <v>123</v>
      </c>
      <c r="C25">
        <v>6</v>
      </c>
      <c r="D25">
        <v>2</v>
      </c>
      <c r="F25" s="1" t="s">
        <v>189</v>
      </c>
      <c r="G25" s="1" t="s">
        <v>242</v>
      </c>
      <c r="I25" s="1" t="s">
        <v>189</v>
      </c>
      <c r="J25" s="1" t="s">
        <v>189</v>
      </c>
      <c r="K25">
        <v>5</v>
      </c>
      <c r="M25">
        <v>2</v>
      </c>
      <c r="O25">
        <v>50</v>
      </c>
      <c r="P25">
        <v>10</v>
      </c>
      <c r="R25" s="1" t="s">
        <v>189</v>
      </c>
      <c r="S25" s="1" t="s">
        <v>189</v>
      </c>
      <c r="T25" s="1" t="s">
        <v>189</v>
      </c>
      <c r="U25" s="1" t="s">
        <v>240</v>
      </c>
      <c r="V25">
        <v>15</v>
      </c>
      <c r="W25" s="1">
        <f>resource_objects[[#This Row],[MinResources]]/resource_objects[[#This Row],[CollectingMins]]</f>
        <v>0.33333333333333331</v>
      </c>
      <c r="X25" s="1">
        <f>_xlfn.XLOOKUP(resource_objects[[#This Row],[Resource]],resources!A:A,resources!D:D)</f>
        <v>3</v>
      </c>
      <c r="Y25" s="1">
        <f>resource_objects[[#This Row],[gold per resouce]]/resource_objects[[#This Row],[min per resource]]</f>
        <v>9</v>
      </c>
      <c r="Z25" s="1">
        <f>_xlfn.XLOOKUP(resource_objects[[#This Row],[Resource]],resources!$A:$A,resources!Z:Z)</f>
        <v>0</v>
      </c>
      <c r="AA25" s="1">
        <f>_xlfn.XLOOKUP(resource_objects[[#This Row],[Resource]],resources!$A:$A,resources!AA:AA)</f>
        <v>0</v>
      </c>
      <c r="AB25" s="1">
        <f>_xlfn.XLOOKUP(resource_objects[[#This Row],[Resource]],resources!$A:$A,resources!AB:AB)</f>
        <v>0</v>
      </c>
      <c r="AC25" s="1">
        <f>_xlfn.XLOOKUP(resource_objects[[#This Row],[Resource]],resources!$A:$A,resources!AC:AC)</f>
        <v>0</v>
      </c>
      <c r="AD25" s="1">
        <f>_xlfn.XLOOKUP(resource_objects[[#This Row],[Resource]],resources!$A:$A,resources!AD:AD)</f>
        <v>0</v>
      </c>
      <c r="AE25" s="1">
        <f>_xlfn.XLOOKUP(resource_objects[[#This Row],[Resource]],resources!$A:$A,resources!AE:AE)</f>
        <v>0</v>
      </c>
      <c r="AF25" s="1">
        <f>_xlfn.XLOOKUP(resource_objects[[#This Row],[Resource]],resources!$A:$A,resources!AF:AF)</f>
        <v>0</v>
      </c>
      <c r="AG25" s="1">
        <f>_xlfn.XLOOKUP(resource_objects[[#This Row],[Resource]],resources!$A:$A,resources!AG:AG)</f>
        <v>8</v>
      </c>
      <c r="AH25" s="1">
        <f>_xlfn.XLOOKUP(resource_objects[[#This Row],[Resource]],resources!$A:$A,resources!AH:AH)</f>
        <v>0</v>
      </c>
      <c r="AI25" s="1">
        <f>_xlfn.XLOOKUP(resource_objects[[#This Row],[Resource]],resources!$A:$A,resources!AI:AI)</f>
        <v>0</v>
      </c>
      <c r="AJ25" s="1">
        <f>_xlfn.XLOOKUP(resource_objects[[#This Row],[Resource]],resources!$A:$A,resources!AJ:AJ)</f>
        <v>10</v>
      </c>
      <c r="AK25" s="1">
        <f>_xlfn.XLOOKUP(resource_objects[[#This Row],[Resource]],resources!$A:$A,resources!AK:AK)</f>
        <v>0</v>
      </c>
      <c r="AL25" s="1">
        <f>_xlfn.XLOOKUP(resource_objects[[#This Row],[Resource]],resources!$A:$A,resources!AL:AL)</f>
        <v>2</v>
      </c>
      <c r="AM25" s="1">
        <f>_xlfn.XLOOKUP(resource_objects[[#This Row],[Resource]],resources!$A:$A,resources!AM:AM)</f>
        <v>0</v>
      </c>
      <c r="AN25" s="1">
        <f>_xlfn.XLOOKUP(resource_objects[[#This Row],[Resource]],resources!$A:$A,resources!AN:AN)</f>
        <v>0</v>
      </c>
      <c r="AO25" s="1">
        <f>_xlfn.XLOOKUP(resource_objects[[#This Row],[Resource]],resources!$A:$A,resources!AO:AO)</f>
        <v>0</v>
      </c>
      <c r="AP25" s="1" t="str">
        <f>_xlfn.XLOOKUP(resource_objects[[#This Row],[Resource]],resources!$A:$A,resources!H:H)</f>
        <v>Fishing</v>
      </c>
      <c r="AQ25" s="1" t="str" cm="1">
        <f t="array" ref="AQ25">INDEX($Z$1:$AO$1,MATCH(TRUE,INDEX(Z25:AO25&lt;&gt;0,),0))</f>
        <v>Island 8</v>
      </c>
      <c r="AR25" s="1" t="str">
        <f t="shared" si="0"/>
        <v>8</v>
      </c>
    </row>
    <row r="26" spans="1:44" hidden="1" x14ac:dyDescent="0.3">
      <c r="A26" s="1" t="s">
        <v>68</v>
      </c>
      <c r="B26" s="1" t="s">
        <v>68</v>
      </c>
      <c r="C26">
        <v>3</v>
      </c>
      <c r="D26">
        <v>1</v>
      </c>
      <c r="F26" s="1" t="s">
        <v>189</v>
      </c>
      <c r="G26" s="1" t="s">
        <v>243</v>
      </c>
      <c r="I26" s="1" t="s">
        <v>189</v>
      </c>
      <c r="J26" s="1" t="s">
        <v>189</v>
      </c>
      <c r="K26">
        <v>6</v>
      </c>
      <c r="L26">
        <v>25</v>
      </c>
      <c r="M26">
        <v>6</v>
      </c>
      <c r="O26">
        <v>100</v>
      </c>
      <c r="P26">
        <v>100</v>
      </c>
      <c r="R26" s="1" t="s">
        <v>189</v>
      </c>
      <c r="S26" s="1" t="s">
        <v>189</v>
      </c>
      <c r="T26" s="1" t="s">
        <v>189</v>
      </c>
      <c r="U26" s="1" t="s">
        <v>244</v>
      </c>
      <c r="V26">
        <v>12</v>
      </c>
      <c r="W26" s="1">
        <f>resource_objects[[#This Row],[MinResources]]/resource_objects[[#This Row],[CollectingMins]]</f>
        <v>0.33333333333333331</v>
      </c>
      <c r="X26" s="1">
        <f>_xlfn.XLOOKUP(resource_objects[[#This Row],[Resource]],resources!A:A,resources!D:D)</f>
        <v>14</v>
      </c>
      <c r="Y26" s="1">
        <f>resource_objects[[#This Row],[gold per resouce]]/resource_objects[[#This Row],[min per resource]]</f>
        <v>42</v>
      </c>
      <c r="Z26" s="1">
        <f>_xlfn.XLOOKUP(resource_objects[[#This Row],[Resource]],resources!$A:$A,resources!Z:Z)</f>
        <v>0</v>
      </c>
      <c r="AA26" s="1">
        <f>_xlfn.XLOOKUP(resource_objects[[#This Row],[Resource]],resources!$A:$A,resources!AA:AA)</f>
        <v>0</v>
      </c>
      <c r="AB26" s="1">
        <f>_xlfn.XLOOKUP(resource_objects[[#This Row],[Resource]],resources!$A:$A,resources!AB:AB)</f>
        <v>0</v>
      </c>
      <c r="AC26" s="1">
        <f>_xlfn.XLOOKUP(resource_objects[[#This Row],[Resource]],resources!$A:$A,resources!AC:AC)</f>
        <v>0</v>
      </c>
      <c r="AD26" s="1">
        <f>_xlfn.XLOOKUP(resource_objects[[#This Row],[Resource]],resources!$A:$A,resources!AD:AD)</f>
        <v>0</v>
      </c>
      <c r="AE26" s="1">
        <f>_xlfn.XLOOKUP(resource_objects[[#This Row],[Resource]],resources!$A:$A,resources!AE:AE)</f>
        <v>0</v>
      </c>
      <c r="AF26" s="1">
        <f>_xlfn.XLOOKUP(resource_objects[[#This Row],[Resource]],resources!$A:$A,resources!AF:AF)</f>
        <v>0</v>
      </c>
      <c r="AG26" s="1">
        <f>_xlfn.XLOOKUP(resource_objects[[#This Row],[Resource]],resources!$A:$A,resources!AG:AG)</f>
        <v>0</v>
      </c>
      <c r="AH26" s="1">
        <f>_xlfn.XLOOKUP(resource_objects[[#This Row],[Resource]],resources!$A:$A,resources!AH:AH)</f>
        <v>0</v>
      </c>
      <c r="AI26" s="1">
        <f>_xlfn.XLOOKUP(resource_objects[[#This Row],[Resource]],resources!$A:$A,resources!AI:AI)</f>
        <v>0</v>
      </c>
      <c r="AJ26" s="1">
        <f>_xlfn.XLOOKUP(resource_objects[[#This Row],[Resource]],resources!$A:$A,resources!AJ:AJ)</f>
        <v>0</v>
      </c>
      <c r="AK26" s="1">
        <f>_xlfn.XLOOKUP(resource_objects[[#This Row],[Resource]],resources!$A:$A,resources!AK:AK)</f>
        <v>0</v>
      </c>
      <c r="AL26" s="1">
        <f>_xlfn.XLOOKUP(resource_objects[[#This Row],[Resource]],resources!$A:$A,resources!AL:AL)</f>
        <v>0</v>
      </c>
      <c r="AM26" s="1">
        <f>_xlfn.XLOOKUP(resource_objects[[#This Row],[Resource]],resources!$A:$A,resources!AM:AM)</f>
        <v>0</v>
      </c>
      <c r="AN26" s="1">
        <f>_xlfn.XLOOKUP(resource_objects[[#This Row],[Resource]],resources!$A:$A,resources!AN:AN)</f>
        <v>0</v>
      </c>
      <c r="AO26" s="1">
        <f>_xlfn.XLOOKUP(resource_objects[[#This Row],[Resource]],resources!$A:$A,resources!AO:AO)</f>
        <v>0</v>
      </c>
      <c r="AP26" s="1">
        <f>_xlfn.XLOOKUP(resource_objects[[#This Row],[Resource]],resources!$A:$A,resources!H:H)</f>
        <v>0</v>
      </c>
      <c r="AQ26" s="1" t="e" cm="1">
        <f t="array" ref="AQ26">INDEX($Z$1:$AO$1,MATCH(TRUE,INDEX(Z26:AO26&lt;&gt;0,),0))</f>
        <v>#N/A</v>
      </c>
      <c r="AR26" s="1" t="e">
        <f t="shared" si="0"/>
        <v>#N/A</v>
      </c>
    </row>
    <row r="27" spans="1:44" x14ac:dyDescent="0.3">
      <c r="A27" s="1" t="s">
        <v>245</v>
      </c>
      <c r="B27" s="1" t="s">
        <v>71</v>
      </c>
      <c r="C27">
        <v>6</v>
      </c>
      <c r="D27">
        <v>3</v>
      </c>
      <c r="F27" s="1" t="s">
        <v>189</v>
      </c>
      <c r="G27" s="1" t="s">
        <v>246</v>
      </c>
      <c r="I27" s="1" t="s">
        <v>189</v>
      </c>
      <c r="J27" s="1" t="s">
        <v>189</v>
      </c>
      <c r="K27">
        <v>75</v>
      </c>
      <c r="M27">
        <v>17</v>
      </c>
      <c r="O27">
        <v>0</v>
      </c>
      <c r="P27">
        <v>25</v>
      </c>
      <c r="R27" s="1" t="s">
        <v>191</v>
      </c>
      <c r="S27" s="1" t="s">
        <v>192</v>
      </c>
      <c r="T27" s="1" t="s">
        <v>67</v>
      </c>
      <c r="U27" s="1" t="s">
        <v>227</v>
      </c>
      <c r="V27">
        <v>15</v>
      </c>
      <c r="W27" s="1">
        <f>resource_objects[[#This Row],[MinResources]]/resource_objects[[#This Row],[CollectingMins]]</f>
        <v>0.5</v>
      </c>
      <c r="X27" s="1">
        <f>_xlfn.XLOOKUP(resource_objects[[#This Row],[Resource]],resources!A:A,resources!D:D)</f>
        <v>6</v>
      </c>
      <c r="Y27" s="1">
        <f>resource_objects[[#This Row],[gold per resouce]]/resource_objects[[#This Row],[min per resource]]</f>
        <v>12</v>
      </c>
      <c r="Z27" s="1">
        <f>_xlfn.XLOOKUP(resource_objects[[#This Row],[Resource]],resources!$A:$A,resources!Z:Z)</f>
        <v>0</v>
      </c>
      <c r="AA27" s="1">
        <f>_xlfn.XLOOKUP(resource_objects[[#This Row],[Resource]],resources!$A:$A,resources!AA:AA)</f>
        <v>0</v>
      </c>
      <c r="AB27" s="1">
        <f>_xlfn.XLOOKUP(resource_objects[[#This Row],[Resource]],resources!$A:$A,resources!AB:AB)</f>
        <v>0</v>
      </c>
      <c r="AC27" s="1">
        <f>_xlfn.XLOOKUP(resource_objects[[#This Row],[Resource]],resources!$A:$A,resources!AC:AC)</f>
        <v>25</v>
      </c>
      <c r="AD27" s="1">
        <f>_xlfn.XLOOKUP(resource_objects[[#This Row],[Resource]],resources!$A:$A,resources!AD:AD)</f>
        <v>0</v>
      </c>
      <c r="AE27" s="1">
        <f>_xlfn.XLOOKUP(resource_objects[[#This Row],[Resource]],resources!$A:$A,resources!AE:AE)</f>
        <v>0</v>
      </c>
      <c r="AF27" s="1">
        <f>_xlfn.XLOOKUP(resource_objects[[#This Row],[Resource]],resources!$A:$A,resources!AF:AF)</f>
        <v>20</v>
      </c>
      <c r="AG27" s="1">
        <f>_xlfn.XLOOKUP(resource_objects[[#This Row],[Resource]],resources!$A:$A,resources!AG:AG)</f>
        <v>0</v>
      </c>
      <c r="AH27" s="1">
        <f>_xlfn.XLOOKUP(resource_objects[[#This Row],[Resource]],resources!$A:$A,resources!AH:AH)</f>
        <v>0</v>
      </c>
      <c r="AI27" s="1">
        <f>_xlfn.XLOOKUP(resource_objects[[#This Row],[Resource]],resources!$A:$A,resources!AI:AI)</f>
        <v>0</v>
      </c>
      <c r="AJ27" s="1">
        <f>_xlfn.XLOOKUP(resource_objects[[#This Row],[Resource]],resources!$A:$A,resources!AJ:AJ)</f>
        <v>0</v>
      </c>
      <c r="AK27" s="1">
        <f>_xlfn.XLOOKUP(resource_objects[[#This Row],[Resource]],resources!$A:$A,resources!AK:AK)</f>
        <v>0</v>
      </c>
      <c r="AL27" s="1">
        <f>_xlfn.XLOOKUP(resource_objects[[#This Row],[Resource]],resources!$A:$A,resources!AL:AL)</f>
        <v>0</v>
      </c>
      <c r="AM27" s="1">
        <f>_xlfn.XLOOKUP(resource_objects[[#This Row],[Resource]],resources!$A:$A,resources!AM:AM)</f>
        <v>0</v>
      </c>
      <c r="AN27" s="1">
        <f>_xlfn.XLOOKUP(resource_objects[[#This Row],[Resource]],resources!$A:$A,resources!AN:AN)</f>
        <v>15</v>
      </c>
      <c r="AO27" s="1">
        <f>_xlfn.XLOOKUP(resource_objects[[#This Row],[Resource]],resources!$A:$A,resources!AO:AO)</f>
        <v>0</v>
      </c>
      <c r="AP27" s="1" t="str">
        <f>_xlfn.XLOOKUP(resource_objects[[#This Row],[Resource]],resources!$A:$A,resources!H:H)</f>
        <v>Sickle</v>
      </c>
      <c r="AQ27" s="1" t="str" cm="1">
        <f t="array" ref="AQ27">INDEX($Z$1:$AO$1,MATCH(TRUE,INDEX(Z27:AO27&lt;&gt;0,),0))</f>
        <v>Island 4</v>
      </c>
      <c r="AR27" s="1" t="str">
        <f t="shared" si="0"/>
        <v>4</v>
      </c>
    </row>
    <row r="28" spans="1:44" x14ac:dyDescent="0.3">
      <c r="A28" s="1" t="s">
        <v>247</v>
      </c>
      <c r="B28" s="1" t="s">
        <v>71</v>
      </c>
      <c r="C28">
        <v>6</v>
      </c>
      <c r="D28">
        <v>3</v>
      </c>
      <c r="F28" s="1" t="s">
        <v>189</v>
      </c>
      <c r="G28" s="1" t="s">
        <v>248</v>
      </c>
      <c r="I28" s="1" t="s">
        <v>189</v>
      </c>
      <c r="J28" s="1" t="s">
        <v>189</v>
      </c>
      <c r="K28">
        <v>75</v>
      </c>
      <c r="M28">
        <v>17</v>
      </c>
      <c r="O28">
        <v>0</v>
      </c>
      <c r="P28">
        <v>25</v>
      </c>
      <c r="R28" s="1" t="s">
        <v>191</v>
      </c>
      <c r="S28" s="1" t="s">
        <v>192</v>
      </c>
      <c r="T28" s="1" t="s">
        <v>67</v>
      </c>
      <c r="U28" s="1" t="s">
        <v>227</v>
      </c>
      <c r="V28">
        <v>15</v>
      </c>
      <c r="W28" s="1">
        <f>resource_objects[[#This Row],[MinResources]]/resource_objects[[#This Row],[CollectingMins]]</f>
        <v>0.5</v>
      </c>
      <c r="X28" s="1">
        <f>_xlfn.XLOOKUP(resource_objects[[#This Row],[Resource]],resources!A:A,resources!D:D)</f>
        <v>6</v>
      </c>
      <c r="Y28" s="1">
        <f>resource_objects[[#This Row],[gold per resouce]]/resource_objects[[#This Row],[min per resource]]</f>
        <v>12</v>
      </c>
      <c r="Z28" s="1">
        <f>_xlfn.XLOOKUP(resource_objects[[#This Row],[Resource]],resources!$A:$A,resources!Z:Z)</f>
        <v>0</v>
      </c>
      <c r="AA28" s="1">
        <f>_xlfn.XLOOKUP(resource_objects[[#This Row],[Resource]],resources!$A:$A,resources!AA:AA)</f>
        <v>0</v>
      </c>
      <c r="AB28" s="1">
        <f>_xlfn.XLOOKUP(resource_objects[[#This Row],[Resource]],resources!$A:$A,resources!AB:AB)</f>
        <v>0</v>
      </c>
      <c r="AC28" s="1">
        <f>_xlfn.XLOOKUP(resource_objects[[#This Row],[Resource]],resources!$A:$A,resources!AC:AC)</f>
        <v>25</v>
      </c>
      <c r="AD28" s="1">
        <f>_xlfn.XLOOKUP(resource_objects[[#This Row],[Resource]],resources!$A:$A,resources!AD:AD)</f>
        <v>0</v>
      </c>
      <c r="AE28" s="1">
        <f>_xlfn.XLOOKUP(resource_objects[[#This Row],[Resource]],resources!$A:$A,resources!AE:AE)</f>
        <v>0</v>
      </c>
      <c r="AF28" s="1">
        <f>_xlfn.XLOOKUP(resource_objects[[#This Row],[Resource]],resources!$A:$A,resources!AF:AF)</f>
        <v>20</v>
      </c>
      <c r="AG28" s="1">
        <f>_xlfn.XLOOKUP(resource_objects[[#This Row],[Resource]],resources!$A:$A,resources!AG:AG)</f>
        <v>0</v>
      </c>
      <c r="AH28" s="1">
        <f>_xlfn.XLOOKUP(resource_objects[[#This Row],[Resource]],resources!$A:$A,resources!AH:AH)</f>
        <v>0</v>
      </c>
      <c r="AI28" s="1">
        <f>_xlfn.XLOOKUP(resource_objects[[#This Row],[Resource]],resources!$A:$A,resources!AI:AI)</f>
        <v>0</v>
      </c>
      <c r="AJ28" s="1">
        <f>_xlfn.XLOOKUP(resource_objects[[#This Row],[Resource]],resources!$A:$A,resources!AJ:AJ)</f>
        <v>0</v>
      </c>
      <c r="AK28" s="1">
        <f>_xlfn.XLOOKUP(resource_objects[[#This Row],[Resource]],resources!$A:$A,resources!AK:AK)</f>
        <v>0</v>
      </c>
      <c r="AL28" s="1">
        <f>_xlfn.XLOOKUP(resource_objects[[#This Row],[Resource]],resources!$A:$A,resources!AL:AL)</f>
        <v>0</v>
      </c>
      <c r="AM28" s="1">
        <f>_xlfn.XLOOKUP(resource_objects[[#This Row],[Resource]],resources!$A:$A,resources!AM:AM)</f>
        <v>0</v>
      </c>
      <c r="AN28" s="1">
        <f>_xlfn.XLOOKUP(resource_objects[[#This Row],[Resource]],resources!$A:$A,resources!AN:AN)</f>
        <v>15</v>
      </c>
      <c r="AO28" s="1">
        <f>_xlfn.XLOOKUP(resource_objects[[#This Row],[Resource]],resources!$A:$A,resources!AO:AO)</f>
        <v>0</v>
      </c>
      <c r="AP28" s="1" t="str">
        <f>_xlfn.XLOOKUP(resource_objects[[#This Row],[Resource]],resources!$A:$A,resources!H:H)</f>
        <v>Sickle</v>
      </c>
      <c r="AQ28" s="1" t="str" cm="1">
        <f t="array" ref="AQ28">INDEX($Z$1:$AO$1,MATCH(TRUE,INDEX(Z28:AO28&lt;&gt;0,),0))</f>
        <v>Island 4</v>
      </c>
      <c r="AR28" s="1" t="str">
        <f t="shared" si="0"/>
        <v>4</v>
      </c>
    </row>
    <row r="29" spans="1:44" x14ac:dyDescent="0.3">
      <c r="A29" s="1" t="s">
        <v>249</v>
      </c>
      <c r="B29" s="1" t="s">
        <v>71</v>
      </c>
      <c r="C29">
        <v>5</v>
      </c>
      <c r="D29">
        <v>2</v>
      </c>
      <c r="F29" s="1" t="s">
        <v>189</v>
      </c>
      <c r="G29" s="1" t="s">
        <v>250</v>
      </c>
      <c r="I29" s="1" t="s">
        <v>189</v>
      </c>
      <c r="J29" s="1" t="s">
        <v>189</v>
      </c>
      <c r="K29">
        <v>6</v>
      </c>
      <c r="M29">
        <v>15</v>
      </c>
      <c r="O29">
        <v>50</v>
      </c>
      <c r="P29">
        <v>50</v>
      </c>
      <c r="R29" s="1" t="s">
        <v>191</v>
      </c>
      <c r="S29" s="1" t="s">
        <v>192</v>
      </c>
      <c r="T29" s="1" t="s">
        <v>67</v>
      </c>
      <c r="U29" s="1" t="s">
        <v>227</v>
      </c>
      <c r="V29">
        <v>15</v>
      </c>
      <c r="W29" s="1">
        <f>resource_objects[[#This Row],[MinResources]]/resource_objects[[#This Row],[CollectingMins]]</f>
        <v>0.4</v>
      </c>
      <c r="X29" s="1">
        <f>_xlfn.XLOOKUP(resource_objects[[#This Row],[Resource]],resources!A:A,resources!D:D)</f>
        <v>6</v>
      </c>
      <c r="Y29" s="1">
        <f>resource_objects[[#This Row],[gold per resouce]]/resource_objects[[#This Row],[min per resource]]</f>
        <v>15</v>
      </c>
      <c r="Z29" s="1">
        <f>_xlfn.XLOOKUP(resource_objects[[#This Row],[Resource]],resources!$A:$A,resources!Z:Z)</f>
        <v>0</v>
      </c>
      <c r="AA29" s="1">
        <f>_xlfn.XLOOKUP(resource_objects[[#This Row],[Resource]],resources!$A:$A,resources!AA:AA)</f>
        <v>0</v>
      </c>
      <c r="AB29" s="1">
        <f>_xlfn.XLOOKUP(resource_objects[[#This Row],[Resource]],resources!$A:$A,resources!AB:AB)</f>
        <v>0</v>
      </c>
      <c r="AC29" s="1">
        <f>_xlfn.XLOOKUP(resource_objects[[#This Row],[Resource]],resources!$A:$A,resources!AC:AC)</f>
        <v>25</v>
      </c>
      <c r="AD29" s="1">
        <f>_xlfn.XLOOKUP(resource_objects[[#This Row],[Resource]],resources!$A:$A,resources!AD:AD)</f>
        <v>0</v>
      </c>
      <c r="AE29" s="1">
        <f>_xlfn.XLOOKUP(resource_objects[[#This Row],[Resource]],resources!$A:$A,resources!AE:AE)</f>
        <v>0</v>
      </c>
      <c r="AF29" s="1">
        <f>_xlfn.XLOOKUP(resource_objects[[#This Row],[Resource]],resources!$A:$A,resources!AF:AF)</f>
        <v>20</v>
      </c>
      <c r="AG29" s="1">
        <f>_xlfn.XLOOKUP(resource_objects[[#This Row],[Resource]],resources!$A:$A,resources!AG:AG)</f>
        <v>0</v>
      </c>
      <c r="AH29" s="1">
        <f>_xlfn.XLOOKUP(resource_objects[[#This Row],[Resource]],resources!$A:$A,resources!AH:AH)</f>
        <v>0</v>
      </c>
      <c r="AI29" s="1">
        <f>_xlfn.XLOOKUP(resource_objects[[#This Row],[Resource]],resources!$A:$A,resources!AI:AI)</f>
        <v>0</v>
      </c>
      <c r="AJ29" s="1">
        <f>_xlfn.XLOOKUP(resource_objects[[#This Row],[Resource]],resources!$A:$A,resources!AJ:AJ)</f>
        <v>0</v>
      </c>
      <c r="AK29" s="1">
        <f>_xlfn.XLOOKUP(resource_objects[[#This Row],[Resource]],resources!$A:$A,resources!AK:AK)</f>
        <v>0</v>
      </c>
      <c r="AL29" s="1">
        <f>_xlfn.XLOOKUP(resource_objects[[#This Row],[Resource]],resources!$A:$A,resources!AL:AL)</f>
        <v>0</v>
      </c>
      <c r="AM29" s="1">
        <f>_xlfn.XLOOKUP(resource_objects[[#This Row],[Resource]],resources!$A:$A,resources!AM:AM)</f>
        <v>0</v>
      </c>
      <c r="AN29" s="1">
        <f>_xlfn.XLOOKUP(resource_objects[[#This Row],[Resource]],resources!$A:$A,resources!AN:AN)</f>
        <v>15</v>
      </c>
      <c r="AO29" s="1">
        <f>_xlfn.XLOOKUP(resource_objects[[#This Row],[Resource]],resources!$A:$A,resources!AO:AO)</f>
        <v>0</v>
      </c>
      <c r="AP29" s="1" t="str">
        <f>_xlfn.XLOOKUP(resource_objects[[#This Row],[Resource]],resources!$A:$A,resources!H:H)</f>
        <v>Sickle</v>
      </c>
      <c r="AQ29" s="1" t="str" cm="1">
        <f t="array" ref="AQ29">INDEX($Z$1:$AO$1,MATCH(TRUE,INDEX(Z29:AO29&lt;&gt;0,),0))</f>
        <v>Island 4</v>
      </c>
      <c r="AR29" s="1" t="str">
        <f t="shared" si="0"/>
        <v>4</v>
      </c>
    </row>
    <row r="30" spans="1:44" x14ac:dyDescent="0.3">
      <c r="A30" s="1" t="s">
        <v>251</v>
      </c>
      <c r="B30" s="1" t="s">
        <v>71</v>
      </c>
      <c r="C30">
        <v>3</v>
      </c>
      <c r="D30">
        <v>1</v>
      </c>
      <c r="F30" s="1" t="s">
        <v>189</v>
      </c>
      <c r="G30" s="1" t="s">
        <v>252</v>
      </c>
      <c r="I30" s="1" t="s">
        <v>189</v>
      </c>
      <c r="J30" s="1" t="s">
        <v>189</v>
      </c>
      <c r="K30">
        <v>5</v>
      </c>
      <c r="M30">
        <v>13</v>
      </c>
      <c r="O30">
        <v>50</v>
      </c>
      <c r="P30">
        <v>0</v>
      </c>
      <c r="R30" s="1" t="s">
        <v>191</v>
      </c>
      <c r="S30" s="1" t="s">
        <v>192</v>
      </c>
      <c r="T30" s="1" t="s">
        <v>67</v>
      </c>
      <c r="U30" s="1" t="s">
        <v>227</v>
      </c>
      <c r="V30">
        <v>15</v>
      </c>
      <c r="W30" s="1">
        <f>resource_objects[[#This Row],[MinResources]]/resource_objects[[#This Row],[CollectingMins]]</f>
        <v>0.33333333333333331</v>
      </c>
      <c r="X30" s="1">
        <f>_xlfn.XLOOKUP(resource_objects[[#This Row],[Resource]],resources!A:A,resources!D:D)</f>
        <v>6</v>
      </c>
      <c r="Y30" s="1">
        <f>resource_objects[[#This Row],[gold per resouce]]/resource_objects[[#This Row],[min per resource]]</f>
        <v>18</v>
      </c>
      <c r="Z30" s="1">
        <f>_xlfn.XLOOKUP(resource_objects[[#This Row],[Resource]],resources!$A:$A,resources!Z:Z)</f>
        <v>0</v>
      </c>
      <c r="AA30" s="1">
        <f>_xlfn.XLOOKUP(resource_objects[[#This Row],[Resource]],resources!$A:$A,resources!AA:AA)</f>
        <v>0</v>
      </c>
      <c r="AB30" s="1">
        <f>_xlfn.XLOOKUP(resource_objects[[#This Row],[Resource]],resources!$A:$A,resources!AB:AB)</f>
        <v>0</v>
      </c>
      <c r="AC30" s="1">
        <f>_xlfn.XLOOKUP(resource_objects[[#This Row],[Resource]],resources!$A:$A,resources!AC:AC)</f>
        <v>25</v>
      </c>
      <c r="AD30" s="1">
        <f>_xlfn.XLOOKUP(resource_objects[[#This Row],[Resource]],resources!$A:$A,resources!AD:AD)</f>
        <v>0</v>
      </c>
      <c r="AE30" s="1">
        <f>_xlfn.XLOOKUP(resource_objects[[#This Row],[Resource]],resources!$A:$A,resources!AE:AE)</f>
        <v>0</v>
      </c>
      <c r="AF30" s="1">
        <f>_xlfn.XLOOKUP(resource_objects[[#This Row],[Resource]],resources!$A:$A,resources!AF:AF)</f>
        <v>20</v>
      </c>
      <c r="AG30" s="1">
        <f>_xlfn.XLOOKUP(resource_objects[[#This Row],[Resource]],resources!$A:$A,resources!AG:AG)</f>
        <v>0</v>
      </c>
      <c r="AH30" s="1">
        <f>_xlfn.XLOOKUP(resource_objects[[#This Row],[Resource]],resources!$A:$A,resources!AH:AH)</f>
        <v>0</v>
      </c>
      <c r="AI30" s="1">
        <f>_xlfn.XLOOKUP(resource_objects[[#This Row],[Resource]],resources!$A:$A,resources!AI:AI)</f>
        <v>0</v>
      </c>
      <c r="AJ30" s="1">
        <f>_xlfn.XLOOKUP(resource_objects[[#This Row],[Resource]],resources!$A:$A,resources!AJ:AJ)</f>
        <v>0</v>
      </c>
      <c r="AK30" s="1">
        <f>_xlfn.XLOOKUP(resource_objects[[#This Row],[Resource]],resources!$A:$A,resources!AK:AK)</f>
        <v>0</v>
      </c>
      <c r="AL30" s="1">
        <f>_xlfn.XLOOKUP(resource_objects[[#This Row],[Resource]],resources!$A:$A,resources!AL:AL)</f>
        <v>0</v>
      </c>
      <c r="AM30" s="1">
        <f>_xlfn.XLOOKUP(resource_objects[[#This Row],[Resource]],resources!$A:$A,resources!AM:AM)</f>
        <v>0</v>
      </c>
      <c r="AN30" s="1">
        <f>_xlfn.XLOOKUP(resource_objects[[#This Row],[Resource]],resources!$A:$A,resources!AN:AN)</f>
        <v>15</v>
      </c>
      <c r="AO30" s="1">
        <f>_xlfn.XLOOKUP(resource_objects[[#This Row],[Resource]],resources!$A:$A,resources!AO:AO)</f>
        <v>0</v>
      </c>
      <c r="AP30" s="1" t="str">
        <f>_xlfn.XLOOKUP(resource_objects[[#This Row],[Resource]],resources!$A:$A,resources!H:H)</f>
        <v>Sickle</v>
      </c>
      <c r="AQ30" s="1" t="str" cm="1">
        <f t="array" ref="AQ30">INDEX($Z$1:$AO$1,MATCH(TRUE,INDEX(Z30:AO30&lt;&gt;0,),0))</f>
        <v>Island 4</v>
      </c>
      <c r="AR30" s="1" t="str">
        <f t="shared" si="0"/>
        <v>4</v>
      </c>
    </row>
    <row r="31" spans="1:44" x14ac:dyDescent="0.3">
      <c r="A31" s="1" t="s">
        <v>253</v>
      </c>
      <c r="B31" s="1" t="s">
        <v>74</v>
      </c>
      <c r="C31">
        <v>2</v>
      </c>
      <c r="D31">
        <v>1</v>
      </c>
      <c r="F31" s="1" t="s">
        <v>189</v>
      </c>
      <c r="G31" s="1" t="s">
        <v>254</v>
      </c>
      <c r="I31" s="1" t="s">
        <v>189</v>
      </c>
      <c r="J31" s="1" t="s">
        <v>189</v>
      </c>
      <c r="K31">
        <v>7</v>
      </c>
      <c r="L31">
        <v>3</v>
      </c>
      <c r="M31">
        <v>7</v>
      </c>
      <c r="O31">
        <v>25</v>
      </c>
      <c r="P31">
        <v>0</v>
      </c>
      <c r="R31" s="1" t="s">
        <v>189</v>
      </c>
      <c r="S31" s="1" t="s">
        <v>189</v>
      </c>
      <c r="T31" s="1" t="s">
        <v>189</v>
      </c>
      <c r="U31" s="1" t="s">
        <v>208</v>
      </c>
      <c r="V31">
        <v>12</v>
      </c>
      <c r="W31" s="1">
        <f>resource_objects[[#This Row],[MinResources]]/resource_objects[[#This Row],[CollectingMins]]</f>
        <v>0.5</v>
      </c>
      <c r="X31" s="1">
        <f>_xlfn.XLOOKUP(resource_objects[[#This Row],[Resource]],resources!A:A,resources!D:D)</f>
        <v>2</v>
      </c>
      <c r="Y31" s="1">
        <f>resource_objects[[#This Row],[gold per resouce]]/resource_objects[[#This Row],[min per resource]]</f>
        <v>4</v>
      </c>
      <c r="Z31" s="1">
        <f>_xlfn.XLOOKUP(resource_objects[[#This Row],[Resource]],resources!$A:$A,resources!Z:Z)</f>
        <v>48</v>
      </c>
      <c r="AA31" s="1">
        <f>_xlfn.XLOOKUP(resource_objects[[#This Row],[Resource]],resources!$A:$A,resources!AA:AA)</f>
        <v>10</v>
      </c>
      <c r="AB31" s="1">
        <f>_xlfn.XLOOKUP(resource_objects[[#This Row],[Resource]],resources!$A:$A,resources!AB:AB)</f>
        <v>0</v>
      </c>
      <c r="AC31" s="1">
        <f>_xlfn.XLOOKUP(resource_objects[[#This Row],[Resource]],resources!$A:$A,resources!AC:AC)</f>
        <v>20</v>
      </c>
      <c r="AD31" s="1">
        <f>_xlfn.XLOOKUP(resource_objects[[#This Row],[Resource]],resources!$A:$A,resources!AD:AD)</f>
        <v>0</v>
      </c>
      <c r="AE31" s="1">
        <f>_xlfn.XLOOKUP(resource_objects[[#This Row],[Resource]],resources!$A:$A,resources!AE:AE)</f>
        <v>12</v>
      </c>
      <c r="AF31" s="1">
        <f>_xlfn.XLOOKUP(resource_objects[[#This Row],[Resource]],resources!$A:$A,resources!AF:AF)</f>
        <v>14</v>
      </c>
      <c r="AG31" s="1">
        <f>_xlfn.XLOOKUP(resource_objects[[#This Row],[Resource]],resources!$A:$A,resources!AG:AG)</f>
        <v>0</v>
      </c>
      <c r="AH31" s="1">
        <f>_xlfn.XLOOKUP(resource_objects[[#This Row],[Resource]],resources!$A:$A,resources!AH:AH)</f>
        <v>20</v>
      </c>
      <c r="AI31" s="1">
        <f>_xlfn.XLOOKUP(resource_objects[[#This Row],[Resource]],resources!$A:$A,resources!AI:AI)</f>
        <v>0</v>
      </c>
      <c r="AJ31" s="1">
        <f>_xlfn.XLOOKUP(resource_objects[[#This Row],[Resource]],resources!$A:$A,resources!AJ:AJ)</f>
        <v>4</v>
      </c>
      <c r="AK31" s="1">
        <f>_xlfn.XLOOKUP(resource_objects[[#This Row],[Resource]],resources!$A:$A,resources!AK:AK)</f>
        <v>8</v>
      </c>
      <c r="AL31" s="1">
        <f>_xlfn.XLOOKUP(resource_objects[[#This Row],[Resource]],resources!$A:$A,resources!AL:AL)</f>
        <v>0</v>
      </c>
      <c r="AM31" s="1">
        <f>_xlfn.XLOOKUP(resource_objects[[#This Row],[Resource]],resources!$A:$A,resources!AM:AM)</f>
        <v>30</v>
      </c>
      <c r="AN31" s="1">
        <f>_xlfn.XLOOKUP(resource_objects[[#This Row],[Resource]],resources!$A:$A,resources!AN:AN)</f>
        <v>0</v>
      </c>
      <c r="AO31" s="1">
        <f>_xlfn.XLOOKUP(resource_objects[[#This Row],[Resource]],resources!$A:$A,resources!AO:AO)</f>
        <v>5</v>
      </c>
      <c r="AP31" s="1" t="str">
        <f>_xlfn.XLOOKUP(resource_objects[[#This Row],[Resource]],resources!$A:$A,resources!H:H)</f>
        <v>Forage</v>
      </c>
      <c r="AQ31" s="1" t="str" cm="1">
        <f t="array" ref="AQ31">INDEX($Z$1:$AO$1,MATCH(TRUE,INDEX(Z31:AO31&lt;&gt;0,),0))</f>
        <v>Island 1</v>
      </c>
      <c r="AR31" s="1" t="str">
        <f t="shared" si="0"/>
        <v>1</v>
      </c>
    </row>
    <row r="32" spans="1:44" x14ac:dyDescent="0.3">
      <c r="A32" s="1" t="s">
        <v>255</v>
      </c>
      <c r="B32" s="1" t="s">
        <v>74</v>
      </c>
      <c r="C32">
        <v>2</v>
      </c>
      <c r="D32">
        <v>1</v>
      </c>
      <c r="F32" s="1" t="s">
        <v>189</v>
      </c>
      <c r="G32" s="1" t="s">
        <v>256</v>
      </c>
      <c r="I32" s="1" t="s">
        <v>189</v>
      </c>
      <c r="J32" s="1" t="s">
        <v>189</v>
      </c>
      <c r="K32">
        <v>7</v>
      </c>
      <c r="L32">
        <v>3</v>
      </c>
      <c r="M32">
        <v>7</v>
      </c>
      <c r="O32">
        <v>25</v>
      </c>
      <c r="P32">
        <v>0</v>
      </c>
      <c r="R32" s="1" t="s">
        <v>189</v>
      </c>
      <c r="S32" s="1" t="s">
        <v>189</v>
      </c>
      <c r="T32" s="1" t="s">
        <v>189</v>
      </c>
      <c r="U32" s="1" t="s">
        <v>208</v>
      </c>
      <c r="V32">
        <v>12</v>
      </c>
      <c r="W32" s="1">
        <f>resource_objects[[#This Row],[MinResources]]/resource_objects[[#This Row],[CollectingMins]]</f>
        <v>0.5</v>
      </c>
      <c r="X32" s="1">
        <f>_xlfn.XLOOKUP(resource_objects[[#This Row],[Resource]],resources!A:A,resources!D:D)</f>
        <v>2</v>
      </c>
      <c r="Y32" s="1">
        <f>resource_objects[[#This Row],[gold per resouce]]/resource_objects[[#This Row],[min per resource]]</f>
        <v>4</v>
      </c>
      <c r="Z32" s="1">
        <f>_xlfn.XLOOKUP(resource_objects[[#This Row],[Resource]],resources!$A:$A,resources!Z:Z)</f>
        <v>48</v>
      </c>
      <c r="AA32" s="1">
        <f>_xlfn.XLOOKUP(resource_objects[[#This Row],[Resource]],resources!$A:$A,resources!AA:AA)</f>
        <v>10</v>
      </c>
      <c r="AB32" s="1">
        <f>_xlfn.XLOOKUP(resource_objects[[#This Row],[Resource]],resources!$A:$A,resources!AB:AB)</f>
        <v>0</v>
      </c>
      <c r="AC32" s="1">
        <f>_xlfn.XLOOKUP(resource_objects[[#This Row],[Resource]],resources!$A:$A,resources!AC:AC)</f>
        <v>20</v>
      </c>
      <c r="AD32" s="1">
        <f>_xlfn.XLOOKUP(resource_objects[[#This Row],[Resource]],resources!$A:$A,resources!AD:AD)</f>
        <v>0</v>
      </c>
      <c r="AE32" s="1">
        <f>_xlfn.XLOOKUP(resource_objects[[#This Row],[Resource]],resources!$A:$A,resources!AE:AE)</f>
        <v>12</v>
      </c>
      <c r="AF32" s="1">
        <f>_xlfn.XLOOKUP(resource_objects[[#This Row],[Resource]],resources!$A:$A,resources!AF:AF)</f>
        <v>14</v>
      </c>
      <c r="AG32" s="1">
        <f>_xlfn.XLOOKUP(resource_objects[[#This Row],[Resource]],resources!$A:$A,resources!AG:AG)</f>
        <v>0</v>
      </c>
      <c r="AH32" s="1">
        <f>_xlfn.XLOOKUP(resource_objects[[#This Row],[Resource]],resources!$A:$A,resources!AH:AH)</f>
        <v>20</v>
      </c>
      <c r="AI32" s="1">
        <f>_xlfn.XLOOKUP(resource_objects[[#This Row],[Resource]],resources!$A:$A,resources!AI:AI)</f>
        <v>0</v>
      </c>
      <c r="AJ32" s="1">
        <f>_xlfn.XLOOKUP(resource_objects[[#This Row],[Resource]],resources!$A:$A,resources!AJ:AJ)</f>
        <v>4</v>
      </c>
      <c r="AK32" s="1">
        <f>_xlfn.XLOOKUP(resource_objects[[#This Row],[Resource]],resources!$A:$A,resources!AK:AK)</f>
        <v>8</v>
      </c>
      <c r="AL32" s="1">
        <f>_xlfn.XLOOKUP(resource_objects[[#This Row],[Resource]],resources!$A:$A,resources!AL:AL)</f>
        <v>0</v>
      </c>
      <c r="AM32" s="1">
        <f>_xlfn.XLOOKUP(resource_objects[[#This Row],[Resource]],resources!$A:$A,resources!AM:AM)</f>
        <v>30</v>
      </c>
      <c r="AN32" s="1">
        <f>_xlfn.XLOOKUP(resource_objects[[#This Row],[Resource]],resources!$A:$A,resources!AN:AN)</f>
        <v>0</v>
      </c>
      <c r="AO32" s="1">
        <f>_xlfn.XLOOKUP(resource_objects[[#This Row],[Resource]],resources!$A:$A,resources!AO:AO)</f>
        <v>5</v>
      </c>
      <c r="AP32" s="1" t="str">
        <f>_xlfn.XLOOKUP(resource_objects[[#This Row],[Resource]],resources!$A:$A,resources!H:H)</f>
        <v>Forage</v>
      </c>
      <c r="AQ32" s="1" t="str" cm="1">
        <f t="array" ref="AQ32">INDEX($Z$1:$AO$1,MATCH(TRUE,INDEX(Z32:AO32&lt;&gt;0,),0))</f>
        <v>Island 1</v>
      </c>
      <c r="AR32" s="1" t="str">
        <f t="shared" si="0"/>
        <v>1</v>
      </c>
    </row>
    <row r="33" spans="1:44" x14ac:dyDescent="0.3">
      <c r="A33" s="1" t="s">
        <v>257</v>
      </c>
      <c r="B33" s="1" t="s">
        <v>74</v>
      </c>
      <c r="C33">
        <v>2</v>
      </c>
      <c r="D33">
        <v>1</v>
      </c>
      <c r="F33" s="1" t="s">
        <v>189</v>
      </c>
      <c r="G33" s="1" t="s">
        <v>258</v>
      </c>
      <c r="I33" s="1" t="s">
        <v>189</v>
      </c>
      <c r="J33" s="1" t="s">
        <v>189</v>
      </c>
      <c r="K33">
        <v>7</v>
      </c>
      <c r="L33">
        <v>3</v>
      </c>
      <c r="M33">
        <v>7</v>
      </c>
      <c r="O33">
        <v>25</v>
      </c>
      <c r="P33">
        <v>0</v>
      </c>
      <c r="R33" s="1" t="s">
        <v>189</v>
      </c>
      <c r="S33" s="1" t="s">
        <v>189</v>
      </c>
      <c r="T33" s="1" t="s">
        <v>189</v>
      </c>
      <c r="U33" s="1" t="s">
        <v>208</v>
      </c>
      <c r="V33">
        <v>12</v>
      </c>
      <c r="W33" s="1">
        <f>resource_objects[[#This Row],[MinResources]]/resource_objects[[#This Row],[CollectingMins]]</f>
        <v>0.5</v>
      </c>
      <c r="X33" s="1">
        <f>_xlfn.XLOOKUP(resource_objects[[#This Row],[Resource]],resources!A:A,resources!D:D)</f>
        <v>2</v>
      </c>
      <c r="Y33" s="1">
        <f>resource_objects[[#This Row],[gold per resouce]]/resource_objects[[#This Row],[min per resource]]</f>
        <v>4</v>
      </c>
      <c r="Z33" s="1">
        <f>_xlfn.XLOOKUP(resource_objects[[#This Row],[Resource]],resources!$A:$A,resources!Z:Z)</f>
        <v>48</v>
      </c>
      <c r="AA33" s="1">
        <f>_xlfn.XLOOKUP(resource_objects[[#This Row],[Resource]],resources!$A:$A,resources!AA:AA)</f>
        <v>10</v>
      </c>
      <c r="AB33" s="1">
        <f>_xlfn.XLOOKUP(resource_objects[[#This Row],[Resource]],resources!$A:$A,resources!AB:AB)</f>
        <v>0</v>
      </c>
      <c r="AC33" s="1">
        <f>_xlfn.XLOOKUP(resource_objects[[#This Row],[Resource]],resources!$A:$A,resources!AC:AC)</f>
        <v>20</v>
      </c>
      <c r="AD33" s="1">
        <f>_xlfn.XLOOKUP(resource_objects[[#This Row],[Resource]],resources!$A:$A,resources!AD:AD)</f>
        <v>0</v>
      </c>
      <c r="AE33" s="1">
        <f>_xlfn.XLOOKUP(resource_objects[[#This Row],[Resource]],resources!$A:$A,resources!AE:AE)</f>
        <v>12</v>
      </c>
      <c r="AF33" s="1">
        <f>_xlfn.XLOOKUP(resource_objects[[#This Row],[Resource]],resources!$A:$A,resources!AF:AF)</f>
        <v>14</v>
      </c>
      <c r="AG33" s="1">
        <f>_xlfn.XLOOKUP(resource_objects[[#This Row],[Resource]],resources!$A:$A,resources!AG:AG)</f>
        <v>0</v>
      </c>
      <c r="AH33" s="1">
        <f>_xlfn.XLOOKUP(resource_objects[[#This Row],[Resource]],resources!$A:$A,resources!AH:AH)</f>
        <v>20</v>
      </c>
      <c r="AI33" s="1">
        <f>_xlfn.XLOOKUP(resource_objects[[#This Row],[Resource]],resources!$A:$A,resources!AI:AI)</f>
        <v>0</v>
      </c>
      <c r="AJ33" s="1">
        <f>_xlfn.XLOOKUP(resource_objects[[#This Row],[Resource]],resources!$A:$A,resources!AJ:AJ)</f>
        <v>4</v>
      </c>
      <c r="AK33" s="1">
        <f>_xlfn.XLOOKUP(resource_objects[[#This Row],[Resource]],resources!$A:$A,resources!AK:AK)</f>
        <v>8</v>
      </c>
      <c r="AL33" s="1">
        <f>_xlfn.XLOOKUP(resource_objects[[#This Row],[Resource]],resources!$A:$A,resources!AL:AL)</f>
        <v>0</v>
      </c>
      <c r="AM33" s="1">
        <f>_xlfn.XLOOKUP(resource_objects[[#This Row],[Resource]],resources!$A:$A,resources!AM:AM)</f>
        <v>30</v>
      </c>
      <c r="AN33" s="1">
        <f>_xlfn.XLOOKUP(resource_objects[[#This Row],[Resource]],resources!$A:$A,resources!AN:AN)</f>
        <v>0</v>
      </c>
      <c r="AO33" s="1">
        <f>_xlfn.XLOOKUP(resource_objects[[#This Row],[Resource]],resources!$A:$A,resources!AO:AO)</f>
        <v>5</v>
      </c>
      <c r="AP33" s="1" t="str">
        <f>_xlfn.XLOOKUP(resource_objects[[#This Row],[Resource]],resources!$A:$A,resources!H:H)</f>
        <v>Forage</v>
      </c>
      <c r="AQ33" s="1" t="str" cm="1">
        <f t="array" ref="AQ33">INDEX($Z$1:$AO$1,MATCH(TRUE,INDEX(Z33:AO33&lt;&gt;0,),0))</f>
        <v>Island 1</v>
      </c>
      <c r="AR33" s="1" t="str">
        <f t="shared" si="0"/>
        <v>1</v>
      </c>
    </row>
    <row r="34" spans="1:44" x14ac:dyDescent="0.3">
      <c r="A34" s="1" t="s">
        <v>259</v>
      </c>
      <c r="B34" s="1" t="s">
        <v>74</v>
      </c>
      <c r="C34">
        <v>2</v>
      </c>
      <c r="D34">
        <v>1</v>
      </c>
      <c r="F34" s="1" t="s">
        <v>189</v>
      </c>
      <c r="G34" s="1" t="s">
        <v>260</v>
      </c>
      <c r="I34" s="1" t="s">
        <v>189</v>
      </c>
      <c r="J34" s="1" t="s">
        <v>189</v>
      </c>
      <c r="K34">
        <v>7</v>
      </c>
      <c r="L34">
        <v>3</v>
      </c>
      <c r="M34">
        <v>7</v>
      </c>
      <c r="O34">
        <v>25</v>
      </c>
      <c r="P34">
        <v>0</v>
      </c>
      <c r="R34" s="1" t="s">
        <v>189</v>
      </c>
      <c r="S34" s="1" t="s">
        <v>189</v>
      </c>
      <c r="T34" s="1" t="s">
        <v>189</v>
      </c>
      <c r="U34" s="1" t="s">
        <v>208</v>
      </c>
      <c r="V34">
        <v>12</v>
      </c>
      <c r="W34" s="1">
        <f>resource_objects[[#This Row],[MinResources]]/resource_objects[[#This Row],[CollectingMins]]</f>
        <v>0.5</v>
      </c>
      <c r="X34" s="1">
        <f>_xlfn.XLOOKUP(resource_objects[[#This Row],[Resource]],resources!A:A,resources!D:D)</f>
        <v>2</v>
      </c>
      <c r="Y34" s="1">
        <f>resource_objects[[#This Row],[gold per resouce]]/resource_objects[[#This Row],[min per resource]]</f>
        <v>4</v>
      </c>
      <c r="Z34" s="1">
        <f>_xlfn.XLOOKUP(resource_objects[[#This Row],[Resource]],resources!$A:$A,resources!Z:Z)</f>
        <v>48</v>
      </c>
      <c r="AA34" s="1">
        <f>_xlfn.XLOOKUP(resource_objects[[#This Row],[Resource]],resources!$A:$A,resources!AA:AA)</f>
        <v>10</v>
      </c>
      <c r="AB34" s="1">
        <f>_xlfn.XLOOKUP(resource_objects[[#This Row],[Resource]],resources!$A:$A,resources!AB:AB)</f>
        <v>0</v>
      </c>
      <c r="AC34" s="1">
        <f>_xlfn.XLOOKUP(resource_objects[[#This Row],[Resource]],resources!$A:$A,resources!AC:AC)</f>
        <v>20</v>
      </c>
      <c r="AD34" s="1">
        <f>_xlfn.XLOOKUP(resource_objects[[#This Row],[Resource]],resources!$A:$A,resources!AD:AD)</f>
        <v>0</v>
      </c>
      <c r="AE34" s="1">
        <f>_xlfn.XLOOKUP(resource_objects[[#This Row],[Resource]],resources!$A:$A,resources!AE:AE)</f>
        <v>12</v>
      </c>
      <c r="AF34" s="1">
        <f>_xlfn.XLOOKUP(resource_objects[[#This Row],[Resource]],resources!$A:$A,resources!AF:AF)</f>
        <v>14</v>
      </c>
      <c r="AG34" s="1">
        <f>_xlfn.XLOOKUP(resource_objects[[#This Row],[Resource]],resources!$A:$A,resources!AG:AG)</f>
        <v>0</v>
      </c>
      <c r="AH34" s="1">
        <f>_xlfn.XLOOKUP(resource_objects[[#This Row],[Resource]],resources!$A:$A,resources!AH:AH)</f>
        <v>20</v>
      </c>
      <c r="AI34" s="1">
        <f>_xlfn.XLOOKUP(resource_objects[[#This Row],[Resource]],resources!$A:$A,resources!AI:AI)</f>
        <v>0</v>
      </c>
      <c r="AJ34" s="1">
        <f>_xlfn.XLOOKUP(resource_objects[[#This Row],[Resource]],resources!$A:$A,resources!AJ:AJ)</f>
        <v>4</v>
      </c>
      <c r="AK34" s="1">
        <f>_xlfn.XLOOKUP(resource_objects[[#This Row],[Resource]],resources!$A:$A,resources!AK:AK)</f>
        <v>8</v>
      </c>
      <c r="AL34" s="1">
        <f>_xlfn.XLOOKUP(resource_objects[[#This Row],[Resource]],resources!$A:$A,resources!AL:AL)</f>
        <v>0</v>
      </c>
      <c r="AM34" s="1">
        <f>_xlfn.XLOOKUP(resource_objects[[#This Row],[Resource]],resources!$A:$A,resources!AM:AM)</f>
        <v>30</v>
      </c>
      <c r="AN34" s="1">
        <f>_xlfn.XLOOKUP(resource_objects[[#This Row],[Resource]],resources!$A:$A,resources!AN:AN)</f>
        <v>0</v>
      </c>
      <c r="AO34" s="1">
        <f>_xlfn.XLOOKUP(resource_objects[[#This Row],[Resource]],resources!$A:$A,resources!AO:AO)</f>
        <v>5</v>
      </c>
      <c r="AP34" s="1" t="str">
        <f>_xlfn.XLOOKUP(resource_objects[[#This Row],[Resource]],resources!$A:$A,resources!H:H)</f>
        <v>Forage</v>
      </c>
      <c r="AQ34" s="1" t="str" cm="1">
        <f t="array" ref="AQ34">INDEX($Z$1:$AO$1,MATCH(TRUE,INDEX(Z34:AO34&lt;&gt;0,),0))</f>
        <v>Island 1</v>
      </c>
      <c r="AR34" s="1" t="str">
        <f t="shared" ref="AR34:AR65" si="1">RIGHT(AQ34,LEN(AQ34)-SEARCH(" ",AQ34))</f>
        <v>1</v>
      </c>
    </row>
    <row r="35" spans="1:44" hidden="1" x14ac:dyDescent="0.3">
      <c r="A35" s="1" t="s">
        <v>261</v>
      </c>
      <c r="B35" s="1" t="s">
        <v>83</v>
      </c>
      <c r="C35">
        <v>25</v>
      </c>
      <c r="D35">
        <v>1</v>
      </c>
      <c r="F35" s="1" t="s">
        <v>189</v>
      </c>
      <c r="G35" s="1" t="s">
        <v>262</v>
      </c>
      <c r="I35" s="1" t="s">
        <v>189</v>
      </c>
      <c r="J35" s="1" t="s">
        <v>189</v>
      </c>
      <c r="K35">
        <v>8</v>
      </c>
      <c r="L35">
        <v>6</v>
      </c>
      <c r="M35">
        <v>15</v>
      </c>
      <c r="O35">
        <v>100</v>
      </c>
      <c r="P35">
        <v>10</v>
      </c>
      <c r="R35" s="1" t="s">
        <v>191</v>
      </c>
      <c r="S35" s="1" t="s">
        <v>189</v>
      </c>
      <c r="T35" s="1" t="s">
        <v>189</v>
      </c>
      <c r="U35" s="1" t="s">
        <v>227</v>
      </c>
      <c r="V35">
        <v>15</v>
      </c>
      <c r="W35" s="1">
        <f>resource_objects[[#This Row],[MinResources]]/resource_objects[[#This Row],[CollectingMins]]</f>
        <v>0.04</v>
      </c>
      <c r="X35" s="1">
        <f>_xlfn.XLOOKUP(resource_objects[[#This Row],[Resource]],resources!A:A,resources!D:D)</f>
        <v>5</v>
      </c>
      <c r="Y35" s="1">
        <f>resource_objects[[#This Row],[gold per resouce]]/resource_objects[[#This Row],[min per resource]]</f>
        <v>125</v>
      </c>
      <c r="Z35" s="1">
        <f>_xlfn.XLOOKUP(resource_objects[[#This Row],[Resource]],resources!$A:$A,resources!Z:Z)</f>
        <v>0</v>
      </c>
      <c r="AA35" s="1">
        <f>_xlfn.XLOOKUP(resource_objects[[#This Row],[Resource]],resources!$A:$A,resources!AA:AA)</f>
        <v>0</v>
      </c>
      <c r="AB35" s="1">
        <f>_xlfn.XLOOKUP(resource_objects[[#This Row],[Resource]],resources!$A:$A,resources!AB:AB)</f>
        <v>0</v>
      </c>
      <c r="AC35" s="1">
        <f>_xlfn.XLOOKUP(resource_objects[[#This Row],[Resource]],resources!$A:$A,resources!AC:AC)</f>
        <v>7</v>
      </c>
      <c r="AD35" s="1">
        <f>_xlfn.XLOOKUP(resource_objects[[#This Row],[Resource]],resources!$A:$A,resources!AD:AD)</f>
        <v>0</v>
      </c>
      <c r="AE35" s="1">
        <f>_xlfn.XLOOKUP(resource_objects[[#This Row],[Resource]],resources!$A:$A,resources!AE:AE)</f>
        <v>0</v>
      </c>
      <c r="AF35" s="1">
        <f>_xlfn.XLOOKUP(resource_objects[[#This Row],[Resource]],resources!$A:$A,resources!AF:AF)</f>
        <v>12</v>
      </c>
      <c r="AG35" s="1">
        <f>_xlfn.XLOOKUP(resource_objects[[#This Row],[Resource]],resources!$A:$A,resources!AG:AG)</f>
        <v>6</v>
      </c>
      <c r="AH35" s="1">
        <f>_xlfn.XLOOKUP(resource_objects[[#This Row],[Resource]],resources!$A:$A,resources!AH:AH)</f>
        <v>0</v>
      </c>
      <c r="AI35" s="1">
        <f>_xlfn.XLOOKUP(resource_objects[[#This Row],[Resource]],resources!$A:$A,resources!AI:AI)</f>
        <v>0</v>
      </c>
      <c r="AJ35" s="1">
        <f>_xlfn.XLOOKUP(resource_objects[[#This Row],[Resource]],resources!$A:$A,resources!AJ:AJ)</f>
        <v>6</v>
      </c>
      <c r="AK35" s="1">
        <f>_xlfn.XLOOKUP(resource_objects[[#This Row],[Resource]],resources!$A:$A,resources!AK:AK)</f>
        <v>0</v>
      </c>
      <c r="AL35" s="1">
        <f>_xlfn.XLOOKUP(resource_objects[[#This Row],[Resource]],resources!$A:$A,resources!AL:AL)</f>
        <v>6</v>
      </c>
      <c r="AM35" s="1">
        <f>_xlfn.XLOOKUP(resource_objects[[#This Row],[Resource]],resources!$A:$A,resources!AM:AM)</f>
        <v>0</v>
      </c>
      <c r="AN35" s="1">
        <f>_xlfn.XLOOKUP(resource_objects[[#This Row],[Resource]],resources!$A:$A,resources!AN:AN)</f>
        <v>0</v>
      </c>
      <c r="AO35" s="1">
        <f>_xlfn.XLOOKUP(resource_objects[[#This Row],[Resource]],resources!$A:$A,resources!AO:AO)</f>
        <v>0</v>
      </c>
      <c r="AP35" s="1" t="str">
        <f>_xlfn.XLOOKUP(resource_objects[[#This Row],[Resource]],resources!$A:$A,resources!H:H)</f>
        <v>Prospecting</v>
      </c>
      <c r="AQ35" s="1" t="str" cm="1">
        <f t="array" ref="AQ35">INDEX($Z$1:$AO$1,MATCH(TRUE,INDEX(Z35:AO35&lt;&gt;0,),0))</f>
        <v>Island 4</v>
      </c>
      <c r="AR35" s="1" t="str">
        <f t="shared" si="1"/>
        <v>4</v>
      </c>
    </row>
    <row r="36" spans="1:44" hidden="1" x14ac:dyDescent="0.3">
      <c r="A36" s="1" t="s">
        <v>263</v>
      </c>
      <c r="B36" s="1" t="s">
        <v>83</v>
      </c>
      <c r="C36">
        <v>25</v>
      </c>
      <c r="D36">
        <v>1</v>
      </c>
      <c r="F36" s="1" t="s">
        <v>189</v>
      </c>
      <c r="G36" s="1" t="s">
        <v>264</v>
      </c>
      <c r="I36" s="1" t="s">
        <v>189</v>
      </c>
      <c r="J36" s="1" t="s">
        <v>189</v>
      </c>
      <c r="K36">
        <v>8</v>
      </c>
      <c r="L36">
        <v>6</v>
      </c>
      <c r="M36">
        <v>15</v>
      </c>
      <c r="O36">
        <v>100</v>
      </c>
      <c r="P36">
        <v>10</v>
      </c>
      <c r="R36" s="1" t="s">
        <v>191</v>
      </c>
      <c r="S36" s="1" t="s">
        <v>189</v>
      </c>
      <c r="T36" s="1" t="s">
        <v>189</v>
      </c>
      <c r="U36" s="1" t="s">
        <v>227</v>
      </c>
      <c r="V36">
        <v>15</v>
      </c>
      <c r="W36" s="1">
        <f>resource_objects[[#This Row],[MinResources]]/resource_objects[[#This Row],[CollectingMins]]</f>
        <v>0.04</v>
      </c>
      <c r="X36" s="1">
        <f>_xlfn.XLOOKUP(resource_objects[[#This Row],[Resource]],resources!A:A,resources!D:D)</f>
        <v>5</v>
      </c>
      <c r="Y36" s="1">
        <f>resource_objects[[#This Row],[gold per resouce]]/resource_objects[[#This Row],[min per resource]]</f>
        <v>125</v>
      </c>
      <c r="Z36" s="1">
        <f>_xlfn.XLOOKUP(resource_objects[[#This Row],[Resource]],resources!$A:$A,resources!Z:Z)</f>
        <v>0</v>
      </c>
      <c r="AA36" s="1">
        <f>_xlfn.XLOOKUP(resource_objects[[#This Row],[Resource]],resources!$A:$A,resources!AA:AA)</f>
        <v>0</v>
      </c>
      <c r="AB36" s="1">
        <f>_xlfn.XLOOKUP(resource_objects[[#This Row],[Resource]],resources!$A:$A,resources!AB:AB)</f>
        <v>0</v>
      </c>
      <c r="AC36" s="1">
        <f>_xlfn.XLOOKUP(resource_objects[[#This Row],[Resource]],resources!$A:$A,resources!AC:AC)</f>
        <v>7</v>
      </c>
      <c r="AD36" s="1">
        <f>_xlfn.XLOOKUP(resource_objects[[#This Row],[Resource]],resources!$A:$A,resources!AD:AD)</f>
        <v>0</v>
      </c>
      <c r="AE36" s="1">
        <f>_xlfn.XLOOKUP(resource_objects[[#This Row],[Resource]],resources!$A:$A,resources!AE:AE)</f>
        <v>0</v>
      </c>
      <c r="AF36" s="1">
        <f>_xlfn.XLOOKUP(resource_objects[[#This Row],[Resource]],resources!$A:$A,resources!AF:AF)</f>
        <v>12</v>
      </c>
      <c r="AG36" s="1">
        <f>_xlfn.XLOOKUP(resource_objects[[#This Row],[Resource]],resources!$A:$A,resources!AG:AG)</f>
        <v>6</v>
      </c>
      <c r="AH36" s="1">
        <f>_xlfn.XLOOKUP(resource_objects[[#This Row],[Resource]],resources!$A:$A,resources!AH:AH)</f>
        <v>0</v>
      </c>
      <c r="AI36" s="1">
        <f>_xlfn.XLOOKUP(resource_objects[[#This Row],[Resource]],resources!$A:$A,resources!AI:AI)</f>
        <v>0</v>
      </c>
      <c r="AJ36" s="1">
        <f>_xlfn.XLOOKUP(resource_objects[[#This Row],[Resource]],resources!$A:$A,resources!AJ:AJ)</f>
        <v>6</v>
      </c>
      <c r="AK36" s="1">
        <f>_xlfn.XLOOKUP(resource_objects[[#This Row],[Resource]],resources!$A:$A,resources!AK:AK)</f>
        <v>0</v>
      </c>
      <c r="AL36" s="1">
        <f>_xlfn.XLOOKUP(resource_objects[[#This Row],[Resource]],resources!$A:$A,resources!AL:AL)</f>
        <v>6</v>
      </c>
      <c r="AM36" s="1">
        <f>_xlfn.XLOOKUP(resource_objects[[#This Row],[Resource]],resources!$A:$A,resources!AM:AM)</f>
        <v>0</v>
      </c>
      <c r="AN36" s="1">
        <f>_xlfn.XLOOKUP(resource_objects[[#This Row],[Resource]],resources!$A:$A,resources!AN:AN)</f>
        <v>0</v>
      </c>
      <c r="AO36" s="1">
        <f>_xlfn.XLOOKUP(resource_objects[[#This Row],[Resource]],resources!$A:$A,resources!AO:AO)</f>
        <v>0</v>
      </c>
      <c r="AP36" s="1" t="str">
        <f>_xlfn.XLOOKUP(resource_objects[[#This Row],[Resource]],resources!$A:$A,resources!H:H)</f>
        <v>Prospecting</v>
      </c>
      <c r="AQ36" s="1" t="str" cm="1">
        <f t="array" ref="AQ36">INDEX($Z$1:$AO$1,MATCH(TRUE,INDEX(Z36:AO36&lt;&gt;0,),0))</f>
        <v>Island 4</v>
      </c>
      <c r="AR36" s="1" t="str">
        <f t="shared" si="1"/>
        <v>4</v>
      </c>
    </row>
    <row r="37" spans="1:44" hidden="1" x14ac:dyDescent="0.3">
      <c r="A37" s="1" t="s">
        <v>265</v>
      </c>
      <c r="B37" s="1" t="s">
        <v>87</v>
      </c>
      <c r="C37">
        <v>8</v>
      </c>
      <c r="D37">
        <v>5</v>
      </c>
      <c r="F37" s="1" t="s">
        <v>189</v>
      </c>
      <c r="G37" s="1" t="s">
        <v>266</v>
      </c>
      <c r="I37" s="1" t="s">
        <v>189</v>
      </c>
      <c r="J37" s="1" t="s">
        <v>189</v>
      </c>
      <c r="K37">
        <v>12</v>
      </c>
      <c r="M37">
        <v>12</v>
      </c>
      <c r="N37" t="b">
        <v>1</v>
      </c>
      <c r="O37">
        <v>25</v>
      </c>
      <c r="P37">
        <v>25</v>
      </c>
      <c r="R37" s="1" t="s">
        <v>189</v>
      </c>
      <c r="S37" s="1" t="s">
        <v>189</v>
      </c>
      <c r="T37" s="1" t="s">
        <v>189</v>
      </c>
      <c r="U37" s="1" t="s">
        <v>208</v>
      </c>
      <c r="V37">
        <v>2</v>
      </c>
      <c r="W37" s="1">
        <f>resource_objects[[#This Row],[MinResources]]/resource_objects[[#This Row],[CollectingMins]]</f>
        <v>0.625</v>
      </c>
      <c r="X37" s="1">
        <f>_xlfn.XLOOKUP(resource_objects[[#This Row],[Resource]],resources!A:A,resources!D:D)</f>
        <v>4</v>
      </c>
      <c r="Y37" s="1">
        <f>resource_objects[[#This Row],[gold per resouce]]/resource_objects[[#This Row],[min per resource]]</f>
        <v>6.4</v>
      </c>
      <c r="Z37" s="1">
        <f>_xlfn.XLOOKUP(resource_objects[[#This Row],[Resource]],resources!$A:$A,resources!Z:Z)</f>
        <v>0</v>
      </c>
      <c r="AA37" s="1">
        <f>_xlfn.XLOOKUP(resource_objects[[#This Row],[Resource]],resources!$A:$A,resources!AA:AA)</f>
        <v>0</v>
      </c>
      <c r="AB37" s="1">
        <f>_xlfn.XLOOKUP(resource_objects[[#This Row],[Resource]],resources!$A:$A,resources!AB:AB)</f>
        <v>0</v>
      </c>
      <c r="AC37" s="1">
        <f>_xlfn.XLOOKUP(resource_objects[[#This Row],[Resource]],resources!$A:$A,resources!AC:AC)</f>
        <v>0</v>
      </c>
      <c r="AD37" s="1">
        <f>_xlfn.XLOOKUP(resource_objects[[#This Row],[Resource]],resources!$A:$A,resources!AD:AD)</f>
        <v>0</v>
      </c>
      <c r="AE37" s="1">
        <f>_xlfn.XLOOKUP(resource_objects[[#This Row],[Resource]],resources!$A:$A,resources!AE:AE)</f>
        <v>0</v>
      </c>
      <c r="AF37" s="1">
        <f>_xlfn.XLOOKUP(resource_objects[[#This Row],[Resource]],resources!$A:$A,resources!AF:AF)</f>
        <v>0</v>
      </c>
      <c r="AG37" s="1">
        <f>_xlfn.XLOOKUP(resource_objects[[#This Row],[Resource]],resources!$A:$A,resources!AG:AG)</f>
        <v>20</v>
      </c>
      <c r="AH37" s="1">
        <f>_xlfn.XLOOKUP(resource_objects[[#This Row],[Resource]],resources!$A:$A,resources!AH:AH)</f>
        <v>0</v>
      </c>
      <c r="AI37" s="1">
        <f>_xlfn.XLOOKUP(resource_objects[[#This Row],[Resource]],resources!$A:$A,resources!AI:AI)</f>
        <v>25</v>
      </c>
      <c r="AJ37" s="1">
        <f>_xlfn.XLOOKUP(resource_objects[[#This Row],[Resource]],resources!$A:$A,resources!AJ:AJ)</f>
        <v>0</v>
      </c>
      <c r="AK37" s="1">
        <f>_xlfn.XLOOKUP(resource_objects[[#This Row],[Resource]],resources!$A:$A,resources!AK:AK)</f>
        <v>0</v>
      </c>
      <c r="AL37" s="1">
        <f>_xlfn.XLOOKUP(resource_objects[[#This Row],[Resource]],resources!$A:$A,resources!AL:AL)</f>
        <v>10</v>
      </c>
      <c r="AM37" s="1">
        <f>_xlfn.XLOOKUP(resource_objects[[#This Row],[Resource]],resources!$A:$A,resources!AM:AM)</f>
        <v>0</v>
      </c>
      <c r="AN37" s="1">
        <f>_xlfn.XLOOKUP(resource_objects[[#This Row],[Resource]],resources!$A:$A,resources!AN:AN)</f>
        <v>0</v>
      </c>
      <c r="AO37" s="1">
        <f>_xlfn.XLOOKUP(resource_objects[[#This Row],[Resource]],resources!$A:$A,resources!AO:AO)</f>
        <v>0</v>
      </c>
      <c r="AP37" s="1" t="str">
        <f>_xlfn.XLOOKUP(resource_objects[[#This Row],[Resource]],resources!$A:$A,resources!H:H)</f>
        <v>Forage</v>
      </c>
      <c r="AQ37" s="1" t="str" cm="1">
        <f t="array" ref="AQ37">INDEX($Z$1:$AO$1,MATCH(TRUE,INDEX(Z37:AO37&lt;&gt;0,),0))</f>
        <v>Island 8</v>
      </c>
      <c r="AR37" s="1" t="str">
        <f t="shared" si="1"/>
        <v>8</v>
      </c>
    </row>
    <row r="38" spans="1:44" hidden="1" x14ac:dyDescent="0.3">
      <c r="A38" s="1" t="s">
        <v>267</v>
      </c>
      <c r="B38" s="1" t="s">
        <v>87</v>
      </c>
      <c r="C38">
        <v>8</v>
      </c>
      <c r="D38">
        <v>5</v>
      </c>
      <c r="F38" s="1" t="s">
        <v>189</v>
      </c>
      <c r="G38" s="1" t="s">
        <v>268</v>
      </c>
      <c r="I38" s="1" t="s">
        <v>189</v>
      </c>
      <c r="J38" s="1" t="s">
        <v>189</v>
      </c>
      <c r="K38">
        <v>12</v>
      </c>
      <c r="M38">
        <v>12</v>
      </c>
      <c r="N38" t="b">
        <v>1</v>
      </c>
      <c r="O38">
        <v>25</v>
      </c>
      <c r="P38">
        <v>25</v>
      </c>
      <c r="R38" s="1" t="s">
        <v>189</v>
      </c>
      <c r="S38" s="1" t="s">
        <v>189</v>
      </c>
      <c r="T38" s="1" t="s">
        <v>189</v>
      </c>
      <c r="U38" s="1" t="s">
        <v>208</v>
      </c>
      <c r="V38">
        <v>2</v>
      </c>
      <c r="W38" s="1">
        <f>resource_objects[[#This Row],[MinResources]]/resource_objects[[#This Row],[CollectingMins]]</f>
        <v>0.625</v>
      </c>
      <c r="X38" s="1">
        <f>_xlfn.XLOOKUP(resource_objects[[#This Row],[Resource]],resources!A:A,resources!D:D)</f>
        <v>4</v>
      </c>
      <c r="Y38" s="1">
        <f>resource_objects[[#This Row],[gold per resouce]]/resource_objects[[#This Row],[min per resource]]</f>
        <v>6.4</v>
      </c>
      <c r="Z38" s="1">
        <f>_xlfn.XLOOKUP(resource_objects[[#This Row],[Resource]],resources!$A:$A,resources!Z:Z)</f>
        <v>0</v>
      </c>
      <c r="AA38" s="1">
        <f>_xlfn.XLOOKUP(resource_objects[[#This Row],[Resource]],resources!$A:$A,resources!AA:AA)</f>
        <v>0</v>
      </c>
      <c r="AB38" s="1">
        <f>_xlfn.XLOOKUP(resource_objects[[#This Row],[Resource]],resources!$A:$A,resources!AB:AB)</f>
        <v>0</v>
      </c>
      <c r="AC38" s="1">
        <f>_xlfn.XLOOKUP(resource_objects[[#This Row],[Resource]],resources!$A:$A,resources!AC:AC)</f>
        <v>0</v>
      </c>
      <c r="AD38" s="1">
        <f>_xlfn.XLOOKUP(resource_objects[[#This Row],[Resource]],resources!$A:$A,resources!AD:AD)</f>
        <v>0</v>
      </c>
      <c r="AE38" s="1">
        <f>_xlfn.XLOOKUP(resource_objects[[#This Row],[Resource]],resources!$A:$A,resources!AE:AE)</f>
        <v>0</v>
      </c>
      <c r="AF38" s="1">
        <f>_xlfn.XLOOKUP(resource_objects[[#This Row],[Resource]],resources!$A:$A,resources!AF:AF)</f>
        <v>0</v>
      </c>
      <c r="AG38" s="1">
        <f>_xlfn.XLOOKUP(resource_objects[[#This Row],[Resource]],resources!$A:$A,resources!AG:AG)</f>
        <v>20</v>
      </c>
      <c r="AH38" s="1">
        <f>_xlfn.XLOOKUP(resource_objects[[#This Row],[Resource]],resources!$A:$A,resources!AH:AH)</f>
        <v>0</v>
      </c>
      <c r="AI38" s="1">
        <f>_xlfn.XLOOKUP(resource_objects[[#This Row],[Resource]],resources!$A:$A,resources!AI:AI)</f>
        <v>25</v>
      </c>
      <c r="AJ38" s="1">
        <f>_xlfn.XLOOKUP(resource_objects[[#This Row],[Resource]],resources!$A:$A,resources!AJ:AJ)</f>
        <v>0</v>
      </c>
      <c r="AK38" s="1">
        <f>_xlfn.XLOOKUP(resource_objects[[#This Row],[Resource]],resources!$A:$A,resources!AK:AK)</f>
        <v>0</v>
      </c>
      <c r="AL38" s="1">
        <f>_xlfn.XLOOKUP(resource_objects[[#This Row],[Resource]],resources!$A:$A,resources!AL:AL)</f>
        <v>10</v>
      </c>
      <c r="AM38" s="1">
        <f>_xlfn.XLOOKUP(resource_objects[[#This Row],[Resource]],resources!$A:$A,resources!AM:AM)</f>
        <v>0</v>
      </c>
      <c r="AN38" s="1">
        <f>_xlfn.XLOOKUP(resource_objects[[#This Row],[Resource]],resources!$A:$A,resources!AN:AN)</f>
        <v>0</v>
      </c>
      <c r="AO38" s="1">
        <f>_xlfn.XLOOKUP(resource_objects[[#This Row],[Resource]],resources!$A:$A,resources!AO:AO)</f>
        <v>0</v>
      </c>
      <c r="AP38" s="1" t="str">
        <f>_xlfn.XLOOKUP(resource_objects[[#This Row],[Resource]],resources!$A:$A,resources!H:H)</f>
        <v>Forage</v>
      </c>
      <c r="AQ38" s="1" t="str" cm="1">
        <f t="array" ref="AQ38">INDEX($Z$1:$AO$1,MATCH(TRUE,INDEX(Z38:AO38&lt;&gt;0,),0))</f>
        <v>Island 8</v>
      </c>
      <c r="AR38" s="1" t="str">
        <f t="shared" si="1"/>
        <v>8</v>
      </c>
    </row>
    <row r="39" spans="1:44" hidden="1" x14ac:dyDescent="0.3">
      <c r="A39" s="1" t="s">
        <v>269</v>
      </c>
      <c r="B39" s="1" t="s">
        <v>87</v>
      </c>
      <c r="C39">
        <v>12</v>
      </c>
      <c r="D39">
        <v>10</v>
      </c>
      <c r="F39" s="1" t="s">
        <v>189</v>
      </c>
      <c r="G39" s="1" t="s">
        <v>270</v>
      </c>
      <c r="I39" s="1" t="s">
        <v>189</v>
      </c>
      <c r="J39" s="1" t="s">
        <v>189</v>
      </c>
      <c r="K39">
        <v>18</v>
      </c>
      <c r="M39">
        <v>15</v>
      </c>
      <c r="N39" t="b">
        <v>1</v>
      </c>
      <c r="O39">
        <v>0</v>
      </c>
      <c r="P39">
        <v>50</v>
      </c>
      <c r="R39" s="1" t="s">
        <v>189</v>
      </c>
      <c r="S39" s="1" t="s">
        <v>189</v>
      </c>
      <c r="T39" s="1" t="s">
        <v>189</v>
      </c>
      <c r="U39" s="1" t="s">
        <v>208</v>
      </c>
      <c r="V39">
        <v>3</v>
      </c>
      <c r="W39" s="1">
        <f>resource_objects[[#This Row],[MinResources]]/resource_objects[[#This Row],[CollectingMins]]</f>
        <v>0.83333333333333337</v>
      </c>
      <c r="X39" s="1">
        <f>_xlfn.XLOOKUP(resource_objects[[#This Row],[Resource]],resources!A:A,resources!D:D)</f>
        <v>4</v>
      </c>
      <c r="Y39" s="1">
        <f>resource_objects[[#This Row],[gold per resouce]]/resource_objects[[#This Row],[min per resource]]</f>
        <v>4.8</v>
      </c>
      <c r="Z39" s="1">
        <f>_xlfn.XLOOKUP(resource_objects[[#This Row],[Resource]],resources!$A:$A,resources!Z:Z)</f>
        <v>0</v>
      </c>
      <c r="AA39" s="1">
        <f>_xlfn.XLOOKUP(resource_objects[[#This Row],[Resource]],resources!$A:$A,resources!AA:AA)</f>
        <v>0</v>
      </c>
      <c r="AB39" s="1">
        <f>_xlfn.XLOOKUP(resource_objects[[#This Row],[Resource]],resources!$A:$A,resources!AB:AB)</f>
        <v>0</v>
      </c>
      <c r="AC39" s="1">
        <f>_xlfn.XLOOKUP(resource_objects[[#This Row],[Resource]],resources!$A:$A,resources!AC:AC)</f>
        <v>0</v>
      </c>
      <c r="AD39" s="1">
        <f>_xlfn.XLOOKUP(resource_objects[[#This Row],[Resource]],resources!$A:$A,resources!AD:AD)</f>
        <v>0</v>
      </c>
      <c r="AE39" s="1">
        <f>_xlfn.XLOOKUP(resource_objects[[#This Row],[Resource]],resources!$A:$A,resources!AE:AE)</f>
        <v>0</v>
      </c>
      <c r="AF39" s="1">
        <f>_xlfn.XLOOKUP(resource_objects[[#This Row],[Resource]],resources!$A:$A,resources!AF:AF)</f>
        <v>0</v>
      </c>
      <c r="AG39" s="1">
        <f>_xlfn.XLOOKUP(resource_objects[[#This Row],[Resource]],resources!$A:$A,resources!AG:AG)</f>
        <v>20</v>
      </c>
      <c r="AH39" s="1">
        <f>_xlfn.XLOOKUP(resource_objects[[#This Row],[Resource]],resources!$A:$A,resources!AH:AH)</f>
        <v>0</v>
      </c>
      <c r="AI39" s="1">
        <f>_xlfn.XLOOKUP(resource_objects[[#This Row],[Resource]],resources!$A:$A,resources!AI:AI)</f>
        <v>25</v>
      </c>
      <c r="AJ39" s="1">
        <f>_xlfn.XLOOKUP(resource_objects[[#This Row],[Resource]],resources!$A:$A,resources!AJ:AJ)</f>
        <v>0</v>
      </c>
      <c r="AK39" s="1">
        <f>_xlfn.XLOOKUP(resource_objects[[#This Row],[Resource]],resources!$A:$A,resources!AK:AK)</f>
        <v>0</v>
      </c>
      <c r="AL39" s="1">
        <f>_xlfn.XLOOKUP(resource_objects[[#This Row],[Resource]],resources!$A:$A,resources!AL:AL)</f>
        <v>10</v>
      </c>
      <c r="AM39" s="1">
        <f>_xlfn.XLOOKUP(resource_objects[[#This Row],[Resource]],resources!$A:$A,resources!AM:AM)</f>
        <v>0</v>
      </c>
      <c r="AN39" s="1">
        <f>_xlfn.XLOOKUP(resource_objects[[#This Row],[Resource]],resources!$A:$A,resources!AN:AN)</f>
        <v>0</v>
      </c>
      <c r="AO39" s="1">
        <f>_xlfn.XLOOKUP(resource_objects[[#This Row],[Resource]],resources!$A:$A,resources!AO:AO)</f>
        <v>0</v>
      </c>
      <c r="AP39" s="1" t="str">
        <f>_xlfn.XLOOKUP(resource_objects[[#This Row],[Resource]],resources!$A:$A,resources!H:H)</f>
        <v>Forage</v>
      </c>
      <c r="AQ39" s="1" t="str" cm="1">
        <f t="array" ref="AQ39">INDEX($Z$1:$AO$1,MATCH(TRUE,INDEX(Z39:AO39&lt;&gt;0,),0))</f>
        <v>Island 8</v>
      </c>
      <c r="AR39" s="1" t="str">
        <f t="shared" si="1"/>
        <v>8</v>
      </c>
    </row>
    <row r="40" spans="1:44" hidden="1" x14ac:dyDescent="0.3">
      <c r="A40" s="1" t="s">
        <v>271</v>
      </c>
      <c r="B40" s="1" t="s">
        <v>87</v>
      </c>
      <c r="C40">
        <v>4</v>
      </c>
      <c r="D40">
        <v>2</v>
      </c>
      <c r="F40" s="1" t="s">
        <v>189</v>
      </c>
      <c r="G40" s="1" t="s">
        <v>272</v>
      </c>
      <c r="I40" s="1" t="s">
        <v>189</v>
      </c>
      <c r="J40" s="1" t="s">
        <v>189</v>
      </c>
      <c r="K40">
        <v>1</v>
      </c>
      <c r="M40">
        <v>8</v>
      </c>
      <c r="N40" t="b">
        <v>1</v>
      </c>
      <c r="O40">
        <v>25</v>
      </c>
      <c r="P40">
        <v>0</v>
      </c>
      <c r="R40" s="1" t="s">
        <v>189</v>
      </c>
      <c r="S40" s="1" t="s">
        <v>189</v>
      </c>
      <c r="T40" s="1" t="s">
        <v>189</v>
      </c>
      <c r="U40" s="1" t="s">
        <v>208</v>
      </c>
      <c r="V40">
        <v>15</v>
      </c>
      <c r="W40" s="1">
        <f>resource_objects[[#This Row],[MinResources]]/resource_objects[[#This Row],[CollectingMins]]</f>
        <v>0.5</v>
      </c>
      <c r="X40" s="1">
        <f>_xlfn.XLOOKUP(resource_objects[[#This Row],[Resource]],resources!A:A,resources!D:D)</f>
        <v>4</v>
      </c>
      <c r="Y40" s="1">
        <f>resource_objects[[#This Row],[gold per resouce]]/resource_objects[[#This Row],[min per resource]]</f>
        <v>8</v>
      </c>
      <c r="Z40" s="1">
        <f>_xlfn.XLOOKUP(resource_objects[[#This Row],[Resource]],resources!$A:$A,resources!Z:Z)</f>
        <v>0</v>
      </c>
      <c r="AA40" s="1">
        <f>_xlfn.XLOOKUP(resource_objects[[#This Row],[Resource]],resources!$A:$A,resources!AA:AA)</f>
        <v>0</v>
      </c>
      <c r="AB40" s="1">
        <f>_xlfn.XLOOKUP(resource_objects[[#This Row],[Resource]],resources!$A:$A,resources!AB:AB)</f>
        <v>0</v>
      </c>
      <c r="AC40" s="1">
        <f>_xlfn.XLOOKUP(resource_objects[[#This Row],[Resource]],resources!$A:$A,resources!AC:AC)</f>
        <v>0</v>
      </c>
      <c r="AD40" s="1">
        <f>_xlfn.XLOOKUP(resource_objects[[#This Row],[Resource]],resources!$A:$A,resources!AD:AD)</f>
        <v>0</v>
      </c>
      <c r="AE40" s="1">
        <f>_xlfn.XLOOKUP(resource_objects[[#This Row],[Resource]],resources!$A:$A,resources!AE:AE)</f>
        <v>0</v>
      </c>
      <c r="AF40" s="1">
        <f>_xlfn.XLOOKUP(resource_objects[[#This Row],[Resource]],resources!$A:$A,resources!AF:AF)</f>
        <v>0</v>
      </c>
      <c r="AG40" s="1">
        <f>_xlfn.XLOOKUP(resource_objects[[#This Row],[Resource]],resources!$A:$A,resources!AG:AG)</f>
        <v>20</v>
      </c>
      <c r="AH40" s="1">
        <f>_xlfn.XLOOKUP(resource_objects[[#This Row],[Resource]],resources!$A:$A,resources!AH:AH)</f>
        <v>0</v>
      </c>
      <c r="AI40" s="1">
        <f>_xlfn.XLOOKUP(resource_objects[[#This Row],[Resource]],resources!$A:$A,resources!AI:AI)</f>
        <v>25</v>
      </c>
      <c r="AJ40" s="1">
        <f>_xlfn.XLOOKUP(resource_objects[[#This Row],[Resource]],resources!$A:$A,resources!AJ:AJ)</f>
        <v>0</v>
      </c>
      <c r="AK40" s="1">
        <f>_xlfn.XLOOKUP(resource_objects[[#This Row],[Resource]],resources!$A:$A,resources!AK:AK)</f>
        <v>0</v>
      </c>
      <c r="AL40" s="1">
        <f>_xlfn.XLOOKUP(resource_objects[[#This Row],[Resource]],resources!$A:$A,resources!AL:AL)</f>
        <v>10</v>
      </c>
      <c r="AM40" s="1">
        <f>_xlfn.XLOOKUP(resource_objects[[#This Row],[Resource]],resources!$A:$A,resources!AM:AM)</f>
        <v>0</v>
      </c>
      <c r="AN40" s="1">
        <f>_xlfn.XLOOKUP(resource_objects[[#This Row],[Resource]],resources!$A:$A,resources!AN:AN)</f>
        <v>0</v>
      </c>
      <c r="AO40" s="1">
        <f>_xlfn.XLOOKUP(resource_objects[[#This Row],[Resource]],resources!$A:$A,resources!AO:AO)</f>
        <v>0</v>
      </c>
      <c r="AP40" s="1" t="str">
        <f>_xlfn.XLOOKUP(resource_objects[[#This Row],[Resource]],resources!$A:$A,resources!H:H)</f>
        <v>Forage</v>
      </c>
      <c r="AQ40" s="1" t="str" cm="1">
        <f t="array" ref="AQ40">INDEX($Z$1:$AO$1,MATCH(TRUE,INDEX(Z40:AO40&lt;&gt;0,),0))</f>
        <v>Island 8</v>
      </c>
      <c r="AR40" s="1" t="str">
        <f t="shared" si="1"/>
        <v>8</v>
      </c>
    </row>
    <row r="41" spans="1:44" hidden="1" x14ac:dyDescent="0.3">
      <c r="A41" s="1" t="s">
        <v>273</v>
      </c>
      <c r="B41" s="1" t="s">
        <v>87</v>
      </c>
      <c r="C41">
        <v>4</v>
      </c>
      <c r="D41">
        <v>2</v>
      </c>
      <c r="F41" s="1" t="s">
        <v>189</v>
      </c>
      <c r="G41" s="1" t="s">
        <v>274</v>
      </c>
      <c r="I41" s="1" t="s">
        <v>189</v>
      </c>
      <c r="J41" s="1" t="s">
        <v>189</v>
      </c>
      <c r="K41">
        <v>1</v>
      </c>
      <c r="M41">
        <v>8</v>
      </c>
      <c r="N41" t="b">
        <v>1</v>
      </c>
      <c r="O41">
        <v>25</v>
      </c>
      <c r="P41">
        <v>0</v>
      </c>
      <c r="R41" s="1" t="s">
        <v>189</v>
      </c>
      <c r="S41" s="1" t="s">
        <v>189</v>
      </c>
      <c r="T41" s="1" t="s">
        <v>189</v>
      </c>
      <c r="U41" s="1" t="s">
        <v>208</v>
      </c>
      <c r="V41">
        <v>15</v>
      </c>
      <c r="W41" s="1">
        <f>resource_objects[[#This Row],[MinResources]]/resource_objects[[#This Row],[CollectingMins]]</f>
        <v>0.5</v>
      </c>
      <c r="X41" s="1">
        <f>_xlfn.XLOOKUP(resource_objects[[#This Row],[Resource]],resources!A:A,resources!D:D)</f>
        <v>4</v>
      </c>
      <c r="Y41" s="1">
        <f>resource_objects[[#This Row],[gold per resouce]]/resource_objects[[#This Row],[min per resource]]</f>
        <v>8</v>
      </c>
      <c r="Z41" s="1">
        <f>_xlfn.XLOOKUP(resource_objects[[#This Row],[Resource]],resources!$A:$A,resources!Z:Z)</f>
        <v>0</v>
      </c>
      <c r="AA41" s="1">
        <f>_xlfn.XLOOKUP(resource_objects[[#This Row],[Resource]],resources!$A:$A,resources!AA:AA)</f>
        <v>0</v>
      </c>
      <c r="AB41" s="1">
        <f>_xlfn.XLOOKUP(resource_objects[[#This Row],[Resource]],resources!$A:$A,resources!AB:AB)</f>
        <v>0</v>
      </c>
      <c r="AC41" s="1">
        <f>_xlfn.XLOOKUP(resource_objects[[#This Row],[Resource]],resources!$A:$A,resources!AC:AC)</f>
        <v>0</v>
      </c>
      <c r="AD41" s="1">
        <f>_xlfn.XLOOKUP(resource_objects[[#This Row],[Resource]],resources!$A:$A,resources!AD:AD)</f>
        <v>0</v>
      </c>
      <c r="AE41" s="1">
        <f>_xlfn.XLOOKUP(resource_objects[[#This Row],[Resource]],resources!$A:$A,resources!AE:AE)</f>
        <v>0</v>
      </c>
      <c r="AF41" s="1">
        <f>_xlfn.XLOOKUP(resource_objects[[#This Row],[Resource]],resources!$A:$A,resources!AF:AF)</f>
        <v>0</v>
      </c>
      <c r="AG41" s="1">
        <f>_xlfn.XLOOKUP(resource_objects[[#This Row],[Resource]],resources!$A:$A,resources!AG:AG)</f>
        <v>20</v>
      </c>
      <c r="AH41" s="1">
        <f>_xlfn.XLOOKUP(resource_objects[[#This Row],[Resource]],resources!$A:$A,resources!AH:AH)</f>
        <v>0</v>
      </c>
      <c r="AI41" s="1">
        <f>_xlfn.XLOOKUP(resource_objects[[#This Row],[Resource]],resources!$A:$A,resources!AI:AI)</f>
        <v>25</v>
      </c>
      <c r="AJ41" s="1">
        <f>_xlfn.XLOOKUP(resource_objects[[#This Row],[Resource]],resources!$A:$A,resources!AJ:AJ)</f>
        <v>0</v>
      </c>
      <c r="AK41" s="1">
        <f>_xlfn.XLOOKUP(resource_objects[[#This Row],[Resource]],resources!$A:$A,resources!AK:AK)</f>
        <v>0</v>
      </c>
      <c r="AL41" s="1">
        <f>_xlfn.XLOOKUP(resource_objects[[#This Row],[Resource]],resources!$A:$A,resources!AL:AL)</f>
        <v>10</v>
      </c>
      <c r="AM41" s="1">
        <f>_xlfn.XLOOKUP(resource_objects[[#This Row],[Resource]],resources!$A:$A,resources!AM:AM)</f>
        <v>0</v>
      </c>
      <c r="AN41" s="1">
        <f>_xlfn.XLOOKUP(resource_objects[[#This Row],[Resource]],resources!$A:$A,resources!AN:AN)</f>
        <v>0</v>
      </c>
      <c r="AO41" s="1">
        <f>_xlfn.XLOOKUP(resource_objects[[#This Row],[Resource]],resources!$A:$A,resources!AO:AO)</f>
        <v>0</v>
      </c>
      <c r="AP41" s="1" t="str">
        <f>_xlfn.XLOOKUP(resource_objects[[#This Row],[Resource]],resources!$A:$A,resources!H:H)</f>
        <v>Forage</v>
      </c>
      <c r="AQ41" s="1" t="str" cm="1">
        <f t="array" ref="AQ41">INDEX($Z$1:$AO$1,MATCH(TRUE,INDEX(Z41:AO41&lt;&gt;0,),0))</f>
        <v>Island 8</v>
      </c>
      <c r="AR41" s="1" t="str">
        <f t="shared" si="1"/>
        <v>8</v>
      </c>
    </row>
    <row r="42" spans="1:44" hidden="1" x14ac:dyDescent="0.3">
      <c r="A42" s="1" t="s">
        <v>275</v>
      </c>
      <c r="B42" s="1" t="s">
        <v>90</v>
      </c>
      <c r="D42">
        <v>1</v>
      </c>
      <c r="F42" s="1" t="s">
        <v>189</v>
      </c>
      <c r="G42" s="1" t="s">
        <v>276</v>
      </c>
      <c r="I42" s="1" t="s">
        <v>189</v>
      </c>
      <c r="J42" s="1" t="s">
        <v>189</v>
      </c>
      <c r="K42">
        <v>12</v>
      </c>
      <c r="L42">
        <v>6</v>
      </c>
      <c r="O42">
        <v>40</v>
      </c>
      <c r="P42">
        <v>40</v>
      </c>
      <c r="R42" s="1" t="s">
        <v>189</v>
      </c>
      <c r="S42" s="1" t="s">
        <v>189</v>
      </c>
      <c r="T42" s="1" t="s">
        <v>189</v>
      </c>
      <c r="U42" s="1" t="s">
        <v>227</v>
      </c>
      <c r="W42" s="1" t="e">
        <f>resource_objects[[#This Row],[MinResources]]/resource_objects[[#This Row],[CollectingMins]]</f>
        <v>#DIV/0!</v>
      </c>
      <c r="X42" s="1">
        <f>_xlfn.XLOOKUP(resource_objects[[#This Row],[Resource]],resources!A:A,resources!D:D)</f>
        <v>0</v>
      </c>
      <c r="Y42" s="1" t="e">
        <f>resource_objects[[#This Row],[gold per resouce]]/resource_objects[[#This Row],[min per resource]]</f>
        <v>#DIV/0!</v>
      </c>
      <c r="Z42" s="1">
        <f>_xlfn.XLOOKUP(resource_objects[[#This Row],[Resource]],resources!$A:$A,resources!Z:Z)</f>
        <v>2</v>
      </c>
      <c r="AA42" s="1">
        <f>_xlfn.XLOOKUP(resource_objects[[#This Row],[Resource]],resources!$A:$A,resources!AA:AA)</f>
        <v>4</v>
      </c>
      <c r="AB42" s="1">
        <f>_xlfn.XLOOKUP(resource_objects[[#This Row],[Resource]],resources!$A:$A,resources!AB:AB)</f>
        <v>4</v>
      </c>
      <c r="AC42" s="1">
        <f>_xlfn.XLOOKUP(resource_objects[[#This Row],[Resource]],resources!$A:$A,resources!AC:AC)</f>
        <v>1</v>
      </c>
      <c r="AD42" s="1">
        <f>_xlfn.XLOOKUP(resource_objects[[#This Row],[Resource]],resources!$A:$A,resources!AD:AD)</f>
        <v>8</v>
      </c>
      <c r="AE42" s="1">
        <f>_xlfn.XLOOKUP(resource_objects[[#This Row],[Resource]],resources!$A:$A,resources!AE:AE)</f>
        <v>4</v>
      </c>
      <c r="AF42" s="1">
        <f>_xlfn.XLOOKUP(resource_objects[[#This Row],[Resource]],resources!$A:$A,resources!AF:AF)</f>
        <v>0</v>
      </c>
      <c r="AG42" s="1">
        <f>_xlfn.XLOOKUP(resource_objects[[#This Row],[Resource]],resources!$A:$A,resources!AG:AG)</f>
        <v>3</v>
      </c>
      <c r="AH42" s="1">
        <f>_xlfn.XLOOKUP(resource_objects[[#This Row],[Resource]],resources!$A:$A,resources!AH:AH)</f>
        <v>0</v>
      </c>
      <c r="AI42" s="1">
        <f>_xlfn.XLOOKUP(resource_objects[[#This Row],[Resource]],resources!$A:$A,resources!AI:AI)</f>
        <v>0</v>
      </c>
      <c r="AJ42" s="1">
        <f>_xlfn.XLOOKUP(resource_objects[[#This Row],[Resource]],resources!$A:$A,resources!AJ:AJ)</f>
        <v>0</v>
      </c>
      <c r="AK42" s="1">
        <f>_xlfn.XLOOKUP(resource_objects[[#This Row],[Resource]],resources!$A:$A,resources!AK:AK)</f>
        <v>8</v>
      </c>
      <c r="AL42" s="1">
        <f>_xlfn.XLOOKUP(resource_objects[[#This Row],[Resource]],resources!$A:$A,resources!AL:AL)</f>
        <v>6</v>
      </c>
      <c r="AM42" s="1">
        <f>_xlfn.XLOOKUP(resource_objects[[#This Row],[Resource]],resources!$A:$A,resources!AM:AM)</f>
        <v>0</v>
      </c>
      <c r="AN42" s="1">
        <f>_xlfn.XLOOKUP(resource_objects[[#This Row],[Resource]],resources!$A:$A,resources!AN:AN)</f>
        <v>0</v>
      </c>
      <c r="AO42" s="1">
        <f>_xlfn.XLOOKUP(resource_objects[[#This Row],[Resource]],resources!$A:$A,resources!AO:AO)</f>
        <v>10</v>
      </c>
      <c r="AP42" s="1">
        <f>_xlfn.XLOOKUP(resource_objects[[#This Row],[Resource]],resources!$A:$A,resources!H:H)</f>
        <v>0</v>
      </c>
      <c r="AQ42" s="1" t="str" cm="1">
        <f t="array" ref="AQ42">INDEX($Z$1:$AO$1,MATCH(TRUE,INDEX(Z42:AO42&lt;&gt;0,),0))</f>
        <v>Island 1</v>
      </c>
      <c r="AR42" s="1" t="str">
        <f t="shared" si="1"/>
        <v>1</v>
      </c>
    </row>
    <row r="43" spans="1:44" hidden="1" x14ac:dyDescent="0.3">
      <c r="A43" s="1" t="s">
        <v>277</v>
      </c>
      <c r="B43" s="1" t="s">
        <v>90</v>
      </c>
      <c r="D43">
        <v>2</v>
      </c>
      <c r="F43" s="1" t="s">
        <v>189</v>
      </c>
      <c r="G43" s="1" t="s">
        <v>278</v>
      </c>
      <c r="I43" s="1" t="s">
        <v>189</v>
      </c>
      <c r="J43" s="1" t="s">
        <v>189</v>
      </c>
      <c r="K43">
        <v>15</v>
      </c>
      <c r="L43">
        <v>8</v>
      </c>
      <c r="O43">
        <v>30</v>
      </c>
      <c r="P43">
        <v>30</v>
      </c>
      <c r="R43" s="1" t="s">
        <v>189</v>
      </c>
      <c r="S43" s="1" t="s">
        <v>189</v>
      </c>
      <c r="T43" s="1" t="s">
        <v>189</v>
      </c>
      <c r="U43" s="1" t="s">
        <v>227</v>
      </c>
      <c r="W43" s="1" t="e">
        <f>resource_objects[[#This Row],[MinResources]]/resource_objects[[#This Row],[CollectingMins]]</f>
        <v>#DIV/0!</v>
      </c>
      <c r="X43" s="1">
        <f>_xlfn.XLOOKUP(resource_objects[[#This Row],[Resource]],resources!A:A,resources!D:D)</f>
        <v>0</v>
      </c>
      <c r="Y43" s="1" t="e">
        <f>resource_objects[[#This Row],[gold per resouce]]/resource_objects[[#This Row],[min per resource]]</f>
        <v>#DIV/0!</v>
      </c>
      <c r="Z43" s="1">
        <f>_xlfn.XLOOKUP(resource_objects[[#This Row],[Resource]],resources!$A:$A,resources!Z:Z)</f>
        <v>2</v>
      </c>
      <c r="AA43" s="1">
        <f>_xlfn.XLOOKUP(resource_objects[[#This Row],[Resource]],resources!$A:$A,resources!AA:AA)</f>
        <v>4</v>
      </c>
      <c r="AB43" s="1">
        <f>_xlfn.XLOOKUP(resource_objects[[#This Row],[Resource]],resources!$A:$A,resources!AB:AB)</f>
        <v>4</v>
      </c>
      <c r="AC43" s="1">
        <f>_xlfn.XLOOKUP(resource_objects[[#This Row],[Resource]],resources!$A:$A,resources!AC:AC)</f>
        <v>1</v>
      </c>
      <c r="AD43" s="1">
        <f>_xlfn.XLOOKUP(resource_objects[[#This Row],[Resource]],resources!$A:$A,resources!AD:AD)</f>
        <v>8</v>
      </c>
      <c r="AE43" s="1">
        <f>_xlfn.XLOOKUP(resource_objects[[#This Row],[Resource]],resources!$A:$A,resources!AE:AE)</f>
        <v>4</v>
      </c>
      <c r="AF43" s="1">
        <f>_xlfn.XLOOKUP(resource_objects[[#This Row],[Resource]],resources!$A:$A,resources!AF:AF)</f>
        <v>0</v>
      </c>
      <c r="AG43" s="1">
        <f>_xlfn.XLOOKUP(resource_objects[[#This Row],[Resource]],resources!$A:$A,resources!AG:AG)</f>
        <v>3</v>
      </c>
      <c r="AH43" s="1">
        <f>_xlfn.XLOOKUP(resource_objects[[#This Row],[Resource]],resources!$A:$A,resources!AH:AH)</f>
        <v>0</v>
      </c>
      <c r="AI43" s="1">
        <f>_xlfn.XLOOKUP(resource_objects[[#This Row],[Resource]],resources!$A:$A,resources!AI:AI)</f>
        <v>0</v>
      </c>
      <c r="AJ43" s="1">
        <f>_xlfn.XLOOKUP(resource_objects[[#This Row],[Resource]],resources!$A:$A,resources!AJ:AJ)</f>
        <v>0</v>
      </c>
      <c r="AK43" s="1">
        <f>_xlfn.XLOOKUP(resource_objects[[#This Row],[Resource]],resources!$A:$A,resources!AK:AK)</f>
        <v>8</v>
      </c>
      <c r="AL43" s="1">
        <f>_xlfn.XLOOKUP(resource_objects[[#This Row],[Resource]],resources!$A:$A,resources!AL:AL)</f>
        <v>6</v>
      </c>
      <c r="AM43" s="1">
        <f>_xlfn.XLOOKUP(resource_objects[[#This Row],[Resource]],resources!$A:$A,resources!AM:AM)</f>
        <v>0</v>
      </c>
      <c r="AN43" s="1">
        <f>_xlfn.XLOOKUP(resource_objects[[#This Row],[Resource]],resources!$A:$A,resources!AN:AN)</f>
        <v>0</v>
      </c>
      <c r="AO43" s="1">
        <f>_xlfn.XLOOKUP(resource_objects[[#This Row],[Resource]],resources!$A:$A,resources!AO:AO)</f>
        <v>10</v>
      </c>
      <c r="AP43" s="1">
        <f>_xlfn.XLOOKUP(resource_objects[[#This Row],[Resource]],resources!$A:$A,resources!H:H)</f>
        <v>0</v>
      </c>
      <c r="AQ43" s="1" t="str" cm="1">
        <f t="array" ref="AQ43">INDEX($Z$1:$AO$1,MATCH(TRUE,INDEX(Z43:AO43&lt;&gt;0,),0))</f>
        <v>Island 1</v>
      </c>
      <c r="AR43" s="1" t="str">
        <f t="shared" si="1"/>
        <v>1</v>
      </c>
    </row>
    <row r="44" spans="1:44" hidden="1" x14ac:dyDescent="0.3">
      <c r="A44" s="1" t="s">
        <v>279</v>
      </c>
      <c r="B44" s="1" t="s">
        <v>90</v>
      </c>
      <c r="D44">
        <v>3</v>
      </c>
      <c r="F44" s="1" t="s">
        <v>189</v>
      </c>
      <c r="G44" s="1" t="s">
        <v>280</v>
      </c>
      <c r="I44" s="1" t="s">
        <v>189</v>
      </c>
      <c r="J44" s="1" t="s">
        <v>189</v>
      </c>
      <c r="K44">
        <v>18</v>
      </c>
      <c r="L44">
        <v>1</v>
      </c>
      <c r="O44">
        <v>30</v>
      </c>
      <c r="P44">
        <v>30</v>
      </c>
      <c r="R44" s="1" t="s">
        <v>189</v>
      </c>
      <c r="S44" s="1" t="s">
        <v>189</v>
      </c>
      <c r="T44" s="1" t="s">
        <v>189</v>
      </c>
      <c r="U44" s="1" t="s">
        <v>227</v>
      </c>
      <c r="W44" s="1" t="e">
        <f>resource_objects[[#This Row],[MinResources]]/resource_objects[[#This Row],[CollectingMins]]</f>
        <v>#DIV/0!</v>
      </c>
      <c r="X44" s="1">
        <f>_xlfn.XLOOKUP(resource_objects[[#This Row],[Resource]],resources!A:A,resources!D:D)</f>
        <v>0</v>
      </c>
      <c r="Y44" s="1" t="e">
        <f>resource_objects[[#This Row],[gold per resouce]]/resource_objects[[#This Row],[min per resource]]</f>
        <v>#DIV/0!</v>
      </c>
      <c r="Z44" s="1">
        <f>_xlfn.XLOOKUP(resource_objects[[#This Row],[Resource]],resources!$A:$A,resources!Z:Z)</f>
        <v>2</v>
      </c>
      <c r="AA44" s="1">
        <f>_xlfn.XLOOKUP(resource_objects[[#This Row],[Resource]],resources!$A:$A,resources!AA:AA)</f>
        <v>4</v>
      </c>
      <c r="AB44" s="1">
        <f>_xlfn.XLOOKUP(resource_objects[[#This Row],[Resource]],resources!$A:$A,resources!AB:AB)</f>
        <v>4</v>
      </c>
      <c r="AC44" s="1">
        <f>_xlfn.XLOOKUP(resource_objects[[#This Row],[Resource]],resources!$A:$A,resources!AC:AC)</f>
        <v>1</v>
      </c>
      <c r="AD44" s="1">
        <f>_xlfn.XLOOKUP(resource_objects[[#This Row],[Resource]],resources!$A:$A,resources!AD:AD)</f>
        <v>8</v>
      </c>
      <c r="AE44" s="1">
        <f>_xlfn.XLOOKUP(resource_objects[[#This Row],[Resource]],resources!$A:$A,resources!AE:AE)</f>
        <v>4</v>
      </c>
      <c r="AF44" s="1">
        <f>_xlfn.XLOOKUP(resource_objects[[#This Row],[Resource]],resources!$A:$A,resources!AF:AF)</f>
        <v>0</v>
      </c>
      <c r="AG44" s="1">
        <f>_xlfn.XLOOKUP(resource_objects[[#This Row],[Resource]],resources!$A:$A,resources!AG:AG)</f>
        <v>3</v>
      </c>
      <c r="AH44" s="1">
        <f>_xlfn.XLOOKUP(resource_objects[[#This Row],[Resource]],resources!$A:$A,resources!AH:AH)</f>
        <v>0</v>
      </c>
      <c r="AI44" s="1">
        <f>_xlfn.XLOOKUP(resource_objects[[#This Row],[Resource]],resources!$A:$A,resources!AI:AI)</f>
        <v>0</v>
      </c>
      <c r="AJ44" s="1">
        <f>_xlfn.XLOOKUP(resource_objects[[#This Row],[Resource]],resources!$A:$A,resources!AJ:AJ)</f>
        <v>0</v>
      </c>
      <c r="AK44" s="1">
        <f>_xlfn.XLOOKUP(resource_objects[[#This Row],[Resource]],resources!$A:$A,resources!AK:AK)</f>
        <v>8</v>
      </c>
      <c r="AL44" s="1">
        <f>_xlfn.XLOOKUP(resource_objects[[#This Row],[Resource]],resources!$A:$A,resources!AL:AL)</f>
        <v>6</v>
      </c>
      <c r="AM44" s="1">
        <f>_xlfn.XLOOKUP(resource_objects[[#This Row],[Resource]],resources!$A:$A,resources!AM:AM)</f>
        <v>0</v>
      </c>
      <c r="AN44" s="1">
        <f>_xlfn.XLOOKUP(resource_objects[[#This Row],[Resource]],resources!$A:$A,resources!AN:AN)</f>
        <v>0</v>
      </c>
      <c r="AO44" s="1">
        <f>_xlfn.XLOOKUP(resource_objects[[#This Row],[Resource]],resources!$A:$A,resources!AO:AO)</f>
        <v>10</v>
      </c>
      <c r="AP44" s="1">
        <f>_xlfn.XLOOKUP(resource_objects[[#This Row],[Resource]],resources!$A:$A,resources!H:H)</f>
        <v>0</v>
      </c>
      <c r="AQ44" s="1" t="str" cm="1">
        <f t="array" ref="AQ44">INDEX($Z$1:$AO$1,MATCH(TRUE,INDEX(Z44:AO44&lt;&gt;0,),0))</f>
        <v>Island 1</v>
      </c>
      <c r="AR44" s="1" t="str">
        <f t="shared" si="1"/>
        <v>1</v>
      </c>
    </row>
    <row r="45" spans="1:44" x14ac:dyDescent="0.3">
      <c r="A45" s="1" t="s">
        <v>281</v>
      </c>
      <c r="B45" s="1" t="s">
        <v>91</v>
      </c>
      <c r="C45">
        <v>15</v>
      </c>
      <c r="D45">
        <v>1</v>
      </c>
      <c r="E45">
        <v>2</v>
      </c>
      <c r="F45" s="1" t="s">
        <v>189</v>
      </c>
      <c r="G45" s="1" t="s">
        <v>282</v>
      </c>
      <c r="I45" s="1" t="s">
        <v>189</v>
      </c>
      <c r="J45" s="1" t="s">
        <v>189</v>
      </c>
      <c r="K45">
        <v>12</v>
      </c>
      <c r="L45">
        <v>6</v>
      </c>
      <c r="O45">
        <v>40</v>
      </c>
      <c r="P45">
        <v>0</v>
      </c>
      <c r="Q45" t="b">
        <v>1</v>
      </c>
      <c r="R45" s="1" t="s">
        <v>189</v>
      </c>
      <c r="S45" s="1" t="s">
        <v>189</v>
      </c>
      <c r="T45" s="1" t="s">
        <v>189</v>
      </c>
      <c r="U45" s="1" t="s">
        <v>219</v>
      </c>
      <c r="V45">
        <v>1</v>
      </c>
      <c r="W45" s="1">
        <f>resource_objects[[#This Row],[MinResources]]/resource_objects[[#This Row],[CollectingMins]]</f>
        <v>6.6666666666666666E-2</v>
      </c>
      <c r="X45" s="1">
        <f>_xlfn.XLOOKUP(resource_objects[[#This Row],[Resource]],resources!A:A,resources!D:D)</f>
        <v>12</v>
      </c>
      <c r="Y45" s="1">
        <f>resource_objects[[#This Row],[gold per resouce]]/resource_objects[[#This Row],[min per resource]]</f>
        <v>180</v>
      </c>
      <c r="Z45" s="1">
        <f>_xlfn.XLOOKUP(resource_objects[[#This Row],[Resource]],resources!$A:$A,resources!Z:Z)</f>
        <v>2</v>
      </c>
      <c r="AA45" s="1">
        <f>_xlfn.XLOOKUP(resource_objects[[#This Row],[Resource]],resources!$A:$A,resources!AA:AA)</f>
        <v>4</v>
      </c>
      <c r="AB45" s="1">
        <f>_xlfn.XLOOKUP(resource_objects[[#This Row],[Resource]],resources!$A:$A,resources!AB:AB)</f>
        <v>4</v>
      </c>
      <c r="AC45" s="1">
        <f>_xlfn.XLOOKUP(resource_objects[[#This Row],[Resource]],resources!$A:$A,resources!AC:AC)</f>
        <v>1</v>
      </c>
      <c r="AD45" s="1">
        <f>_xlfn.XLOOKUP(resource_objects[[#This Row],[Resource]],resources!$A:$A,resources!AD:AD)</f>
        <v>8</v>
      </c>
      <c r="AE45" s="1">
        <f>_xlfn.XLOOKUP(resource_objects[[#This Row],[Resource]],resources!$A:$A,resources!AE:AE)</f>
        <v>4</v>
      </c>
      <c r="AF45" s="1">
        <f>_xlfn.XLOOKUP(resource_objects[[#This Row],[Resource]],resources!$A:$A,resources!AF:AF)</f>
        <v>0</v>
      </c>
      <c r="AG45" s="1">
        <f>_xlfn.XLOOKUP(resource_objects[[#This Row],[Resource]],resources!$A:$A,resources!AG:AG)</f>
        <v>3</v>
      </c>
      <c r="AH45" s="1">
        <f>_xlfn.XLOOKUP(resource_objects[[#This Row],[Resource]],resources!$A:$A,resources!AH:AH)</f>
        <v>0</v>
      </c>
      <c r="AI45" s="1">
        <f>_xlfn.XLOOKUP(resource_objects[[#This Row],[Resource]],resources!$A:$A,resources!AI:AI)</f>
        <v>0</v>
      </c>
      <c r="AJ45" s="1">
        <f>_xlfn.XLOOKUP(resource_objects[[#This Row],[Resource]],resources!$A:$A,resources!AJ:AJ)</f>
        <v>0</v>
      </c>
      <c r="AK45" s="1">
        <f>_xlfn.XLOOKUP(resource_objects[[#This Row],[Resource]],resources!$A:$A,resources!AK:AK)</f>
        <v>0</v>
      </c>
      <c r="AL45" s="1">
        <f>_xlfn.XLOOKUP(resource_objects[[#This Row],[Resource]],resources!$A:$A,resources!AL:AL)</f>
        <v>0</v>
      </c>
      <c r="AM45" s="1">
        <f>_xlfn.XLOOKUP(resource_objects[[#This Row],[Resource]],resources!$A:$A,resources!AM:AM)</f>
        <v>0</v>
      </c>
      <c r="AN45" s="1">
        <f>_xlfn.XLOOKUP(resource_objects[[#This Row],[Resource]],resources!$A:$A,resources!AN:AN)</f>
        <v>0</v>
      </c>
      <c r="AO45" s="1">
        <f>_xlfn.XLOOKUP(resource_objects[[#This Row],[Resource]],resources!$A:$A,resources!AO:AO)</f>
        <v>10</v>
      </c>
      <c r="AP45" s="1" t="str">
        <f>_xlfn.XLOOKUP(resource_objects[[#This Row],[Resource]],resources!$A:$A,resources!H:H)</f>
        <v>Fishing</v>
      </c>
      <c r="AQ45" s="1" t="str" cm="1">
        <f t="array" ref="AQ45">INDEX($Z$1:$AO$1,MATCH(TRUE,INDEX(Z45:AO45&lt;&gt;0,),0))</f>
        <v>Island 1</v>
      </c>
      <c r="AR45" s="1" t="str">
        <f t="shared" si="1"/>
        <v>1</v>
      </c>
    </row>
    <row r="46" spans="1:44" x14ac:dyDescent="0.3">
      <c r="A46" s="1" t="s">
        <v>283</v>
      </c>
      <c r="B46" s="1" t="s">
        <v>91</v>
      </c>
      <c r="C46">
        <v>20</v>
      </c>
      <c r="D46">
        <v>2</v>
      </c>
      <c r="E46">
        <v>4</v>
      </c>
      <c r="F46" s="1" t="s">
        <v>189</v>
      </c>
      <c r="G46" s="1" t="s">
        <v>284</v>
      </c>
      <c r="I46" s="1" t="s">
        <v>189</v>
      </c>
      <c r="J46" s="1" t="s">
        <v>189</v>
      </c>
      <c r="K46">
        <v>15</v>
      </c>
      <c r="L46">
        <v>8</v>
      </c>
      <c r="O46">
        <v>50</v>
      </c>
      <c r="P46">
        <v>40</v>
      </c>
      <c r="Q46" t="b">
        <v>1</v>
      </c>
      <c r="R46" s="1" t="s">
        <v>189</v>
      </c>
      <c r="S46" s="1" t="s">
        <v>189</v>
      </c>
      <c r="T46" s="1" t="s">
        <v>189</v>
      </c>
      <c r="U46" s="1" t="s">
        <v>219</v>
      </c>
      <c r="V46">
        <v>1</v>
      </c>
      <c r="W46" s="1">
        <f>resource_objects[[#This Row],[MinResources]]/resource_objects[[#This Row],[CollectingMins]]</f>
        <v>0.1</v>
      </c>
      <c r="X46" s="1">
        <f>_xlfn.XLOOKUP(resource_objects[[#This Row],[Resource]],resources!A:A,resources!D:D)</f>
        <v>12</v>
      </c>
      <c r="Y46" s="1">
        <f>resource_objects[[#This Row],[gold per resouce]]/resource_objects[[#This Row],[min per resource]]</f>
        <v>120</v>
      </c>
      <c r="Z46" s="1">
        <f>_xlfn.XLOOKUP(resource_objects[[#This Row],[Resource]],resources!$A:$A,resources!Z:Z)</f>
        <v>2</v>
      </c>
      <c r="AA46" s="1">
        <f>_xlfn.XLOOKUP(resource_objects[[#This Row],[Resource]],resources!$A:$A,resources!AA:AA)</f>
        <v>4</v>
      </c>
      <c r="AB46" s="1">
        <f>_xlfn.XLOOKUP(resource_objects[[#This Row],[Resource]],resources!$A:$A,resources!AB:AB)</f>
        <v>4</v>
      </c>
      <c r="AC46" s="1">
        <f>_xlfn.XLOOKUP(resource_objects[[#This Row],[Resource]],resources!$A:$A,resources!AC:AC)</f>
        <v>1</v>
      </c>
      <c r="AD46" s="1">
        <f>_xlfn.XLOOKUP(resource_objects[[#This Row],[Resource]],resources!$A:$A,resources!AD:AD)</f>
        <v>8</v>
      </c>
      <c r="AE46" s="1">
        <f>_xlfn.XLOOKUP(resource_objects[[#This Row],[Resource]],resources!$A:$A,resources!AE:AE)</f>
        <v>4</v>
      </c>
      <c r="AF46" s="1">
        <f>_xlfn.XLOOKUP(resource_objects[[#This Row],[Resource]],resources!$A:$A,resources!AF:AF)</f>
        <v>0</v>
      </c>
      <c r="AG46" s="1">
        <f>_xlfn.XLOOKUP(resource_objects[[#This Row],[Resource]],resources!$A:$A,resources!AG:AG)</f>
        <v>3</v>
      </c>
      <c r="AH46" s="1">
        <f>_xlfn.XLOOKUP(resource_objects[[#This Row],[Resource]],resources!$A:$A,resources!AH:AH)</f>
        <v>0</v>
      </c>
      <c r="AI46" s="1">
        <f>_xlfn.XLOOKUP(resource_objects[[#This Row],[Resource]],resources!$A:$A,resources!AI:AI)</f>
        <v>0</v>
      </c>
      <c r="AJ46" s="1">
        <f>_xlfn.XLOOKUP(resource_objects[[#This Row],[Resource]],resources!$A:$A,resources!AJ:AJ)</f>
        <v>0</v>
      </c>
      <c r="AK46" s="1">
        <f>_xlfn.XLOOKUP(resource_objects[[#This Row],[Resource]],resources!$A:$A,resources!AK:AK)</f>
        <v>0</v>
      </c>
      <c r="AL46" s="1">
        <f>_xlfn.XLOOKUP(resource_objects[[#This Row],[Resource]],resources!$A:$A,resources!AL:AL)</f>
        <v>0</v>
      </c>
      <c r="AM46" s="1">
        <f>_xlfn.XLOOKUP(resource_objects[[#This Row],[Resource]],resources!$A:$A,resources!AM:AM)</f>
        <v>0</v>
      </c>
      <c r="AN46" s="1">
        <f>_xlfn.XLOOKUP(resource_objects[[#This Row],[Resource]],resources!$A:$A,resources!AN:AN)</f>
        <v>0</v>
      </c>
      <c r="AO46" s="1">
        <f>_xlfn.XLOOKUP(resource_objects[[#This Row],[Resource]],resources!$A:$A,resources!AO:AO)</f>
        <v>10</v>
      </c>
      <c r="AP46" s="1" t="str">
        <f>_xlfn.XLOOKUP(resource_objects[[#This Row],[Resource]],resources!$A:$A,resources!H:H)</f>
        <v>Fishing</v>
      </c>
      <c r="AQ46" s="1" t="str" cm="1">
        <f t="array" ref="AQ46">INDEX($Z$1:$AO$1,MATCH(TRUE,INDEX(Z46:AO46&lt;&gt;0,),0))</f>
        <v>Island 1</v>
      </c>
      <c r="AR46" s="1" t="str">
        <f t="shared" si="1"/>
        <v>1</v>
      </c>
    </row>
    <row r="47" spans="1:44" x14ac:dyDescent="0.3">
      <c r="A47" s="1" t="s">
        <v>285</v>
      </c>
      <c r="B47" s="1" t="s">
        <v>91</v>
      </c>
      <c r="C47">
        <v>30</v>
      </c>
      <c r="D47">
        <v>4</v>
      </c>
      <c r="E47">
        <v>8</v>
      </c>
      <c r="F47" s="1" t="s">
        <v>189</v>
      </c>
      <c r="G47" s="1" t="s">
        <v>286</v>
      </c>
      <c r="I47" s="1" t="s">
        <v>189</v>
      </c>
      <c r="J47" s="1" t="s">
        <v>189</v>
      </c>
      <c r="K47">
        <v>18</v>
      </c>
      <c r="L47">
        <v>1</v>
      </c>
      <c r="O47">
        <v>10</v>
      </c>
      <c r="P47">
        <v>60</v>
      </c>
      <c r="Q47" t="b">
        <v>1</v>
      </c>
      <c r="R47" s="1" t="s">
        <v>189</v>
      </c>
      <c r="S47" s="1" t="s">
        <v>189</v>
      </c>
      <c r="T47" s="1" t="s">
        <v>189</v>
      </c>
      <c r="U47" s="1" t="s">
        <v>219</v>
      </c>
      <c r="V47">
        <v>1</v>
      </c>
      <c r="W47" s="1">
        <f>resource_objects[[#This Row],[MinResources]]/resource_objects[[#This Row],[CollectingMins]]</f>
        <v>0.13333333333333333</v>
      </c>
      <c r="X47" s="1">
        <f>_xlfn.XLOOKUP(resource_objects[[#This Row],[Resource]],resources!A:A,resources!D:D)</f>
        <v>12</v>
      </c>
      <c r="Y47" s="1">
        <f>resource_objects[[#This Row],[gold per resouce]]/resource_objects[[#This Row],[min per resource]]</f>
        <v>90</v>
      </c>
      <c r="Z47" s="1">
        <f>_xlfn.XLOOKUP(resource_objects[[#This Row],[Resource]],resources!$A:$A,resources!Z:Z)</f>
        <v>2</v>
      </c>
      <c r="AA47" s="1">
        <f>_xlfn.XLOOKUP(resource_objects[[#This Row],[Resource]],resources!$A:$A,resources!AA:AA)</f>
        <v>4</v>
      </c>
      <c r="AB47" s="1">
        <f>_xlfn.XLOOKUP(resource_objects[[#This Row],[Resource]],resources!$A:$A,resources!AB:AB)</f>
        <v>4</v>
      </c>
      <c r="AC47" s="1">
        <f>_xlfn.XLOOKUP(resource_objects[[#This Row],[Resource]],resources!$A:$A,resources!AC:AC)</f>
        <v>1</v>
      </c>
      <c r="AD47" s="1">
        <f>_xlfn.XLOOKUP(resource_objects[[#This Row],[Resource]],resources!$A:$A,resources!AD:AD)</f>
        <v>8</v>
      </c>
      <c r="AE47" s="1">
        <f>_xlfn.XLOOKUP(resource_objects[[#This Row],[Resource]],resources!$A:$A,resources!AE:AE)</f>
        <v>4</v>
      </c>
      <c r="AF47" s="1">
        <f>_xlfn.XLOOKUP(resource_objects[[#This Row],[Resource]],resources!$A:$A,resources!AF:AF)</f>
        <v>0</v>
      </c>
      <c r="AG47" s="1">
        <f>_xlfn.XLOOKUP(resource_objects[[#This Row],[Resource]],resources!$A:$A,resources!AG:AG)</f>
        <v>3</v>
      </c>
      <c r="AH47" s="1">
        <f>_xlfn.XLOOKUP(resource_objects[[#This Row],[Resource]],resources!$A:$A,resources!AH:AH)</f>
        <v>0</v>
      </c>
      <c r="AI47" s="1">
        <f>_xlfn.XLOOKUP(resource_objects[[#This Row],[Resource]],resources!$A:$A,resources!AI:AI)</f>
        <v>0</v>
      </c>
      <c r="AJ47" s="1">
        <f>_xlfn.XLOOKUP(resource_objects[[#This Row],[Resource]],resources!$A:$A,resources!AJ:AJ)</f>
        <v>0</v>
      </c>
      <c r="AK47" s="1">
        <f>_xlfn.XLOOKUP(resource_objects[[#This Row],[Resource]],resources!$A:$A,resources!AK:AK)</f>
        <v>0</v>
      </c>
      <c r="AL47" s="1">
        <f>_xlfn.XLOOKUP(resource_objects[[#This Row],[Resource]],resources!$A:$A,resources!AL:AL)</f>
        <v>0</v>
      </c>
      <c r="AM47" s="1">
        <f>_xlfn.XLOOKUP(resource_objects[[#This Row],[Resource]],resources!$A:$A,resources!AM:AM)</f>
        <v>0</v>
      </c>
      <c r="AN47" s="1">
        <f>_xlfn.XLOOKUP(resource_objects[[#This Row],[Resource]],resources!$A:$A,resources!AN:AN)</f>
        <v>0</v>
      </c>
      <c r="AO47" s="1">
        <f>_xlfn.XLOOKUP(resource_objects[[#This Row],[Resource]],resources!$A:$A,resources!AO:AO)</f>
        <v>10</v>
      </c>
      <c r="AP47" s="1" t="str">
        <f>_xlfn.XLOOKUP(resource_objects[[#This Row],[Resource]],resources!$A:$A,resources!H:H)</f>
        <v>Fishing</v>
      </c>
      <c r="AQ47" s="1" t="str" cm="1">
        <f t="array" ref="AQ47">INDEX($Z$1:$AO$1,MATCH(TRUE,INDEX(Z47:AO47&lt;&gt;0,),0))</f>
        <v>Island 1</v>
      </c>
      <c r="AR47" s="1" t="str">
        <f t="shared" si="1"/>
        <v>1</v>
      </c>
    </row>
    <row r="48" spans="1:44" x14ac:dyDescent="0.3">
      <c r="A48" s="1" t="s">
        <v>287</v>
      </c>
      <c r="B48" s="1" t="s">
        <v>93</v>
      </c>
      <c r="C48">
        <v>25</v>
      </c>
      <c r="D48">
        <v>16</v>
      </c>
      <c r="F48" s="1" t="s">
        <v>189</v>
      </c>
      <c r="G48" s="1" t="s">
        <v>288</v>
      </c>
      <c r="H48" t="b">
        <v>1</v>
      </c>
      <c r="I48" s="1" t="s">
        <v>189</v>
      </c>
      <c r="J48" s="1" t="s">
        <v>189</v>
      </c>
      <c r="K48">
        <v>18</v>
      </c>
      <c r="M48">
        <v>5</v>
      </c>
      <c r="O48">
        <v>0</v>
      </c>
      <c r="P48">
        <v>50</v>
      </c>
      <c r="R48" s="1" t="s">
        <v>189</v>
      </c>
      <c r="S48" s="1" t="s">
        <v>189</v>
      </c>
      <c r="T48" s="1" t="s">
        <v>189</v>
      </c>
      <c r="U48" s="1" t="s">
        <v>227</v>
      </c>
      <c r="V48">
        <v>2</v>
      </c>
      <c r="W48" s="1">
        <f>resource_objects[[#This Row],[MinResources]]/resource_objects[[#This Row],[CollectingMins]]</f>
        <v>0.64</v>
      </c>
      <c r="X48" s="1">
        <f>_xlfn.XLOOKUP(resource_objects[[#This Row],[Resource]],resources!A:A,resources!D:D)</f>
        <v>2</v>
      </c>
      <c r="Y48" s="1">
        <f>resource_objects[[#This Row],[gold per resouce]]/resource_objects[[#This Row],[min per resource]]</f>
        <v>3.125</v>
      </c>
      <c r="Z48" s="1">
        <f>_xlfn.XLOOKUP(resource_objects[[#This Row],[Resource]],resources!$A:$A,resources!Z:Z)</f>
        <v>0</v>
      </c>
      <c r="AA48" s="1">
        <f>_xlfn.XLOOKUP(resource_objects[[#This Row],[Resource]],resources!$A:$A,resources!AA:AA)</f>
        <v>0</v>
      </c>
      <c r="AB48" s="1">
        <f>_xlfn.XLOOKUP(resource_objects[[#This Row],[Resource]],resources!$A:$A,resources!AB:AB)</f>
        <v>40</v>
      </c>
      <c r="AC48" s="1">
        <f>_xlfn.XLOOKUP(resource_objects[[#This Row],[Resource]],resources!$A:$A,resources!AC:AC)</f>
        <v>0</v>
      </c>
      <c r="AD48" s="1">
        <f>_xlfn.XLOOKUP(resource_objects[[#This Row],[Resource]],resources!$A:$A,resources!AD:AD)</f>
        <v>0</v>
      </c>
      <c r="AE48" s="1">
        <f>_xlfn.XLOOKUP(resource_objects[[#This Row],[Resource]],resources!$A:$A,resources!AE:AE)</f>
        <v>0</v>
      </c>
      <c r="AF48" s="1">
        <f>_xlfn.XLOOKUP(resource_objects[[#This Row],[Resource]],resources!$A:$A,resources!AF:AF)</f>
        <v>0</v>
      </c>
      <c r="AG48" s="1">
        <f>_xlfn.XLOOKUP(resource_objects[[#This Row],[Resource]],resources!$A:$A,resources!AG:AG)</f>
        <v>0</v>
      </c>
      <c r="AH48" s="1">
        <f>_xlfn.XLOOKUP(resource_objects[[#This Row],[Resource]],resources!$A:$A,resources!AH:AH)</f>
        <v>0</v>
      </c>
      <c r="AI48" s="1">
        <f>_xlfn.XLOOKUP(resource_objects[[#This Row],[Resource]],resources!$A:$A,resources!AI:AI)</f>
        <v>0</v>
      </c>
      <c r="AJ48" s="1">
        <f>_xlfn.XLOOKUP(resource_objects[[#This Row],[Resource]],resources!$A:$A,resources!AJ:AJ)</f>
        <v>0</v>
      </c>
      <c r="AK48" s="1">
        <f>_xlfn.XLOOKUP(resource_objects[[#This Row],[Resource]],resources!$A:$A,resources!AK:AK)</f>
        <v>0</v>
      </c>
      <c r="AL48" s="1">
        <f>_xlfn.XLOOKUP(resource_objects[[#This Row],[Resource]],resources!$A:$A,resources!AL:AL)</f>
        <v>40</v>
      </c>
      <c r="AM48" s="1">
        <f>_xlfn.XLOOKUP(resource_objects[[#This Row],[Resource]],resources!$A:$A,resources!AM:AM)</f>
        <v>0</v>
      </c>
      <c r="AN48" s="1">
        <f>_xlfn.XLOOKUP(resource_objects[[#This Row],[Resource]],resources!$A:$A,resources!AN:AN)</f>
        <v>0</v>
      </c>
      <c r="AO48" s="1">
        <f>_xlfn.XLOOKUP(resource_objects[[#This Row],[Resource]],resources!$A:$A,resources!AO:AO)</f>
        <v>10</v>
      </c>
      <c r="AP48" s="1" t="str">
        <f>_xlfn.XLOOKUP(resource_objects[[#This Row],[Resource]],resources!$A:$A,resources!H:H)</f>
        <v>Forage</v>
      </c>
      <c r="AQ48" s="1" t="str" cm="1">
        <f t="array" ref="AQ48">INDEX($Z$1:$AO$1,MATCH(TRUE,INDEX(Z48:AO48&lt;&gt;0,),0))</f>
        <v>Island 3</v>
      </c>
      <c r="AR48" s="1" t="str">
        <f t="shared" si="1"/>
        <v>3</v>
      </c>
    </row>
    <row r="49" spans="1:44" x14ac:dyDescent="0.3">
      <c r="A49" s="1" t="s">
        <v>289</v>
      </c>
      <c r="B49" s="1" t="s">
        <v>93</v>
      </c>
      <c r="C49">
        <v>2</v>
      </c>
      <c r="D49">
        <v>12</v>
      </c>
      <c r="F49" s="1" t="s">
        <v>189</v>
      </c>
      <c r="G49" s="1" t="s">
        <v>290</v>
      </c>
      <c r="I49" s="1" t="s">
        <v>189</v>
      </c>
      <c r="J49" s="1" t="s">
        <v>189</v>
      </c>
      <c r="K49">
        <v>13</v>
      </c>
      <c r="M49">
        <v>5</v>
      </c>
      <c r="O49">
        <v>40</v>
      </c>
      <c r="P49">
        <v>50</v>
      </c>
      <c r="R49" s="1" t="s">
        <v>189</v>
      </c>
      <c r="S49" s="1" t="s">
        <v>189</v>
      </c>
      <c r="T49" s="1" t="s">
        <v>189</v>
      </c>
      <c r="U49" s="1" t="s">
        <v>227</v>
      </c>
      <c r="V49">
        <v>15</v>
      </c>
      <c r="W49" s="1">
        <f>resource_objects[[#This Row],[MinResources]]/resource_objects[[#This Row],[CollectingMins]]</f>
        <v>6</v>
      </c>
      <c r="X49" s="1">
        <f>_xlfn.XLOOKUP(resource_objects[[#This Row],[Resource]],resources!A:A,resources!D:D)</f>
        <v>2</v>
      </c>
      <c r="Y49" s="1">
        <f>resource_objects[[#This Row],[gold per resouce]]/resource_objects[[#This Row],[min per resource]]</f>
        <v>0.33333333333333331</v>
      </c>
      <c r="Z49" s="1">
        <f>_xlfn.XLOOKUP(resource_objects[[#This Row],[Resource]],resources!$A:$A,resources!Z:Z)</f>
        <v>0</v>
      </c>
      <c r="AA49" s="1">
        <f>_xlfn.XLOOKUP(resource_objects[[#This Row],[Resource]],resources!$A:$A,resources!AA:AA)</f>
        <v>0</v>
      </c>
      <c r="AB49" s="1">
        <f>_xlfn.XLOOKUP(resource_objects[[#This Row],[Resource]],resources!$A:$A,resources!AB:AB)</f>
        <v>40</v>
      </c>
      <c r="AC49" s="1">
        <f>_xlfn.XLOOKUP(resource_objects[[#This Row],[Resource]],resources!$A:$A,resources!AC:AC)</f>
        <v>0</v>
      </c>
      <c r="AD49" s="1">
        <f>_xlfn.XLOOKUP(resource_objects[[#This Row],[Resource]],resources!$A:$A,resources!AD:AD)</f>
        <v>0</v>
      </c>
      <c r="AE49" s="1">
        <f>_xlfn.XLOOKUP(resource_objects[[#This Row],[Resource]],resources!$A:$A,resources!AE:AE)</f>
        <v>0</v>
      </c>
      <c r="AF49" s="1">
        <f>_xlfn.XLOOKUP(resource_objects[[#This Row],[Resource]],resources!$A:$A,resources!AF:AF)</f>
        <v>0</v>
      </c>
      <c r="AG49" s="1">
        <f>_xlfn.XLOOKUP(resource_objects[[#This Row],[Resource]],resources!$A:$A,resources!AG:AG)</f>
        <v>0</v>
      </c>
      <c r="AH49" s="1">
        <f>_xlfn.XLOOKUP(resource_objects[[#This Row],[Resource]],resources!$A:$A,resources!AH:AH)</f>
        <v>0</v>
      </c>
      <c r="AI49" s="1">
        <f>_xlfn.XLOOKUP(resource_objects[[#This Row],[Resource]],resources!$A:$A,resources!AI:AI)</f>
        <v>0</v>
      </c>
      <c r="AJ49" s="1">
        <f>_xlfn.XLOOKUP(resource_objects[[#This Row],[Resource]],resources!$A:$A,resources!AJ:AJ)</f>
        <v>0</v>
      </c>
      <c r="AK49" s="1">
        <f>_xlfn.XLOOKUP(resource_objects[[#This Row],[Resource]],resources!$A:$A,resources!AK:AK)</f>
        <v>0</v>
      </c>
      <c r="AL49" s="1">
        <f>_xlfn.XLOOKUP(resource_objects[[#This Row],[Resource]],resources!$A:$A,resources!AL:AL)</f>
        <v>40</v>
      </c>
      <c r="AM49" s="1">
        <f>_xlfn.XLOOKUP(resource_objects[[#This Row],[Resource]],resources!$A:$A,resources!AM:AM)</f>
        <v>0</v>
      </c>
      <c r="AN49" s="1">
        <f>_xlfn.XLOOKUP(resource_objects[[#This Row],[Resource]],resources!$A:$A,resources!AN:AN)</f>
        <v>0</v>
      </c>
      <c r="AO49" s="1">
        <f>_xlfn.XLOOKUP(resource_objects[[#This Row],[Resource]],resources!$A:$A,resources!AO:AO)</f>
        <v>10</v>
      </c>
      <c r="AP49" s="1" t="str">
        <f>_xlfn.XLOOKUP(resource_objects[[#This Row],[Resource]],resources!$A:$A,resources!H:H)</f>
        <v>Forage</v>
      </c>
      <c r="AQ49" s="1" t="str" cm="1">
        <f t="array" ref="AQ49">INDEX($Z$1:$AO$1,MATCH(TRUE,INDEX(Z49:AO49&lt;&gt;0,),0))</f>
        <v>Island 3</v>
      </c>
      <c r="AR49" s="1" t="str">
        <f t="shared" si="1"/>
        <v>3</v>
      </c>
    </row>
    <row r="50" spans="1:44" x14ac:dyDescent="0.3">
      <c r="A50" s="1" t="s">
        <v>291</v>
      </c>
      <c r="B50" s="1" t="s">
        <v>93</v>
      </c>
      <c r="C50">
        <v>1</v>
      </c>
      <c r="D50">
        <v>5</v>
      </c>
      <c r="F50" s="1" t="s">
        <v>189</v>
      </c>
      <c r="G50" s="1" t="s">
        <v>292</v>
      </c>
      <c r="I50" s="1" t="s">
        <v>189</v>
      </c>
      <c r="J50" s="1" t="s">
        <v>189</v>
      </c>
      <c r="K50">
        <v>9</v>
      </c>
      <c r="M50">
        <v>5</v>
      </c>
      <c r="O50">
        <v>60</v>
      </c>
      <c r="P50">
        <v>0</v>
      </c>
      <c r="R50" s="1" t="s">
        <v>189</v>
      </c>
      <c r="S50" s="1" t="s">
        <v>189</v>
      </c>
      <c r="T50" s="1" t="s">
        <v>189</v>
      </c>
      <c r="U50" s="1" t="s">
        <v>227</v>
      </c>
      <c r="V50">
        <v>12</v>
      </c>
      <c r="W50" s="1">
        <f>resource_objects[[#This Row],[MinResources]]/resource_objects[[#This Row],[CollectingMins]]</f>
        <v>5</v>
      </c>
      <c r="X50" s="1">
        <f>_xlfn.XLOOKUP(resource_objects[[#This Row],[Resource]],resources!A:A,resources!D:D)</f>
        <v>2</v>
      </c>
      <c r="Y50" s="1">
        <f>resource_objects[[#This Row],[gold per resouce]]/resource_objects[[#This Row],[min per resource]]</f>
        <v>0.4</v>
      </c>
      <c r="Z50" s="1">
        <f>_xlfn.XLOOKUP(resource_objects[[#This Row],[Resource]],resources!$A:$A,resources!Z:Z)</f>
        <v>0</v>
      </c>
      <c r="AA50" s="1">
        <f>_xlfn.XLOOKUP(resource_objects[[#This Row],[Resource]],resources!$A:$A,resources!AA:AA)</f>
        <v>0</v>
      </c>
      <c r="AB50" s="1">
        <f>_xlfn.XLOOKUP(resource_objects[[#This Row],[Resource]],resources!$A:$A,resources!AB:AB)</f>
        <v>40</v>
      </c>
      <c r="AC50" s="1">
        <f>_xlfn.XLOOKUP(resource_objects[[#This Row],[Resource]],resources!$A:$A,resources!AC:AC)</f>
        <v>0</v>
      </c>
      <c r="AD50" s="1">
        <f>_xlfn.XLOOKUP(resource_objects[[#This Row],[Resource]],resources!$A:$A,resources!AD:AD)</f>
        <v>0</v>
      </c>
      <c r="AE50" s="1">
        <f>_xlfn.XLOOKUP(resource_objects[[#This Row],[Resource]],resources!$A:$A,resources!AE:AE)</f>
        <v>0</v>
      </c>
      <c r="AF50" s="1">
        <f>_xlfn.XLOOKUP(resource_objects[[#This Row],[Resource]],resources!$A:$A,resources!AF:AF)</f>
        <v>0</v>
      </c>
      <c r="AG50" s="1">
        <f>_xlfn.XLOOKUP(resource_objects[[#This Row],[Resource]],resources!$A:$A,resources!AG:AG)</f>
        <v>0</v>
      </c>
      <c r="AH50" s="1">
        <f>_xlfn.XLOOKUP(resource_objects[[#This Row],[Resource]],resources!$A:$A,resources!AH:AH)</f>
        <v>0</v>
      </c>
      <c r="AI50" s="1">
        <f>_xlfn.XLOOKUP(resource_objects[[#This Row],[Resource]],resources!$A:$A,resources!AI:AI)</f>
        <v>0</v>
      </c>
      <c r="AJ50" s="1">
        <f>_xlfn.XLOOKUP(resource_objects[[#This Row],[Resource]],resources!$A:$A,resources!AJ:AJ)</f>
        <v>0</v>
      </c>
      <c r="AK50" s="1">
        <f>_xlfn.XLOOKUP(resource_objects[[#This Row],[Resource]],resources!$A:$A,resources!AK:AK)</f>
        <v>0</v>
      </c>
      <c r="AL50" s="1">
        <f>_xlfn.XLOOKUP(resource_objects[[#This Row],[Resource]],resources!$A:$A,resources!AL:AL)</f>
        <v>40</v>
      </c>
      <c r="AM50" s="1">
        <f>_xlfn.XLOOKUP(resource_objects[[#This Row],[Resource]],resources!$A:$A,resources!AM:AM)</f>
        <v>0</v>
      </c>
      <c r="AN50" s="1">
        <f>_xlfn.XLOOKUP(resource_objects[[#This Row],[Resource]],resources!$A:$A,resources!AN:AN)</f>
        <v>0</v>
      </c>
      <c r="AO50" s="1">
        <f>_xlfn.XLOOKUP(resource_objects[[#This Row],[Resource]],resources!$A:$A,resources!AO:AO)</f>
        <v>10</v>
      </c>
      <c r="AP50" s="1" t="str">
        <f>_xlfn.XLOOKUP(resource_objects[[#This Row],[Resource]],resources!$A:$A,resources!H:H)</f>
        <v>Forage</v>
      </c>
      <c r="AQ50" s="1" t="str" cm="1">
        <f t="array" ref="AQ50">INDEX($Z$1:$AO$1,MATCH(TRUE,INDEX(Z50:AO50&lt;&gt;0,),0))</f>
        <v>Island 3</v>
      </c>
      <c r="AR50" s="1" t="str">
        <f t="shared" si="1"/>
        <v>3</v>
      </c>
    </row>
    <row r="51" spans="1:44" x14ac:dyDescent="0.3">
      <c r="A51" s="1" t="s">
        <v>293</v>
      </c>
      <c r="B51" s="1" t="s">
        <v>96</v>
      </c>
      <c r="C51">
        <v>3</v>
      </c>
      <c r="D51">
        <v>1</v>
      </c>
      <c r="F51" s="1" t="s">
        <v>189</v>
      </c>
      <c r="G51" s="1" t="s">
        <v>294</v>
      </c>
      <c r="H51" t="b">
        <v>1</v>
      </c>
      <c r="I51" s="1" t="s">
        <v>295</v>
      </c>
      <c r="J51" s="1" t="s">
        <v>189</v>
      </c>
      <c r="K51">
        <v>7</v>
      </c>
      <c r="L51">
        <v>25</v>
      </c>
      <c r="M51">
        <v>7</v>
      </c>
      <c r="O51">
        <v>50</v>
      </c>
      <c r="P51">
        <v>50</v>
      </c>
      <c r="R51" s="1" t="s">
        <v>189</v>
      </c>
      <c r="S51" s="1" t="s">
        <v>189</v>
      </c>
      <c r="T51" s="1" t="s">
        <v>189</v>
      </c>
      <c r="U51" s="1" t="s">
        <v>203</v>
      </c>
      <c r="V51">
        <v>12</v>
      </c>
      <c r="W51" s="1">
        <f>resource_objects[[#This Row],[MinResources]]/resource_objects[[#This Row],[CollectingMins]]</f>
        <v>0.33333333333333331</v>
      </c>
      <c r="X51" s="1">
        <f>_xlfn.XLOOKUP(resource_objects[[#This Row],[Resource]],resources!A:A,resources!D:D)</f>
        <v>10</v>
      </c>
      <c r="Y51" s="1">
        <f>resource_objects[[#This Row],[gold per resouce]]/resource_objects[[#This Row],[min per resource]]</f>
        <v>30</v>
      </c>
      <c r="Z51" s="1">
        <f>_xlfn.XLOOKUP(resource_objects[[#This Row],[Resource]],resources!$A:$A,resources!Z:Z)</f>
        <v>0</v>
      </c>
      <c r="AA51" s="1">
        <f>_xlfn.XLOOKUP(resource_objects[[#This Row],[Resource]],resources!$A:$A,resources!AA:AA)</f>
        <v>0</v>
      </c>
      <c r="AB51" s="1">
        <f>_xlfn.XLOOKUP(resource_objects[[#This Row],[Resource]],resources!$A:$A,resources!AB:AB)</f>
        <v>0</v>
      </c>
      <c r="AC51" s="1">
        <f>_xlfn.XLOOKUP(resource_objects[[#This Row],[Resource]],resources!$A:$A,resources!AC:AC)</f>
        <v>3</v>
      </c>
      <c r="AD51" s="1">
        <f>_xlfn.XLOOKUP(resource_objects[[#This Row],[Resource]],resources!$A:$A,resources!AD:AD)</f>
        <v>0</v>
      </c>
      <c r="AE51" s="1">
        <f>_xlfn.XLOOKUP(resource_objects[[#This Row],[Resource]],resources!$A:$A,resources!AE:AE)</f>
        <v>0</v>
      </c>
      <c r="AF51" s="1">
        <f>_xlfn.XLOOKUP(resource_objects[[#This Row],[Resource]],resources!$A:$A,resources!AF:AF)</f>
        <v>2</v>
      </c>
      <c r="AG51" s="1">
        <f>_xlfn.XLOOKUP(resource_objects[[#This Row],[Resource]],resources!$A:$A,resources!AG:AG)</f>
        <v>0</v>
      </c>
      <c r="AH51" s="1">
        <f>_xlfn.XLOOKUP(resource_objects[[#This Row],[Resource]],resources!$A:$A,resources!AH:AH)</f>
        <v>0</v>
      </c>
      <c r="AI51" s="1">
        <f>_xlfn.XLOOKUP(resource_objects[[#This Row],[Resource]],resources!$A:$A,resources!AI:AI)</f>
        <v>0</v>
      </c>
      <c r="AJ51" s="1">
        <f>_xlfn.XLOOKUP(resource_objects[[#This Row],[Resource]],resources!$A:$A,resources!AJ:AJ)</f>
        <v>0</v>
      </c>
      <c r="AK51" s="1">
        <f>_xlfn.XLOOKUP(resource_objects[[#This Row],[Resource]],resources!$A:$A,resources!AK:AK)</f>
        <v>0</v>
      </c>
      <c r="AL51" s="1">
        <f>_xlfn.XLOOKUP(resource_objects[[#This Row],[Resource]],resources!$A:$A,resources!AL:AL)</f>
        <v>0</v>
      </c>
      <c r="AM51" s="1">
        <f>_xlfn.XLOOKUP(resource_objects[[#This Row],[Resource]],resources!$A:$A,resources!AM:AM)</f>
        <v>0</v>
      </c>
      <c r="AN51" s="1">
        <f>_xlfn.XLOOKUP(resource_objects[[#This Row],[Resource]],resources!$A:$A,resources!AN:AN)</f>
        <v>0</v>
      </c>
      <c r="AO51" s="1">
        <f>_xlfn.XLOOKUP(resource_objects[[#This Row],[Resource]],resources!$A:$A,resources!AO:AO)</f>
        <v>0</v>
      </c>
      <c r="AP51" s="1" t="str">
        <f>_xlfn.XLOOKUP(resource_objects[[#This Row],[Resource]],resources!$A:$A,resources!H:H)</f>
        <v>Forage</v>
      </c>
      <c r="AQ51" s="1" t="str" cm="1">
        <f t="array" ref="AQ51">INDEX($Z$1:$AO$1,MATCH(TRUE,INDEX(Z51:AO51&lt;&gt;0,),0))</f>
        <v>Island 4</v>
      </c>
      <c r="AR51" s="1" t="str">
        <f t="shared" si="1"/>
        <v>4</v>
      </c>
    </row>
    <row r="52" spans="1:44" x14ac:dyDescent="0.3">
      <c r="A52" s="1" t="s">
        <v>296</v>
      </c>
      <c r="B52" s="1" t="s">
        <v>96</v>
      </c>
      <c r="C52">
        <v>3</v>
      </c>
      <c r="D52">
        <v>1</v>
      </c>
      <c r="F52" s="1" t="s">
        <v>189</v>
      </c>
      <c r="G52" s="1" t="s">
        <v>297</v>
      </c>
      <c r="I52" s="1" t="s">
        <v>189</v>
      </c>
      <c r="J52" s="1" t="s">
        <v>189</v>
      </c>
      <c r="K52">
        <v>7</v>
      </c>
      <c r="L52">
        <v>25</v>
      </c>
      <c r="M52">
        <v>7</v>
      </c>
      <c r="O52">
        <v>50</v>
      </c>
      <c r="P52">
        <v>50</v>
      </c>
      <c r="R52" s="1" t="s">
        <v>189</v>
      </c>
      <c r="S52" s="1" t="s">
        <v>189</v>
      </c>
      <c r="T52" s="1" t="s">
        <v>189</v>
      </c>
      <c r="U52" s="1" t="s">
        <v>203</v>
      </c>
      <c r="V52">
        <v>12</v>
      </c>
      <c r="W52" s="1">
        <f>resource_objects[[#This Row],[MinResources]]/resource_objects[[#This Row],[CollectingMins]]</f>
        <v>0.33333333333333331</v>
      </c>
      <c r="X52" s="1">
        <f>_xlfn.XLOOKUP(resource_objects[[#This Row],[Resource]],resources!A:A,resources!D:D)</f>
        <v>10</v>
      </c>
      <c r="Y52" s="1">
        <f>resource_objects[[#This Row],[gold per resouce]]/resource_objects[[#This Row],[min per resource]]</f>
        <v>30</v>
      </c>
      <c r="Z52" s="1">
        <f>_xlfn.XLOOKUP(resource_objects[[#This Row],[Resource]],resources!$A:$A,resources!Z:Z)</f>
        <v>0</v>
      </c>
      <c r="AA52" s="1">
        <f>_xlfn.XLOOKUP(resource_objects[[#This Row],[Resource]],resources!$A:$A,resources!AA:AA)</f>
        <v>0</v>
      </c>
      <c r="AB52" s="1">
        <f>_xlfn.XLOOKUP(resource_objects[[#This Row],[Resource]],resources!$A:$A,resources!AB:AB)</f>
        <v>0</v>
      </c>
      <c r="AC52" s="1">
        <f>_xlfn.XLOOKUP(resource_objects[[#This Row],[Resource]],resources!$A:$A,resources!AC:AC)</f>
        <v>3</v>
      </c>
      <c r="AD52" s="1">
        <f>_xlfn.XLOOKUP(resource_objects[[#This Row],[Resource]],resources!$A:$A,resources!AD:AD)</f>
        <v>0</v>
      </c>
      <c r="AE52" s="1">
        <f>_xlfn.XLOOKUP(resource_objects[[#This Row],[Resource]],resources!$A:$A,resources!AE:AE)</f>
        <v>0</v>
      </c>
      <c r="AF52" s="1">
        <f>_xlfn.XLOOKUP(resource_objects[[#This Row],[Resource]],resources!$A:$A,resources!AF:AF)</f>
        <v>2</v>
      </c>
      <c r="AG52" s="1">
        <f>_xlfn.XLOOKUP(resource_objects[[#This Row],[Resource]],resources!$A:$A,resources!AG:AG)</f>
        <v>0</v>
      </c>
      <c r="AH52" s="1">
        <f>_xlfn.XLOOKUP(resource_objects[[#This Row],[Resource]],resources!$A:$A,resources!AH:AH)</f>
        <v>0</v>
      </c>
      <c r="AI52" s="1">
        <f>_xlfn.XLOOKUP(resource_objects[[#This Row],[Resource]],resources!$A:$A,resources!AI:AI)</f>
        <v>0</v>
      </c>
      <c r="AJ52" s="1">
        <f>_xlfn.XLOOKUP(resource_objects[[#This Row],[Resource]],resources!$A:$A,resources!AJ:AJ)</f>
        <v>0</v>
      </c>
      <c r="AK52" s="1">
        <f>_xlfn.XLOOKUP(resource_objects[[#This Row],[Resource]],resources!$A:$A,resources!AK:AK)</f>
        <v>0</v>
      </c>
      <c r="AL52" s="1">
        <f>_xlfn.XLOOKUP(resource_objects[[#This Row],[Resource]],resources!$A:$A,resources!AL:AL)</f>
        <v>0</v>
      </c>
      <c r="AM52" s="1">
        <f>_xlfn.XLOOKUP(resource_objects[[#This Row],[Resource]],resources!$A:$A,resources!AM:AM)</f>
        <v>0</v>
      </c>
      <c r="AN52" s="1">
        <f>_xlfn.XLOOKUP(resource_objects[[#This Row],[Resource]],resources!$A:$A,resources!AN:AN)</f>
        <v>0</v>
      </c>
      <c r="AO52" s="1">
        <f>_xlfn.XLOOKUP(resource_objects[[#This Row],[Resource]],resources!$A:$A,resources!AO:AO)</f>
        <v>0</v>
      </c>
      <c r="AP52" s="1" t="str">
        <f>_xlfn.XLOOKUP(resource_objects[[#This Row],[Resource]],resources!$A:$A,resources!H:H)</f>
        <v>Forage</v>
      </c>
      <c r="AQ52" s="1" t="str" cm="1">
        <f t="array" ref="AQ52">INDEX($Z$1:$AO$1,MATCH(TRUE,INDEX(Z52:AO52&lt;&gt;0,),0))</f>
        <v>Island 4</v>
      </c>
      <c r="AR52" s="1" t="str">
        <f t="shared" si="1"/>
        <v>4</v>
      </c>
    </row>
    <row r="53" spans="1:44" hidden="1" x14ac:dyDescent="0.3">
      <c r="A53" s="1" t="s">
        <v>298</v>
      </c>
      <c r="B53" s="1" t="s">
        <v>99</v>
      </c>
      <c r="C53">
        <v>5</v>
      </c>
      <c r="D53">
        <v>1</v>
      </c>
      <c r="F53" s="1" t="s">
        <v>189</v>
      </c>
      <c r="G53" s="1" t="s">
        <v>299</v>
      </c>
      <c r="I53" s="1" t="s">
        <v>189</v>
      </c>
      <c r="J53" s="1" t="s">
        <v>189</v>
      </c>
      <c r="K53">
        <v>7</v>
      </c>
      <c r="L53">
        <v>25</v>
      </c>
      <c r="M53">
        <v>7</v>
      </c>
      <c r="O53">
        <v>50</v>
      </c>
      <c r="P53">
        <v>10</v>
      </c>
      <c r="R53" s="1" t="s">
        <v>189</v>
      </c>
      <c r="S53" s="1" t="s">
        <v>189</v>
      </c>
      <c r="T53" s="1" t="s">
        <v>189</v>
      </c>
      <c r="U53" s="1" t="s">
        <v>203</v>
      </c>
      <c r="V53">
        <v>12</v>
      </c>
      <c r="W53" s="1">
        <f>resource_objects[[#This Row],[MinResources]]/resource_objects[[#This Row],[CollectingMins]]</f>
        <v>0.2</v>
      </c>
      <c r="X53" s="1">
        <f>_xlfn.XLOOKUP(resource_objects[[#This Row],[Resource]],resources!A:A,resources!D:D)</f>
        <v>15</v>
      </c>
      <c r="Y53" s="1">
        <f>resource_objects[[#This Row],[gold per resouce]]/resource_objects[[#This Row],[min per resource]]</f>
        <v>75</v>
      </c>
      <c r="Z53" s="1">
        <f>_xlfn.XLOOKUP(resource_objects[[#This Row],[Resource]],resources!$A:$A,resources!Z:Z)</f>
        <v>0</v>
      </c>
      <c r="AA53" s="1">
        <f>_xlfn.XLOOKUP(resource_objects[[#This Row],[Resource]],resources!$A:$A,resources!AA:AA)</f>
        <v>2</v>
      </c>
      <c r="AB53" s="1">
        <f>_xlfn.XLOOKUP(resource_objects[[#This Row],[Resource]],resources!$A:$A,resources!AB:AB)</f>
        <v>1</v>
      </c>
      <c r="AC53" s="1">
        <f>_xlfn.XLOOKUP(resource_objects[[#This Row],[Resource]],resources!$A:$A,resources!AC:AC)</f>
        <v>2</v>
      </c>
      <c r="AD53" s="1">
        <f>_xlfn.XLOOKUP(resource_objects[[#This Row],[Resource]],resources!$A:$A,resources!AD:AD)</f>
        <v>0</v>
      </c>
      <c r="AE53" s="1">
        <f>_xlfn.XLOOKUP(resource_objects[[#This Row],[Resource]],resources!$A:$A,resources!AE:AE)</f>
        <v>2</v>
      </c>
      <c r="AF53" s="1">
        <f>_xlfn.XLOOKUP(resource_objects[[#This Row],[Resource]],resources!$A:$A,resources!AF:AF)</f>
        <v>0</v>
      </c>
      <c r="AG53" s="1">
        <f>_xlfn.XLOOKUP(resource_objects[[#This Row],[Resource]],resources!$A:$A,resources!AG:AG)</f>
        <v>2</v>
      </c>
      <c r="AH53" s="1">
        <f>_xlfn.XLOOKUP(resource_objects[[#This Row],[Resource]],resources!$A:$A,resources!AH:AH)</f>
        <v>2</v>
      </c>
      <c r="AI53" s="1">
        <f>_xlfn.XLOOKUP(resource_objects[[#This Row],[Resource]],resources!$A:$A,resources!AI:AI)</f>
        <v>0</v>
      </c>
      <c r="AJ53" s="1">
        <f>_xlfn.XLOOKUP(resource_objects[[#This Row],[Resource]],resources!$A:$A,resources!AJ:AJ)</f>
        <v>0</v>
      </c>
      <c r="AK53" s="1">
        <f>_xlfn.XLOOKUP(resource_objects[[#This Row],[Resource]],resources!$A:$A,resources!AK:AK)</f>
        <v>2</v>
      </c>
      <c r="AL53" s="1">
        <f>_xlfn.XLOOKUP(resource_objects[[#This Row],[Resource]],resources!$A:$A,resources!AL:AL)</f>
        <v>0</v>
      </c>
      <c r="AM53" s="1">
        <f>_xlfn.XLOOKUP(resource_objects[[#This Row],[Resource]],resources!$A:$A,resources!AM:AM)</f>
        <v>10</v>
      </c>
      <c r="AN53" s="1">
        <f>_xlfn.XLOOKUP(resource_objects[[#This Row],[Resource]],resources!$A:$A,resources!AN:AN)</f>
        <v>10</v>
      </c>
      <c r="AO53" s="1">
        <f>_xlfn.XLOOKUP(resource_objects[[#This Row],[Resource]],resources!$A:$A,resources!AO:AO)</f>
        <v>0</v>
      </c>
      <c r="AP53" s="1" t="str">
        <f>_xlfn.XLOOKUP(resource_objects[[#This Row],[Resource]],resources!$A:$A,resources!H:H)</f>
        <v>Prospecting</v>
      </c>
      <c r="AQ53" s="1" t="str" cm="1">
        <f t="array" ref="AQ53">INDEX($Z$1:$AO$1,MATCH(TRUE,INDEX(Z53:AO53&lt;&gt;0,),0))</f>
        <v>Island 2</v>
      </c>
      <c r="AR53" s="1" t="str">
        <f t="shared" si="1"/>
        <v>2</v>
      </c>
    </row>
    <row r="54" spans="1:44" hidden="1" x14ac:dyDescent="0.3">
      <c r="A54" s="1" t="s">
        <v>300</v>
      </c>
      <c r="B54" s="1" t="s">
        <v>99</v>
      </c>
      <c r="C54">
        <v>5</v>
      </c>
      <c r="D54">
        <v>1</v>
      </c>
      <c r="F54" s="1" t="s">
        <v>189</v>
      </c>
      <c r="G54" s="1" t="s">
        <v>301</v>
      </c>
      <c r="I54" s="1" t="s">
        <v>189</v>
      </c>
      <c r="J54" s="1" t="s">
        <v>189</v>
      </c>
      <c r="K54">
        <v>7</v>
      </c>
      <c r="L54">
        <v>25</v>
      </c>
      <c r="M54">
        <v>7</v>
      </c>
      <c r="O54">
        <v>50</v>
      </c>
      <c r="P54">
        <v>10</v>
      </c>
      <c r="R54" s="1" t="s">
        <v>189</v>
      </c>
      <c r="S54" s="1" t="s">
        <v>189</v>
      </c>
      <c r="T54" s="1" t="s">
        <v>189</v>
      </c>
      <c r="U54" s="1" t="s">
        <v>203</v>
      </c>
      <c r="V54">
        <v>12</v>
      </c>
      <c r="W54" s="1">
        <f>resource_objects[[#This Row],[MinResources]]/resource_objects[[#This Row],[CollectingMins]]</f>
        <v>0.2</v>
      </c>
      <c r="X54" s="1">
        <f>_xlfn.XLOOKUP(resource_objects[[#This Row],[Resource]],resources!A:A,resources!D:D)</f>
        <v>15</v>
      </c>
      <c r="Y54" s="1">
        <f>resource_objects[[#This Row],[gold per resouce]]/resource_objects[[#This Row],[min per resource]]</f>
        <v>75</v>
      </c>
      <c r="Z54" s="1">
        <f>_xlfn.XLOOKUP(resource_objects[[#This Row],[Resource]],resources!$A:$A,resources!Z:Z)</f>
        <v>0</v>
      </c>
      <c r="AA54" s="1">
        <f>_xlfn.XLOOKUP(resource_objects[[#This Row],[Resource]],resources!$A:$A,resources!AA:AA)</f>
        <v>2</v>
      </c>
      <c r="AB54" s="1">
        <f>_xlfn.XLOOKUP(resource_objects[[#This Row],[Resource]],resources!$A:$A,resources!AB:AB)</f>
        <v>1</v>
      </c>
      <c r="AC54" s="1">
        <f>_xlfn.XLOOKUP(resource_objects[[#This Row],[Resource]],resources!$A:$A,resources!AC:AC)</f>
        <v>2</v>
      </c>
      <c r="AD54" s="1">
        <f>_xlfn.XLOOKUP(resource_objects[[#This Row],[Resource]],resources!$A:$A,resources!AD:AD)</f>
        <v>0</v>
      </c>
      <c r="AE54" s="1">
        <f>_xlfn.XLOOKUP(resource_objects[[#This Row],[Resource]],resources!$A:$A,resources!AE:AE)</f>
        <v>2</v>
      </c>
      <c r="AF54" s="1">
        <f>_xlfn.XLOOKUP(resource_objects[[#This Row],[Resource]],resources!$A:$A,resources!AF:AF)</f>
        <v>0</v>
      </c>
      <c r="AG54" s="1">
        <f>_xlfn.XLOOKUP(resource_objects[[#This Row],[Resource]],resources!$A:$A,resources!AG:AG)</f>
        <v>2</v>
      </c>
      <c r="AH54" s="1">
        <f>_xlfn.XLOOKUP(resource_objects[[#This Row],[Resource]],resources!$A:$A,resources!AH:AH)</f>
        <v>2</v>
      </c>
      <c r="AI54" s="1">
        <f>_xlfn.XLOOKUP(resource_objects[[#This Row],[Resource]],resources!$A:$A,resources!AI:AI)</f>
        <v>0</v>
      </c>
      <c r="AJ54" s="1">
        <f>_xlfn.XLOOKUP(resource_objects[[#This Row],[Resource]],resources!$A:$A,resources!AJ:AJ)</f>
        <v>0</v>
      </c>
      <c r="AK54" s="1">
        <f>_xlfn.XLOOKUP(resource_objects[[#This Row],[Resource]],resources!$A:$A,resources!AK:AK)</f>
        <v>2</v>
      </c>
      <c r="AL54" s="1">
        <f>_xlfn.XLOOKUP(resource_objects[[#This Row],[Resource]],resources!$A:$A,resources!AL:AL)</f>
        <v>0</v>
      </c>
      <c r="AM54" s="1">
        <f>_xlfn.XLOOKUP(resource_objects[[#This Row],[Resource]],resources!$A:$A,resources!AM:AM)</f>
        <v>10</v>
      </c>
      <c r="AN54" s="1">
        <f>_xlfn.XLOOKUP(resource_objects[[#This Row],[Resource]],resources!$A:$A,resources!AN:AN)</f>
        <v>10</v>
      </c>
      <c r="AO54" s="1">
        <f>_xlfn.XLOOKUP(resource_objects[[#This Row],[Resource]],resources!$A:$A,resources!AO:AO)</f>
        <v>0</v>
      </c>
      <c r="AP54" s="1" t="str">
        <f>_xlfn.XLOOKUP(resource_objects[[#This Row],[Resource]],resources!$A:$A,resources!H:H)</f>
        <v>Prospecting</v>
      </c>
      <c r="AQ54" s="1" t="str" cm="1">
        <f t="array" ref="AQ54">INDEX($Z$1:$AO$1,MATCH(TRUE,INDEX(Z54:AO54&lt;&gt;0,),0))</f>
        <v>Island 2</v>
      </c>
      <c r="AR54" s="1" t="str">
        <f t="shared" si="1"/>
        <v>2</v>
      </c>
    </row>
    <row r="55" spans="1:44" hidden="1" x14ac:dyDescent="0.3">
      <c r="A55" s="1" t="s">
        <v>302</v>
      </c>
      <c r="B55" s="1" t="s">
        <v>102</v>
      </c>
      <c r="C55">
        <v>15</v>
      </c>
      <c r="D55">
        <v>10</v>
      </c>
      <c r="E55">
        <v>20</v>
      </c>
      <c r="F55" s="1" t="s">
        <v>189</v>
      </c>
      <c r="G55" s="1" t="s">
        <v>303</v>
      </c>
      <c r="I55" s="1" t="s">
        <v>189</v>
      </c>
      <c r="J55" s="1" t="s">
        <v>189</v>
      </c>
      <c r="K55">
        <v>12</v>
      </c>
      <c r="O55">
        <v>50</v>
      </c>
      <c r="P55">
        <v>0</v>
      </c>
      <c r="Q55" t="b">
        <v>1</v>
      </c>
      <c r="R55" s="1" t="s">
        <v>189</v>
      </c>
      <c r="S55" s="1" t="s">
        <v>189</v>
      </c>
      <c r="T55" s="1" t="s">
        <v>189</v>
      </c>
      <c r="U55" s="1" t="s">
        <v>219</v>
      </c>
      <c r="V55">
        <v>1</v>
      </c>
      <c r="W55" s="1">
        <f>resource_objects[[#This Row],[MinResources]]/resource_objects[[#This Row],[CollectingMins]]</f>
        <v>0.66666666666666663</v>
      </c>
      <c r="X55" s="1">
        <f>_xlfn.XLOOKUP(resource_objects[[#This Row],[Resource]],resources!A:A,resources!D:D)</f>
        <v>1</v>
      </c>
      <c r="Y55" s="1">
        <f>resource_objects[[#This Row],[gold per resouce]]/resource_objects[[#This Row],[min per resource]]</f>
        <v>1.5</v>
      </c>
      <c r="Z55" s="1">
        <f>_xlfn.XLOOKUP(resource_objects[[#This Row],[Resource]],resources!$A:$A,resources!Z:Z)</f>
        <v>0</v>
      </c>
      <c r="AA55" s="1">
        <f>_xlfn.XLOOKUP(resource_objects[[#This Row],[Resource]],resources!$A:$A,resources!AA:AA)</f>
        <v>0</v>
      </c>
      <c r="AB55" s="1">
        <f>_xlfn.XLOOKUP(resource_objects[[#This Row],[Resource]],resources!$A:$A,resources!AB:AB)</f>
        <v>0</v>
      </c>
      <c r="AC55" s="1">
        <f>_xlfn.XLOOKUP(resource_objects[[#This Row],[Resource]],resources!$A:$A,resources!AC:AC)</f>
        <v>0</v>
      </c>
      <c r="AD55" s="1">
        <f>_xlfn.XLOOKUP(resource_objects[[#This Row],[Resource]],resources!$A:$A,resources!AD:AD)</f>
        <v>0</v>
      </c>
      <c r="AE55" s="1">
        <f>_xlfn.XLOOKUP(resource_objects[[#This Row],[Resource]],resources!$A:$A,resources!AE:AE)</f>
        <v>0</v>
      </c>
      <c r="AF55" s="1">
        <f>_xlfn.XLOOKUP(resource_objects[[#This Row],[Resource]],resources!$A:$A,resources!AF:AF)</f>
        <v>100</v>
      </c>
      <c r="AG55" s="1">
        <f>_xlfn.XLOOKUP(resource_objects[[#This Row],[Resource]],resources!$A:$A,resources!AG:AG)</f>
        <v>0</v>
      </c>
      <c r="AH55" s="1">
        <f>_xlfn.XLOOKUP(resource_objects[[#This Row],[Resource]],resources!$A:$A,resources!AH:AH)</f>
        <v>0</v>
      </c>
      <c r="AI55" s="1">
        <f>_xlfn.XLOOKUP(resource_objects[[#This Row],[Resource]],resources!$A:$A,resources!AI:AI)</f>
        <v>30</v>
      </c>
      <c r="AJ55" s="1">
        <f>_xlfn.XLOOKUP(resource_objects[[#This Row],[Resource]],resources!$A:$A,resources!AJ:AJ)</f>
        <v>0</v>
      </c>
      <c r="AK55" s="1">
        <f>_xlfn.XLOOKUP(resource_objects[[#This Row],[Resource]],resources!$A:$A,resources!AK:AK)</f>
        <v>40</v>
      </c>
      <c r="AL55" s="1">
        <f>_xlfn.XLOOKUP(resource_objects[[#This Row],[Resource]],resources!$A:$A,resources!AL:AL)</f>
        <v>100</v>
      </c>
      <c r="AM55" s="1">
        <f>_xlfn.XLOOKUP(resource_objects[[#This Row],[Resource]],resources!$A:$A,resources!AM:AM)</f>
        <v>0</v>
      </c>
      <c r="AN55" s="1">
        <f>_xlfn.XLOOKUP(resource_objects[[#This Row],[Resource]],resources!$A:$A,resources!AN:AN)</f>
        <v>100</v>
      </c>
      <c r="AO55" s="1">
        <f>_xlfn.XLOOKUP(resource_objects[[#This Row],[Resource]],resources!$A:$A,resources!AO:AO)</f>
        <v>0</v>
      </c>
      <c r="AP55" s="1" t="str">
        <f>_xlfn.XLOOKUP(resource_objects[[#This Row],[Resource]],resources!$A:$A,resources!H:H)</f>
        <v>Fishing</v>
      </c>
      <c r="AQ55" s="1" t="str" cm="1">
        <f t="array" ref="AQ55">INDEX($Z$1:$AO$1,MATCH(TRUE,INDEX(Z55:AO55&lt;&gt;0,),0))</f>
        <v>Island 7</v>
      </c>
      <c r="AR55" s="1" t="str">
        <f t="shared" si="1"/>
        <v>7</v>
      </c>
    </row>
    <row r="56" spans="1:44" hidden="1" x14ac:dyDescent="0.3">
      <c r="A56" s="1" t="s">
        <v>304</v>
      </c>
      <c r="B56" s="1" t="s">
        <v>102</v>
      </c>
      <c r="C56">
        <v>20</v>
      </c>
      <c r="D56">
        <v>20</v>
      </c>
      <c r="E56">
        <v>40</v>
      </c>
      <c r="F56" s="1" t="s">
        <v>189</v>
      </c>
      <c r="G56" s="1" t="s">
        <v>305</v>
      </c>
      <c r="I56" s="1" t="s">
        <v>189</v>
      </c>
      <c r="J56" s="1" t="s">
        <v>189</v>
      </c>
      <c r="K56">
        <v>15</v>
      </c>
      <c r="O56">
        <v>50</v>
      </c>
      <c r="P56">
        <v>40</v>
      </c>
      <c r="Q56" t="b">
        <v>1</v>
      </c>
      <c r="R56" s="1" t="s">
        <v>189</v>
      </c>
      <c r="S56" s="1" t="s">
        <v>189</v>
      </c>
      <c r="T56" s="1" t="s">
        <v>189</v>
      </c>
      <c r="U56" s="1" t="s">
        <v>219</v>
      </c>
      <c r="V56">
        <v>1</v>
      </c>
      <c r="W56" s="1">
        <f>resource_objects[[#This Row],[MinResources]]/resource_objects[[#This Row],[CollectingMins]]</f>
        <v>1</v>
      </c>
      <c r="X56" s="1">
        <f>_xlfn.XLOOKUP(resource_objects[[#This Row],[Resource]],resources!A:A,resources!D:D)</f>
        <v>1</v>
      </c>
      <c r="Y56" s="1">
        <f>resource_objects[[#This Row],[gold per resouce]]/resource_objects[[#This Row],[min per resource]]</f>
        <v>1</v>
      </c>
      <c r="Z56" s="1">
        <f>_xlfn.XLOOKUP(resource_objects[[#This Row],[Resource]],resources!$A:$A,resources!Z:Z)</f>
        <v>0</v>
      </c>
      <c r="AA56" s="1">
        <f>_xlfn.XLOOKUP(resource_objects[[#This Row],[Resource]],resources!$A:$A,resources!AA:AA)</f>
        <v>0</v>
      </c>
      <c r="AB56" s="1">
        <f>_xlfn.XLOOKUP(resource_objects[[#This Row],[Resource]],resources!$A:$A,resources!AB:AB)</f>
        <v>0</v>
      </c>
      <c r="AC56" s="1">
        <f>_xlfn.XLOOKUP(resource_objects[[#This Row],[Resource]],resources!$A:$A,resources!AC:AC)</f>
        <v>0</v>
      </c>
      <c r="AD56" s="1">
        <f>_xlfn.XLOOKUP(resource_objects[[#This Row],[Resource]],resources!$A:$A,resources!AD:AD)</f>
        <v>0</v>
      </c>
      <c r="AE56" s="1">
        <f>_xlfn.XLOOKUP(resource_objects[[#This Row],[Resource]],resources!$A:$A,resources!AE:AE)</f>
        <v>0</v>
      </c>
      <c r="AF56" s="1">
        <f>_xlfn.XLOOKUP(resource_objects[[#This Row],[Resource]],resources!$A:$A,resources!AF:AF)</f>
        <v>100</v>
      </c>
      <c r="AG56" s="1">
        <f>_xlfn.XLOOKUP(resource_objects[[#This Row],[Resource]],resources!$A:$A,resources!AG:AG)</f>
        <v>0</v>
      </c>
      <c r="AH56" s="1">
        <f>_xlfn.XLOOKUP(resource_objects[[#This Row],[Resource]],resources!$A:$A,resources!AH:AH)</f>
        <v>0</v>
      </c>
      <c r="AI56" s="1">
        <f>_xlfn.XLOOKUP(resource_objects[[#This Row],[Resource]],resources!$A:$A,resources!AI:AI)</f>
        <v>30</v>
      </c>
      <c r="AJ56" s="1">
        <f>_xlfn.XLOOKUP(resource_objects[[#This Row],[Resource]],resources!$A:$A,resources!AJ:AJ)</f>
        <v>0</v>
      </c>
      <c r="AK56" s="1">
        <f>_xlfn.XLOOKUP(resource_objects[[#This Row],[Resource]],resources!$A:$A,resources!AK:AK)</f>
        <v>40</v>
      </c>
      <c r="AL56" s="1">
        <f>_xlfn.XLOOKUP(resource_objects[[#This Row],[Resource]],resources!$A:$A,resources!AL:AL)</f>
        <v>100</v>
      </c>
      <c r="AM56" s="1">
        <f>_xlfn.XLOOKUP(resource_objects[[#This Row],[Resource]],resources!$A:$A,resources!AM:AM)</f>
        <v>0</v>
      </c>
      <c r="AN56" s="1">
        <f>_xlfn.XLOOKUP(resource_objects[[#This Row],[Resource]],resources!$A:$A,resources!AN:AN)</f>
        <v>100</v>
      </c>
      <c r="AO56" s="1">
        <f>_xlfn.XLOOKUP(resource_objects[[#This Row],[Resource]],resources!$A:$A,resources!AO:AO)</f>
        <v>0</v>
      </c>
      <c r="AP56" s="1" t="str">
        <f>_xlfn.XLOOKUP(resource_objects[[#This Row],[Resource]],resources!$A:$A,resources!H:H)</f>
        <v>Fishing</v>
      </c>
      <c r="AQ56" s="1" t="str" cm="1">
        <f t="array" ref="AQ56">INDEX($Z$1:$AO$1,MATCH(TRUE,INDEX(Z56:AO56&lt;&gt;0,),0))</f>
        <v>Island 7</v>
      </c>
      <c r="AR56" s="1" t="str">
        <f t="shared" si="1"/>
        <v>7</v>
      </c>
    </row>
    <row r="57" spans="1:44" hidden="1" x14ac:dyDescent="0.3">
      <c r="A57" s="1" t="s">
        <v>306</v>
      </c>
      <c r="B57" s="1" t="s">
        <v>102</v>
      </c>
      <c r="C57">
        <v>30</v>
      </c>
      <c r="D57">
        <v>40</v>
      </c>
      <c r="E57">
        <v>80</v>
      </c>
      <c r="F57" s="1" t="s">
        <v>189</v>
      </c>
      <c r="G57" s="1" t="s">
        <v>307</v>
      </c>
      <c r="I57" s="1" t="s">
        <v>189</v>
      </c>
      <c r="J57" s="1" t="s">
        <v>189</v>
      </c>
      <c r="K57">
        <v>18</v>
      </c>
      <c r="O57">
        <v>0</v>
      </c>
      <c r="P57">
        <v>60</v>
      </c>
      <c r="Q57" t="b">
        <v>1</v>
      </c>
      <c r="R57" s="1" t="s">
        <v>189</v>
      </c>
      <c r="S57" s="1" t="s">
        <v>189</v>
      </c>
      <c r="T57" s="1" t="s">
        <v>189</v>
      </c>
      <c r="U57" s="1" t="s">
        <v>219</v>
      </c>
      <c r="V57">
        <v>1</v>
      </c>
      <c r="W57" s="1">
        <f>resource_objects[[#This Row],[MinResources]]/resource_objects[[#This Row],[CollectingMins]]</f>
        <v>1.3333333333333333</v>
      </c>
      <c r="X57" s="1">
        <f>_xlfn.XLOOKUP(resource_objects[[#This Row],[Resource]],resources!A:A,resources!D:D)</f>
        <v>1</v>
      </c>
      <c r="Y57" s="1">
        <f>resource_objects[[#This Row],[gold per resouce]]/resource_objects[[#This Row],[min per resource]]</f>
        <v>0.75</v>
      </c>
      <c r="Z57" s="1">
        <f>_xlfn.XLOOKUP(resource_objects[[#This Row],[Resource]],resources!$A:$A,resources!Z:Z)</f>
        <v>0</v>
      </c>
      <c r="AA57" s="1">
        <f>_xlfn.XLOOKUP(resource_objects[[#This Row],[Resource]],resources!$A:$A,resources!AA:AA)</f>
        <v>0</v>
      </c>
      <c r="AB57" s="1">
        <f>_xlfn.XLOOKUP(resource_objects[[#This Row],[Resource]],resources!$A:$A,resources!AB:AB)</f>
        <v>0</v>
      </c>
      <c r="AC57" s="1">
        <f>_xlfn.XLOOKUP(resource_objects[[#This Row],[Resource]],resources!$A:$A,resources!AC:AC)</f>
        <v>0</v>
      </c>
      <c r="AD57" s="1">
        <f>_xlfn.XLOOKUP(resource_objects[[#This Row],[Resource]],resources!$A:$A,resources!AD:AD)</f>
        <v>0</v>
      </c>
      <c r="AE57" s="1">
        <f>_xlfn.XLOOKUP(resource_objects[[#This Row],[Resource]],resources!$A:$A,resources!AE:AE)</f>
        <v>0</v>
      </c>
      <c r="AF57" s="1">
        <f>_xlfn.XLOOKUP(resource_objects[[#This Row],[Resource]],resources!$A:$A,resources!AF:AF)</f>
        <v>100</v>
      </c>
      <c r="AG57" s="1">
        <f>_xlfn.XLOOKUP(resource_objects[[#This Row],[Resource]],resources!$A:$A,resources!AG:AG)</f>
        <v>0</v>
      </c>
      <c r="AH57" s="1">
        <f>_xlfn.XLOOKUP(resource_objects[[#This Row],[Resource]],resources!$A:$A,resources!AH:AH)</f>
        <v>0</v>
      </c>
      <c r="AI57" s="1">
        <f>_xlfn.XLOOKUP(resource_objects[[#This Row],[Resource]],resources!$A:$A,resources!AI:AI)</f>
        <v>30</v>
      </c>
      <c r="AJ57" s="1">
        <f>_xlfn.XLOOKUP(resource_objects[[#This Row],[Resource]],resources!$A:$A,resources!AJ:AJ)</f>
        <v>0</v>
      </c>
      <c r="AK57" s="1">
        <f>_xlfn.XLOOKUP(resource_objects[[#This Row],[Resource]],resources!$A:$A,resources!AK:AK)</f>
        <v>40</v>
      </c>
      <c r="AL57" s="1">
        <f>_xlfn.XLOOKUP(resource_objects[[#This Row],[Resource]],resources!$A:$A,resources!AL:AL)</f>
        <v>100</v>
      </c>
      <c r="AM57" s="1">
        <f>_xlfn.XLOOKUP(resource_objects[[#This Row],[Resource]],resources!$A:$A,resources!AM:AM)</f>
        <v>0</v>
      </c>
      <c r="AN57" s="1">
        <f>_xlfn.XLOOKUP(resource_objects[[#This Row],[Resource]],resources!$A:$A,resources!AN:AN)</f>
        <v>100</v>
      </c>
      <c r="AO57" s="1">
        <f>_xlfn.XLOOKUP(resource_objects[[#This Row],[Resource]],resources!$A:$A,resources!AO:AO)</f>
        <v>0</v>
      </c>
      <c r="AP57" s="1" t="str">
        <f>_xlfn.XLOOKUP(resource_objects[[#This Row],[Resource]],resources!$A:$A,resources!H:H)</f>
        <v>Fishing</v>
      </c>
      <c r="AQ57" s="1" t="str" cm="1">
        <f t="array" ref="AQ57">INDEX($Z$1:$AO$1,MATCH(TRUE,INDEX(Z57:AO57&lt;&gt;0,),0))</f>
        <v>Island 7</v>
      </c>
      <c r="AR57" s="1" t="str">
        <f t="shared" si="1"/>
        <v>7</v>
      </c>
    </row>
    <row r="58" spans="1:44" hidden="1" x14ac:dyDescent="0.3">
      <c r="A58" s="1" t="s">
        <v>308</v>
      </c>
      <c r="B58" s="1" t="s">
        <v>104</v>
      </c>
      <c r="C58">
        <v>30</v>
      </c>
      <c r="D58">
        <v>1</v>
      </c>
      <c r="E58">
        <v>2</v>
      </c>
      <c r="F58" s="1" t="s">
        <v>189</v>
      </c>
      <c r="G58" s="1" t="s">
        <v>309</v>
      </c>
      <c r="I58" s="1" t="s">
        <v>189</v>
      </c>
      <c r="J58" s="1" t="s">
        <v>189</v>
      </c>
      <c r="K58">
        <v>15</v>
      </c>
      <c r="O58">
        <v>50</v>
      </c>
      <c r="P58">
        <v>0</v>
      </c>
      <c r="Q58" t="b">
        <v>1</v>
      </c>
      <c r="R58" s="1" t="s">
        <v>189</v>
      </c>
      <c r="S58" s="1" t="s">
        <v>189</v>
      </c>
      <c r="T58" s="1" t="s">
        <v>189</v>
      </c>
      <c r="U58" s="1" t="s">
        <v>219</v>
      </c>
      <c r="V58">
        <v>12</v>
      </c>
      <c r="W58" s="1">
        <f>resource_objects[[#This Row],[MinResources]]/resource_objects[[#This Row],[CollectingMins]]</f>
        <v>3.3333333333333333E-2</v>
      </c>
      <c r="X58" s="1">
        <f>_xlfn.XLOOKUP(resource_objects[[#This Row],[Resource]],resources!A:A,resources!D:D)</f>
        <v>20</v>
      </c>
      <c r="Y58" s="1">
        <f>resource_objects[[#This Row],[gold per resouce]]/resource_objects[[#This Row],[min per resource]]</f>
        <v>600</v>
      </c>
      <c r="Z58" s="1">
        <f>_xlfn.XLOOKUP(resource_objects[[#This Row],[Resource]],resources!$A:$A,resources!Z:Z)</f>
        <v>0</v>
      </c>
      <c r="AA58" s="1">
        <f>_xlfn.XLOOKUP(resource_objects[[#This Row],[Resource]],resources!$A:$A,resources!AA:AA)</f>
        <v>0</v>
      </c>
      <c r="AB58" s="1">
        <f>_xlfn.XLOOKUP(resource_objects[[#This Row],[Resource]],resources!$A:$A,resources!AB:AB)</f>
        <v>0</v>
      </c>
      <c r="AC58" s="1">
        <f>_xlfn.XLOOKUP(resource_objects[[#This Row],[Resource]],resources!$A:$A,resources!AC:AC)</f>
        <v>0</v>
      </c>
      <c r="AD58" s="1">
        <f>_xlfn.XLOOKUP(resource_objects[[#This Row],[Resource]],resources!$A:$A,resources!AD:AD)</f>
        <v>0</v>
      </c>
      <c r="AE58" s="1">
        <f>_xlfn.XLOOKUP(resource_objects[[#This Row],[Resource]],resources!$A:$A,resources!AE:AE)</f>
        <v>0</v>
      </c>
      <c r="AF58" s="1">
        <f>_xlfn.XLOOKUP(resource_objects[[#This Row],[Resource]],resources!$A:$A,resources!AF:AF)</f>
        <v>0</v>
      </c>
      <c r="AG58" s="1">
        <f>_xlfn.XLOOKUP(resource_objects[[#This Row],[Resource]],resources!$A:$A,resources!AG:AG)</f>
        <v>0</v>
      </c>
      <c r="AH58" s="1">
        <f>_xlfn.XLOOKUP(resource_objects[[#This Row],[Resource]],resources!$A:$A,resources!AH:AH)</f>
        <v>0</v>
      </c>
      <c r="AI58" s="1">
        <f>_xlfn.XLOOKUP(resource_objects[[#This Row],[Resource]],resources!$A:$A,resources!AI:AI)</f>
        <v>0</v>
      </c>
      <c r="AJ58" s="1">
        <f>_xlfn.XLOOKUP(resource_objects[[#This Row],[Resource]],resources!$A:$A,resources!AJ:AJ)</f>
        <v>0</v>
      </c>
      <c r="AK58" s="1">
        <f>_xlfn.XLOOKUP(resource_objects[[#This Row],[Resource]],resources!$A:$A,resources!AK:AK)</f>
        <v>0</v>
      </c>
      <c r="AL58" s="1">
        <f>_xlfn.XLOOKUP(resource_objects[[#This Row],[Resource]],resources!$A:$A,resources!AL:AL)</f>
        <v>0</v>
      </c>
      <c r="AM58" s="1">
        <f>_xlfn.XLOOKUP(resource_objects[[#This Row],[Resource]],resources!$A:$A,resources!AM:AM)</f>
        <v>5</v>
      </c>
      <c r="AN58" s="1">
        <f>_xlfn.XLOOKUP(resource_objects[[#This Row],[Resource]],resources!$A:$A,resources!AN:AN)</f>
        <v>10</v>
      </c>
      <c r="AO58" s="1">
        <f>_xlfn.XLOOKUP(resource_objects[[#This Row],[Resource]],resources!$A:$A,resources!AO:AO)</f>
        <v>3</v>
      </c>
      <c r="AP58" s="1" t="str">
        <f>_xlfn.XLOOKUP(resource_objects[[#This Row],[Resource]],resources!$A:$A,resources!H:H)</f>
        <v>Fishing</v>
      </c>
      <c r="AQ58" s="1" t="str" cm="1">
        <f t="array" ref="AQ58">INDEX($Z$1:$AO$1,MATCH(TRUE,INDEX(Z58:AO58&lt;&gt;0,),0))</f>
        <v>Island 14</v>
      </c>
      <c r="AR58" s="1" t="str">
        <f t="shared" si="1"/>
        <v>14</v>
      </c>
    </row>
    <row r="59" spans="1:44" hidden="1" x14ac:dyDescent="0.3">
      <c r="A59" s="1" t="s">
        <v>310</v>
      </c>
      <c r="B59" s="1" t="s">
        <v>104</v>
      </c>
      <c r="C59">
        <v>40</v>
      </c>
      <c r="D59">
        <v>2</v>
      </c>
      <c r="E59">
        <v>4</v>
      </c>
      <c r="F59" s="1" t="s">
        <v>189</v>
      </c>
      <c r="G59" s="1" t="s">
        <v>311</v>
      </c>
      <c r="I59" s="1" t="s">
        <v>189</v>
      </c>
      <c r="J59" s="1" t="s">
        <v>189</v>
      </c>
      <c r="K59">
        <v>18</v>
      </c>
      <c r="O59">
        <v>50</v>
      </c>
      <c r="P59">
        <v>40</v>
      </c>
      <c r="Q59" t="b">
        <v>1</v>
      </c>
      <c r="R59" s="1" t="s">
        <v>189</v>
      </c>
      <c r="S59" s="1" t="s">
        <v>189</v>
      </c>
      <c r="T59" s="1" t="s">
        <v>189</v>
      </c>
      <c r="U59" s="1" t="s">
        <v>219</v>
      </c>
      <c r="V59">
        <v>12</v>
      </c>
      <c r="W59" s="1">
        <f>resource_objects[[#This Row],[MinResources]]/resource_objects[[#This Row],[CollectingMins]]</f>
        <v>0.05</v>
      </c>
      <c r="X59" s="1">
        <f>_xlfn.XLOOKUP(resource_objects[[#This Row],[Resource]],resources!A:A,resources!D:D)</f>
        <v>20</v>
      </c>
      <c r="Y59" s="1">
        <f>resource_objects[[#This Row],[gold per resouce]]/resource_objects[[#This Row],[min per resource]]</f>
        <v>400</v>
      </c>
      <c r="Z59" s="1">
        <f>_xlfn.XLOOKUP(resource_objects[[#This Row],[Resource]],resources!$A:$A,resources!Z:Z)</f>
        <v>0</v>
      </c>
      <c r="AA59" s="1">
        <f>_xlfn.XLOOKUP(resource_objects[[#This Row],[Resource]],resources!$A:$A,resources!AA:AA)</f>
        <v>0</v>
      </c>
      <c r="AB59" s="1">
        <f>_xlfn.XLOOKUP(resource_objects[[#This Row],[Resource]],resources!$A:$A,resources!AB:AB)</f>
        <v>0</v>
      </c>
      <c r="AC59" s="1">
        <f>_xlfn.XLOOKUP(resource_objects[[#This Row],[Resource]],resources!$A:$A,resources!AC:AC)</f>
        <v>0</v>
      </c>
      <c r="AD59" s="1">
        <f>_xlfn.XLOOKUP(resource_objects[[#This Row],[Resource]],resources!$A:$A,resources!AD:AD)</f>
        <v>0</v>
      </c>
      <c r="AE59" s="1">
        <f>_xlfn.XLOOKUP(resource_objects[[#This Row],[Resource]],resources!$A:$A,resources!AE:AE)</f>
        <v>0</v>
      </c>
      <c r="AF59" s="1">
        <f>_xlfn.XLOOKUP(resource_objects[[#This Row],[Resource]],resources!$A:$A,resources!AF:AF)</f>
        <v>0</v>
      </c>
      <c r="AG59" s="1">
        <f>_xlfn.XLOOKUP(resource_objects[[#This Row],[Resource]],resources!$A:$A,resources!AG:AG)</f>
        <v>0</v>
      </c>
      <c r="AH59" s="1">
        <f>_xlfn.XLOOKUP(resource_objects[[#This Row],[Resource]],resources!$A:$A,resources!AH:AH)</f>
        <v>0</v>
      </c>
      <c r="AI59" s="1">
        <f>_xlfn.XLOOKUP(resource_objects[[#This Row],[Resource]],resources!$A:$A,resources!AI:AI)</f>
        <v>0</v>
      </c>
      <c r="AJ59" s="1">
        <f>_xlfn.XLOOKUP(resource_objects[[#This Row],[Resource]],resources!$A:$A,resources!AJ:AJ)</f>
        <v>0</v>
      </c>
      <c r="AK59" s="1">
        <f>_xlfn.XLOOKUP(resource_objects[[#This Row],[Resource]],resources!$A:$A,resources!AK:AK)</f>
        <v>0</v>
      </c>
      <c r="AL59" s="1">
        <f>_xlfn.XLOOKUP(resource_objects[[#This Row],[Resource]],resources!$A:$A,resources!AL:AL)</f>
        <v>0</v>
      </c>
      <c r="AM59" s="1">
        <f>_xlfn.XLOOKUP(resource_objects[[#This Row],[Resource]],resources!$A:$A,resources!AM:AM)</f>
        <v>5</v>
      </c>
      <c r="AN59" s="1">
        <f>_xlfn.XLOOKUP(resource_objects[[#This Row],[Resource]],resources!$A:$A,resources!AN:AN)</f>
        <v>10</v>
      </c>
      <c r="AO59" s="1">
        <f>_xlfn.XLOOKUP(resource_objects[[#This Row],[Resource]],resources!$A:$A,resources!AO:AO)</f>
        <v>3</v>
      </c>
      <c r="AP59" s="1" t="str">
        <f>_xlfn.XLOOKUP(resource_objects[[#This Row],[Resource]],resources!$A:$A,resources!H:H)</f>
        <v>Fishing</v>
      </c>
      <c r="AQ59" s="1" t="str" cm="1">
        <f t="array" ref="AQ59">INDEX($Z$1:$AO$1,MATCH(TRUE,INDEX(Z59:AO59&lt;&gt;0,),0))</f>
        <v>Island 14</v>
      </c>
      <c r="AR59" s="1" t="str">
        <f t="shared" si="1"/>
        <v>14</v>
      </c>
    </row>
    <row r="60" spans="1:44" hidden="1" x14ac:dyDescent="0.3">
      <c r="A60" s="1" t="s">
        <v>312</v>
      </c>
      <c r="B60" s="1" t="s">
        <v>104</v>
      </c>
      <c r="C60">
        <v>50</v>
      </c>
      <c r="D60">
        <v>4</v>
      </c>
      <c r="E60">
        <v>8</v>
      </c>
      <c r="F60" s="1" t="s">
        <v>189</v>
      </c>
      <c r="G60" s="1" t="s">
        <v>313</v>
      </c>
      <c r="I60" s="1" t="s">
        <v>189</v>
      </c>
      <c r="J60" s="1" t="s">
        <v>189</v>
      </c>
      <c r="K60">
        <v>22</v>
      </c>
      <c r="O60">
        <v>0</v>
      </c>
      <c r="P60">
        <v>60</v>
      </c>
      <c r="Q60" t="b">
        <v>1</v>
      </c>
      <c r="R60" s="1" t="s">
        <v>189</v>
      </c>
      <c r="S60" s="1" t="s">
        <v>189</v>
      </c>
      <c r="T60" s="1" t="s">
        <v>189</v>
      </c>
      <c r="U60" s="1" t="s">
        <v>219</v>
      </c>
      <c r="V60">
        <v>12</v>
      </c>
      <c r="W60" s="1">
        <f>resource_objects[[#This Row],[MinResources]]/resource_objects[[#This Row],[CollectingMins]]</f>
        <v>0.08</v>
      </c>
      <c r="X60" s="1">
        <f>_xlfn.XLOOKUP(resource_objects[[#This Row],[Resource]],resources!A:A,resources!D:D)</f>
        <v>20</v>
      </c>
      <c r="Y60" s="1">
        <f>resource_objects[[#This Row],[gold per resouce]]/resource_objects[[#This Row],[min per resource]]</f>
        <v>250</v>
      </c>
      <c r="Z60" s="1">
        <f>_xlfn.XLOOKUP(resource_objects[[#This Row],[Resource]],resources!$A:$A,resources!Z:Z)</f>
        <v>0</v>
      </c>
      <c r="AA60" s="1">
        <f>_xlfn.XLOOKUP(resource_objects[[#This Row],[Resource]],resources!$A:$A,resources!AA:AA)</f>
        <v>0</v>
      </c>
      <c r="AB60" s="1">
        <f>_xlfn.XLOOKUP(resource_objects[[#This Row],[Resource]],resources!$A:$A,resources!AB:AB)</f>
        <v>0</v>
      </c>
      <c r="AC60" s="1">
        <f>_xlfn.XLOOKUP(resource_objects[[#This Row],[Resource]],resources!$A:$A,resources!AC:AC)</f>
        <v>0</v>
      </c>
      <c r="AD60" s="1">
        <f>_xlfn.XLOOKUP(resource_objects[[#This Row],[Resource]],resources!$A:$A,resources!AD:AD)</f>
        <v>0</v>
      </c>
      <c r="AE60" s="1">
        <f>_xlfn.XLOOKUP(resource_objects[[#This Row],[Resource]],resources!$A:$A,resources!AE:AE)</f>
        <v>0</v>
      </c>
      <c r="AF60" s="1">
        <f>_xlfn.XLOOKUP(resource_objects[[#This Row],[Resource]],resources!$A:$A,resources!AF:AF)</f>
        <v>0</v>
      </c>
      <c r="AG60" s="1">
        <f>_xlfn.XLOOKUP(resource_objects[[#This Row],[Resource]],resources!$A:$A,resources!AG:AG)</f>
        <v>0</v>
      </c>
      <c r="AH60" s="1">
        <f>_xlfn.XLOOKUP(resource_objects[[#This Row],[Resource]],resources!$A:$A,resources!AH:AH)</f>
        <v>0</v>
      </c>
      <c r="AI60" s="1">
        <f>_xlfn.XLOOKUP(resource_objects[[#This Row],[Resource]],resources!$A:$A,resources!AI:AI)</f>
        <v>0</v>
      </c>
      <c r="AJ60" s="1">
        <f>_xlfn.XLOOKUP(resource_objects[[#This Row],[Resource]],resources!$A:$A,resources!AJ:AJ)</f>
        <v>0</v>
      </c>
      <c r="AK60" s="1">
        <f>_xlfn.XLOOKUP(resource_objects[[#This Row],[Resource]],resources!$A:$A,resources!AK:AK)</f>
        <v>0</v>
      </c>
      <c r="AL60" s="1">
        <f>_xlfn.XLOOKUP(resource_objects[[#This Row],[Resource]],resources!$A:$A,resources!AL:AL)</f>
        <v>0</v>
      </c>
      <c r="AM60" s="1">
        <f>_xlfn.XLOOKUP(resource_objects[[#This Row],[Resource]],resources!$A:$A,resources!AM:AM)</f>
        <v>5</v>
      </c>
      <c r="AN60" s="1">
        <f>_xlfn.XLOOKUP(resource_objects[[#This Row],[Resource]],resources!$A:$A,resources!AN:AN)</f>
        <v>10</v>
      </c>
      <c r="AO60" s="1">
        <f>_xlfn.XLOOKUP(resource_objects[[#This Row],[Resource]],resources!$A:$A,resources!AO:AO)</f>
        <v>3</v>
      </c>
      <c r="AP60" s="1" t="str">
        <f>_xlfn.XLOOKUP(resource_objects[[#This Row],[Resource]],resources!$A:$A,resources!H:H)</f>
        <v>Fishing</v>
      </c>
      <c r="AQ60" s="1" t="str" cm="1">
        <f t="array" ref="AQ60">INDEX($Z$1:$AO$1,MATCH(TRUE,INDEX(Z60:AO60&lt;&gt;0,),0))</f>
        <v>Island 14</v>
      </c>
      <c r="AR60" s="1" t="str">
        <f t="shared" si="1"/>
        <v>14</v>
      </c>
    </row>
    <row r="61" spans="1:44" hidden="1" x14ac:dyDescent="0.3">
      <c r="A61" s="1" t="s">
        <v>314</v>
      </c>
      <c r="B61" s="1" t="s">
        <v>146</v>
      </c>
      <c r="C61">
        <v>25</v>
      </c>
      <c r="D61">
        <v>1</v>
      </c>
      <c r="F61" s="1" t="s">
        <v>189</v>
      </c>
      <c r="G61" s="1" t="s">
        <v>315</v>
      </c>
      <c r="I61" s="1" t="s">
        <v>189</v>
      </c>
      <c r="J61" s="1" t="s">
        <v>189</v>
      </c>
      <c r="K61">
        <v>7</v>
      </c>
      <c r="L61">
        <v>25</v>
      </c>
      <c r="M61">
        <v>7</v>
      </c>
      <c r="O61">
        <v>50</v>
      </c>
      <c r="P61">
        <v>10</v>
      </c>
      <c r="R61" s="1" t="s">
        <v>189</v>
      </c>
      <c r="S61" s="1" t="s">
        <v>189</v>
      </c>
      <c r="T61" s="1" t="s">
        <v>189</v>
      </c>
      <c r="U61" s="1" t="s">
        <v>203</v>
      </c>
      <c r="V61">
        <v>12</v>
      </c>
      <c r="W61" s="1">
        <f>resource_objects[[#This Row],[MinResources]]/resource_objects[[#This Row],[CollectingMins]]</f>
        <v>0.04</v>
      </c>
      <c r="X61" s="1">
        <f>_xlfn.XLOOKUP(resource_objects[[#This Row],[Resource]],resources!A:A,resources!D:D)</f>
        <v>100</v>
      </c>
      <c r="Y61" s="1">
        <f>resource_objects[[#This Row],[gold per resouce]]/resource_objects[[#This Row],[min per resource]]</f>
        <v>2500</v>
      </c>
      <c r="Z61" s="1">
        <f>_xlfn.XLOOKUP(resource_objects[[#This Row],[Resource]],resources!$A:$A,resources!Z:Z)</f>
        <v>0</v>
      </c>
      <c r="AA61" s="1">
        <f>_xlfn.XLOOKUP(resource_objects[[#This Row],[Resource]],resources!$A:$A,resources!AA:AA)</f>
        <v>0</v>
      </c>
      <c r="AB61" s="1">
        <f>_xlfn.XLOOKUP(resource_objects[[#This Row],[Resource]],resources!$A:$A,resources!AB:AB)</f>
        <v>0</v>
      </c>
      <c r="AC61" s="1">
        <f>_xlfn.XLOOKUP(resource_objects[[#This Row],[Resource]],resources!$A:$A,resources!AC:AC)</f>
        <v>0</v>
      </c>
      <c r="AD61" s="1">
        <f>_xlfn.XLOOKUP(resource_objects[[#This Row],[Resource]],resources!$A:$A,resources!AD:AD)</f>
        <v>1</v>
      </c>
      <c r="AE61" s="1">
        <f>_xlfn.XLOOKUP(resource_objects[[#This Row],[Resource]],resources!$A:$A,resources!AE:AE)</f>
        <v>0</v>
      </c>
      <c r="AF61" s="1">
        <f>_xlfn.XLOOKUP(resource_objects[[#This Row],[Resource]],resources!$A:$A,resources!AF:AF)</f>
        <v>0</v>
      </c>
      <c r="AG61" s="1">
        <f>_xlfn.XLOOKUP(resource_objects[[#This Row],[Resource]],resources!$A:$A,resources!AG:AG)</f>
        <v>1</v>
      </c>
      <c r="AH61" s="1">
        <f>_xlfn.XLOOKUP(resource_objects[[#This Row],[Resource]],resources!$A:$A,resources!AH:AH)</f>
        <v>1</v>
      </c>
      <c r="AI61" s="1">
        <f>_xlfn.XLOOKUP(resource_objects[[#This Row],[Resource]],resources!$A:$A,resources!AI:AI)</f>
        <v>1</v>
      </c>
      <c r="AJ61" s="1">
        <f>_xlfn.XLOOKUP(resource_objects[[#This Row],[Resource]],resources!$A:$A,resources!AJ:AJ)</f>
        <v>0</v>
      </c>
      <c r="AK61" s="1">
        <f>_xlfn.XLOOKUP(resource_objects[[#This Row],[Resource]],resources!$A:$A,resources!AK:AK)</f>
        <v>0</v>
      </c>
      <c r="AL61" s="1">
        <f>_xlfn.XLOOKUP(resource_objects[[#This Row],[Resource]],resources!$A:$A,resources!AL:AL)</f>
        <v>0</v>
      </c>
      <c r="AM61" s="1">
        <f>_xlfn.XLOOKUP(resource_objects[[#This Row],[Resource]],resources!$A:$A,resources!AM:AM)</f>
        <v>0</v>
      </c>
      <c r="AN61" s="1">
        <f>_xlfn.XLOOKUP(resource_objects[[#This Row],[Resource]],resources!$A:$A,resources!AN:AN)</f>
        <v>0</v>
      </c>
      <c r="AO61" s="1">
        <f>_xlfn.XLOOKUP(resource_objects[[#This Row],[Resource]],resources!$A:$A,resources!AO:AO)</f>
        <v>2</v>
      </c>
      <c r="AP61" s="1" t="str">
        <f>_xlfn.XLOOKUP(resource_objects[[#This Row],[Resource]],resources!$A:$A,resources!H:H)</f>
        <v>Prospecting</v>
      </c>
      <c r="AQ61" s="1" t="str" cm="1">
        <f t="array" ref="AQ61">INDEX($Z$1:$AO$1,MATCH(TRUE,INDEX(Z61:AO61&lt;&gt;0,),0))</f>
        <v>Island 5</v>
      </c>
      <c r="AR61" s="1" t="str">
        <f t="shared" si="1"/>
        <v>5</v>
      </c>
    </row>
    <row r="62" spans="1:44" hidden="1" x14ac:dyDescent="0.3">
      <c r="A62" s="1" t="s">
        <v>316</v>
      </c>
      <c r="B62" s="1" t="s">
        <v>146</v>
      </c>
      <c r="C62">
        <v>25</v>
      </c>
      <c r="D62">
        <v>1</v>
      </c>
      <c r="F62" s="1" t="s">
        <v>189</v>
      </c>
      <c r="G62" s="1" t="s">
        <v>317</v>
      </c>
      <c r="I62" s="1" t="s">
        <v>189</v>
      </c>
      <c r="J62" s="1" t="s">
        <v>189</v>
      </c>
      <c r="K62">
        <v>7</v>
      </c>
      <c r="L62">
        <v>25</v>
      </c>
      <c r="M62">
        <v>7</v>
      </c>
      <c r="O62">
        <v>50</v>
      </c>
      <c r="P62">
        <v>10</v>
      </c>
      <c r="R62" s="1" t="s">
        <v>189</v>
      </c>
      <c r="S62" s="1" t="s">
        <v>189</v>
      </c>
      <c r="T62" s="1" t="s">
        <v>189</v>
      </c>
      <c r="U62" s="1" t="s">
        <v>203</v>
      </c>
      <c r="V62">
        <v>12</v>
      </c>
      <c r="W62" s="1">
        <f>resource_objects[[#This Row],[MinResources]]/resource_objects[[#This Row],[CollectingMins]]</f>
        <v>0.04</v>
      </c>
      <c r="X62" s="1">
        <f>_xlfn.XLOOKUP(resource_objects[[#This Row],[Resource]],resources!A:A,resources!D:D)</f>
        <v>100</v>
      </c>
      <c r="Y62" s="1">
        <f>resource_objects[[#This Row],[gold per resouce]]/resource_objects[[#This Row],[min per resource]]</f>
        <v>2500</v>
      </c>
      <c r="Z62" s="1">
        <f>_xlfn.XLOOKUP(resource_objects[[#This Row],[Resource]],resources!$A:$A,resources!Z:Z)</f>
        <v>0</v>
      </c>
      <c r="AA62" s="1">
        <f>_xlfn.XLOOKUP(resource_objects[[#This Row],[Resource]],resources!$A:$A,resources!AA:AA)</f>
        <v>0</v>
      </c>
      <c r="AB62" s="1">
        <f>_xlfn.XLOOKUP(resource_objects[[#This Row],[Resource]],resources!$A:$A,resources!AB:AB)</f>
        <v>0</v>
      </c>
      <c r="AC62" s="1">
        <f>_xlfn.XLOOKUP(resource_objects[[#This Row],[Resource]],resources!$A:$A,resources!AC:AC)</f>
        <v>0</v>
      </c>
      <c r="AD62" s="1">
        <f>_xlfn.XLOOKUP(resource_objects[[#This Row],[Resource]],resources!$A:$A,resources!AD:AD)</f>
        <v>1</v>
      </c>
      <c r="AE62" s="1">
        <f>_xlfn.XLOOKUP(resource_objects[[#This Row],[Resource]],resources!$A:$A,resources!AE:AE)</f>
        <v>0</v>
      </c>
      <c r="AF62" s="1">
        <f>_xlfn.XLOOKUP(resource_objects[[#This Row],[Resource]],resources!$A:$A,resources!AF:AF)</f>
        <v>0</v>
      </c>
      <c r="AG62" s="1">
        <f>_xlfn.XLOOKUP(resource_objects[[#This Row],[Resource]],resources!$A:$A,resources!AG:AG)</f>
        <v>1</v>
      </c>
      <c r="AH62" s="1">
        <f>_xlfn.XLOOKUP(resource_objects[[#This Row],[Resource]],resources!$A:$A,resources!AH:AH)</f>
        <v>1</v>
      </c>
      <c r="AI62" s="1">
        <f>_xlfn.XLOOKUP(resource_objects[[#This Row],[Resource]],resources!$A:$A,resources!AI:AI)</f>
        <v>1</v>
      </c>
      <c r="AJ62" s="1">
        <f>_xlfn.XLOOKUP(resource_objects[[#This Row],[Resource]],resources!$A:$A,resources!AJ:AJ)</f>
        <v>0</v>
      </c>
      <c r="AK62" s="1">
        <f>_xlfn.XLOOKUP(resource_objects[[#This Row],[Resource]],resources!$A:$A,resources!AK:AK)</f>
        <v>0</v>
      </c>
      <c r="AL62" s="1">
        <f>_xlfn.XLOOKUP(resource_objects[[#This Row],[Resource]],resources!$A:$A,resources!AL:AL)</f>
        <v>0</v>
      </c>
      <c r="AM62" s="1">
        <f>_xlfn.XLOOKUP(resource_objects[[#This Row],[Resource]],resources!$A:$A,resources!AM:AM)</f>
        <v>0</v>
      </c>
      <c r="AN62" s="1">
        <f>_xlfn.XLOOKUP(resource_objects[[#This Row],[Resource]],resources!$A:$A,resources!AN:AN)</f>
        <v>0</v>
      </c>
      <c r="AO62" s="1">
        <f>_xlfn.XLOOKUP(resource_objects[[#This Row],[Resource]],resources!$A:$A,resources!AO:AO)</f>
        <v>2</v>
      </c>
      <c r="AP62" s="1" t="str">
        <f>_xlfn.XLOOKUP(resource_objects[[#This Row],[Resource]],resources!$A:$A,resources!H:H)</f>
        <v>Prospecting</v>
      </c>
      <c r="AQ62" s="1" t="str" cm="1">
        <f t="array" ref="AQ62">INDEX($Z$1:$AO$1,MATCH(TRUE,INDEX(Z62:AO62&lt;&gt;0,),0))</f>
        <v>Island 5</v>
      </c>
      <c r="AR62" s="1" t="str">
        <f t="shared" si="1"/>
        <v>5</v>
      </c>
    </row>
    <row r="63" spans="1:44" hidden="1" x14ac:dyDescent="0.3">
      <c r="A63" s="1" t="s">
        <v>318</v>
      </c>
      <c r="B63" s="1" t="s">
        <v>153</v>
      </c>
      <c r="C63">
        <v>5</v>
      </c>
      <c r="D63">
        <v>1</v>
      </c>
      <c r="F63" s="1" t="s">
        <v>189</v>
      </c>
      <c r="G63" s="1" t="s">
        <v>319</v>
      </c>
      <c r="I63" s="1" t="s">
        <v>189</v>
      </c>
      <c r="J63" s="1" t="s">
        <v>189</v>
      </c>
      <c r="K63">
        <v>15</v>
      </c>
      <c r="M63">
        <v>15</v>
      </c>
      <c r="N63" t="b">
        <v>1</v>
      </c>
      <c r="O63">
        <v>100</v>
      </c>
      <c r="P63">
        <v>100</v>
      </c>
      <c r="R63" s="1" t="s">
        <v>191</v>
      </c>
      <c r="S63" s="1" t="s">
        <v>192</v>
      </c>
      <c r="T63" s="1" t="s">
        <v>193</v>
      </c>
      <c r="U63" s="1" t="s">
        <v>189</v>
      </c>
      <c r="V63">
        <v>45</v>
      </c>
      <c r="W63" s="1">
        <f>resource_objects[[#This Row],[MinResources]]/resource_objects[[#This Row],[CollectingMins]]</f>
        <v>0.2</v>
      </c>
      <c r="X63" s="1">
        <f>_xlfn.XLOOKUP(resource_objects[[#This Row],[Resource]],resources!A:A,resources!D:D)</f>
        <v>0</v>
      </c>
      <c r="Y63" s="1">
        <f>resource_objects[[#This Row],[gold per resouce]]/resource_objects[[#This Row],[min per resource]]</f>
        <v>0</v>
      </c>
      <c r="Z63" s="1">
        <f>_xlfn.XLOOKUP(resource_objects[[#This Row],[Resource]],resources!$A:$A,resources!Z:Z)</f>
        <v>0</v>
      </c>
      <c r="AA63" s="1">
        <f>_xlfn.XLOOKUP(resource_objects[[#This Row],[Resource]],resources!$A:$A,resources!AA:AA)</f>
        <v>0</v>
      </c>
      <c r="AB63" s="1">
        <f>_xlfn.XLOOKUP(resource_objects[[#This Row],[Resource]],resources!$A:$A,resources!AB:AB)</f>
        <v>0</v>
      </c>
      <c r="AC63" s="1">
        <f>_xlfn.XLOOKUP(resource_objects[[#This Row],[Resource]],resources!$A:$A,resources!AC:AC)</f>
        <v>0</v>
      </c>
      <c r="AD63" s="1">
        <f>_xlfn.XLOOKUP(resource_objects[[#This Row],[Resource]],resources!$A:$A,resources!AD:AD)</f>
        <v>0</v>
      </c>
      <c r="AE63" s="1">
        <f>_xlfn.XLOOKUP(resource_objects[[#This Row],[Resource]],resources!$A:$A,resources!AE:AE)</f>
        <v>0</v>
      </c>
      <c r="AF63" s="1">
        <f>_xlfn.XLOOKUP(resource_objects[[#This Row],[Resource]],resources!$A:$A,resources!AF:AF)</f>
        <v>0</v>
      </c>
      <c r="AG63" s="1">
        <f>_xlfn.XLOOKUP(resource_objects[[#This Row],[Resource]],resources!$A:$A,resources!AG:AG)</f>
        <v>0</v>
      </c>
      <c r="AH63" s="1">
        <f>_xlfn.XLOOKUP(resource_objects[[#This Row],[Resource]],resources!$A:$A,resources!AH:AH)</f>
        <v>0</v>
      </c>
      <c r="AI63" s="1">
        <f>_xlfn.XLOOKUP(resource_objects[[#This Row],[Resource]],resources!$A:$A,resources!AI:AI)</f>
        <v>0</v>
      </c>
      <c r="AJ63" s="1">
        <f>_xlfn.XLOOKUP(resource_objects[[#This Row],[Resource]],resources!$A:$A,resources!AJ:AJ)</f>
        <v>0</v>
      </c>
      <c r="AK63" s="1">
        <f>_xlfn.XLOOKUP(resource_objects[[#This Row],[Resource]],resources!$A:$A,resources!AK:AK)</f>
        <v>0</v>
      </c>
      <c r="AL63" s="1">
        <f>_xlfn.XLOOKUP(resource_objects[[#This Row],[Resource]],resources!$A:$A,resources!AL:AL)</f>
        <v>0</v>
      </c>
      <c r="AM63" s="1">
        <f>_xlfn.XLOOKUP(resource_objects[[#This Row],[Resource]],resources!$A:$A,resources!AM:AM)</f>
        <v>0</v>
      </c>
      <c r="AN63" s="1">
        <f>_xlfn.XLOOKUP(resource_objects[[#This Row],[Resource]],resources!$A:$A,resources!AN:AN)</f>
        <v>0</v>
      </c>
      <c r="AO63" s="1">
        <f>_xlfn.XLOOKUP(resource_objects[[#This Row],[Resource]],resources!$A:$A,resources!AO:AO)</f>
        <v>0</v>
      </c>
      <c r="AP63" s="1" t="str">
        <f>_xlfn.XLOOKUP(resource_objects[[#This Row],[Resource]],resources!$A:$A,resources!H:H)</f>
        <v>Sickle</v>
      </c>
      <c r="AQ63" s="1" t="e" cm="1">
        <f t="array" ref="AQ63">INDEX($Z$1:$AO$1,MATCH(TRUE,INDEX(Z63:AO63&lt;&gt;0,),0))</f>
        <v>#N/A</v>
      </c>
      <c r="AR63" s="1" t="e">
        <f t="shared" si="1"/>
        <v>#N/A</v>
      </c>
    </row>
    <row r="64" spans="1:44" hidden="1" x14ac:dyDescent="0.3">
      <c r="A64" s="1" t="s">
        <v>320</v>
      </c>
      <c r="B64" s="1" t="s">
        <v>106</v>
      </c>
      <c r="C64">
        <v>20</v>
      </c>
      <c r="D64">
        <v>1</v>
      </c>
      <c r="E64">
        <v>2</v>
      </c>
      <c r="F64" s="1" t="s">
        <v>189</v>
      </c>
      <c r="G64" s="1" t="s">
        <v>321</v>
      </c>
      <c r="I64" s="1" t="s">
        <v>189</v>
      </c>
      <c r="J64" s="1" t="s">
        <v>189</v>
      </c>
      <c r="K64">
        <v>12</v>
      </c>
      <c r="L64">
        <v>6</v>
      </c>
      <c r="O64">
        <v>50</v>
      </c>
      <c r="P64">
        <v>0</v>
      </c>
      <c r="Q64" t="b">
        <v>1</v>
      </c>
      <c r="R64" s="1" t="s">
        <v>189</v>
      </c>
      <c r="S64" s="1" t="s">
        <v>189</v>
      </c>
      <c r="T64" s="1" t="s">
        <v>189</v>
      </c>
      <c r="U64" s="1" t="s">
        <v>219</v>
      </c>
      <c r="V64">
        <v>1</v>
      </c>
      <c r="W64" s="1">
        <f>resource_objects[[#This Row],[MinResources]]/resource_objects[[#This Row],[CollectingMins]]</f>
        <v>0.05</v>
      </c>
      <c r="X64" s="1">
        <f>_xlfn.XLOOKUP(resource_objects[[#This Row],[Resource]],resources!A:A,resources!D:D)</f>
        <v>15</v>
      </c>
      <c r="Y64" s="1">
        <f>resource_objects[[#This Row],[gold per resouce]]/resource_objects[[#This Row],[min per resource]]</f>
        <v>300</v>
      </c>
      <c r="Z64" s="1">
        <f>_xlfn.XLOOKUP(resource_objects[[#This Row],[Resource]],resources!$A:$A,resources!Z:Z)</f>
        <v>0</v>
      </c>
      <c r="AA64" s="1">
        <f>_xlfn.XLOOKUP(resource_objects[[#This Row],[Resource]],resources!$A:$A,resources!AA:AA)</f>
        <v>0</v>
      </c>
      <c r="AB64" s="1">
        <f>_xlfn.XLOOKUP(resource_objects[[#This Row],[Resource]],resources!$A:$A,resources!AB:AB)</f>
        <v>0</v>
      </c>
      <c r="AC64" s="1">
        <f>_xlfn.XLOOKUP(resource_objects[[#This Row],[Resource]],resources!$A:$A,resources!AC:AC)</f>
        <v>0</v>
      </c>
      <c r="AD64" s="1">
        <f>_xlfn.XLOOKUP(resource_objects[[#This Row],[Resource]],resources!$A:$A,resources!AD:AD)</f>
        <v>0</v>
      </c>
      <c r="AE64" s="1">
        <f>_xlfn.XLOOKUP(resource_objects[[#This Row],[Resource]],resources!$A:$A,resources!AE:AE)</f>
        <v>0</v>
      </c>
      <c r="AF64" s="1">
        <f>_xlfn.XLOOKUP(resource_objects[[#This Row],[Resource]],resources!$A:$A,resources!AF:AF)</f>
        <v>0</v>
      </c>
      <c r="AG64" s="1">
        <f>_xlfn.XLOOKUP(resource_objects[[#This Row],[Resource]],resources!$A:$A,resources!AG:AG)</f>
        <v>0</v>
      </c>
      <c r="AH64" s="1">
        <f>_xlfn.XLOOKUP(resource_objects[[#This Row],[Resource]],resources!$A:$A,resources!AH:AH)</f>
        <v>0</v>
      </c>
      <c r="AI64" s="1">
        <f>_xlfn.XLOOKUP(resource_objects[[#This Row],[Resource]],resources!$A:$A,resources!AI:AI)</f>
        <v>0</v>
      </c>
      <c r="AJ64" s="1">
        <f>_xlfn.XLOOKUP(resource_objects[[#This Row],[Resource]],resources!$A:$A,resources!AJ:AJ)</f>
        <v>0</v>
      </c>
      <c r="AK64" s="1">
        <f>_xlfn.XLOOKUP(resource_objects[[#This Row],[Resource]],resources!$A:$A,resources!AK:AK)</f>
        <v>8</v>
      </c>
      <c r="AL64" s="1">
        <f>_xlfn.XLOOKUP(resource_objects[[#This Row],[Resource]],resources!$A:$A,resources!AL:AL)</f>
        <v>6</v>
      </c>
      <c r="AM64" s="1">
        <f>_xlfn.XLOOKUP(resource_objects[[#This Row],[Resource]],resources!$A:$A,resources!AM:AM)</f>
        <v>0</v>
      </c>
      <c r="AN64" s="1">
        <f>_xlfn.XLOOKUP(resource_objects[[#This Row],[Resource]],resources!$A:$A,resources!AN:AN)</f>
        <v>0</v>
      </c>
      <c r="AO64" s="1">
        <f>_xlfn.XLOOKUP(resource_objects[[#This Row],[Resource]],resources!$A:$A,resources!AO:AO)</f>
        <v>0</v>
      </c>
      <c r="AP64" s="1" t="str">
        <f>_xlfn.XLOOKUP(resource_objects[[#This Row],[Resource]],resources!$A:$A,resources!H:H)</f>
        <v>Fishing</v>
      </c>
      <c r="AQ64" s="1" t="str" cm="1">
        <f t="array" ref="AQ64">INDEX($Z$1:$AO$1,MATCH(TRUE,INDEX(Z64:AO64&lt;&gt;0,),0))</f>
        <v>Island 12</v>
      </c>
      <c r="AR64" s="1" t="str">
        <f t="shared" si="1"/>
        <v>12</v>
      </c>
    </row>
    <row r="65" spans="1:44" hidden="1" x14ac:dyDescent="0.3">
      <c r="A65" s="1" t="s">
        <v>322</v>
      </c>
      <c r="B65" s="1" t="s">
        <v>106</v>
      </c>
      <c r="C65">
        <v>30</v>
      </c>
      <c r="D65">
        <v>2</v>
      </c>
      <c r="E65">
        <v>4</v>
      </c>
      <c r="F65" s="1" t="s">
        <v>189</v>
      </c>
      <c r="G65" s="1" t="s">
        <v>323</v>
      </c>
      <c r="I65" s="1" t="s">
        <v>189</v>
      </c>
      <c r="J65" s="1" t="s">
        <v>189</v>
      </c>
      <c r="K65">
        <v>15</v>
      </c>
      <c r="L65">
        <v>8</v>
      </c>
      <c r="O65">
        <v>50</v>
      </c>
      <c r="P65">
        <v>40</v>
      </c>
      <c r="Q65" t="b">
        <v>1</v>
      </c>
      <c r="R65" s="1" t="s">
        <v>189</v>
      </c>
      <c r="S65" s="1" t="s">
        <v>189</v>
      </c>
      <c r="T65" s="1" t="s">
        <v>189</v>
      </c>
      <c r="U65" s="1" t="s">
        <v>219</v>
      </c>
      <c r="V65">
        <v>1</v>
      </c>
      <c r="W65" s="1">
        <f>resource_objects[[#This Row],[MinResources]]/resource_objects[[#This Row],[CollectingMins]]</f>
        <v>6.6666666666666666E-2</v>
      </c>
      <c r="X65" s="1">
        <f>_xlfn.XLOOKUP(resource_objects[[#This Row],[Resource]],resources!A:A,resources!D:D)</f>
        <v>15</v>
      </c>
      <c r="Y65" s="1">
        <f>resource_objects[[#This Row],[gold per resouce]]/resource_objects[[#This Row],[min per resource]]</f>
        <v>225</v>
      </c>
      <c r="Z65" s="1">
        <f>_xlfn.XLOOKUP(resource_objects[[#This Row],[Resource]],resources!$A:$A,resources!Z:Z)</f>
        <v>0</v>
      </c>
      <c r="AA65" s="1">
        <f>_xlfn.XLOOKUP(resource_objects[[#This Row],[Resource]],resources!$A:$A,resources!AA:AA)</f>
        <v>0</v>
      </c>
      <c r="AB65" s="1">
        <f>_xlfn.XLOOKUP(resource_objects[[#This Row],[Resource]],resources!$A:$A,resources!AB:AB)</f>
        <v>0</v>
      </c>
      <c r="AC65" s="1">
        <f>_xlfn.XLOOKUP(resource_objects[[#This Row],[Resource]],resources!$A:$A,resources!AC:AC)</f>
        <v>0</v>
      </c>
      <c r="AD65" s="1">
        <f>_xlfn.XLOOKUP(resource_objects[[#This Row],[Resource]],resources!$A:$A,resources!AD:AD)</f>
        <v>0</v>
      </c>
      <c r="AE65" s="1">
        <f>_xlfn.XLOOKUP(resource_objects[[#This Row],[Resource]],resources!$A:$A,resources!AE:AE)</f>
        <v>0</v>
      </c>
      <c r="AF65" s="1">
        <f>_xlfn.XLOOKUP(resource_objects[[#This Row],[Resource]],resources!$A:$A,resources!AF:AF)</f>
        <v>0</v>
      </c>
      <c r="AG65" s="1">
        <f>_xlfn.XLOOKUP(resource_objects[[#This Row],[Resource]],resources!$A:$A,resources!AG:AG)</f>
        <v>0</v>
      </c>
      <c r="AH65" s="1">
        <f>_xlfn.XLOOKUP(resource_objects[[#This Row],[Resource]],resources!$A:$A,resources!AH:AH)</f>
        <v>0</v>
      </c>
      <c r="AI65" s="1">
        <f>_xlfn.XLOOKUP(resource_objects[[#This Row],[Resource]],resources!$A:$A,resources!AI:AI)</f>
        <v>0</v>
      </c>
      <c r="AJ65" s="1">
        <f>_xlfn.XLOOKUP(resource_objects[[#This Row],[Resource]],resources!$A:$A,resources!AJ:AJ)</f>
        <v>0</v>
      </c>
      <c r="AK65" s="1">
        <f>_xlfn.XLOOKUP(resource_objects[[#This Row],[Resource]],resources!$A:$A,resources!AK:AK)</f>
        <v>8</v>
      </c>
      <c r="AL65" s="1">
        <f>_xlfn.XLOOKUP(resource_objects[[#This Row],[Resource]],resources!$A:$A,resources!AL:AL)</f>
        <v>6</v>
      </c>
      <c r="AM65" s="1">
        <f>_xlfn.XLOOKUP(resource_objects[[#This Row],[Resource]],resources!$A:$A,resources!AM:AM)</f>
        <v>0</v>
      </c>
      <c r="AN65" s="1">
        <f>_xlfn.XLOOKUP(resource_objects[[#This Row],[Resource]],resources!$A:$A,resources!AN:AN)</f>
        <v>0</v>
      </c>
      <c r="AO65" s="1">
        <f>_xlfn.XLOOKUP(resource_objects[[#This Row],[Resource]],resources!$A:$A,resources!AO:AO)</f>
        <v>0</v>
      </c>
      <c r="AP65" s="1" t="str">
        <f>_xlfn.XLOOKUP(resource_objects[[#This Row],[Resource]],resources!$A:$A,resources!H:H)</f>
        <v>Fishing</v>
      </c>
      <c r="AQ65" s="1" t="str" cm="1">
        <f t="array" ref="AQ65">INDEX($Z$1:$AO$1,MATCH(TRUE,INDEX(Z65:AO65&lt;&gt;0,),0))</f>
        <v>Island 12</v>
      </c>
      <c r="AR65" s="1" t="str">
        <f t="shared" si="1"/>
        <v>12</v>
      </c>
    </row>
    <row r="66" spans="1:44" hidden="1" x14ac:dyDescent="0.3">
      <c r="A66" s="1" t="s">
        <v>324</v>
      </c>
      <c r="B66" s="1" t="s">
        <v>106</v>
      </c>
      <c r="C66">
        <v>40</v>
      </c>
      <c r="D66">
        <v>4</v>
      </c>
      <c r="E66">
        <v>8</v>
      </c>
      <c r="F66" s="1" t="s">
        <v>189</v>
      </c>
      <c r="G66" s="1" t="s">
        <v>325</v>
      </c>
      <c r="I66" s="1" t="s">
        <v>189</v>
      </c>
      <c r="J66" s="1" t="s">
        <v>189</v>
      </c>
      <c r="K66">
        <v>18</v>
      </c>
      <c r="L66">
        <v>1</v>
      </c>
      <c r="O66">
        <v>10</v>
      </c>
      <c r="P66">
        <v>60</v>
      </c>
      <c r="Q66" t="b">
        <v>1</v>
      </c>
      <c r="R66" s="1" t="s">
        <v>189</v>
      </c>
      <c r="S66" s="1" t="s">
        <v>189</v>
      </c>
      <c r="T66" s="1" t="s">
        <v>189</v>
      </c>
      <c r="U66" s="1" t="s">
        <v>219</v>
      </c>
      <c r="V66">
        <v>1</v>
      </c>
      <c r="W66" s="1">
        <f>resource_objects[[#This Row],[MinResources]]/resource_objects[[#This Row],[CollectingMins]]</f>
        <v>0.1</v>
      </c>
      <c r="X66" s="1">
        <f>_xlfn.XLOOKUP(resource_objects[[#This Row],[Resource]],resources!A:A,resources!D:D)</f>
        <v>15</v>
      </c>
      <c r="Y66" s="1">
        <f>resource_objects[[#This Row],[gold per resouce]]/resource_objects[[#This Row],[min per resource]]</f>
        <v>150</v>
      </c>
      <c r="Z66" s="1">
        <f>_xlfn.XLOOKUP(resource_objects[[#This Row],[Resource]],resources!$A:$A,resources!Z:Z)</f>
        <v>0</v>
      </c>
      <c r="AA66" s="1">
        <f>_xlfn.XLOOKUP(resource_objects[[#This Row],[Resource]],resources!$A:$A,resources!AA:AA)</f>
        <v>0</v>
      </c>
      <c r="AB66" s="1">
        <f>_xlfn.XLOOKUP(resource_objects[[#This Row],[Resource]],resources!$A:$A,resources!AB:AB)</f>
        <v>0</v>
      </c>
      <c r="AC66" s="1">
        <f>_xlfn.XLOOKUP(resource_objects[[#This Row],[Resource]],resources!$A:$A,resources!AC:AC)</f>
        <v>0</v>
      </c>
      <c r="AD66" s="1">
        <f>_xlfn.XLOOKUP(resource_objects[[#This Row],[Resource]],resources!$A:$A,resources!AD:AD)</f>
        <v>0</v>
      </c>
      <c r="AE66" s="1">
        <f>_xlfn.XLOOKUP(resource_objects[[#This Row],[Resource]],resources!$A:$A,resources!AE:AE)</f>
        <v>0</v>
      </c>
      <c r="AF66" s="1">
        <f>_xlfn.XLOOKUP(resource_objects[[#This Row],[Resource]],resources!$A:$A,resources!AF:AF)</f>
        <v>0</v>
      </c>
      <c r="AG66" s="1">
        <f>_xlfn.XLOOKUP(resource_objects[[#This Row],[Resource]],resources!$A:$A,resources!AG:AG)</f>
        <v>0</v>
      </c>
      <c r="AH66" s="1">
        <f>_xlfn.XLOOKUP(resource_objects[[#This Row],[Resource]],resources!$A:$A,resources!AH:AH)</f>
        <v>0</v>
      </c>
      <c r="AI66" s="1">
        <f>_xlfn.XLOOKUP(resource_objects[[#This Row],[Resource]],resources!$A:$A,resources!AI:AI)</f>
        <v>0</v>
      </c>
      <c r="AJ66" s="1">
        <f>_xlfn.XLOOKUP(resource_objects[[#This Row],[Resource]],resources!$A:$A,resources!AJ:AJ)</f>
        <v>0</v>
      </c>
      <c r="AK66" s="1">
        <f>_xlfn.XLOOKUP(resource_objects[[#This Row],[Resource]],resources!$A:$A,resources!AK:AK)</f>
        <v>8</v>
      </c>
      <c r="AL66" s="1">
        <f>_xlfn.XLOOKUP(resource_objects[[#This Row],[Resource]],resources!$A:$A,resources!AL:AL)</f>
        <v>6</v>
      </c>
      <c r="AM66" s="1">
        <f>_xlfn.XLOOKUP(resource_objects[[#This Row],[Resource]],resources!$A:$A,resources!AM:AM)</f>
        <v>0</v>
      </c>
      <c r="AN66" s="1">
        <f>_xlfn.XLOOKUP(resource_objects[[#This Row],[Resource]],resources!$A:$A,resources!AN:AN)</f>
        <v>0</v>
      </c>
      <c r="AO66" s="1">
        <f>_xlfn.XLOOKUP(resource_objects[[#This Row],[Resource]],resources!$A:$A,resources!AO:AO)</f>
        <v>0</v>
      </c>
      <c r="AP66" s="1" t="str">
        <f>_xlfn.XLOOKUP(resource_objects[[#This Row],[Resource]],resources!$A:$A,resources!H:H)</f>
        <v>Fishing</v>
      </c>
      <c r="AQ66" s="1" t="str" cm="1">
        <f t="array" ref="AQ66">INDEX($Z$1:$AO$1,MATCH(TRUE,INDEX(Z66:AO66&lt;&gt;0,),0))</f>
        <v>Island 12</v>
      </c>
      <c r="AR66" s="1" t="str">
        <f t="shared" ref="AR66:AR97" si="2">RIGHT(AQ66,LEN(AQ66)-SEARCH(" ",AQ66))</f>
        <v>12</v>
      </c>
    </row>
    <row r="67" spans="1:44" hidden="1" x14ac:dyDescent="0.3">
      <c r="A67" s="1" t="s">
        <v>326</v>
      </c>
      <c r="B67" s="1" t="s">
        <v>108</v>
      </c>
      <c r="C67">
        <v>3</v>
      </c>
      <c r="D67">
        <v>1</v>
      </c>
      <c r="F67" s="1" t="s">
        <v>189</v>
      </c>
      <c r="G67" s="1" t="s">
        <v>327</v>
      </c>
      <c r="I67" s="1" t="s">
        <v>189</v>
      </c>
      <c r="J67" s="1" t="s">
        <v>189</v>
      </c>
      <c r="K67">
        <v>7</v>
      </c>
      <c r="L67">
        <v>25</v>
      </c>
      <c r="M67">
        <v>7</v>
      </c>
      <c r="O67">
        <v>25</v>
      </c>
      <c r="P67">
        <v>5</v>
      </c>
      <c r="R67" s="1" t="s">
        <v>189</v>
      </c>
      <c r="S67" s="1" t="s">
        <v>189</v>
      </c>
      <c r="T67" s="1" t="s">
        <v>189</v>
      </c>
      <c r="U67" s="1" t="s">
        <v>203</v>
      </c>
      <c r="V67">
        <v>12</v>
      </c>
      <c r="W67" s="1">
        <f>resource_objects[[#This Row],[MinResources]]/resource_objects[[#This Row],[CollectingMins]]</f>
        <v>0.33333333333333331</v>
      </c>
      <c r="X67" s="1">
        <f>_xlfn.XLOOKUP(resource_objects[[#This Row],[Resource]],resources!A:A,resources!D:D)</f>
        <v>6</v>
      </c>
      <c r="Y67" s="1">
        <f>resource_objects[[#This Row],[gold per resouce]]/resource_objects[[#This Row],[min per resource]]</f>
        <v>18</v>
      </c>
      <c r="Z67" s="1">
        <f>_xlfn.XLOOKUP(resource_objects[[#This Row],[Resource]],resources!$A:$A,resources!Z:Z)</f>
        <v>0</v>
      </c>
      <c r="AA67" s="1">
        <f>_xlfn.XLOOKUP(resource_objects[[#This Row],[Resource]],resources!$A:$A,resources!AA:AA)</f>
        <v>0</v>
      </c>
      <c r="AB67" s="1">
        <f>_xlfn.XLOOKUP(resource_objects[[#This Row],[Resource]],resources!$A:$A,resources!AB:AB)</f>
        <v>0</v>
      </c>
      <c r="AC67" s="1">
        <f>_xlfn.XLOOKUP(resource_objects[[#This Row],[Resource]],resources!$A:$A,resources!AC:AC)</f>
        <v>0</v>
      </c>
      <c r="AD67" s="1">
        <f>_xlfn.XLOOKUP(resource_objects[[#This Row],[Resource]],resources!$A:$A,resources!AD:AD)</f>
        <v>0</v>
      </c>
      <c r="AE67" s="1">
        <f>_xlfn.XLOOKUP(resource_objects[[#This Row],[Resource]],resources!$A:$A,resources!AE:AE)</f>
        <v>0</v>
      </c>
      <c r="AF67" s="1">
        <f>_xlfn.XLOOKUP(resource_objects[[#This Row],[Resource]],resources!$A:$A,resources!AF:AF)</f>
        <v>0</v>
      </c>
      <c r="AG67" s="1">
        <f>_xlfn.XLOOKUP(resource_objects[[#This Row],[Resource]],resources!$A:$A,resources!AG:AG)</f>
        <v>0</v>
      </c>
      <c r="AH67" s="1">
        <f>_xlfn.XLOOKUP(resource_objects[[#This Row],[Resource]],resources!$A:$A,resources!AH:AH)</f>
        <v>0</v>
      </c>
      <c r="AI67" s="1">
        <f>_xlfn.XLOOKUP(resource_objects[[#This Row],[Resource]],resources!$A:$A,resources!AI:AI)</f>
        <v>0</v>
      </c>
      <c r="AJ67" s="1">
        <f>_xlfn.XLOOKUP(resource_objects[[#This Row],[Resource]],resources!$A:$A,resources!AJ:AJ)</f>
        <v>0</v>
      </c>
      <c r="AK67" s="1">
        <f>_xlfn.XLOOKUP(resource_objects[[#This Row],[Resource]],resources!$A:$A,resources!AK:AK)</f>
        <v>20</v>
      </c>
      <c r="AL67" s="1">
        <f>_xlfn.XLOOKUP(resource_objects[[#This Row],[Resource]],resources!$A:$A,resources!AL:AL)</f>
        <v>0</v>
      </c>
      <c r="AM67" s="1">
        <f>_xlfn.XLOOKUP(resource_objects[[#This Row],[Resource]],resources!$A:$A,resources!AM:AM)</f>
        <v>20</v>
      </c>
      <c r="AN67" s="1">
        <f>_xlfn.XLOOKUP(resource_objects[[#This Row],[Resource]],resources!$A:$A,resources!AN:AN)</f>
        <v>0</v>
      </c>
      <c r="AO67" s="1">
        <f>_xlfn.XLOOKUP(resource_objects[[#This Row],[Resource]],resources!$A:$A,resources!AO:AO)</f>
        <v>15</v>
      </c>
      <c r="AP67" s="1" t="str">
        <f>_xlfn.XLOOKUP(resource_objects[[#This Row],[Resource]],resources!$A:$A,resources!H:H)</f>
        <v>Forage</v>
      </c>
      <c r="AQ67" s="1" t="str" cm="1">
        <f t="array" ref="AQ67">INDEX($Z$1:$AO$1,MATCH(TRUE,INDEX(Z67:AO67&lt;&gt;0,),0))</f>
        <v>Island 12</v>
      </c>
      <c r="AR67" s="1" t="str">
        <f t="shared" si="2"/>
        <v>12</v>
      </c>
    </row>
    <row r="68" spans="1:44" hidden="1" x14ac:dyDescent="0.3">
      <c r="A68" s="1" t="s">
        <v>328</v>
      </c>
      <c r="B68" s="1" t="s">
        <v>108</v>
      </c>
      <c r="C68">
        <v>3</v>
      </c>
      <c r="D68">
        <v>1</v>
      </c>
      <c r="F68" s="1" t="s">
        <v>189</v>
      </c>
      <c r="G68" s="1" t="s">
        <v>329</v>
      </c>
      <c r="I68" s="1" t="s">
        <v>189</v>
      </c>
      <c r="J68" s="1" t="s">
        <v>189</v>
      </c>
      <c r="K68">
        <v>7</v>
      </c>
      <c r="L68">
        <v>25</v>
      </c>
      <c r="M68">
        <v>7</v>
      </c>
      <c r="O68">
        <v>25</v>
      </c>
      <c r="P68">
        <v>5</v>
      </c>
      <c r="R68" s="1" t="s">
        <v>189</v>
      </c>
      <c r="S68" s="1" t="s">
        <v>189</v>
      </c>
      <c r="T68" s="1" t="s">
        <v>189</v>
      </c>
      <c r="U68" s="1" t="s">
        <v>203</v>
      </c>
      <c r="V68">
        <v>12</v>
      </c>
      <c r="W68" s="1">
        <f>resource_objects[[#This Row],[MinResources]]/resource_objects[[#This Row],[CollectingMins]]</f>
        <v>0.33333333333333331</v>
      </c>
      <c r="X68" s="1">
        <f>_xlfn.XLOOKUP(resource_objects[[#This Row],[Resource]],resources!A:A,resources!D:D)</f>
        <v>6</v>
      </c>
      <c r="Y68" s="1">
        <f>resource_objects[[#This Row],[gold per resouce]]/resource_objects[[#This Row],[min per resource]]</f>
        <v>18</v>
      </c>
      <c r="Z68" s="1">
        <f>_xlfn.XLOOKUP(resource_objects[[#This Row],[Resource]],resources!$A:$A,resources!Z:Z)</f>
        <v>0</v>
      </c>
      <c r="AA68" s="1">
        <f>_xlfn.XLOOKUP(resource_objects[[#This Row],[Resource]],resources!$A:$A,resources!AA:AA)</f>
        <v>0</v>
      </c>
      <c r="AB68" s="1">
        <f>_xlfn.XLOOKUP(resource_objects[[#This Row],[Resource]],resources!$A:$A,resources!AB:AB)</f>
        <v>0</v>
      </c>
      <c r="AC68" s="1">
        <f>_xlfn.XLOOKUP(resource_objects[[#This Row],[Resource]],resources!$A:$A,resources!AC:AC)</f>
        <v>0</v>
      </c>
      <c r="AD68" s="1">
        <f>_xlfn.XLOOKUP(resource_objects[[#This Row],[Resource]],resources!$A:$A,resources!AD:AD)</f>
        <v>0</v>
      </c>
      <c r="AE68" s="1">
        <f>_xlfn.XLOOKUP(resource_objects[[#This Row],[Resource]],resources!$A:$A,resources!AE:AE)</f>
        <v>0</v>
      </c>
      <c r="AF68" s="1">
        <f>_xlfn.XLOOKUP(resource_objects[[#This Row],[Resource]],resources!$A:$A,resources!AF:AF)</f>
        <v>0</v>
      </c>
      <c r="AG68" s="1">
        <f>_xlfn.XLOOKUP(resource_objects[[#This Row],[Resource]],resources!$A:$A,resources!AG:AG)</f>
        <v>0</v>
      </c>
      <c r="AH68" s="1">
        <f>_xlfn.XLOOKUP(resource_objects[[#This Row],[Resource]],resources!$A:$A,resources!AH:AH)</f>
        <v>0</v>
      </c>
      <c r="AI68" s="1">
        <f>_xlfn.XLOOKUP(resource_objects[[#This Row],[Resource]],resources!$A:$A,resources!AI:AI)</f>
        <v>0</v>
      </c>
      <c r="AJ68" s="1">
        <f>_xlfn.XLOOKUP(resource_objects[[#This Row],[Resource]],resources!$A:$A,resources!AJ:AJ)</f>
        <v>0</v>
      </c>
      <c r="AK68" s="1">
        <f>_xlfn.XLOOKUP(resource_objects[[#This Row],[Resource]],resources!$A:$A,resources!AK:AK)</f>
        <v>20</v>
      </c>
      <c r="AL68" s="1">
        <f>_xlfn.XLOOKUP(resource_objects[[#This Row],[Resource]],resources!$A:$A,resources!AL:AL)</f>
        <v>0</v>
      </c>
      <c r="AM68" s="1">
        <f>_xlfn.XLOOKUP(resource_objects[[#This Row],[Resource]],resources!$A:$A,resources!AM:AM)</f>
        <v>20</v>
      </c>
      <c r="AN68" s="1">
        <f>_xlfn.XLOOKUP(resource_objects[[#This Row],[Resource]],resources!$A:$A,resources!AN:AN)</f>
        <v>0</v>
      </c>
      <c r="AO68" s="1">
        <f>_xlfn.XLOOKUP(resource_objects[[#This Row],[Resource]],resources!$A:$A,resources!AO:AO)</f>
        <v>15</v>
      </c>
      <c r="AP68" s="1" t="str">
        <f>_xlfn.XLOOKUP(resource_objects[[#This Row],[Resource]],resources!$A:$A,resources!H:H)</f>
        <v>Forage</v>
      </c>
      <c r="AQ68" s="1" t="str" cm="1">
        <f t="array" ref="AQ68">INDEX($Z$1:$AO$1,MATCH(TRUE,INDEX(Z68:AO68&lt;&gt;0,),0))</f>
        <v>Island 12</v>
      </c>
      <c r="AR68" s="1" t="str">
        <f t="shared" si="2"/>
        <v>12</v>
      </c>
    </row>
    <row r="69" spans="1:44" hidden="1" x14ac:dyDescent="0.3">
      <c r="A69" s="1" t="s">
        <v>330</v>
      </c>
      <c r="B69" s="1" t="s">
        <v>108</v>
      </c>
      <c r="C69">
        <v>3</v>
      </c>
      <c r="D69">
        <v>1</v>
      </c>
      <c r="F69" s="1" t="s">
        <v>189</v>
      </c>
      <c r="G69" s="1" t="s">
        <v>331</v>
      </c>
      <c r="I69" s="1" t="s">
        <v>189</v>
      </c>
      <c r="J69" s="1" t="s">
        <v>189</v>
      </c>
      <c r="K69">
        <v>7</v>
      </c>
      <c r="L69">
        <v>25</v>
      </c>
      <c r="M69">
        <v>7</v>
      </c>
      <c r="O69">
        <v>25</v>
      </c>
      <c r="P69">
        <v>5</v>
      </c>
      <c r="R69" s="1" t="s">
        <v>189</v>
      </c>
      <c r="S69" s="1" t="s">
        <v>189</v>
      </c>
      <c r="T69" s="1" t="s">
        <v>189</v>
      </c>
      <c r="U69" s="1" t="s">
        <v>203</v>
      </c>
      <c r="V69">
        <v>12</v>
      </c>
      <c r="W69" s="1">
        <f>resource_objects[[#This Row],[MinResources]]/resource_objects[[#This Row],[CollectingMins]]</f>
        <v>0.33333333333333331</v>
      </c>
      <c r="X69" s="1">
        <f>_xlfn.XLOOKUP(resource_objects[[#This Row],[Resource]],resources!A:A,resources!D:D)</f>
        <v>6</v>
      </c>
      <c r="Y69" s="1">
        <f>resource_objects[[#This Row],[gold per resouce]]/resource_objects[[#This Row],[min per resource]]</f>
        <v>18</v>
      </c>
      <c r="Z69" s="1">
        <f>_xlfn.XLOOKUP(resource_objects[[#This Row],[Resource]],resources!$A:$A,resources!Z:Z)</f>
        <v>0</v>
      </c>
      <c r="AA69" s="1">
        <f>_xlfn.XLOOKUP(resource_objects[[#This Row],[Resource]],resources!$A:$A,resources!AA:AA)</f>
        <v>0</v>
      </c>
      <c r="AB69" s="1">
        <f>_xlfn.XLOOKUP(resource_objects[[#This Row],[Resource]],resources!$A:$A,resources!AB:AB)</f>
        <v>0</v>
      </c>
      <c r="AC69" s="1">
        <f>_xlfn.XLOOKUP(resource_objects[[#This Row],[Resource]],resources!$A:$A,resources!AC:AC)</f>
        <v>0</v>
      </c>
      <c r="AD69" s="1">
        <f>_xlfn.XLOOKUP(resource_objects[[#This Row],[Resource]],resources!$A:$A,resources!AD:AD)</f>
        <v>0</v>
      </c>
      <c r="AE69" s="1">
        <f>_xlfn.XLOOKUP(resource_objects[[#This Row],[Resource]],resources!$A:$A,resources!AE:AE)</f>
        <v>0</v>
      </c>
      <c r="AF69" s="1">
        <f>_xlfn.XLOOKUP(resource_objects[[#This Row],[Resource]],resources!$A:$A,resources!AF:AF)</f>
        <v>0</v>
      </c>
      <c r="AG69" s="1">
        <f>_xlfn.XLOOKUP(resource_objects[[#This Row],[Resource]],resources!$A:$A,resources!AG:AG)</f>
        <v>0</v>
      </c>
      <c r="AH69" s="1">
        <f>_xlfn.XLOOKUP(resource_objects[[#This Row],[Resource]],resources!$A:$A,resources!AH:AH)</f>
        <v>0</v>
      </c>
      <c r="AI69" s="1">
        <f>_xlfn.XLOOKUP(resource_objects[[#This Row],[Resource]],resources!$A:$A,resources!AI:AI)</f>
        <v>0</v>
      </c>
      <c r="AJ69" s="1">
        <f>_xlfn.XLOOKUP(resource_objects[[#This Row],[Resource]],resources!$A:$A,resources!AJ:AJ)</f>
        <v>0</v>
      </c>
      <c r="AK69" s="1">
        <f>_xlfn.XLOOKUP(resource_objects[[#This Row],[Resource]],resources!$A:$A,resources!AK:AK)</f>
        <v>20</v>
      </c>
      <c r="AL69" s="1">
        <f>_xlfn.XLOOKUP(resource_objects[[#This Row],[Resource]],resources!$A:$A,resources!AL:AL)</f>
        <v>0</v>
      </c>
      <c r="AM69" s="1">
        <f>_xlfn.XLOOKUP(resource_objects[[#This Row],[Resource]],resources!$A:$A,resources!AM:AM)</f>
        <v>20</v>
      </c>
      <c r="AN69" s="1">
        <f>_xlfn.XLOOKUP(resource_objects[[#This Row],[Resource]],resources!$A:$A,resources!AN:AN)</f>
        <v>0</v>
      </c>
      <c r="AO69" s="1">
        <f>_xlfn.XLOOKUP(resource_objects[[#This Row],[Resource]],resources!$A:$A,resources!AO:AO)</f>
        <v>15</v>
      </c>
      <c r="AP69" s="1" t="str">
        <f>_xlfn.XLOOKUP(resource_objects[[#This Row],[Resource]],resources!$A:$A,resources!H:H)</f>
        <v>Forage</v>
      </c>
      <c r="AQ69" s="1" t="str" cm="1">
        <f t="array" ref="AQ69">INDEX($Z$1:$AO$1,MATCH(TRUE,INDEX(Z69:AO69&lt;&gt;0,),0))</f>
        <v>Island 12</v>
      </c>
      <c r="AR69" s="1" t="str">
        <f t="shared" si="2"/>
        <v>12</v>
      </c>
    </row>
    <row r="70" spans="1:44" hidden="1" x14ac:dyDescent="0.3">
      <c r="A70" s="1" t="s">
        <v>332</v>
      </c>
      <c r="B70" s="1" t="s">
        <v>108</v>
      </c>
      <c r="C70">
        <v>3</v>
      </c>
      <c r="D70">
        <v>1</v>
      </c>
      <c r="F70" s="1" t="s">
        <v>189</v>
      </c>
      <c r="G70" s="1" t="s">
        <v>333</v>
      </c>
      <c r="I70" s="1" t="s">
        <v>189</v>
      </c>
      <c r="J70" s="1" t="s">
        <v>189</v>
      </c>
      <c r="K70">
        <v>7</v>
      </c>
      <c r="L70">
        <v>25</v>
      </c>
      <c r="M70">
        <v>7</v>
      </c>
      <c r="O70">
        <v>25</v>
      </c>
      <c r="P70">
        <v>5</v>
      </c>
      <c r="R70" s="1" t="s">
        <v>189</v>
      </c>
      <c r="S70" s="1" t="s">
        <v>189</v>
      </c>
      <c r="T70" s="1" t="s">
        <v>189</v>
      </c>
      <c r="U70" s="1" t="s">
        <v>203</v>
      </c>
      <c r="V70">
        <v>12</v>
      </c>
      <c r="W70" s="1">
        <f>resource_objects[[#This Row],[MinResources]]/resource_objects[[#This Row],[CollectingMins]]</f>
        <v>0.33333333333333331</v>
      </c>
      <c r="X70" s="1">
        <f>_xlfn.XLOOKUP(resource_objects[[#This Row],[Resource]],resources!A:A,resources!D:D)</f>
        <v>6</v>
      </c>
      <c r="Y70" s="1">
        <f>resource_objects[[#This Row],[gold per resouce]]/resource_objects[[#This Row],[min per resource]]</f>
        <v>18</v>
      </c>
      <c r="Z70" s="1">
        <f>_xlfn.XLOOKUP(resource_objects[[#This Row],[Resource]],resources!$A:$A,resources!Z:Z)</f>
        <v>0</v>
      </c>
      <c r="AA70" s="1">
        <f>_xlfn.XLOOKUP(resource_objects[[#This Row],[Resource]],resources!$A:$A,resources!AA:AA)</f>
        <v>0</v>
      </c>
      <c r="AB70" s="1">
        <f>_xlfn.XLOOKUP(resource_objects[[#This Row],[Resource]],resources!$A:$A,resources!AB:AB)</f>
        <v>0</v>
      </c>
      <c r="AC70" s="1">
        <f>_xlfn.XLOOKUP(resource_objects[[#This Row],[Resource]],resources!$A:$A,resources!AC:AC)</f>
        <v>0</v>
      </c>
      <c r="AD70" s="1">
        <f>_xlfn.XLOOKUP(resource_objects[[#This Row],[Resource]],resources!$A:$A,resources!AD:AD)</f>
        <v>0</v>
      </c>
      <c r="AE70" s="1">
        <f>_xlfn.XLOOKUP(resource_objects[[#This Row],[Resource]],resources!$A:$A,resources!AE:AE)</f>
        <v>0</v>
      </c>
      <c r="AF70" s="1">
        <f>_xlfn.XLOOKUP(resource_objects[[#This Row],[Resource]],resources!$A:$A,resources!AF:AF)</f>
        <v>0</v>
      </c>
      <c r="AG70" s="1">
        <f>_xlfn.XLOOKUP(resource_objects[[#This Row],[Resource]],resources!$A:$A,resources!AG:AG)</f>
        <v>0</v>
      </c>
      <c r="AH70" s="1">
        <f>_xlfn.XLOOKUP(resource_objects[[#This Row],[Resource]],resources!$A:$A,resources!AH:AH)</f>
        <v>0</v>
      </c>
      <c r="AI70" s="1">
        <f>_xlfn.XLOOKUP(resource_objects[[#This Row],[Resource]],resources!$A:$A,resources!AI:AI)</f>
        <v>0</v>
      </c>
      <c r="AJ70" s="1">
        <f>_xlfn.XLOOKUP(resource_objects[[#This Row],[Resource]],resources!$A:$A,resources!AJ:AJ)</f>
        <v>0</v>
      </c>
      <c r="AK70" s="1">
        <f>_xlfn.XLOOKUP(resource_objects[[#This Row],[Resource]],resources!$A:$A,resources!AK:AK)</f>
        <v>20</v>
      </c>
      <c r="AL70" s="1">
        <f>_xlfn.XLOOKUP(resource_objects[[#This Row],[Resource]],resources!$A:$A,resources!AL:AL)</f>
        <v>0</v>
      </c>
      <c r="AM70" s="1">
        <f>_xlfn.XLOOKUP(resource_objects[[#This Row],[Resource]],resources!$A:$A,resources!AM:AM)</f>
        <v>20</v>
      </c>
      <c r="AN70" s="1">
        <f>_xlfn.XLOOKUP(resource_objects[[#This Row],[Resource]],resources!$A:$A,resources!AN:AN)</f>
        <v>0</v>
      </c>
      <c r="AO70" s="1">
        <f>_xlfn.XLOOKUP(resource_objects[[#This Row],[Resource]],resources!$A:$A,resources!AO:AO)</f>
        <v>15</v>
      </c>
      <c r="AP70" s="1" t="str">
        <f>_xlfn.XLOOKUP(resource_objects[[#This Row],[Resource]],resources!$A:$A,resources!H:H)</f>
        <v>Forage</v>
      </c>
      <c r="AQ70" s="1" t="str" cm="1">
        <f t="array" ref="AQ70">INDEX($Z$1:$AO$1,MATCH(TRUE,INDEX(Z70:AO70&lt;&gt;0,),0))</f>
        <v>Island 12</v>
      </c>
      <c r="AR70" s="1" t="str">
        <f t="shared" si="2"/>
        <v>12</v>
      </c>
    </row>
    <row r="71" spans="1:44" hidden="1" x14ac:dyDescent="0.3">
      <c r="A71" s="1" t="s">
        <v>334</v>
      </c>
      <c r="B71" s="1" t="s">
        <v>111</v>
      </c>
      <c r="C71">
        <v>3</v>
      </c>
      <c r="D71">
        <v>1</v>
      </c>
      <c r="F71" s="1" t="s">
        <v>189</v>
      </c>
      <c r="G71" s="1" t="s">
        <v>335</v>
      </c>
      <c r="I71" s="1" t="s">
        <v>189</v>
      </c>
      <c r="J71" s="1" t="s">
        <v>189</v>
      </c>
      <c r="K71">
        <v>7</v>
      </c>
      <c r="L71">
        <v>25</v>
      </c>
      <c r="M71">
        <v>7</v>
      </c>
      <c r="O71">
        <v>100</v>
      </c>
      <c r="P71">
        <v>0</v>
      </c>
      <c r="R71" s="1" t="s">
        <v>189</v>
      </c>
      <c r="S71" s="1" t="s">
        <v>189</v>
      </c>
      <c r="T71" s="1" t="s">
        <v>189</v>
      </c>
      <c r="U71" s="1" t="s">
        <v>203</v>
      </c>
      <c r="V71">
        <v>12</v>
      </c>
      <c r="W71" s="1">
        <f>resource_objects[[#This Row],[MinResources]]/resource_objects[[#This Row],[CollectingMins]]</f>
        <v>0.33333333333333331</v>
      </c>
      <c r="X71" s="1">
        <f>_xlfn.XLOOKUP(resource_objects[[#This Row],[Resource]],resources!A:A,resources!D:D)</f>
        <v>8</v>
      </c>
      <c r="Y71" s="1">
        <f>resource_objects[[#This Row],[gold per resouce]]/resource_objects[[#This Row],[min per resource]]</f>
        <v>24</v>
      </c>
      <c r="Z71" s="1">
        <f>_xlfn.XLOOKUP(resource_objects[[#This Row],[Resource]],resources!$A:$A,resources!Z:Z)</f>
        <v>0</v>
      </c>
      <c r="AA71" s="1">
        <f>_xlfn.XLOOKUP(resource_objects[[#This Row],[Resource]],resources!$A:$A,resources!AA:AA)</f>
        <v>0</v>
      </c>
      <c r="AB71" s="1">
        <f>_xlfn.XLOOKUP(resource_objects[[#This Row],[Resource]],resources!$A:$A,resources!AB:AB)</f>
        <v>0</v>
      </c>
      <c r="AC71" s="1">
        <f>_xlfn.XLOOKUP(resource_objects[[#This Row],[Resource]],resources!$A:$A,resources!AC:AC)</f>
        <v>0</v>
      </c>
      <c r="AD71" s="1">
        <f>_xlfn.XLOOKUP(resource_objects[[#This Row],[Resource]],resources!$A:$A,resources!AD:AD)</f>
        <v>0</v>
      </c>
      <c r="AE71" s="1">
        <f>_xlfn.XLOOKUP(resource_objects[[#This Row],[Resource]],resources!$A:$A,resources!AE:AE)</f>
        <v>0</v>
      </c>
      <c r="AF71" s="1">
        <f>_xlfn.XLOOKUP(resource_objects[[#This Row],[Resource]],resources!$A:$A,resources!AF:AF)</f>
        <v>0</v>
      </c>
      <c r="AG71" s="1">
        <f>_xlfn.XLOOKUP(resource_objects[[#This Row],[Resource]],resources!$A:$A,resources!AG:AG)</f>
        <v>0</v>
      </c>
      <c r="AH71" s="1">
        <f>_xlfn.XLOOKUP(resource_objects[[#This Row],[Resource]],resources!$A:$A,resources!AH:AH)</f>
        <v>0</v>
      </c>
      <c r="AI71" s="1">
        <f>_xlfn.XLOOKUP(resource_objects[[#This Row],[Resource]],resources!$A:$A,resources!AI:AI)</f>
        <v>20</v>
      </c>
      <c r="AJ71" s="1">
        <f>_xlfn.XLOOKUP(resource_objects[[#This Row],[Resource]],resources!$A:$A,resources!AJ:AJ)</f>
        <v>0</v>
      </c>
      <c r="AK71" s="1">
        <f>_xlfn.XLOOKUP(resource_objects[[#This Row],[Resource]],resources!$A:$A,resources!AK:AK)</f>
        <v>0</v>
      </c>
      <c r="AL71" s="1">
        <f>_xlfn.XLOOKUP(resource_objects[[#This Row],[Resource]],resources!$A:$A,resources!AL:AL)</f>
        <v>0</v>
      </c>
      <c r="AM71" s="1">
        <f>_xlfn.XLOOKUP(resource_objects[[#This Row],[Resource]],resources!$A:$A,resources!AM:AM)</f>
        <v>0</v>
      </c>
      <c r="AN71" s="1">
        <f>_xlfn.XLOOKUP(resource_objects[[#This Row],[Resource]],resources!$A:$A,resources!AN:AN)</f>
        <v>0</v>
      </c>
      <c r="AO71" s="1">
        <f>_xlfn.XLOOKUP(resource_objects[[#This Row],[Resource]],resources!$A:$A,resources!AO:AO)</f>
        <v>15</v>
      </c>
      <c r="AP71" s="1" t="str">
        <f>_xlfn.XLOOKUP(resource_objects[[#This Row],[Resource]],resources!$A:$A,resources!H:H)</f>
        <v>Prospecting</v>
      </c>
      <c r="AQ71" s="1" t="str" cm="1">
        <f t="array" ref="AQ71">INDEX($Z$1:$AO$1,MATCH(TRUE,INDEX(Z71:AO71&lt;&gt;0,),0))</f>
        <v>Island 10</v>
      </c>
      <c r="AR71" s="1" t="str">
        <f t="shared" si="2"/>
        <v>10</v>
      </c>
    </row>
    <row r="72" spans="1:44" x14ac:dyDescent="0.3">
      <c r="A72" s="1" t="s">
        <v>336</v>
      </c>
      <c r="B72" s="1" t="s">
        <v>54</v>
      </c>
      <c r="C72">
        <v>3</v>
      </c>
      <c r="D72">
        <v>2</v>
      </c>
      <c r="F72" s="1" t="s">
        <v>189</v>
      </c>
      <c r="G72" s="1" t="s">
        <v>337</v>
      </c>
      <c r="I72" s="1" t="s">
        <v>189</v>
      </c>
      <c r="J72" s="1" t="s">
        <v>189</v>
      </c>
      <c r="K72">
        <v>7</v>
      </c>
      <c r="L72">
        <v>25</v>
      </c>
      <c r="M72">
        <v>7</v>
      </c>
      <c r="O72">
        <v>0</v>
      </c>
      <c r="P72">
        <v>50</v>
      </c>
      <c r="R72" s="1" t="s">
        <v>189</v>
      </c>
      <c r="S72" s="1" t="s">
        <v>189</v>
      </c>
      <c r="T72" s="1" t="s">
        <v>189</v>
      </c>
      <c r="U72" s="1" t="s">
        <v>203</v>
      </c>
      <c r="V72">
        <v>12</v>
      </c>
      <c r="W72" s="1">
        <f>resource_objects[[#This Row],[MinResources]]/resource_objects[[#This Row],[CollectingMins]]</f>
        <v>0.66666666666666663</v>
      </c>
      <c r="X72" s="1">
        <f>_xlfn.XLOOKUP(resource_objects[[#This Row],[Resource]],resources!A:A,resources!D:D)</f>
        <v>1</v>
      </c>
      <c r="Y72" s="1">
        <f>resource_objects[[#This Row],[gold per resouce]]/resource_objects[[#This Row],[min per resource]]</f>
        <v>1.5</v>
      </c>
      <c r="Z72" s="1">
        <f>_xlfn.XLOOKUP(resource_objects[[#This Row],[Resource]],resources!$A:$A,resources!Z:Z)</f>
        <v>45</v>
      </c>
      <c r="AA72" s="1">
        <f>_xlfn.XLOOKUP(resource_objects[[#This Row],[Resource]],resources!$A:$A,resources!AA:AA)</f>
        <v>60</v>
      </c>
      <c r="AB72" s="1">
        <f>_xlfn.XLOOKUP(resource_objects[[#This Row],[Resource]],resources!$A:$A,resources!AB:AB)</f>
        <v>0</v>
      </c>
      <c r="AC72" s="1">
        <f>_xlfn.XLOOKUP(resource_objects[[#This Row],[Resource]],resources!$A:$A,resources!AC:AC)</f>
        <v>0</v>
      </c>
      <c r="AD72" s="1">
        <f>_xlfn.XLOOKUP(resource_objects[[#This Row],[Resource]],resources!$A:$A,resources!AD:AD)</f>
        <v>0</v>
      </c>
      <c r="AE72" s="1">
        <f>_xlfn.XLOOKUP(resource_objects[[#This Row],[Resource]],resources!$A:$A,resources!AE:AE)</f>
        <v>0</v>
      </c>
      <c r="AF72" s="1">
        <f>_xlfn.XLOOKUP(resource_objects[[#This Row],[Resource]],resources!$A:$A,resources!AF:AF)</f>
        <v>0</v>
      </c>
      <c r="AG72" s="1">
        <f>_xlfn.XLOOKUP(resource_objects[[#This Row],[Resource]],resources!$A:$A,resources!AG:AG)</f>
        <v>0</v>
      </c>
      <c r="AH72" s="1">
        <f>_xlfn.XLOOKUP(resource_objects[[#This Row],[Resource]],resources!$A:$A,resources!AH:AH)</f>
        <v>0</v>
      </c>
      <c r="AI72" s="1">
        <f>_xlfn.XLOOKUP(resource_objects[[#This Row],[Resource]],resources!$A:$A,resources!AI:AI)</f>
        <v>0</v>
      </c>
      <c r="AJ72" s="1">
        <f>_xlfn.XLOOKUP(resource_objects[[#This Row],[Resource]],resources!$A:$A,resources!AJ:AJ)</f>
        <v>60</v>
      </c>
      <c r="AK72" s="1">
        <f>_xlfn.XLOOKUP(resource_objects[[#This Row],[Resource]],resources!$A:$A,resources!AK:AK)</f>
        <v>0</v>
      </c>
      <c r="AL72" s="1">
        <f>_xlfn.XLOOKUP(resource_objects[[#This Row],[Resource]],resources!$A:$A,resources!AL:AL)</f>
        <v>0</v>
      </c>
      <c r="AM72" s="1">
        <f>_xlfn.XLOOKUP(resource_objects[[#This Row],[Resource]],resources!$A:$A,resources!AM:AM)</f>
        <v>0</v>
      </c>
      <c r="AN72" s="1">
        <f>_xlfn.XLOOKUP(resource_objects[[#This Row],[Resource]],resources!$A:$A,resources!AN:AN)</f>
        <v>0</v>
      </c>
      <c r="AO72" s="1">
        <f>_xlfn.XLOOKUP(resource_objects[[#This Row],[Resource]],resources!$A:$A,resources!AO:AO)</f>
        <v>0</v>
      </c>
      <c r="AP72" s="1" t="str">
        <f>_xlfn.XLOOKUP(resource_objects[[#This Row],[Resource]],resources!$A:$A,resources!H:H)</f>
        <v>Forage</v>
      </c>
      <c r="AQ72" s="1" t="str" cm="1">
        <f t="array" ref="AQ72">INDEX($Z$1:$AO$1,MATCH(TRUE,INDEX(Z72:AO72&lt;&gt;0,),0))</f>
        <v>Island 1</v>
      </c>
      <c r="AR72" s="1" t="str">
        <f t="shared" si="2"/>
        <v>1</v>
      </c>
    </row>
    <row r="73" spans="1:44" x14ac:dyDescent="0.3">
      <c r="A73" s="1" t="s">
        <v>338</v>
      </c>
      <c r="B73" s="1" t="s">
        <v>54</v>
      </c>
      <c r="C73">
        <v>3</v>
      </c>
      <c r="D73">
        <v>2</v>
      </c>
      <c r="F73" s="1" t="s">
        <v>189</v>
      </c>
      <c r="G73" s="1" t="s">
        <v>339</v>
      </c>
      <c r="I73" s="1" t="s">
        <v>189</v>
      </c>
      <c r="J73" s="1" t="s">
        <v>189</v>
      </c>
      <c r="K73">
        <v>7</v>
      </c>
      <c r="L73">
        <v>25</v>
      </c>
      <c r="M73">
        <v>7</v>
      </c>
      <c r="O73">
        <v>0</v>
      </c>
      <c r="P73">
        <v>50</v>
      </c>
      <c r="R73" s="1" t="s">
        <v>189</v>
      </c>
      <c r="S73" s="1" t="s">
        <v>189</v>
      </c>
      <c r="T73" s="1" t="s">
        <v>189</v>
      </c>
      <c r="U73" s="1" t="s">
        <v>203</v>
      </c>
      <c r="V73">
        <v>12</v>
      </c>
      <c r="W73" s="1">
        <f>resource_objects[[#This Row],[MinResources]]/resource_objects[[#This Row],[CollectingMins]]</f>
        <v>0.66666666666666663</v>
      </c>
      <c r="X73" s="1">
        <f>_xlfn.XLOOKUP(resource_objects[[#This Row],[Resource]],resources!A:A,resources!D:D)</f>
        <v>1</v>
      </c>
      <c r="Y73" s="1">
        <f>resource_objects[[#This Row],[gold per resouce]]/resource_objects[[#This Row],[min per resource]]</f>
        <v>1.5</v>
      </c>
      <c r="Z73" s="1">
        <f>_xlfn.XLOOKUP(resource_objects[[#This Row],[Resource]],resources!$A:$A,resources!Z:Z)</f>
        <v>45</v>
      </c>
      <c r="AA73" s="1">
        <f>_xlfn.XLOOKUP(resource_objects[[#This Row],[Resource]],resources!$A:$A,resources!AA:AA)</f>
        <v>60</v>
      </c>
      <c r="AB73" s="1">
        <f>_xlfn.XLOOKUP(resource_objects[[#This Row],[Resource]],resources!$A:$A,resources!AB:AB)</f>
        <v>0</v>
      </c>
      <c r="AC73" s="1">
        <f>_xlfn.XLOOKUP(resource_objects[[#This Row],[Resource]],resources!$A:$A,resources!AC:AC)</f>
        <v>0</v>
      </c>
      <c r="AD73" s="1">
        <f>_xlfn.XLOOKUP(resource_objects[[#This Row],[Resource]],resources!$A:$A,resources!AD:AD)</f>
        <v>0</v>
      </c>
      <c r="AE73" s="1">
        <f>_xlfn.XLOOKUP(resource_objects[[#This Row],[Resource]],resources!$A:$A,resources!AE:AE)</f>
        <v>0</v>
      </c>
      <c r="AF73" s="1">
        <f>_xlfn.XLOOKUP(resource_objects[[#This Row],[Resource]],resources!$A:$A,resources!AF:AF)</f>
        <v>0</v>
      </c>
      <c r="AG73" s="1">
        <f>_xlfn.XLOOKUP(resource_objects[[#This Row],[Resource]],resources!$A:$A,resources!AG:AG)</f>
        <v>0</v>
      </c>
      <c r="AH73" s="1">
        <f>_xlfn.XLOOKUP(resource_objects[[#This Row],[Resource]],resources!$A:$A,resources!AH:AH)</f>
        <v>0</v>
      </c>
      <c r="AI73" s="1">
        <f>_xlfn.XLOOKUP(resource_objects[[#This Row],[Resource]],resources!$A:$A,resources!AI:AI)</f>
        <v>0</v>
      </c>
      <c r="AJ73" s="1">
        <f>_xlfn.XLOOKUP(resource_objects[[#This Row],[Resource]],resources!$A:$A,resources!AJ:AJ)</f>
        <v>60</v>
      </c>
      <c r="AK73" s="1">
        <f>_xlfn.XLOOKUP(resource_objects[[#This Row],[Resource]],resources!$A:$A,resources!AK:AK)</f>
        <v>0</v>
      </c>
      <c r="AL73" s="1">
        <f>_xlfn.XLOOKUP(resource_objects[[#This Row],[Resource]],resources!$A:$A,resources!AL:AL)</f>
        <v>0</v>
      </c>
      <c r="AM73" s="1">
        <f>_xlfn.XLOOKUP(resource_objects[[#This Row],[Resource]],resources!$A:$A,resources!AM:AM)</f>
        <v>0</v>
      </c>
      <c r="AN73" s="1">
        <f>_xlfn.XLOOKUP(resource_objects[[#This Row],[Resource]],resources!$A:$A,resources!AN:AN)</f>
        <v>0</v>
      </c>
      <c r="AO73" s="1">
        <f>_xlfn.XLOOKUP(resource_objects[[#This Row],[Resource]],resources!$A:$A,resources!AO:AO)</f>
        <v>0</v>
      </c>
      <c r="AP73" s="1" t="str">
        <f>_xlfn.XLOOKUP(resource_objects[[#This Row],[Resource]],resources!$A:$A,resources!H:H)</f>
        <v>Forage</v>
      </c>
      <c r="AQ73" s="1" t="str" cm="1">
        <f t="array" ref="AQ73">INDEX($Z$1:$AO$1,MATCH(TRUE,INDEX(Z73:AO73&lt;&gt;0,),0))</f>
        <v>Island 1</v>
      </c>
      <c r="AR73" s="1" t="str">
        <f t="shared" si="2"/>
        <v>1</v>
      </c>
    </row>
    <row r="74" spans="1:44" hidden="1" x14ac:dyDescent="0.3">
      <c r="A74" s="1" t="s">
        <v>340</v>
      </c>
      <c r="B74" s="1" t="s">
        <v>123</v>
      </c>
      <c r="C74">
        <v>6</v>
      </c>
      <c r="D74">
        <v>2</v>
      </c>
      <c r="F74" s="1" t="s">
        <v>189</v>
      </c>
      <c r="G74" s="1" t="s">
        <v>341</v>
      </c>
      <c r="I74" s="1" t="s">
        <v>189</v>
      </c>
      <c r="J74" s="1" t="s">
        <v>189</v>
      </c>
      <c r="K74">
        <v>5</v>
      </c>
      <c r="L74">
        <v>4</v>
      </c>
      <c r="M74">
        <v>2</v>
      </c>
      <c r="O74">
        <v>50</v>
      </c>
      <c r="P74">
        <v>10</v>
      </c>
      <c r="R74" s="1" t="s">
        <v>189</v>
      </c>
      <c r="S74" s="1" t="s">
        <v>189</v>
      </c>
      <c r="T74" s="1" t="s">
        <v>189</v>
      </c>
      <c r="U74" s="1" t="s">
        <v>240</v>
      </c>
      <c r="V74">
        <v>15</v>
      </c>
      <c r="W74" s="1">
        <f>resource_objects[[#This Row],[MinResources]]/resource_objects[[#This Row],[CollectingMins]]</f>
        <v>0.33333333333333331</v>
      </c>
      <c r="X74" s="1">
        <f>_xlfn.XLOOKUP(resource_objects[[#This Row],[Resource]],resources!A:A,resources!D:D)</f>
        <v>3</v>
      </c>
      <c r="Y74" s="1">
        <f>resource_objects[[#This Row],[gold per resouce]]/resource_objects[[#This Row],[min per resource]]</f>
        <v>9</v>
      </c>
      <c r="Z74" s="1">
        <f>_xlfn.XLOOKUP(resource_objects[[#This Row],[Resource]],resources!$A:$A,resources!Z:Z)</f>
        <v>0</v>
      </c>
      <c r="AA74" s="1">
        <f>_xlfn.XLOOKUP(resource_objects[[#This Row],[Resource]],resources!$A:$A,resources!AA:AA)</f>
        <v>0</v>
      </c>
      <c r="AB74" s="1">
        <f>_xlfn.XLOOKUP(resource_objects[[#This Row],[Resource]],resources!$A:$A,resources!AB:AB)</f>
        <v>0</v>
      </c>
      <c r="AC74" s="1">
        <f>_xlfn.XLOOKUP(resource_objects[[#This Row],[Resource]],resources!$A:$A,resources!AC:AC)</f>
        <v>0</v>
      </c>
      <c r="AD74" s="1">
        <f>_xlfn.XLOOKUP(resource_objects[[#This Row],[Resource]],resources!$A:$A,resources!AD:AD)</f>
        <v>0</v>
      </c>
      <c r="AE74" s="1">
        <f>_xlfn.XLOOKUP(resource_objects[[#This Row],[Resource]],resources!$A:$A,resources!AE:AE)</f>
        <v>0</v>
      </c>
      <c r="AF74" s="1">
        <f>_xlfn.XLOOKUP(resource_objects[[#This Row],[Resource]],resources!$A:$A,resources!AF:AF)</f>
        <v>0</v>
      </c>
      <c r="AG74" s="1">
        <f>_xlfn.XLOOKUP(resource_objects[[#This Row],[Resource]],resources!$A:$A,resources!AG:AG)</f>
        <v>8</v>
      </c>
      <c r="AH74" s="1">
        <f>_xlfn.XLOOKUP(resource_objects[[#This Row],[Resource]],resources!$A:$A,resources!AH:AH)</f>
        <v>0</v>
      </c>
      <c r="AI74" s="1">
        <f>_xlfn.XLOOKUP(resource_objects[[#This Row],[Resource]],resources!$A:$A,resources!AI:AI)</f>
        <v>0</v>
      </c>
      <c r="AJ74" s="1">
        <f>_xlfn.XLOOKUP(resource_objects[[#This Row],[Resource]],resources!$A:$A,resources!AJ:AJ)</f>
        <v>10</v>
      </c>
      <c r="AK74" s="1">
        <f>_xlfn.XLOOKUP(resource_objects[[#This Row],[Resource]],resources!$A:$A,resources!AK:AK)</f>
        <v>0</v>
      </c>
      <c r="AL74" s="1">
        <f>_xlfn.XLOOKUP(resource_objects[[#This Row],[Resource]],resources!$A:$A,resources!AL:AL)</f>
        <v>2</v>
      </c>
      <c r="AM74" s="1">
        <f>_xlfn.XLOOKUP(resource_objects[[#This Row],[Resource]],resources!$A:$A,resources!AM:AM)</f>
        <v>0</v>
      </c>
      <c r="AN74" s="1">
        <f>_xlfn.XLOOKUP(resource_objects[[#This Row],[Resource]],resources!$A:$A,resources!AN:AN)</f>
        <v>0</v>
      </c>
      <c r="AO74" s="1">
        <f>_xlfn.XLOOKUP(resource_objects[[#This Row],[Resource]],resources!$A:$A,resources!AO:AO)</f>
        <v>0</v>
      </c>
      <c r="AP74" s="1" t="str">
        <f>_xlfn.XLOOKUP(resource_objects[[#This Row],[Resource]],resources!$A:$A,resources!H:H)</f>
        <v>Fishing</v>
      </c>
      <c r="AQ74" s="1" t="str" cm="1">
        <f t="array" ref="AQ74">INDEX($Z$1:$AO$1,MATCH(TRUE,INDEX(Z74:AO74&lt;&gt;0,),0))</f>
        <v>Island 8</v>
      </c>
      <c r="AR74" s="1" t="str">
        <f t="shared" si="2"/>
        <v>8</v>
      </c>
    </row>
    <row r="75" spans="1:44" x14ac:dyDescent="0.3">
      <c r="A75" s="1" t="s">
        <v>342</v>
      </c>
      <c r="B75" s="1" t="s">
        <v>57</v>
      </c>
      <c r="C75">
        <v>24</v>
      </c>
      <c r="D75">
        <v>2</v>
      </c>
      <c r="F75" s="1" t="s">
        <v>189</v>
      </c>
      <c r="G75" s="1" t="s">
        <v>343</v>
      </c>
      <c r="I75" s="1" t="s">
        <v>189</v>
      </c>
      <c r="J75" s="1" t="s">
        <v>189</v>
      </c>
      <c r="K75">
        <v>8</v>
      </c>
      <c r="L75">
        <v>6</v>
      </c>
      <c r="M75">
        <v>15</v>
      </c>
      <c r="O75">
        <v>0</v>
      </c>
      <c r="P75">
        <v>100</v>
      </c>
      <c r="R75" s="1" t="s">
        <v>191</v>
      </c>
      <c r="S75" s="1" t="s">
        <v>192</v>
      </c>
      <c r="T75" s="1" t="s">
        <v>67</v>
      </c>
      <c r="U75" s="1" t="s">
        <v>227</v>
      </c>
      <c r="V75">
        <v>2</v>
      </c>
      <c r="W75" s="1">
        <f>resource_objects[[#This Row],[MinResources]]/resource_objects[[#This Row],[CollectingMins]]</f>
        <v>8.3333333333333329E-2</v>
      </c>
      <c r="X75" s="1">
        <f>_xlfn.XLOOKUP(resource_objects[[#This Row],[Resource]],resources!A:A,resources!D:D)</f>
        <v>5</v>
      </c>
      <c r="Y75" s="1">
        <f>resource_objects[[#This Row],[gold per resouce]]/resource_objects[[#This Row],[min per resource]]</f>
        <v>60</v>
      </c>
      <c r="Z75" s="1">
        <f>_xlfn.XLOOKUP(resource_objects[[#This Row],[Resource]],resources!$A:$A,resources!Z:Z)</f>
        <v>9</v>
      </c>
      <c r="AA75" s="1">
        <f>_xlfn.XLOOKUP(resource_objects[[#This Row],[Resource]],resources!$A:$A,resources!AA:AA)</f>
        <v>7</v>
      </c>
      <c r="AB75" s="1">
        <f>_xlfn.XLOOKUP(resource_objects[[#This Row],[Resource]],resources!$A:$A,resources!AB:AB)</f>
        <v>0</v>
      </c>
      <c r="AC75" s="1">
        <f>_xlfn.XLOOKUP(resource_objects[[#This Row],[Resource]],resources!$A:$A,resources!AC:AC)</f>
        <v>0</v>
      </c>
      <c r="AD75" s="1">
        <f>_xlfn.XLOOKUP(resource_objects[[#This Row],[Resource]],resources!$A:$A,resources!AD:AD)</f>
        <v>2</v>
      </c>
      <c r="AE75" s="1">
        <f>_xlfn.XLOOKUP(resource_objects[[#This Row],[Resource]],resources!$A:$A,resources!AE:AE)</f>
        <v>0</v>
      </c>
      <c r="AF75" s="1">
        <f>_xlfn.XLOOKUP(resource_objects[[#This Row],[Resource]],resources!$A:$A,resources!AF:AF)</f>
        <v>0</v>
      </c>
      <c r="AG75" s="1">
        <f>_xlfn.XLOOKUP(resource_objects[[#This Row],[Resource]],resources!$A:$A,resources!AG:AG)</f>
        <v>1</v>
      </c>
      <c r="AH75" s="1">
        <f>_xlfn.XLOOKUP(resource_objects[[#This Row],[Resource]],resources!$A:$A,resources!AH:AH)</f>
        <v>0</v>
      </c>
      <c r="AI75" s="1">
        <f>_xlfn.XLOOKUP(resource_objects[[#This Row],[Resource]],resources!$A:$A,resources!AI:AI)</f>
        <v>0</v>
      </c>
      <c r="AJ75" s="1">
        <f>_xlfn.XLOOKUP(resource_objects[[#This Row],[Resource]],resources!$A:$A,resources!AJ:AJ)</f>
        <v>0</v>
      </c>
      <c r="AK75" s="1">
        <f>_xlfn.XLOOKUP(resource_objects[[#This Row],[Resource]],resources!$A:$A,resources!AK:AK)</f>
        <v>0</v>
      </c>
      <c r="AL75" s="1">
        <f>_xlfn.XLOOKUP(resource_objects[[#This Row],[Resource]],resources!$A:$A,resources!AL:AL)</f>
        <v>10</v>
      </c>
      <c r="AM75" s="1">
        <f>_xlfn.XLOOKUP(resource_objects[[#This Row],[Resource]],resources!$A:$A,resources!AM:AM)</f>
        <v>0</v>
      </c>
      <c r="AN75" s="1">
        <f>_xlfn.XLOOKUP(resource_objects[[#This Row],[Resource]],resources!$A:$A,resources!AN:AN)</f>
        <v>0</v>
      </c>
      <c r="AO75" s="1">
        <f>_xlfn.XLOOKUP(resource_objects[[#This Row],[Resource]],resources!$A:$A,resources!AO:AO)</f>
        <v>0</v>
      </c>
      <c r="AP75" s="1" t="str">
        <f>_xlfn.XLOOKUP(resource_objects[[#This Row],[Resource]],resources!$A:$A,resources!H:H)</f>
        <v>Sickle</v>
      </c>
      <c r="AQ75" s="1" t="str" cm="1">
        <f t="array" ref="AQ75">INDEX($Z$1:$AO$1,MATCH(TRUE,INDEX(Z75:AO75&lt;&gt;0,),0))</f>
        <v>Island 1</v>
      </c>
      <c r="AR75" s="1" t="str">
        <f t="shared" si="2"/>
        <v>1</v>
      </c>
    </row>
    <row r="76" spans="1:44" x14ac:dyDescent="0.3">
      <c r="A76" s="1" t="s">
        <v>344</v>
      </c>
      <c r="B76" s="1" t="s">
        <v>74</v>
      </c>
      <c r="C76">
        <v>3</v>
      </c>
      <c r="D76">
        <v>2</v>
      </c>
      <c r="F76" s="1" t="s">
        <v>189</v>
      </c>
      <c r="G76" s="1" t="s">
        <v>345</v>
      </c>
      <c r="I76" s="1" t="s">
        <v>189</v>
      </c>
      <c r="J76" s="1" t="s">
        <v>189</v>
      </c>
      <c r="K76">
        <v>7</v>
      </c>
      <c r="L76">
        <v>3</v>
      </c>
      <c r="M76">
        <v>7</v>
      </c>
      <c r="O76">
        <v>0</v>
      </c>
      <c r="P76">
        <v>50</v>
      </c>
      <c r="R76" s="1" t="s">
        <v>189</v>
      </c>
      <c r="S76" s="1" t="s">
        <v>189</v>
      </c>
      <c r="T76" s="1" t="s">
        <v>189</v>
      </c>
      <c r="U76" s="1" t="s">
        <v>208</v>
      </c>
      <c r="V76">
        <v>12</v>
      </c>
      <c r="W76" s="1">
        <f>resource_objects[[#This Row],[MinResources]]/resource_objects[[#This Row],[CollectingMins]]</f>
        <v>0.66666666666666663</v>
      </c>
      <c r="X76" s="1">
        <f>_xlfn.XLOOKUP(resource_objects[[#This Row],[Resource]],resources!A:A,resources!D:D)</f>
        <v>2</v>
      </c>
      <c r="Y76" s="1">
        <f>resource_objects[[#This Row],[gold per resouce]]/resource_objects[[#This Row],[min per resource]]</f>
        <v>3</v>
      </c>
      <c r="Z76" s="1">
        <f>_xlfn.XLOOKUP(resource_objects[[#This Row],[Resource]],resources!$A:$A,resources!Z:Z)</f>
        <v>48</v>
      </c>
      <c r="AA76" s="1">
        <f>_xlfn.XLOOKUP(resource_objects[[#This Row],[Resource]],resources!$A:$A,resources!AA:AA)</f>
        <v>10</v>
      </c>
      <c r="AB76" s="1">
        <f>_xlfn.XLOOKUP(resource_objects[[#This Row],[Resource]],resources!$A:$A,resources!AB:AB)</f>
        <v>0</v>
      </c>
      <c r="AC76" s="1">
        <f>_xlfn.XLOOKUP(resource_objects[[#This Row],[Resource]],resources!$A:$A,resources!AC:AC)</f>
        <v>20</v>
      </c>
      <c r="AD76" s="1">
        <f>_xlfn.XLOOKUP(resource_objects[[#This Row],[Resource]],resources!$A:$A,resources!AD:AD)</f>
        <v>0</v>
      </c>
      <c r="AE76" s="1">
        <f>_xlfn.XLOOKUP(resource_objects[[#This Row],[Resource]],resources!$A:$A,resources!AE:AE)</f>
        <v>12</v>
      </c>
      <c r="AF76" s="1">
        <f>_xlfn.XLOOKUP(resource_objects[[#This Row],[Resource]],resources!$A:$A,resources!AF:AF)</f>
        <v>14</v>
      </c>
      <c r="AG76" s="1">
        <f>_xlfn.XLOOKUP(resource_objects[[#This Row],[Resource]],resources!$A:$A,resources!AG:AG)</f>
        <v>0</v>
      </c>
      <c r="AH76" s="1">
        <f>_xlfn.XLOOKUP(resource_objects[[#This Row],[Resource]],resources!$A:$A,resources!AH:AH)</f>
        <v>20</v>
      </c>
      <c r="AI76" s="1">
        <f>_xlfn.XLOOKUP(resource_objects[[#This Row],[Resource]],resources!$A:$A,resources!AI:AI)</f>
        <v>0</v>
      </c>
      <c r="AJ76" s="1">
        <f>_xlfn.XLOOKUP(resource_objects[[#This Row],[Resource]],resources!$A:$A,resources!AJ:AJ)</f>
        <v>4</v>
      </c>
      <c r="AK76" s="1">
        <f>_xlfn.XLOOKUP(resource_objects[[#This Row],[Resource]],resources!$A:$A,resources!AK:AK)</f>
        <v>8</v>
      </c>
      <c r="AL76" s="1">
        <f>_xlfn.XLOOKUP(resource_objects[[#This Row],[Resource]],resources!$A:$A,resources!AL:AL)</f>
        <v>0</v>
      </c>
      <c r="AM76" s="1">
        <f>_xlfn.XLOOKUP(resource_objects[[#This Row],[Resource]],resources!$A:$A,resources!AM:AM)</f>
        <v>30</v>
      </c>
      <c r="AN76" s="1">
        <f>_xlfn.XLOOKUP(resource_objects[[#This Row],[Resource]],resources!$A:$A,resources!AN:AN)</f>
        <v>0</v>
      </c>
      <c r="AO76" s="1">
        <f>_xlfn.XLOOKUP(resource_objects[[#This Row],[Resource]],resources!$A:$A,resources!AO:AO)</f>
        <v>5</v>
      </c>
      <c r="AP76" s="1" t="str">
        <f>_xlfn.XLOOKUP(resource_objects[[#This Row],[Resource]],resources!$A:$A,resources!H:H)</f>
        <v>Forage</v>
      </c>
      <c r="AQ76" s="1" t="str" cm="1">
        <f t="array" ref="AQ76">INDEX($Z$1:$AO$1,MATCH(TRUE,INDEX(Z76:AO76&lt;&gt;0,),0))</f>
        <v>Island 1</v>
      </c>
      <c r="AR76" s="1" t="str">
        <f t="shared" si="2"/>
        <v>1</v>
      </c>
    </row>
    <row r="77" spans="1:44" x14ac:dyDescent="0.3">
      <c r="A77" s="1" t="s">
        <v>346</v>
      </c>
      <c r="B77" s="1" t="s">
        <v>74</v>
      </c>
      <c r="C77">
        <v>3</v>
      </c>
      <c r="D77">
        <v>2</v>
      </c>
      <c r="F77" s="1" t="s">
        <v>189</v>
      </c>
      <c r="G77" s="1" t="s">
        <v>347</v>
      </c>
      <c r="I77" s="1" t="s">
        <v>189</v>
      </c>
      <c r="J77" s="1" t="s">
        <v>189</v>
      </c>
      <c r="K77">
        <v>7</v>
      </c>
      <c r="L77">
        <v>3</v>
      </c>
      <c r="M77">
        <v>7</v>
      </c>
      <c r="O77">
        <v>0</v>
      </c>
      <c r="P77">
        <v>50</v>
      </c>
      <c r="R77" s="1" t="s">
        <v>189</v>
      </c>
      <c r="S77" s="1" t="s">
        <v>189</v>
      </c>
      <c r="T77" s="1" t="s">
        <v>189</v>
      </c>
      <c r="U77" s="1" t="s">
        <v>208</v>
      </c>
      <c r="V77">
        <v>12</v>
      </c>
      <c r="W77" s="1">
        <f>resource_objects[[#This Row],[MinResources]]/resource_objects[[#This Row],[CollectingMins]]</f>
        <v>0.66666666666666663</v>
      </c>
      <c r="X77" s="1">
        <f>_xlfn.XLOOKUP(resource_objects[[#This Row],[Resource]],resources!A:A,resources!D:D)</f>
        <v>2</v>
      </c>
      <c r="Y77" s="1">
        <f>resource_objects[[#This Row],[gold per resouce]]/resource_objects[[#This Row],[min per resource]]</f>
        <v>3</v>
      </c>
      <c r="Z77" s="1">
        <f>_xlfn.XLOOKUP(resource_objects[[#This Row],[Resource]],resources!$A:$A,resources!Z:Z)</f>
        <v>48</v>
      </c>
      <c r="AA77" s="1">
        <f>_xlfn.XLOOKUP(resource_objects[[#This Row],[Resource]],resources!$A:$A,resources!AA:AA)</f>
        <v>10</v>
      </c>
      <c r="AB77" s="1">
        <f>_xlfn.XLOOKUP(resource_objects[[#This Row],[Resource]],resources!$A:$A,resources!AB:AB)</f>
        <v>0</v>
      </c>
      <c r="AC77" s="1">
        <f>_xlfn.XLOOKUP(resource_objects[[#This Row],[Resource]],resources!$A:$A,resources!AC:AC)</f>
        <v>20</v>
      </c>
      <c r="AD77" s="1">
        <f>_xlfn.XLOOKUP(resource_objects[[#This Row],[Resource]],resources!$A:$A,resources!AD:AD)</f>
        <v>0</v>
      </c>
      <c r="AE77" s="1">
        <f>_xlfn.XLOOKUP(resource_objects[[#This Row],[Resource]],resources!$A:$A,resources!AE:AE)</f>
        <v>12</v>
      </c>
      <c r="AF77" s="1">
        <f>_xlfn.XLOOKUP(resource_objects[[#This Row],[Resource]],resources!$A:$A,resources!AF:AF)</f>
        <v>14</v>
      </c>
      <c r="AG77" s="1">
        <f>_xlfn.XLOOKUP(resource_objects[[#This Row],[Resource]],resources!$A:$A,resources!AG:AG)</f>
        <v>0</v>
      </c>
      <c r="AH77" s="1">
        <f>_xlfn.XLOOKUP(resource_objects[[#This Row],[Resource]],resources!$A:$A,resources!AH:AH)</f>
        <v>20</v>
      </c>
      <c r="AI77" s="1">
        <f>_xlfn.XLOOKUP(resource_objects[[#This Row],[Resource]],resources!$A:$A,resources!AI:AI)</f>
        <v>0</v>
      </c>
      <c r="AJ77" s="1">
        <f>_xlfn.XLOOKUP(resource_objects[[#This Row],[Resource]],resources!$A:$A,resources!AJ:AJ)</f>
        <v>4</v>
      </c>
      <c r="AK77" s="1">
        <f>_xlfn.XLOOKUP(resource_objects[[#This Row],[Resource]],resources!$A:$A,resources!AK:AK)</f>
        <v>8</v>
      </c>
      <c r="AL77" s="1">
        <f>_xlfn.XLOOKUP(resource_objects[[#This Row],[Resource]],resources!$A:$A,resources!AL:AL)</f>
        <v>0</v>
      </c>
      <c r="AM77" s="1">
        <f>_xlfn.XLOOKUP(resource_objects[[#This Row],[Resource]],resources!$A:$A,resources!AM:AM)</f>
        <v>30</v>
      </c>
      <c r="AN77" s="1">
        <f>_xlfn.XLOOKUP(resource_objects[[#This Row],[Resource]],resources!$A:$A,resources!AN:AN)</f>
        <v>0</v>
      </c>
      <c r="AO77" s="1">
        <f>_xlfn.XLOOKUP(resource_objects[[#This Row],[Resource]],resources!$A:$A,resources!AO:AO)</f>
        <v>5</v>
      </c>
      <c r="AP77" s="1" t="str">
        <f>_xlfn.XLOOKUP(resource_objects[[#This Row],[Resource]],resources!$A:$A,resources!H:H)</f>
        <v>Forage</v>
      </c>
      <c r="AQ77" s="1" t="str" cm="1">
        <f t="array" ref="AQ77">INDEX($Z$1:$AO$1,MATCH(TRUE,INDEX(Z77:AO77&lt;&gt;0,),0))</f>
        <v>Island 1</v>
      </c>
      <c r="AR77" s="1" t="str">
        <f t="shared" si="2"/>
        <v>1</v>
      </c>
    </row>
    <row r="78" spans="1:44" hidden="1" x14ac:dyDescent="0.3">
      <c r="A78" s="1" t="s">
        <v>348</v>
      </c>
      <c r="B78" s="1" t="s">
        <v>111</v>
      </c>
      <c r="C78">
        <v>25</v>
      </c>
      <c r="D78">
        <v>2</v>
      </c>
      <c r="F78" s="1" t="s">
        <v>189</v>
      </c>
      <c r="G78" s="1" t="s">
        <v>349</v>
      </c>
      <c r="I78" s="1" t="s">
        <v>189</v>
      </c>
      <c r="J78" s="1" t="s">
        <v>189</v>
      </c>
      <c r="K78">
        <v>7</v>
      </c>
      <c r="L78">
        <v>25</v>
      </c>
      <c r="M78">
        <v>7</v>
      </c>
      <c r="O78">
        <v>0</v>
      </c>
      <c r="P78">
        <v>100</v>
      </c>
      <c r="R78" s="1" t="s">
        <v>189</v>
      </c>
      <c r="S78" s="1" t="s">
        <v>189</v>
      </c>
      <c r="T78" s="1" t="s">
        <v>189</v>
      </c>
      <c r="U78" s="1" t="s">
        <v>203</v>
      </c>
      <c r="V78">
        <v>12</v>
      </c>
      <c r="W78" s="1">
        <f>resource_objects[[#This Row],[MinResources]]/resource_objects[[#This Row],[CollectingMins]]</f>
        <v>0.08</v>
      </c>
      <c r="X78" s="1">
        <f>_xlfn.XLOOKUP(resource_objects[[#This Row],[Resource]],resources!A:A,resources!D:D)</f>
        <v>8</v>
      </c>
      <c r="Y78" s="1">
        <f>resource_objects[[#This Row],[gold per resouce]]/resource_objects[[#This Row],[min per resource]]</f>
        <v>100</v>
      </c>
      <c r="Z78" s="1">
        <f>_xlfn.XLOOKUP(resource_objects[[#This Row],[Resource]],resources!$A:$A,resources!Z:Z)</f>
        <v>0</v>
      </c>
      <c r="AA78" s="1">
        <f>_xlfn.XLOOKUP(resource_objects[[#This Row],[Resource]],resources!$A:$A,resources!AA:AA)</f>
        <v>0</v>
      </c>
      <c r="AB78" s="1">
        <f>_xlfn.XLOOKUP(resource_objects[[#This Row],[Resource]],resources!$A:$A,resources!AB:AB)</f>
        <v>0</v>
      </c>
      <c r="AC78" s="1">
        <f>_xlfn.XLOOKUP(resource_objects[[#This Row],[Resource]],resources!$A:$A,resources!AC:AC)</f>
        <v>0</v>
      </c>
      <c r="AD78" s="1">
        <f>_xlfn.XLOOKUP(resource_objects[[#This Row],[Resource]],resources!$A:$A,resources!AD:AD)</f>
        <v>0</v>
      </c>
      <c r="AE78" s="1">
        <f>_xlfn.XLOOKUP(resource_objects[[#This Row],[Resource]],resources!$A:$A,resources!AE:AE)</f>
        <v>0</v>
      </c>
      <c r="AF78" s="1">
        <f>_xlfn.XLOOKUP(resource_objects[[#This Row],[Resource]],resources!$A:$A,resources!AF:AF)</f>
        <v>0</v>
      </c>
      <c r="AG78" s="1">
        <f>_xlfn.XLOOKUP(resource_objects[[#This Row],[Resource]],resources!$A:$A,resources!AG:AG)</f>
        <v>0</v>
      </c>
      <c r="AH78" s="1">
        <f>_xlfn.XLOOKUP(resource_objects[[#This Row],[Resource]],resources!$A:$A,resources!AH:AH)</f>
        <v>0</v>
      </c>
      <c r="AI78" s="1">
        <f>_xlfn.XLOOKUP(resource_objects[[#This Row],[Resource]],resources!$A:$A,resources!AI:AI)</f>
        <v>20</v>
      </c>
      <c r="AJ78" s="1">
        <f>_xlfn.XLOOKUP(resource_objects[[#This Row],[Resource]],resources!$A:$A,resources!AJ:AJ)</f>
        <v>0</v>
      </c>
      <c r="AK78" s="1">
        <f>_xlfn.XLOOKUP(resource_objects[[#This Row],[Resource]],resources!$A:$A,resources!AK:AK)</f>
        <v>0</v>
      </c>
      <c r="AL78" s="1">
        <f>_xlfn.XLOOKUP(resource_objects[[#This Row],[Resource]],resources!$A:$A,resources!AL:AL)</f>
        <v>0</v>
      </c>
      <c r="AM78" s="1">
        <f>_xlfn.XLOOKUP(resource_objects[[#This Row],[Resource]],resources!$A:$A,resources!AM:AM)</f>
        <v>0</v>
      </c>
      <c r="AN78" s="1">
        <f>_xlfn.XLOOKUP(resource_objects[[#This Row],[Resource]],resources!$A:$A,resources!AN:AN)</f>
        <v>0</v>
      </c>
      <c r="AO78" s="1">
        <f>_xlfn.XLOOKUP(resource_objects[[#This Row],[Resource]],resources!$A:$A,resources!AO:AO)</f>
        <v>15</v>
      </c>
      <c r="AP78" s="1" t="str">
        <f>_xlfn.XLOOKUP(resource_objects[[#This Row],[Resource]],resources!$A:$A,resources!H:H)</f>
        <v>Prospecting</v>
      </c>
      <c r="AQ78" s="1" t="str" cm="1">
        <f t="array" ref="AQ78">INDEX($Z$1:$AO$1,MATCH(TRUE,INDEX(Z78:AO78&lt;&gt;0,),0))</f>
        <v>Island 10</v>
      </c>
      <c r="AR78" s="1" t="str">
        <f t="shared" si="2"/>
        <v>10</v>
      </c>
    </row>
    <row r="79" spans="1:44" hidden="1" x14ac:dyDescent="0.3">
      <c r="A79" s="1" t="s">
        <v>350</v>
      </c>
      <c r="B79" s="1" t="s">
        <v>47</v>
      </c>
      <c r="C79">
        <v>8</v>
      </c>
      <c r="D79">
        <v>2</v>
      </c>
      <c r="F79" s="1" t="s">
        <v>189</v>
      </c>
      <c r="G79" s="1" t="s">
        <v>351</v>
      </c>
      <c r="I79" s="1" t="s">
        <v>189</v>
      </c>
      <c r="J79" s="1" t="s">
        <v>189</v>
      </c>
      <c r="K79">
        <v>7</v>
      </c>
      <c r="L79">
        <v>25</v>
      </c>
      <c r="M79">
        <v>7</v>
      </c>
      <c r="O79">
        <v>0</v>
      </c>
      <c r="P79">
        <v>100</v>
      </c>
      <c r="R79" s="1" t="s">
        <v>189</v>
      </c>
      <c r="S79" s="1" t="s">
        <v>189</v>
      </c>
      <c r="T79" s="1" t="s">
        <v>189</v>
      </c>
      <c r="U79" s="1" t="s">
        <v>203</v>
      </c>
      <c r="V79">
        <v>12</v>
      </c>
      <c r="W79" s="1">
        <f>resource_objects[[#This Row],[MinResources]]/resource_objects[[#This Row],[CollectingMins]]</f>
        <v>0.25</v>
      </c>
      <c r="X79" s="1">
        <f>_xlfn.XLOOKUP(resource_objects[[#This Row],[Resource]],resources!A:A,resources!D:D)</f>
        <v>3</v>
      </c>
      <c r="Y79" s="1">
        <f>resource_objects[[#This Row],[gold per resouce]]/resource_objects[[#This Row],[min per resource]]</f>
        <v>12</v>
      </c>
      <c r="Z79" s="1">
        <f>_xlfn.XLOOKUP(resource_objects[[#This Row],[Resource]],resources!$A:$A,resources!Z:Z)</f>
        <v>0</v>
      </c>
      <c r="AA79" s="1">
        <f>_xlfn.XLOOKUP(resource_objects[[#This Row],[Resource]],resources!$A:$A,resources!AA:AA)</f>
        <v>0</v>
      </c>
      <c r="AB79" s="1">
        <f>_xlfn.XLOOKUP(resource_objects[[#This Row],[Resource]],resources!$A:$A,resources!AB:AB)</f>
        <v>0</v>
      </c>
      <c r="AC79" s="1">
        <f>_xlfn.XLOOKUP(resource_objects[[#This Row],[Resource]],resources!$A:$A,resources!AC:AC)</f>
        <v>0</v>
      </c>
      <c r="AD79" s="1">
        <f>_xlfn.XLOOKUP(resource_objects[[#This Row],[Resource]],resources!$A:$A,resources!AD:AD)</f>
        <v>0</v>
      </c>
      <c r="AE79" s="1">
        <f>_xlfn.XLOOKUP(resource_objects[[#This Row],[Resource]],resources!$A:$A,resources!AE:AE)</f>
        <v>0</v>
      </c>
      <c r="AF79" s="1">
        <f>_xlfn.XLOOKUP(resource_objects[[#This Row],[Resource]],resources!$A:$A,resources!AF:AF)</f>
        <v>0</v>
      </c>
      <c r="AG79" s="1">
        <f>_xlfn.XLOOKUP(resource_objects[[#This Row],[Resource]],resources!$A:$A,resources!AG:AG)</f>
        <v>0</v>
      </c>
      <c r="AH79" s="1">
        <f>_xlfn.XLOOKUP(resource_objects[[#This Row],[Resource]],resources!$A:$A,resources!AH:AH)</f>
        <v>0</v>
      </c>
      <c r="AI79" s="1">
        <f>_xlfn.XLOOKUP(resource_objects[[#This Row],[Resource]],resources!$A:$A,resources!AI:AI)</f>
        <v>0</v>
      </c>
      <c r="AJ79" s="1">
        <f>_xlfn.XLOOKUP(resource_objects[[#This Row],[Resource]],resources!$A:$A,resources!AJ:AJ)</f>
        <v>0</v>
      </c>
      <c r="AK79" s="1">
        <f>_xlfn.XLOOKUP(resource_objects[[#This Row],[Resource]],resources!$A:$A,resources!AK:AK)</f>
        <v>0</v>
      </c>
      <c r="AL79" s="1">
        <f>_xlfn.XLOOKUP(resource_objects[[#This Row],[Resource]],resources!$A:$A,resources!AL:AL)</f>
        <v>0</v>
      </c>
      <c r="AM79" s="1">
        <f>_xlfn.XLOOKUP(resource_objects[[#This Row],[Resource]],resources!$A:$A,resources!AM:AM)</f>
        <v>0</v>
      </c>
      <c r="AN79" s="1">
        <f>_xlfn.XLOOKUP(resource_objects[[#This Row],[Resource]],resources!$A:$A,resources!AN:AN)</f>
        <v>0</v>
      </c>
      <c r="AO79" s="1">
        <f>_xlfn.XLOOKUP(resource_objects[[#This Row],[Resource]],resources!$A:$A,resources!AO:AO)</f>
        <v>40</v>
      </c>
      <c r="AP79" s="1" t="str">
        <f>_xlfn.XLOOKUP(resource_objects[[#This Row],[Resource]],resources!$A:$A,resources!H:H)</f>
        <v>Forage</v>
      </c>
      <c r="AQ79" s="1" t="str" cm="1">
        <f t="array" ref="AQ79">INDEX($Z$1:$AO$1,MATCH(TRUE,INDEX(Z79:AO79&lt;&gt;0,),0))</f>
        <v>Island 16</v>
      </c>
      <c r="AR79" s="1" t="str">
        <f t="shared" si="2"/>
        <v>16</v>
      </c>
    </row>
    <row r="80" spans="1:44" hidden="1" x14ac:dyDescent="0.3">
      <c r="A80" s="1" t="s">
        <v>352</v>
      </c>
      <c r="B80" s="1" t="s">
        <v>114</v>
      </c>
      <c r="C80">
        <v>5</v>
      </c>
      <c r="D80">
        <v>1</v>
      </c>
      <c r="F80" s="1" t="s">
        <v>189</v>
      </c>
      <c r="G80" s="1" t="s">
        <v>353</v>
      </c>
      <c r="I80" s="1" t="s">
        <v>189</v>
      </c>
      <c r="J80" s="1" t="s">
        <v>189</v>
      </c>
      <c r="K80">
        <v>9</v>
      </c>
      <c r="M80">
        <v>17</v>
      </c>
      <c r="O80">
        <v>50</v>
      </c>
      <c r="P80">
        <v>0</v>
      </c>
      <c r="R80" s="1" t="s">
        <v>191</v>
      </c>
      <c r="S80" s="1" t="s">
        <v>192</v>
      </c>
      <c r="T80" s="1" t="s">
        <v>67</v>
      </c>
      <c r="U80" s="1" t="s">
        <v>227</v>
      </c>
      <c r="V80">
        <v>15</v>
      </c>
      <c r="W80" s="1">
        <f>resource_objects[[#This Row],[MinResources]]/resource_objects[[#This Row],[CollectingMins]]</f>
        <v>0.2</v>
      </c>
      <c r="X80" s="1">
        <f>_xlfn.XLOOKUP(resource_objects[[#This Row],[Resource]],resources!A:A,resources!D:D)</f>
        <v>5</v>
      </c>
      <c r="Y80" s="1">
        <f>resource_objects[[#This Row],[gold per resouce]]/resource_objects[[#This Row],[min per resource]]</f>
        <v>25</v>
      </c>
      <c r="Z80" s="1">
        <f>_xlfn.XLOOKUP(resource_objects[[#This Row],[Resource]],resources!$A:$A,resources!Z:Z)</f>
        <v>0</v>
      </c>
      <c r="AA80" s="1">
        <f>_xlfn.XLOOKUP(resource_objects[[#This Row],[Resource]],resources!$A:$A,resources!AA:AA)</f>
        <v>0</v>
      </c>
      <c r="AB80" s="1">
        <f>_xlfn.XLOOKUP(resource_objects[[#This Row],[Resource]],resources!$A:$A,resources!AB:AB)</f>
        <v>0</v>
      </c>
      <c r="AC80" s="1">
        <f>_xlfn.XLOOKUP(resource_objects[[#This Row],[Resource]],resources!$A:$A,resources!AC:AC)</f>
        <v>0</v>
      </c>
      <c r="AD80" s="1">
        <f>_xlfn.XLOOKUP(resource_objects[[#This Row],[Resource]],resources!$A:$A,resources!AD:AD)</f>
        <v>0</v>
      </c>
      <c r="AE80" s="1">
        <f>_xlfn.XLOOKUP(resource_objects[[#This Row],[Resource]],resources!$A:$A,resources!AE:AE)</f>
        <v>0</v>
      </c>
      <c r="AF80" s="1">
        <f>_xlfn.XLOOKUP(resource_objects[[#This Row],[Resource]],resources!$A:$A,resources!AF:AF)</f>
        <v>0</v>
      </c>
      <c r="AG80" s="1">
        <f>_xlfn.XLOOKUP(resource_objects[[#This Row],[Resource]],resources!$A:$A,resources!AG:AG)</f>
        <v>0</v>
      </c>
      <c r="AH80" s="1">
        <f>_xlfn.XLOOKUP(resource_objects[[#This Row],[Resource]],resources!$A:$A,resources!AH:AH)</f>
        <v>0</v>
      </c>
      <c r="AI80" s="1">
        <f>_xlfn.XLOOKUP(resource_objects[[#This Row],[Resource]],resources!$A:$A,resources!AI:AI)</f>
        <v>0</v>
      </c>
      <c r="AJ80" s="1">
        <f>_xlfn.XLOOKUP(resource_objects[[#This Row],[Resource]],resources!$A:$A,resources!AJ:AJ)</f>
        <v>0</v>
      </c>
      <c r="AK80" s="1">
        <f>_xlfn.XLOOKUP(resource_objects[[#This Row],[Resource]],resources!$A:$A,resources!AK:AK)</f>
        <v>0</v>
      </c>
      <c r="AL80" s="1">
        <f>_xlfn.XLOOKUP(resource_objects[[#This Row],[Resource]],resources!$A:$A,resources!AL:AL)</f>
        <v>0</v>
      </c>
      <c r="AM80" s="1">
        <f>_xlfn.XLOOKUP(resource_objects[[#This Row],[Resource]],resources!$A:$A,resources!AM:AM)</f>
        <v>40</v>
      </c>
      <c r="AN80" s="1">
        <f>_xlfn.XLOOKUP(resource_objects[[#This Row],[Resource]],resources!$A:$A,resources!AN:AN)</f>
        <v>10</v>
      </c>
      <c r="AO80" s="1">
        <f>_xlfn.XLOOKUP(resource_objects[[#This Row],[Resource]],resources!$A:$A,resources!AO:AO)</f>
        <v>0</v>
      </c>
      <c r="AP80" s="1" t="str">
        <f>_xlfn.XLOOKUP(resource_objects[[#This Row],[Resource]],resources!$A:$A,resources!H:H)</f>
        <v>Sickle</v>
      </c>
      <c r="AQ80" s="1" t="str" cm="1">
        <f t="array" ref="AQ80">INDEX($Z$1:$AO$1,MATCH(TRUE,INDEX(Z80:AO80&lt;&gt;0,),0))</f>
        <v>Island 14</v>
      </c>
      <c r="AR80" s="1" t="str">
        <f t="shared" si="2"/>
        <v>14</v>
      </c>
    </row>
    <row r="81" spans="1:44" hidden="1" x14ac:dyDescent="0.3">
      <c r="A81" s="1" t="s">
        <v>354</v>
      </c>
      <c r="B81" s="1" t="s">
        <v>114</v>
      </c>
      <c r="C81">
        <v>12</v>
      </c>
      <c r="D81">
        <v>3</v>
      </c>
      <c r="F81" s="1" t="s">
        <v>189</v>
      </c>
      <c r="G81" s="1" t="s">
        <v>355</v>
      </c>
      <c r="I81" s="1" t="s">
        <v>189</v>
      </c>
      <c r="J81" s="1" t="s">
        <v>189</v>
      </c>
      <c r="K81">
        <v>1</v>
      </c>
      <c r="M81">
        <v>17</v>
      </c>
      <c r="O81">
        <v>50</v>
      </c>
      <c r="P81">
        <v>50</v>
      </c>
      <c r="R81" s="1" t="s">
        <v>191</v>
      </c>
      <c r="S81" s="1" t="s">
        <v>192</v>
      </c>
      <c r="T81" s="1" t="s">
        <v>67</v>
      </c>
      <c r="U81" s="1" t="s">
        <v>227</v>
      </c>
      <c r="V81">
        <v>15</v>
      </c>
      <c r="W81" s="1">
        <f>resource_objects[[#This Row],[MinResources]]/resource_objects[[#This Row],[CollectingMins]]</f>
        <v>0.25</v>
      </c>
      <c r="X81" s="1">
        <f>_xlfn.XLOOKUP(resource_objects[[#This Row],[Resource]],resources!A:A,resources!D:D)</f>
        <v>5</v>
      </c>
      <c r="Y81" s="1">
        <f>resource_objects[[#This Row],[gold per resouce]]/resource_objects[[#This Row],[min per resource]]</f>
        <v>20</v>
      </c>
      <c r="Z81" s="1">
        <f>_xlfn.XLOOKUP(resource_objects[[#This Row],[Resource]],resources!$A:$A,resources!Z:Z)</f>
        <v>0</v>
      </c>
      <c r="AA81" s="1">
        <f>_xlfn.XLOOKUP(resource_objects[[#This Row],[Resource]],resources!$A:$A,resources!AA:AA)</f>
        <v>0</v>
      </c>
      <c r="AB81" s="1">
        <f>_xlfn.XLOOKUP(resource_objects[[#This Row],[Resource]],resources!$A:$A,resources!AB:AB)</f>
        <v>0</v>
      </c>
      <c r="AC81" s="1">
        <f>_xlfn.XLOOKUP(resource_objects[[#This Row],[Resource]],resources!$A:$A,resources!AC:AC)</f>
        <v>0</v>
      </c>
      <c r="AD81" s="1">
        <f>_xlfn.XLOOKUP(resource_objects[[#This Row],[Resource]],resources!$A:$A,resources!AD:AD)</f>
        <v>0</v>
      </c>
      <c r="AE81" s="1">
        <f>_xlfn.XLOOKUP(resource_objects[[#This Row],[Resource]],resources!$A:$A,resources!AE:AE)</f>
        <v>0</v>
      </c>
      <c r="AF81" s="1">
        <f>_xlfn.XLOOKUP(resource_objects[[#This Row],[Resource]],resources!$A:$A,resources!AF:AF)</f>
        <v>0</v>
      </c>
      <c r="AG81" s="1">
        <f>_xlfn.XLOOKUP(resource_objects[[#This Row],[Resource]],resources!$A:$A,resources!AG:AG)</f>
        <v>0</v>
      </c>
      <c r="AH81" s="1">
        <f>_xlfn.XLOOKUP(resource_objects[[#This Row],[Resource]],resources!$A:$A,resources!AH:AH)</f>
        <v>0</v>
      </c>
      <c r="AI81" s="1">
        <f>_xlfn.XLOOKUP(resource_objects[[#This Row],[Resource]],resources!$A:$A,resources!AI:AI)</f>
        <v>0</v>
      </c>
      <c r="AJ81" s="1">
        <f>_xlfn.XLOOKUP(resource_objects[[#This Row],[Resource]],resources!$A:$A,resources!AJ:AJ)</f>
        <v>0</v>
      </c>
      <c r="AK81" s="1">
        <f>_xlfn.XLOOKUP(resource_objects[[#This Row],[Resource]],resources!$A:$A,resources!AK:AK)</f>
        <v>0</v>
      </c>
      <c r="AL81" s="1">
        <f>_xlfn.XLOOKUP(resource_objects[[#This Row],[Resource]],resources!$A:$A,resources!AL:AL)</f>
        <v>0</v>
      </c>
      <c r="AM81" s="1">
        <f>_xlfn.XLOOKUP(resource_objects[[#This Row],[Resource]],resources!$A:$A,resources!AM:AM)</f>
        <v>40</v>
      </c>
      <c r="AN81" s="1">
        <f>_xlfn.XLOOKUP(resource_objects[[#This Row],[Resource]],resources!$A:$A,resources!AN:AN)</f>
        <v>10</v>
      </c>
      <c r="AO81" s="1">
        <f>_xlfn.XLOOKUP(resource_objects[[#This Row],[Resource]],resources!$A:$A,resources!AO:AO)</f>
        <v>0</v>
      </c>
      <c r="AP81" s="1" t="str">
        <f>_xlfn.XLOOKUP(resource_objects[[#This Row],[Resource]],resources!$A:$A,resources!H:H)</f>
        <v>Sickle</v>
      </c>
      <c r="AQ81" s="1" t="str" cm="1">
        <f t="array" ref="AQ81">INDEX($Z$1:$AO$1,MATCH(TRUE,INDEX(Z81:AO81&lt;&gt;0,),0))</f>
        <v>Island 14</v>
      </c>
      <c r="AR81" s="1" t="str">
        <f t="shared" si="2"/>
        <v>14</v>
      </c>
    </row>
    <row r="82" spans="1:44" hidden="1" x14ac:dyDescent="0.3">
      <c r="A82" s="1" t="s">
        <v>356</v>
      </c>
      <c r="B82" s="1" t="s">
        <v>114</v>
      </c>
      <c r="C82">
        <v>15</v>
      </c>
      <c r="D82">
        <v>5</v>
      </c>
      <c r="F82" s="1" t="s">
        <v>189</v>
      </c>
      <c r="G82" s="1" t="s">
        <v>357</v>
      </c>
      <c r="I82" s="1" t="s">
        <v>189</v>
      </c>
      <c r="J82" s="1" t="s">
        <v>189</v>
      </c>
      <c r="K82">
        <v>13</v>
      </c>
      <c r="M82">
        <v>17</v>
      </c>
      <c r="O82">
        <v>0</v>
      </c>
      <c r="P82">
        <v>50</v>
      </c>
      <c r="R82" s="1" t="s">
        <v>191</v>
      </c>
      <c r="S82" s="1" t="s">
        <v>192</v>
      </c>
      <c r="T82" s="1" t="s">
        <v>67</v>
      </c>
      <c r="U82" s="1" t="s">
        <v>227</v>
      </c>
      <c r="V82">
        <v>15</v>
      </c>
      <c r="W82" s="1">
        <f>resource_objects[[#This Row],[MinResources]]/resource_objects[[#This Row],[CollectingMins]]</f>
        <v>0.33333333333333331</v>
      </c>
      <c r="X82" s="1">
        <f>_xlfn.XLOOKUP(resource_objects[[#This Row],[Resource]],resources!A:A,resources!D:D)</f>
        <v>5</v>
      </c>
      <c r="Y82" s="1">
        <f>resource_objects[[#This Row],[gold per resouce]]/resource_objects[[#This Row],[min per resource]]</f>
        <v>15</v>
      </c>
      <c r="Z82" s="1">
        <f>_xlfn.XLOOKUP(resource_objects[[#This Row],[Resource]],resources!$A:$A,resources!Z:Z)</f>
        <v>0</v>
      </c>
      <c r="AA82" s="1">
        <f>_xlfn.XLOOKUP(resource_objects[[#This Row],[Resource]],resources!$A:$A,resources!AA:AA)</f>
        <v>0</v>
      </c>
      <c r="AB82" s="1">
        <f>_xlfn.XLOOKUP(resource_objects[[#This Row],[Resource]],resources!$A:$A,resources!AB:AB)</f>
        <v>0</v>
      </c>
      <c r="AC82" s="1">
        <f>_xlfn.XLOOKUP(resource_objects[[#This Row],[Resource]],resources!$A:$A,resources!AC:AC)</f>
        <v>0</v>
      </c>
      <c r="AD82" s="1">
        <f>_xlfn.XLOOKUP(resource_objects[[#This Row],[Resource]],resources!$A:$A,resources!AD:AD)</f>
        <v>0</v>
      </c>
      <c r="AE82" s="1">
        <f>_xlfn.XLOOKUP(resource_objects[[#This Row],[Resource]],resources!$A:$A,resources!AE:AE)</f>
        <v>0</v>
      </c>
      <c r="AF82" s="1">
        <f>_xlfn.XLOOKUP(resource_objects[[#This Row],[Resource]],resources!$A:$A,resources!AF:AF)</f>
        <v>0</v>
      </c>
      <c r="AG82" s="1">
        <f>_xlfn.XLOOKUP(resource_objects[[#This Row],[Resource]],resources!$A:$A,resources!AG:AG)</f>
        <v>0</v>
      </c>
      <c r="AH82" s="1">
        <f>_xlfn.XLOOKUP(resource_objects[[#This Row],[Resource]],resources!$A:$A,resources!AH:AH)</f>
        <v>0</v>
      </c>
      <c r="AI82" s="1">
        <f>_xlfn.XLOOKUP(resource_objects[[#This Row],[Resource]],resources!$A:$A,resources!AI:AI)</f>
        <v>0</v>
      </c>
      <c r="AJ82" s="1">
        <f>_xlfn.XLOOKUP(resource_objects[[#This Row],[Resource]],resources!$A:$A,resources!AJ:AJ)</f>
        <v>0</v>
      </c>
      <c r="AK82" s="1">
        <f>_xlfn.XLOOKUP(resource_objects[[#This Row],[Resource]],resources!$A:$A,resources!AK:AK)</f>
        <v>0</v>
      </c>
      <c r="AL82" s="1">
        <f>_xlfn.XLOOKUP(resource_objects[[#This Row],[Resource]],resources!$A:$A,resources!AL:AL)</f>
        <v>0</v>
      </c>
      <c r="AM82" s="1">
        <f>_xlfn.XLOOKUP(resource_objects[[#This Row],[Resource]],resources!$A:$A,resources!AM:AM)</f>
        <v>40</v>
      </c>
      <c r="AN82" s="1">
        <f>_xlfn.XLOOKUP(resource_objects[[#This Row],[Resource]],resources!$A:$A,resources!AN:AN)</f>
        <v>10</v>
      </c>
      <c r="AO82" s="1">
        <f>_xlfn.XLOOKUP(resource_objects[[#This Row],[Resource]],resources!$A:$A,resources!AO:AO)</f>
        <v>0</v>
      </c>
      <c r="AP82" s="1" t="str">
        <f>_xlfn.XLOOKUP(resource_objects[[#This Row],[Resource]],resources!$A:$A,resources!H:H)</f>
        <v>Sickle</v>
      </c>
      <c r="AQ82" s="1" t="str" cm="1">
        <f t="array" ref="AQ82">INDEX($Z$1:$AO$1,MATCH(TRUE,INDEX(Z82:AO82&lt;&gt;0,),0))</f>
        <v>Island 14</v>
      </c>
      <c r="AR82" s="1" t="str">
        <f t="shared" si="2"/>
        <v>14</v>
      </c>
    </row>
    <row r="83" spans="1:44" x14ac:dyDescent="0.3">
      <c r="A83" s="1" t="s">
        <v>358</v>
      </c>
      <c r="B83" s="1" t="s">
        <v>51</v>
      </c>
      <c r="C83">
        <v>3</v>
      </c>
      <c r="D83">
        <v>2</v>
      </c>
      <c r="F83" s="1" t="s">
        <v>189</v>
      </c>
      <c r="G83" s="1" t="s">
        <v>359</v>
      </c>
      <c r="I83" s="1" t="s">
        <v>189</v>
      </c>
      <c r="J83" s="1" t="s">
        <v>189</v>
      </c>
      <c r="K83">
        <v>7</v>
      </c>
      <c r="L83">
        <v>25</v>
      </c>
      <c r="M83">
        <v>7</v>
      </c>
      <c r="O83">
        <v>0</v>
      </c>
      <c r="P83">
        <v>50</v>
      </c>
      <c r="R83" s="1" t="s">
        <v>189</v>
      </c>
      <c r="S83" s="1" t="s">
        <v>189</v>
      </c>
      <c r="T83" s="1" t="s">
        <v>189</v>
      </c>
      <c r="U83" s="1" t="s">
        <v>203</v>
      </c>
      <c r="V83">
        <v>12</v>
      </c>
      <c r="W83" s="1">
        <f>resource_objects[[#This Row],[MinResources]]/resource_objects[[#This Row],[CollectingMins]]</f>
        <v>0.66666666666666663</v>
      </c>
      <c r="X83" s="1">
        <f>_xlfn.XLOOKUP(resource_objects[[#This Row],[Resource]],resources!A:A,resources!D:D)</f>
        <v>6</v>
      </c>
      <c r="Y83" s="1">
        <f>resource_objects[[#This Row],[gold per resouce]]/resource_objects[[#This Row],[min per resource]]</f>
        <v>9</v>
      </c>
      <c r="Z83" s="1">
        <f>_xlfn.XLOOKUP(resource_objects[[#This Row],[Resource]],resources!$A:$A,resources!Z:Z)</f>
        <v>0</v>
      </c>
      <c r="AA83" s="1">
        <f>_xlfn.XLOOKUP(resource_objects[[#This Row],[Resource]],resources!$A:$A,resources!AA:AA)</f>
        <v>0</v>
      </c>
      <c r="AB83" s="1">
        <f>_xlfn.XLOOKUP(resource_objects[[#This Row],[Resource]],resources!$A:$A,resources!AB:AB)</f>
        <v>0</v>
      </c>
      <c r="AC83" s="1">
        <f>_xlfn.XLOOKUP(resource_objects[[#This Row],[Resource]],resources!$A:$A,resources!AC:AC)</f>
        <v>0</v>
      </c>
      <c r="AD83" s="1">
        <f>_xlfn.XLOOKUP(resource_objects[[#This Row],[Resource]],resources!$A:$A,resources!AD:AD)</f>
        <v>0</v>
      </c>
      <c r="AE83" s="1">
        <f>_xlfn.XLOOKUP(resource_objects[[#This Row],[Resource]],resources!$A:$A,resources!AE:AE)</f>
        <v>3</v>
      </c>
      <c r="AF83" s="1">
        <f>_xlfn.XLOOKUP(resource_objects[[#This Row],[Resource]],resources!$A:$A,resources!AF:AF)</f>
        <v>3</v>
      </c>
      <c r="AG83" s="1">
        <f>_xlfn.XLOOKUP(resource_objects[[#This Row],[Resource]],resources!$A:$A,resources!AG:AG)</f>
        <v>0</v>
      </c>
      <c r="AH83" s="1">
        <f>_xlfn.XLOOKUP(resource_objects[[#This Row],[Resource]],resources!$A:$A,resources!AH:AH)</f>
        <v>0</v>
      </c>
      <c r="AI83" s="1">
        <f>_xlfn.XLOOKUP(resource_objects[[#This Row],[Resource]],resources!$A:$A,resources!AI:AI)</f>
        <v>0</v>
      </c>
      <c r="AJ83" s="1">
        <f>_xlfn.XLOOKUP(resource_objects[[#This Row],[Resource]],resources!$A:$A,resources!AJ:AJ)</f>
        <v>0</v>
      </c>
      <c r="AK83" s="1">
        <f>_xlfn.XLOOKUP(resource_objects[[#This Row],[Resource]],resources!$A:$A,resources!AK:AK)</f>
        <v>5</v>
      </c>
      <c r="AL83" s="1">
        <f>_xlfn.XLOOKUP(resource_objects[[#This Row],[Resource]],resources!$A:$A,resources!AL:AL)</f>
        <v>0</v>
      </c>
      <c r="AM83" s="1">
        <f>_xlfn.XLOOKUP(resource_objects[[#This Row],[Resource]],resources!$A:$A,resources!AM:AM)</f>
        <v>0</v>
      </c>
      <c r="AN83" s="1">
        <f>_xlfn.XLOOKUP(resource_objects[[#This Row],[Resource]],resources!$A:$A,resources!AN:AN)</f>
        <v>0</v>
      </c>
      <c r="AO83" s="1">
        <f>_xlfn.XLOOKUP(resource_objects[[#This Row],[Resource]],resources!$A:$A,resources!AO:AO)</f>
        <v>0</v>
      </c>
      <c r="AP83" s="1" t="str">
        <f>_xlfn.XLOOKUP(resource_objects[[#This Row],[Resource]],resources!$A:$A,resources!H:H)</f>
        <v>Forage</v>
      </c>
      <c r="AQ83" s="1" t="str" cm="1">
        <f t="array" ref="AQ83">INDEX($Z$1:$AO$1,MATCH(TRUE,INDEX(Z83:AO83&lt;&gt;0,),0))</f>
        <v>Island 6</v>
      </c>
      <c r="AR83" s="1" t="str">
        <f t="shared" si="2"/>
        <v>6</v>
      </c>
    </row>
    <row r="84" spans="1:44" x14ac:dyDescent="0.3">
      <c r="A84" s="1" t="s">
        <v>360</v>
      </c>
      <c r="B84" s="1" t="s">
        <v>51</v>
      </c>
      <c r="C84">
        <v>3</v>
      </c>
      <c r="D84">
        <v>2</v>
      </c>
      <c r="F84" s="1" t="s">
        <v>189</v>
      </c>
      <c r="G84" s="1" t="s">
        <v>361</v>
      </c>
      <c r="I84" s="1" t="s">
        <v>189</v>
      </c>
      <c r="J84" s="1" t="s">
        <v>189</v>
      </c>
      <c r="K84">
        <v>7</v>
      </c>
      <c r="L84">
        <v>25</v>
      </c>
      <c r="M84">
        <v>7</v>
      </c>
      <c r="O84">
        <v>0</v>
      </c>
      <c r="P84">
        <v>50</v>
      </c>
      <c r="R84" s="1" t="s">
        <v>189</v>
      </c>
      <c r="S84" s="1" t="s">
        <v>189</v>
      </c>
      <c r="T84" s="1" t="s">
        <v>189</v>
      </c>
      <c r="U84" s="1" t="s">
        <v>203</v>
      </c>
      <c r="V84">
        <v>12</v>
      </c>
      <c r="W84" s="1">
        <f>resource_objects[[#This Row],[MinResources]]/resource_objects[[#This Row],[CollectingMins]]</f>
        <v>0.66666666666666663</v>
      </c>
      <c r="X84" s="1">
        <f>_xlfn.XLOOKUP(resource_objects[[#This Row],[Resource]],resources!A:A,resources!D:D)</f>
        <v>6</v>
      </c>
      <c r="Y84" s="1">
        <f>resource_objects[[#This Row],[gold per resouce]]/resource_objects[[#This Row],[min per resource]]</f>
        <v>9</v>
      </c>
      <c r="Z84" s="1">
        <f>_xlfn.XLOOKUP(resource_objects[[#This Row],[Resource]],resources!$A:$A,resources!Z:Z)</f>
        <v>0</v>
      </c>
      <c r="AA84" s="1">
        <f>_xlfn.XLOOKUP(resource_objects[[#This Row],[Resource]],resources!$A:$A,resources!AA:AA)</f>
        <v>0</v>
      </c>
      <c r="AB84" s="1">
        <f>_xlfn.XLOOKUP(resource_objects[[#This Row],[Resource]],resources!$A:$A,resources!AB:AB)</f>
        <v>0</v>
      </c>
      <c r="AC84" s="1">
        <f>_xlfn.XLOOKUP(resource_objects[[#This Row],[Resource]],resources!$A:$A,resources!AC:AC)</f>
        <v>0</v>
      </c>
      <c r="AD84" s="1">
        <f>_xlfn.XLOOKUP(resource_objects[[#This Row],[Resource]],resources!$A:$A,resources!AD:AD)</f>
        <v>0</v>
      </c>
      <c r="AE84" s="1">
        <f>_xlfn.XLOOKUP(resource_objects[[#This Row],[Resource]],resources!$A:$A,resources!AE:AE)</f>
        <v>3</v>
      </c>
      <c r="AF84" s="1">
        <f>_xlfn.XLOOKUP(resource_objects[[#This Row],[Resource]],resources!$A:$A,resources!AF:AF)</f>
        <v>3</v>
      </c>
      <c r="AG84" s="1">
        <f>_xlfn.XLOOKUP(resource_objects[[#This Row],[Resource]],resources!$A:$A,resources!AG:AG)</f>
        <v>0</v>
      </c>
      <c r="AH84" s="1">
        <f>_xlfn.XLOOKUP(resource_objects[[#This Row],[Resource]],resources!$A:$A,resources!AH:AH)</f>
        <v>0</v>
      </c>
      <c r="AI84" s="1">
        <f>_xlfn.XLOOKUP(resource_objects[[#This Row],[Resource]],resources!$A:$A,resources!AI:AI)</f>
        <v>0</v>
      </c>
      <c r="AJ84" s="1">
        <f>_xlfn.XLOOKUP(resource_objects[[#This Row],[Resource]],resources!$A:$A,resources!AJ:AJ)</f>
        <v>0</v>
      </c>
      <c r="AK84" s="1">
        <f>_xlfn.XLOOKUP(resource_objects[[#This Row],[Resource]],resources!$A:$A,resources!AK:AK)</f>
        <v>5</v>
      </c>
      <c r="AL84" s="1">
        <f>_xlfn.XLOOKUP(resource_objects[[#This Row],[Resource]],resources!$A:$A,resources!AL:AL)</f>
        <v>0</v>
      </c>
      <c r="AM84" s="1">
        <f>_xlfn.XLOOKUP(resource_objects[[#This Row],[Resource]],resources!$A:$A,resources!AM:AM)</f>
        <v>0</v>
      </c>
      <c r="AN84" s="1">
        <f>_xlfn.XLOOKUP(resource_objects[[#This Row],[Resource]],resources!$A:$A,resources!AN:AN)</f>
        <v>0</v>
      </c>
      <c r="AO84" s="1">
        <f>_xlfn.XLOOKUP(resource_objects[[#This Row],[Resource]],resources!$A:$A,resources!AO:AO)</f>
        <v>0</v>
      </c>
      <c r="AP84" s="1" t="str">
        <f>_xlfn.XLOOKUP(resource_objects[[#This Row],[Resource]],resources!$A:$A,resources!H:H)</f>
        <v>Forage</v>
      </c>
      <c r="AQ84" s="1" t="str" cm="1">
        <f t="array" ref="AQ84">INDEX($Z$1:$AO$1,MATCH(TRUE,INDEX(Z84:AO84&lt;&gt;0,),0))</f>
        <v>Island 6</v>
      </c>
      <c r="AR84" s="1" t="str">
        <f t="shared" si="2"/>
        <v>6</v>
      </c>
    </row>
    <row r="85" spans="1:44" hidden="1" x14ac:dyDescent="0.3">
      <c r="A85" s="1" t="s">
        <v>362</v>
      </c>
      <c r="B85" s="1" t="s">
        <v>99</v>
      </c>
      <c r="C85">
        <v>1</v>
      </c>
      <c r="D85">
        <v>2</v>
      </c>
      <c r="F85" s="1" t="s">
        <v>189</v>
      </c>
      <c r="G85" s="1" t="s">
        <v>363</v>
      </c>
      <c r="I85" s="1" t="s">
        <v>189</v>
      </c>
      <c r="J85" s="1" t="s">
        <v>189</v>
      </c>
      <c r="K85">
        <v>7</v>
      </c>
      <c r="L85">
        <v>25</v>
      </c>
      <c r="M85">
        <v>7</v>
      </c>
      <c r="O85">
        <v>0</v>
      </c>
      <c r="P85">
        <v>80</v>
      </c>
      <c r="R85" s="1" t="s">
        <v>189</v>
      </c>
      <c r="S85" s="1" t="s">
        <v>189</v>
      </c>
      <c r="T85" s="1" t="s">
        <v>189</v>
      </c>
      <c r="U85" s="1" t="s">
        <v>203</v>
      </c>
      <c r="V85">
        <v>12</v>
      </c>
      <c r="W85" s="1">
        <f>resource_objects[[#This Row],[MinResources]]/resource_objects[[#This Row],[CollectingMins]]</f>
        <v>2</v>
      </c>
      <c r="X85" s="1">
        <f>_xlfn.XLOOKUP(resource_objects[[#This Row],[Resource]],resources!A:A,resources!D:D)</f>
        <v>15</v>
      </c>
      <c r="Y85" s="1">
        <f>resource_objects[[#This Row],[gold per resouce]]/resource_objects[[#This Row],[min per resource]]</f>
        <v>7.5</v>
      </c>
      <c r="Z85" s="1">
        <f>_xlfn.XLOOKUP(resource_objects[[#This Row],[Resource]],resources!$A:$A,resources!Z:Z)</f>
        <v>0</v>
      </c>
      <c r="AA85" s="1">
        <f>_xlfn.XLOOKUP(resource_objects[[#This Row],[Resource]],resources!$A:$A,resources!AA:AA)</f>
        <v>2</v>
      </c>
      <c r="AB85" s="1">
        <f>_xlfn.XLOOKUP(resource_objects[[#This Row],[Resource]],resources!$A:$A,resources!AB:AB)</f>
        <v>1</v>
      </c>
      <c r="AC85" s="1">
        <f>_xlfn.XLOOKUP(resource_objects[[#This Row],[Resource]],resources!$A:$A,resources!AC:AC)</f>
        <v>2</v>
      </c>
      <c r="AD85" s="1">
        <f>_xlfn.XLOOKUP(resource_objects[[#This Row],[Resource]],resources!$A:$A,resources!AD:AD)</f>
        <v>0</v>
      </c>
      <c r="AE85" s="1">
        <f>_xlfn.XLOOKUP(resource_objects[[#This Row],[Resource]],resources!$A:$A,resources!AE:AE)</f>
        <v>2</v>
      </c>
      <c r="AF85" s="1">
        <f>_xlfn.XLOOKUP(resource_objects[[#This Row],[Resource]],resources!$A:$A,resources!AF:AF)</f>
        <v>0</v>
      </c>
      <c r="AG85" s="1">
        <f>_xlfn.XLOOKUP(resource_objects[[#This Row],[Resource]],resources!$A:$A,resources!AG:AG)</f>
        <v>2</v>
      </c>
      <c r="AH85" s="1">
        <f>_xlfn.XLOOKUP(resource_objects[[#This Row],[Resource]],resources!$A:$A,resources!AH:AH)</f>
        <v>2</v>
      </c>
      <c r="AI85" s="1">
        <f>_xlfn.XLOOKUP(resource_objects[[#This Row],[Resource]],resources!$A:$A,resources!AI:AI)</f>
        <v>0</v>
      </c>
      <c r="AJ85" s="1">
        <f>_xlfn.XLOOKUP(resource_objects[[#This Row],[Resource]],resources!$A:$A,resources!AJ:AJ)</f>
        <v>0</v>
      </c>
      <c r="AK85" s="1">
        <f>_xlfn.XLOOKUP(resource_objects[[#This Row],[Resource]],resources!$A:$A,resources!AK:AK)</f>
        <v>2</v>
      </c>
      <c r="AL85" s="1">
        <f>_xlfn.XLOOKUP(resource_objects[[#This Row],[Resource]],resources!$A:$A,resources!AL:AL)</f>
        <v>0</v>
      </c>
      <c r="AM85" s="1">
        <f>_xlfn.XLOOKUP(resource_objects[[#This Row],[Resource]],resources!$A:$A,resources!AM:AM)</f>
        <v>10</v>
      </c>
      <c r="AN85" s="1">
        <f>_xlfn.XLOOKUP(resource_objects[[#This Row],[Resource]],resources!$A:$A,resources!AN:AN)</f>
        <v>10</v>
      </c>
      <c r="AO85" s="1">
        <f>_xlfn.XLOOKUP(resource_objects[[#This Row],[Resource]],resources!$A:$A,resources!AO:AO)</f>
        <v>0</v>
      </c>
      <c r="AP85" s="1" t="str">
        <f>_xlfn.XLOOKUP(resource_objects[[#This Row],[Resource]],resources!$A:$A,resources!H:H)</f>
        <v>Prospecting</v>
      </c>
      <c r="AQ85" s="1" t="str" cm="1">
        <f t="array" ref="AQ85">INDEX($Z$1:$AO$1,MATCH(TRUE,INDEX(Z85:AO85&lt;&gt;0,),0))</f>
        <v>Island 2</v>
      </c>
      <c r="AR85" s="1" t="str">
        <f t="shared" si="2"/>
        <v>2</v>
      </c>
    </row>
    <row r="86" spans="1:44" hidden="1" x14ac:dyDescent="0.3">
      <c r="A86" s="1" t="s">
        <v>364</v>
      </c>
      <c r="B86" s="1" t="s">
        <v>83</v>
      </c>
      <c r="C86">
        <v>25</v>
      </c>
      <c r="D86">
        <v>2</v>
      </c>
      <c r="F86" s="1" t="s">
        <v>189</v>
      </c>
      <c r="G86" s="1" t="s">
        <v>365</v>
      </c>
      <c r="I86" s="1" t="s">
        <v>189</v>
      </c>
      <c r="J86" s="1" t="s">
        <v>189</v>
      </c>
      <c r="K86">
        <v>8</v>
      </c>
      <c r="L86">
        <v>6</v>
      </c>
      <c r="M86">
        <v>15</v>
      </c>
      <c r="O86">
        <v>0</v>
      </c>
      <c r="P86">
        <v>80</v>
      </c>
      <c r="R86" s="1" t="s">
        <v>191</v>
      </c>
      <c r="S86" s="1" t="s">
        <v>189</v>
      </c>
      <c r="T86" s="1" t="s">
        <v>189</v>
      </c>
      <c r="U86" s="1" t="s">
        <v>227</v>
      </c>
      <c r="V86">
        <v>15</v>
      </c>
      <c r="W86" s="1">
        <f>resource_objects[[#This Row],[MinResources]]/resource_objects[[#This Row],[CollectingMins]]</f>
        <v>0.08</v>
      </c>
      <c r="X86" s="1">
        <f>_xlfn.XLOOKUP(resource_objects[[#This Row],[Resource]],resources!A:A,resources!D:D)</f>
        <v>5</v>
      </c>
      <c r="Y86" s="1">
        <f>resource_objects[[#This Row],[gold per resouce]]/resource_objects[[#This Row],[min per resource]]</f>
        <v>62.5</v>
      </c>
      <c r="Z86" s="1">
        <f>_xlfn.XLOOKUP(resource_objects[[#This Row],[Resource]],resources!$A:$A,resources!Z:Z)</f>
        <v>0</v>
      </c>
      <c r="AA86" s="1">
        <f>_xlfn.XLOOKUP(resource_objects[[#This Row],[Resource]],resources!$A:$A,resources!AA:AA)</f>
        <v>0</v>
      </c>
      <c r="AB86" s="1">
        <f>_xlfn.XLOOKUP(resource_objects[[#This Row],[Resource]],resources!$A:$A,resources!AB:AB)</f>
        <v>0</v>
      </c>
      <c r="AC86" s="1">
        <f>_xlfn.XLOOKUP(resource_objects[[#This Row],[Resource]],resources!$A:$A,resources!AC:AC)</f>
        <v>7</v>
      </c>
      <c r="AD86" s="1">
        <f>_xlfn.XLOOKUP(resource_objects[[#This Row],[Resource]],resources!$A:$A,resources!AD:AD)</f>
        <v>0</v>
      </c>
      <c r="AE86" s="1">
        <f>_xlfn.XLOOKUP(resource_objects[[#This Row],[Resource]],resources!$A:$A,resources!AE:AE)</f>
        <v>0</v>
      </c>
      <c r="AF86" s="1">
        <f>_xlfn.XLOOKUP(resource_objects[[#This Row],[Resource]],resources!$A:$A,resources!AF:AF)</f>
        <v>12</v>
      </c>
      <c r="AG86" s="1">
        <f>_xlfn.XLOOKUP(resource_objects[[#This Row],[Resource]],resources!$A:$A,resources!AG:AG)</f>
        <v>6</v>
      </c>
      <c r="AH86" s="1">
        <f>_xlfn.XLOOKUP(resource_objects[[#This Row],[Resource]],resources!$A:$A,resources!AH:AH)</f>
        <v>0</v>
      </c>
      <c r="AI86" s="1">
        <f>_xlfn.XLOOKUP(resource_objects[[#This Row],[Resource]],resources!$A:$A,resources!AI:AI)</f>
        <v>0</v>
      </c>
      <c r="AJ86" s="1">
        <f>_xlfn.XLOOKUP(resource_objects[[#This Row],[Resource]],resources!$A:$A,resources!AJ:AJ)</f>
        <v>6</v>
      </c>
      <c r="AK86" s="1">
        <f>_xlfn.XLOOKUP(resource_objects[[#This Row],[Resource]],resources!$A:$A,resources!AK:AK)</f>
        <v>0</v>
      </c>
      <c r="AL86" s="1">
        <f>_xlfn.XLOOKUP(resource_objects[[#This Row],[Resource]],resources!$A:$A,resources!AL:AL)</f>
        <v>6</v>
      </c>
      <c r="AM86" s="1">
        <f>_xlfn.XLOOKUP(resource_objects[[#This Row],[Resource]],resources!$A:$A,resources!AM:AM)</f>
        <v>0</v>
      </c>
      <c r="AN86" s="1">
        <f>_xlfn.XLOOKUP(resource_objects[[#This Row],[Resource]],resources!$A:$A,resources!AN:AN)</f>
        <v>0</v>
      </c>
      <c r="AO86" s="1">
        <f>_xlfn.XLOOKUP(resource_objects[[#This Row],[Resource]],resources!$A:$A,resources!AO:AO)</f>
        <v>0</v>
      </c>
      <c r="AP86" s="1" t="str">
        <f>_xlfn.XLOOKUP(resource_objects[[#This Row],[Resource]],resources!$A:$A,resources!H:H)</f>
        <v>Prospecting</v>
      </c>
      <c r="AQ86" s="1" t="str" cm="1">
        <f t="array" ref="AQ86">INDEX($Z$1:$AO$1,MATCH(TRUE,INDEX(Z86:AO86&lt;&gt;0,),0))</f>
        <v>Island 4</v>
      </c>
      <c r="AR86" s="1" t="str">
        <f t="shared" si="2"/>
        <v>4</v>
      </c>
    </row>
    <row r="87" spans="1:44" hidden="1" x14ac:dyDescent="0.3">
      <c r="A87" s="1" t="s">
        <v>366</v>
      </c>
      <c r="B87" s="1" t="s">
        <v>108</v>
      </c>
      <c r="C87">
        <v>3</v>
      </c>
      <c r="D87">
        <v>2</v>
      </c>
      <c r="F87" s="1" t="s">
        <v>189</v>
      </c>
      <c r="G87" s="1" t="s">
        <v>367</v>
      </c>
      <c r="I87" s="1" t="s">
        <v>189</v>
      </c>
      <c r="J87" s="1" t="s">
        <v>189</v>
      </c>
      <c r="K87">
        <v>7</v>
      </c>
      <c r="L87">
        <v>25</v>
      </c>
      <c r="M87">
        <v>7</v>
      </c>
      <c r="O87">
        <v>0</v>
      </c>
      <c r="P87">
        <v>40</v>
      </c>
      <c r="R87" s="1" t="s">
        <v>189</v>
      </c>
      <c r="S87" s="1" t="s">
        <v>189</v>
      </c>
      <c r="T87" s="1" t="s">
        <v>189</v>
      </c>
      <c r="U87" s="1" t="s">
        <v>203</v>
      </c>
      <c r="V87">
        <v>12</v>
      </c>
      <c r="W87" s="1">
        <f>resource_objects[[#This Row],[MinResources]]/resource_objects[[#This Row],[CollectingMins]]</f>
        <v>0.66666666666666663</v>
      </c>
      <c r="X87" s="1">
        <f>_xlfn.XLOOKUP(resource_objects[[#This Row],[Resource]],resources!A:A,resources!D:D)</f>
        <v>6</v>
      </c>
      <c r="Y87" s="1">
        <f>resource_objects[[#This Row],[gold per resouce]]/resource_objects[[#This Row],[min per resource]]</f>
        <v>9</v>
      </c>
      <c r="Z87" s="1">
        <f>_xlfn.XLOOKUP(resource_objects[[#This Row],[Resource]],resources!$A:$A,resources!Z:Z)</f>
        <v>0</v>
      </c>
      <c r="AA87" s="1">
        <f>_xlfn.XLOOKUP(resource_objects[[#This Row],[Resource]],resources!$A:$A,resources!AA:AA)</f>
        <v>0</v>
      </c>
      <c r="AB87" s="1">
        <f>_xlfn.XLOOKUP(resource_objects[[#This Row],[Resource]],resources!$A:$A,resources!AB:AB)</f>
        <v>0</v>
      </c>
      <c r="AC87" s="1">
        <f>_xlfn.XLOOKUP(resource_objects[[#This Row],[Resource]],resources!$A:$A,resources!AC:AC)</f>
        <v>0</v>
      </c>
      <c r="AD87" s="1">
        <f>_xlfn.XLOOKUP(resource_objects[[#This Row],[Resource]],resources!$A:$A,resources!AD:AD)</f>
        <v>0</v>
      </c>
      <c r="AE87" s="1">
        <f>_xlfn.XLOOKUP(resource_objects[[#This Row],[Resource]],resources!$A:$A,resources!AE:AE)</f>
        <v>0</v>
      </c>
      <c r="AF87" s="1">
        <f>_xlfn.XLOOKUP(resource_objects[[#This Row],[Resource]],resources!$A:$A,resources!AF:AF)</f>
        <v>0</v>
      </c>
      <c r="AG87" s="1">
        <f>_xlfn.XLOOKUP(resource_objects[[#This Row],[Resource]],resources!$A:$A,resources!AG:AG)</f>
        <v>0</v>
      </c>
      <c r="AH87" s="1">
        <f>_xlfn.XLOOKUP(resource_objects[[#This Row],[Resource]],resources!$A:$A,resources!AH:AH)</f>
        <v>0</v>
      </c>
      <c r="AI87" s="1">
        <f>_xlfn.XLOOKUP(resource_objects[[#This Row],[Resource]],resources!$A:$A,resources!AI:AI)</f>
        <v>0</v>
      </c>
      <c r="AJ87" s="1">
        <f>_xlfn.XLOOKUP(resource_objects[[#This Row],[Resource]],resources!$A:$A,resources!AJ:AJ)</f>
        <v>0</v>
      </c>
      <c r="AK87" s="1">
        <f>_xlfn.XLOOKUP(resource_objects[[#This Row],[Resource]],resources!$A:$A,resources!AK:AK)</f>
        <v>20</v>
      </c>
      <c r="AL87" s="1">
        <f>_xlfn.XLOOKUP(resource_objects[[#This Row],[Resource]],resources!$A:$A,resources!AL:AL)</f>
        <v>0</v>
      </c>
      <c r="AM87" s="1">
        <f>_xlfn.XLOOKUP(resource_objects[[#This Row],[Resource]],resources!$A:$A,resources!AM:AM)</f>
        <v>20</v>
      </c>
      <c r="AN87" s="1">
        <f>_xlfn.XLOOKUP(resource_objects[[#This Row],[Resource]],resources!$A:$A,resources!AN:AN)</f>
        <v>0</v>
      </c>
      <c r="AO87" s="1">
        <f>_xlfn.XLOOKUP(resource_objects[[#This Row],[Resource]],resources!$A:$A,resources!AO:AO)</f>
        <v>15</v>
      </c>
      <c r="AP87" s="1" t="str">
        <f>_xlfn.XLOOKUP(resource_objects[[#This Row],[Resource]],resources!$A:$A,resources!H:H)</f>
        <v>Forage</v>
      </c>
      <c r="AQ87" s="1" t="str" cm="1">
        <f t="array" ref="AQ87">INDEX($Z$1:$AO$1,MATCH(TRUE,INDEX(Z87:AO87&lt;&gt;0,),0))</f>
        <v>Island 12</v>
      </c>
      <c r="AR87" s="1" t="str">
        <f t="shared" si="2"/>
        <v>12</v>
      </c>
    </row>
    <row r="88" spans="1:44" hidden="1" x14ac:dyDescent="0.3">
      <c r="A88" s="1" t="s">
        <v>368</v>
      </c>
      <c r="B88" s="1" t="s">
        <v>108</v>
      </c>
      <c r="C88">
        <v>3</v>
      </c>
      <c r="D88">
        <v>2</v>
      </c>
      <c r="F88" s="1" t="s">
        <v>189</v>
      </c>
      <c r="G88" s="1" t="s">
        <v>369</v>
      </c>
      <c r="I88" s="1" t="s">
        <v>189</v>
      </c>
      <c r="J88" s="1" t="s">
        <v>189</v>
      </c>
      <c r="K88">
        <v>7</v>
      </c>
      <c r="L88">
        <v>25</v>
      </c>
      <c r="M88">
        <v>7</v>
      </c>
      <c r="O88">
        <v>0</v>
      </c>
      <c r="P88">
        <v>40</v>
      </c>
      <c r="R88" s="1" t="s">
        <v>189</v>
      </c>
      <c r="S88" s="1" t="s">
        <v>189</v>
      </c>
      <c r="T88" s="1" t="s">
        <v>189</v>
      </c>
      <c r="U88" s="1" t="s">
        <v>203</v>
      </c>
      <c r="V88">
        <v>12</v>
      </c>
      <c r="W88" s="1">
        <f>resource_objects[[#This Row],[MinResources]]/resource_objects[[#This Row],[CollectingMins]]</f>
        <v>0.66666666666666663</v>
      </c>
      <c r="X88" s="1">
        <f>_xlfn.XLOOKUP(resource_objects[[#This Row],[Resource]],resources!A:A,resources!D:D)</f>
        <v>6</v>
      </c>
      <c r="Y88" s="1">
        <f>resource_objects[[#This Row],[gold per resouce]]/resource_objects[[#This Row],[min per resource]]</f>
        <v>9</v>
      </c>
      <c r="Z88" s="1">
        <f>_xlfn.XLOOKUP(resource_objects[[#This Row],[Resource]],resources!$A:$A,resources!Z:Z)</f>
        <v>0</v>
      </c>
      <c r="AA88" s="1">
        <f>_xlfn.XLOOKUP(resource_objects[[#This Row],[Resource]],resources!$A:$A,resources!AA:AA)</f>
        <v>0</v>
      </c>
      <c r="AB88" s="1">
        <f>_xlfn.XLOOKUP(resource_objects[[#This Row],[Resource]],resources!$A:$A,resources!AB:AB)</f>
        <v>0</v>
      </c>
      <c r="AC88" s="1">
        <f>_xlfn.XLOOKUP(resource_objects[[#This Row],[Resource]],resources!$A:$A,resources!AC:AC)</f>
        <v>0</v>
      </c>
      <c r="AD88" s="1">
        <f>_xlfn.XLOOKUP(resource_objects[[#This Row],[Resource]],resources!$A:$A,resources!AD:AD)</f>
        <v>0</v>
      </c>
      <c r="AE88" s="1">
        <f>_xlfn.XLOOKUP(resource_objects[[#This Row],[Resource]],resources!$A:$A,resources!AE:AE)</f>
        <v>0</v>
      </c>
      <c r="AF88" s="1">
        <f>_xlfn.XLOOKUP(resource_objects[[#This Row],[Resource]],resources!$A:$A,resources!AF:AF)</f>
        <v>0</v>
      </c>
      <c r="AG88" s="1">
        <f>_xlfn.XLOOKUP(resource_objects[[#This Row],[Resource]],resources!$A:$A,resources!AG:AG)</f>
        <v>0</v>
      </c>
      <c r="AH88" s="1">
        <f>_xlfn.XLOOKUP(resource_objects[[#This Row],[Resource]],resources!$A:$A,resources!AH:AH)</f>
        <v>0</v>
      </c>
      <c r="AI88" s="1">
        <f>_xlfn.XLOOKUP(resource_objects[[#This Row],[Resource]],resources!$A:$A,resources!AI:AI)</f>
        <v>0</v>
      </c>
      <c r="AJ88" s="1">
        <f>_xlfn.XLOOKUP(resource_objects[[#This Row],[Resource]],resources!$A:$A,resources!AJ:AJ)</f>
        <v>0</v>
      </c>
      <c r="AK88" s="1">
        <f>_xlfn.XLOOKUP(resource_objects[[#This Row],[Resource]],resources!$A:$A,resources!AK:AK)</f>
        <v>20</v>
      </c>
      <c r="AL88" s="1">
        <f>_xlfn.XLOOKUP(resource_objects[[#This Row],[Resource]],resources!$A:$A,resources!AL:AL)</f>
        <v>0</v>
      </c>
      <c r="AM88" s="1">
        <f>_xlfn.XLOOKUP(resource_objects[[#This Row],[Resource]],resources!$A:$A,resources!AM:AM)</f>
        <v>20</v>
      </c>
      <c r="AN88" s="1">
        <f>_xlfn.XLOOKUP(resource_objects[[#This Row],[Resource]],resources!$A:$A,resources!AN:AN)</f>
        <v>0</v>
      </c>
      <c r="AO88" s="1">
        <f>_xlfn.XLOOKUP(resource_objects[[#This Row],[Resource]],resources!$A:$A,resources!AO:AO)</f>
        <v>15</v>
      </c>
      <c r="AP88" s="1" t="str">
        <f>_xlfn.XLOOKUP(resource_objects[[#This Row],[Resource]],resources!$A:$A,resources!H:H)</f>
        <v>Forage</v>
      </c>
      <c r="AQ88" s="1" t="str" cm="1">
        <f t="array" ref="AQ88">INDEX($Z$1:$AO$1,MATCH(TRUE,INDEX(Z88:AO88&lt;&gt;0,),0))</f>
        <v>Island 12</v>
      </c>
      <c r="AR88" s="1" t="str">
        <f t="shared" si="2"/>
        <v>12</v>
      </c>
    </row>
    <row r="89" spans="1:44" hidden="1" x14ac:dyDescent="0.3">
      <c r="A89" s="1" t="s">
        <v>370</v>
      </c>
      <c r="B89" s="1" t="s">
        <v>117</v>
      </c>
      <c r="C89">
        <v>8</v>
      </c>
      <c r="D89">
        <v>5</v>
      </c>
      <c r="F89" s="1" t="s">
        <v>189</v>
      </c>
      <c r="G89" s="1" t="s">
        <v>371</v>
      </c>
      <c r="I89" s="1" t="s">
        <v>189</v>
      </c>
      <c r="J89" s="1" t="s">
        <v>189</v>
      </c>
      <c r="K89">
        <v>12</v>
      </c>
      <c r="M89">
        <v>12</v>
      </c>
      <c r="N89" t="b">
        <v>1</v>
      </c>
      <c r="O89">
        <v>25</v>
      </c>
      <c r="P89">
        <v>25</v>
      </c>
      <c r="R89" s="1" t="s">
        <v>189</v>
      </c>
      <c r="S89" s="1" t="s">
        <v>189</v>
      </c>
      <c r="T89" s="1" t="s">
        <v>189</v>
      </c>
      <c r="U89" s="1" t="s">
        <v>208</v>
      </c>
      <c r="V89">
        <v>2</v>
      </c>
      <c r="W89" s="1">
        <f>resource_objects[[#This Row],[MinResources]]/resource_objects[[#This Row],[CollectingMins]]</f>
        <v>0.625</v>
      </c>
      <c r="X89" s="1">
        <f>_xlfn.XLOOKUP(resource_objects[[#This Row],[Resource]],resources!A:A,resources!D:D)</f>
        <v>6</v>
      </c>
      <c r="Y89" s="1">
        <f>resource_objects[[#This Row],[gold per resouce]]/resource_objects[[#This Row],[min per resource]]</f>
        <v>9.6</v>
      </c>
      <c r="Z89" s="1">
        <f>_xlfn.XLOOKUP(resource_objects[[#This Row],[Resource]],resources!$A:$A,resources!Z:Z)</f>
        <v>0</v>
      </c>
      <c r="AA89" s="1">
        <f>_xlfn.XLOOKUP(resource_objects[[#This Row],[Resource]],resources!$A:$A,resources!AA:AA)</f>
        <v>0</v>
      </c>
      <c r="AB89" s="1">
        <f>_xlfn.XLOOKUP(resource_objects[[#This Row],[Resource]],resources!$A:$A,resources!AB:AB)</f>
        <v>0</v>
      </c>
      <c r="AC89" s="1">
        <f>_xlfn.XLOOKUP(resource_objects[[#This Row],[Resource]],resources!$A:$A,resources!AC:AC)</f>
        <v>0</v>
      </c>
      <c r="AD89" s="1">
        <f>_xlfn.XLOOKUP(resource_objects[[#This Row],[Resource]],resources!$A:$A,resources!AD:AD)</f>
        <v>0</v>
      </c>
      <c r="AE89" s="1">
        <f>_xlfn.XLOOKUP(resource_objects[[#This Row],[Resource]],resources!$A:$A,resources!AE:AE)</f>
        <v>0</v>
      </c>
      <c r="AF89" s="1">
        <f>_xlfn.XLOOKUP(resource_objects[[#This Row],[Resource]],resources!$A:$A,resources!AF:AF)</f>
        <v>0</v>
      </c>
      <c r="AG89" s="1">
        <f>_xlfn.XLOOKUP(resource_objects[[#This Row],[Resource]],resources!$A:$A,resources!AG:AG)</f>
        <v>0</v>
      </c>
      <c r="AH89" s="1">
        <f>_xlfn.XLOOKUP(resource_objects[[#This Row],[Resource]],resources!$A:$A,resources!AH:AH)</f>
        <v>0</v>
      </c>
      <c r="AI89" s="1">
        <f>_xlfn.XLOOKUP(resource_objects[[#This Row],[Resource]],resources!$A:$A,resources!AI:AI)</f>
        <v>0</v>
      </c>
      <c r="AJ89" s="1">
        <f>_xlfn.XLOOKUP(resource_objects[[#This Row],[Resource]],resources!$A:$A,resources!AJ:AJ)</f>
        <v>0</v>
      </c>
      <c r="AK89" s="1">
        <f>_xlfn.XLOOKUP(resource_objects[[#This Row],[Resource]],resources!$A:$A,resources!AK:AK)</f>
        <v>0</v>
      </c>
      <c r="AL89" s="1">
        <f>_xlfn.XLOOKUP(resource_objects[[#This Row],[Resource]],resources!$A:$A,resources!AL:AL)</f>
        <v>0</v>
      </c>
      <c r="AM89" s="1">
        <f>_xlfn.XLOOKUP(resource_objects[[#This Row],[Resource]],resources!$A:$A,resources!AM:AM)</f>
        <v>0</v>
      </c>
      <c r="AN89" s="1">
        <f>_xlfn.XLOOKUP(resource_objects[[#This Row],[Resource]],resources!$A:$A,resources!AN:AN)</f>
        <v>60</v>
      </c>
      <c r="AO89" s="1">
        <f>_xlfn.XLOOKUP(resource_objects[[#This Row],[Resource]],resources!$A:$A,resources!AO:AO)</f>
        <v>0</v>
      </c>
      <c r="AP89" s="1" t="str">
        <f>_xlfn.XLOOKUP(resource_objects[[#This Row],[Resource]],resources!$A:$A,resources!H:H)</f>
        <v>Forage</v>
      </c>
      <c r="AQ89" s="1" t="str" cm="1">
        <f t="array" ref="AQ89">INDEX($Z$1:$AO$1,MATCH(TRUE,INDEX(Z89:AO89&lt;&gt;0,),0))</f>
        <v>Island 15</v>
      </c>
      <c r="AR89" s="1" t="str">
        <f t="shared" si="2"/>
        <v>15</v>
      </c>
    </row>
    <row r="90" spans="1:44" hidden="1" x14ac:dyDescent="0.3">
      <c r="A90" s="1" t="s">
        <v>372</v>
      </c>
      <c r="B90" s="1" t="s">
        <v>117</v>
      </c>
      <c r="C90">
        <v>8</v>
      </c>
      <c r="D90">
        <v>5</v>
      </c>
      <c r="F90" s="1" t="s">
        <v>189</v>
      </c>
      <c r="G90" s="1" t="s">
        <v>373</v>
      </c>
      <c r="I90" s="1" t="s">
        <v>189</v>
      </c>
      <c r="J90" s="1" t="s">
        <v>189</v>
      </c>
      <c r="K90">
        <v>12</v>
      </c>
      <c r="M90">
        <v>12</v>
      </c>
      <c r="N90" t="b">
        <v>1</v>
      </c>
      <c r="O90">
        <v>25</v>
      </c>
      <c r="P90">
        <v>25</v>
      </c>
      <c r="R90" s="1" t="s">
        <v>189</v>
      </c>
      <c r="S90" s="1" t="s">
        <v>189</v>
      </c>
      <c r="T90" s="1" t="s">
        <v>189</v>
      </c>
      <c r="U90" s="1" t="s">
        <v>208</v>
      </c>
      <c r="V90">
        <v>2</v>
      </c>
      <c r="W90" s="1">
        <f>resource_objects[[#This Row],[MinResources]]/resource_objects[[#This Row],[CollectingMins]]</f>
        <v>0.625</v>
      </c>
      <c r="X90" s="1">
        <f>_xlfn.XLOOKUP(resource_objects[[#This Row],[Resource]],resources!A:A,resources!D:D)</f>
        <v>6</v>
      </c>
      <c r="Y90" s="1">
        <f>resource_objects[[#This Row],[gold per resouce]]/resource_objects[[#This Row],[min per resource]]</f>
        <v>9.6</v>
      </c>
      <c r="Z90" s="1">
        <f>_xlfn.XLOOKUP(resource_objects[[#This Row],[Resource]],resources!$A:$A,resources!Z:Z)</f>
        <v>0</v>
      </c>
      <c r="AA90" s="1">
        <f>_xlfn.XLOOKUP(resource_objects[[#This Row],[Resource]],resources!$A:$A,resources!AA:AA)</f>
        <v>0</v>
      </c>
      <c r="AB90" s="1">
        <f>_xlfn.XLOOKUP(resource_objects[[#This Row],[Resource]],resources!$A:$A,resources!AB:AB)</f>
        <v>0</v>
      </c>
      <c r="AC90" s="1">
        <f>_xlfn.XLOOKUP(resource_objects[[#This Row],[Resource]],resources!$A:$A,resources!AC:AC)</f>
        <v>0</v>
      </c>
      <c r="AD90" s="1">
        <f>_xlfn.XLOOKUP(resource_objects[[#This Row],[Resource]],resources!$A:$A,resources!AD:AD)</f>
        <v>0</v>
      </c>
      <c r="AE90" s="1">
        <f>_xlfn.XLOOKUP(resource_objects[[#This Row],[Resource]],resources!$A:$A,resources!AE:AE)</f>
        <v>0</v>
      </c>
      <c r="AF90" s="1">
        <f>_xlfn.XLOOKUP(resource_objects[[#This Row],[Resource]],resources!$A:$A,resources!AF:AF)</f>
        <v>0</v>
      </c>
      <c r="AG90" s="1">
        <f>_xlfn.XLOOKUP(resource_objects[[#This Row],[Resource]],resources!$A:$A,resources!AG:AG)</f>
        <v>0</v>
      </c>
      <c r="AH90" s="1">
        <f>_xlfn.XLOOKUP(resource_objects[[#This Row],[Resource]],resources!$A:$A,resources!AH:AH)</f>
        <v>0</v>
      </c>
      <c r="AI90" s="1">
        <f>_xlfn.XLOOKUP(resource_objects[[#This Row],[Resource]],resources!$A:$A,resources!AI:AI)</f>
        <v>0</v>
      </c>
      <c r="AJ90" s="1">
        <f>_xlfn.XLOOKUP(resource_objects[[#This Row],[Resource]],resources!$A:$A,resources!AJ:AJ)</f>
        <v>0</v>
      </c>
      <c r="AK90" s="1">
        <f>_xlfn.XLOOKUP(resource_objects[[#This Row],[Resource]],resources!$A:$A,resources!AK:AK)</f>
        <v>0</v>
      </c>
      <c r="AL90" s="1">
        <f>_xlfn.XLOOKUP(resource_objects[[#This Row],[Resource]],resources!$A:$A,resources!AL:AL)</f>
        <v>0</v>
      </c>
      <c r="AM90" s="1">
        <f>_xlfn.XLOOKUP(resource_objects[[#This Row],[Resource]],resources!$A:$A,resources!AM:AM)</f>
        <v>0</v>
      </c>
      <c r="AN90" s="1">
        <f>_xlfn.XLOOKUP(resource_objects[[#This Row],[Resource]],resources!$A:$A,resources!AN:AN)</f>
        <v>60</v>
      </c>
      <c r="AO90" s="1">
        <f>_xlfn.XLOOKUP(resource_objects[[#This Row],[Resource]],resources!$A:$A,resources!AO:AO)</f>
        <v>0</v>
      </c>
      <c r="AP90" s="1" t="str">
        <f>_xlfn.XLOOKUP(resource_objects[[#This Row],[Resource]],resources!$A:$A,resources!H:H)</f>
        <v>Forage</v>
      </c>
      <c r="AQ90" s="1" t="str" cm="1">
        <f t="array" ref="AQ90">INDEX($Z$1:$AO$1,MATCH(TRUE,INDEX(Z90:AO90&lt;&gt;0,),0))</f>
        <v>Island 15</v>
      </c>
      <c r="AR90" s="1" t="str">
        <f t="shared" si="2"/>
        <v>15</v>
      </c>
    </row>
    <row r="91" spans="1:44" hidden="1" x14ac:dyDescent="0.3">
      <c r="A91" s="1" t="s">
        <v>374</v>
      </c>
      <c r="B91" s="1" t="s">
        <v>117</v>
      </c>
      <c r="C91">
        <v>12</v>
      </c>
      <c r="D91">
        <v>10</v>
      </c>
      <c r="F91" s="1" t="s">
        <v>189</v>
      </c>
      <c r="G91" s="1" t="s">
        <v>375</v>
      </c>
      <c r="I91" s="1" t="s">
        <v>189</v>
      </c>
      <c r="J91" s="1" t="s">
        <v>189</v>
      </c>
      <c r="K91">
        <v>18</v>
      </c>
      <c r="M91">
        <v>15</v>
      </c>
      <c r="N91" t="b">
        <v>1</v>
      </c>
      <c r="O91">
        <v>0</v>
      </c>
      <c r="P91">
        <v>50</v>
      </c>
      <c r="R91" s="1" t="s">
        <v>189</v>
      </c>
      <c r="S91" s="1" t="s">
        <v>189</v>
      </c>
      <c r="T91" s="1" t="s">
        <v>189</v>
      </c>
      <c r="U91" s="1" t="s">
        <v>208</v>
      </c>
      <c r="V91">
        <v>3</v>
      </c>
      <c r="W91" s="1">
        <f>resource_objects[[#This Row],[MinResources]]/resource_objects[[#This Row],[CollectingMins]]</f>
        <v>0.83333333333333337</v>
      </c>
      <c r="X91" s="1">
        <f>_xlfn.XLOOKUP(resource_objects[[#This Row],[Resource]],resources!A:A,resources!D:D)</f>
        <v>6</v>
      </c>
      <c r="Y91" s="1">
        <f>resource_objects[[#This Row],[gold per resouce]]/resource_objects[[#This Row],[min per resource]]</f>
        <v>7.1999999999999993</v>
      </c>
      <c r="Z91" s="1">
        <f>_xlfn.XLOOKUP(resource_objects[[#This Row],[Resource]],resources!$A:$A,resources!Z:Z)</f>
        <v>0</v>
      </c>
      <c r="AA91" s="1">
        <f>_xlfn.XLOOKUP(resource_objects[[#This Row],[Resource]],resources!$A:$A,resources!AA:AA)</f>
        <v>0</v>
      </c>
      <c r="AB91" s="1">
        <f>_xlfn.XLOOKUP(resource_objects[[#This Row],[Resource]],resources!$A:$A,resources!AB:AB)</f>
        <v>0</v>
      </c>
      <c r="AC91" s="1">
        <f>_xlfn.XLOOKUP(resource_objects[[#This Row],[Resource]],resources!$A:$A,resources!AC:AC)</f>
        <v>0</v>
      </c>
      <c r="AD91" s="1">
        <f>_xlfn.XLOOKUP(resource_objects[[#This Row],[Resource]],resources!$A:$A,resources!AD:AD)</f>
        <v>0</v>
      </c>
      <c r="AE91" s="1">
        <f>_xlfn.XLOOKUP(resource_objects[[#This Row],[Resource]],resources!$A:$A,resources!AE:AE)</f>
        <v>0</v>
      </c>
      <c r="AF91" s="1">
        <f>_xlfn.XLOOKUP(resource_objects[[#This Row],[Resource]],resources!$A:$A,resources!AF:AF)</f>
        <v>0</v>
      </c>
      <c r="AG91" s="1">
        <f>_xlfn.XLOOKUP(resource_objects[[#This Row],[Resource]],resources!$A:$A,resources!AG:AG)</f>
        <v>0</v>
      </c>
      <c r="AH91" s="1">
        <f>_xlfn.XLOOKUP(resource_objects[[#This Row],[Resource]],resources!$A:$A,resources!AH:AH)</f>
        <v>0</v>
      </c>
      <c r="AI91" s="1">
        <f>_xlfn.XLOOKUP(resource_objects[[#This Row],[Resource]],resources!$A:$A,resources!AI:AI)</f>
        <v>0</v>
      </c>
      <c r="AJ91" s="1">
        <f>_xlfn.XLOOKUP(resource_objects[[#This Row],[Resource]],resources!$A:$A,resources!AJ:AJ)</f>
        <v>0</v>
      </c>
      <c r="AK91" s="1">
        <f>_xlfn.XLOOKUP(resource_objects[[#This Row],[Resource]],resources!$A:$A,resources!AK:AK)</f>
        <v>0</v>
      </c>
      <c r="AL91" s="1">
        <f>_xlfn.XLOOKUP(resource_objects[[#This Row],[Resource]],resources!$A:$A,resources!AL:AL)</f>
        <v>0</v>
      </c>
      <c r="AM91" s="1">
        <f>_xlfn.XLOOKUP(resource_objects[[#This Row],[Resource]],resources!$A:$A,resources!AM:AM)</f>
        <v>0</v>
      </c>
      <c r="AN91" s="1">
        <f>_xlfn.XLOOKUP(resource_objects[[#This Row],[Resource]],resources!$A:$A,resources!AN:AN)</f>
        <v>60</v>
      </c>
      <c r="AO91" s="1">
        <f>_xlfn.XLOOKUP(resource_objects[[#This Row],[Resource]],resources!$A:$A,resources!AO:AO)</f>
        <v>0</v>
      </c>
      <c r="AP91" s="1" t="str">
        <f>_xlfn.XLOOKUP(resource_objects[[#This Row],[Resource]],resources!$A:$A,resources!H:H)</f>
        <v>Forage</v>
      </c>
      <c r="AQ91" s="1" t="str" cm="1">
        <f t="array" ref="AQ91">INDEX($Z$1:$AO$1,MATCH(TRUE,INDEX(Z91:AO91&lt;&gt;0,),0))</f>
        <v>Island 15</v>
      </c>
      <c r="AR91" s="1" t="str">
        <f t="shared" si="2"/>
        <v>15</v>
      </c>
    </row>
    <row r="92" spans="1:44" hidden="1" x14ac:dyDescent="0.3">
      <c r="A92" s="1" t="s">
        <v>376</v>
      </c>
      <c r="B92" s="1" t="s">
        <v>117</v>
      </c>
      <c r="C92">
        <v>4</v>
      </c>
      <c r="D92">
        <v>2</v>
      </c>
      <c r="F92" s="1" t="s">
        <v>189</v>
      </c>
      <c r="G92" s="1" t="s">
        <v>377</v>
      </c>
      <c r="I92" s="1" t="s">
        <v>189</v>
      </c>
      <c r="J92" s="1" t="s">
        <v>189</v>
      </c>
      <c r="K92">
        <v>1</v>
      </c>
      <c r="M92">
        <v>8</v>
      </c>
      <c r="N92" t="b">
        <v>1</v>
      </c>
      <c r="O92">
        <v>25</v>
      </c>
      <c r="P92">
        <v>0</v>
      </c>
      <c r="R92" s="1" t="s">
        <v>189</v>
      </c>
      <c r="S92" s="1" t="s">
        <v>189</v>
      </c>
      <c r="T92" s="1" t="s">
        <v>189</v>
      </c>
      <c r="U92" s="1" t="s">
        <v>208</v>
      </c>
      <c r="V92">
        <v>15</v>
      </c>
      <c r="W92" s="1">
        <f>resource_objects[[#This Row],[MinResources]]/resource_objects[[#This Row],[CollectingMins]]</f>
        <v>0.5</v>
      </c>
      <c r="X92" s="1">
        <f>_xlfn.XLOOKUP(resource_objects[[#This Row],[Resource]],resources!A:A,resources!D:D)</f>
        <v>6</v>
      </c>
      <c r="Y92" s="1">
        <f>resource_objects[[#This Row],[gold per resouce]]/resource_objects[[#This Row],[min per resource]]</f>
        <v>12</v>
      </c>
      <c r="Z92" s="1">
        <f>_xlfn.XLOOKUP(resource_objects[[#This Row],[Resource]],resources!$A:$A,resources!Z:Z)</f>
        <v>0</v>
      </c>
      <c r="AA92" s="1">
        <f>_xlfn.XLOOKUP(resource_objects[[#This Row],[Resource]],resources!$A:$A,resources!AA:AA)</f>
        <v>0</v>
      </c>
      <c r="AB92" s="1">
        <f>_xlfn.XLOOKUP(resource_objects[[#This Row],[Resource]],resources!$A:$A,resources!AB:AB)</f>
        <v>0</v>
      </c>
      <c r="AC92" s="1">
        <f>_xlfn.XLOOKUP(resource_objects[[#This Row],[Resource]],resources!$A:$A,resources!AC:AC)</f>
        <v>0</v>
      </c>
      <c r="AD92" s="1">
        <f>_xlfn.XLOOKUP(resource_objects[[#This Row],[Resource]],resources!$A:$A,resources!AD:AD)</f>
        <v>0</v>
      </c>
      <c r="AE92" s="1">
        <f>_xlfn.XLOOKUP(resource_objects[[#This Row],[Resource]],resources!$A:$A,resources!AE:AE)</f>
        <v>0</v>
      </c>
      <c r="AF92" s="1">
        <f>_xlfn.XLOOKUP(resource_objects[[#This Row],[Resource]],resources!$A:$A,resources!AF:AF)</f>
        <v>0</v>
      </c>
      <c r="AG92" s="1">
        <f>_xlfn.XLOOKUP(resource_objects[[#This Row],[Resource]],resources!$A:$A,resources!AG:AG)</f>
        <v>0</v>
      </c>
      <c r="AH92" s="1">
        <f>_xlfn.XLOOKUP(resource_objects[[#This Row],[Resource]],resources!$A:$A,resources!AH:AH)</f>
        <v>0</v>
      </c>
      <c r="AI92" s="1">
        <f>_xlfn.XLOOKUP(resource_objects[[#This Row],[Resource]],resources!$A:$A,resources!AI:AI)</f>
        <v>0</v>
      </c>
      <c r="AJ92" s="1">
        <f>_xlfn.XLOOKUP(resource_objects[[#This Row],[Resource]],resources!$A:$A,resources!AJ:AJ)</f>
        <v>0</v>
      </c>
      <c r="AK92" s="1">
        <f>_xlfn.XLOOKUP(resource_objects[[#This Row],[Resource]],resources!$A:$A,resources!AK:AK)</f>
        <v>0</v>
      </c>
      <c r="AL92" s="1">
        <f>_xlfn.XLOOKUP(resource_objects[[#This Row],[Resource]],resources!$A:$A,resources!AL:AL)</f>
        <v>0</v>
      </c>
      <c r="AM92" s="1">
        <f>_xlfn.XLOOKUP(resource_objects[[#This Row],[Resource]],resources!$A:$A,resources!AM:AM)</f>
        <v>0</v>
      </c>
      <c r="AN92" s="1">
        <f>_xlfn.XLOOKUP(resource_objects[[#This Row],[Resource]],resources!$A:$A,resources!AN:AN)</f>
        <v>60</v>
      </c>
      <c r="AO92" s="1">
        <f>_xlfn.XLOOKUP(resource_objects[[#This Row],[Resource]],resources!$A:$A,resources!AO:AO)</f>
        <v>0</v>
      </c>
      <c r="AP92" s="1" t="str">
        <f>_xlfn.XLOOKUP(resource_objects[[#This Row],[Resource]],resources!$A:$A,resources!H:H)</f>
        <v>Forage</v>
      </c>
      <c r="AQ92" s="1" t="str" cm="1">
        <f t="array" ref="AQ92">INDEX($Z$1:$AO$1,MATCH(TRUE,INDEX(Z92:AO92&lt;&gt;0,),0))</f>
        <v>Island 15</v>
      </c>
      <c r="AR92" s="1" t="str">
        <f t="shared" si="2"/>
        <v>15</v>
      </c>
    </row>
    <row r="93" spans="1:44" hidden="1" x14ac:dyDescent="0.3">
      <c r="A93" s="1" t="s">
        <v>378</v>
      </c>
      <c r="B93" s="1" t="s">
        <v>117</v>
      </c>
      <c r="C93">
        <v>4</v>
      </c>
      <c r="D93">
        <v>2</v>
      </c>
      <c r="F93" s="1" t="s">
        <v>189</v>
      </c>
      <c r="G93" s="1" t="s">
        <v>379</v>
      </c>
      <c r="I93" s="1" t="s">
        <v>189</v>
      </c>
      <c r="J93" s="1" t="s">
        <v>189</v>
      </c>
      <c r="K93">
        <v>1</v>
      </c>
      <c r="M93">
        <v>8</v>
      </c>
      <c r="N93" t="b">
        <v>1</v>
      </c>
      <c r="O93">
        <v>25</v>
      </c>
      <c r="P93">
        <v>0</v>
      </c>
      <c r="R93" s="1" t="s">
        <v>189</v>
      </c>
      <c r="S93" s="1" t="s">
        <v>189</v>
      </c>
      <c r="T93" s="1" t="s">
        <v>189</v>
      </c>
      <c r="U93" s="1" t="s">
        <v>208</v>
      </c>
      <c r="V93">
        <v>15</v>
      </c>
      <c r="W93" s="1">
        <f>resource_objects[[#This Row],[MinResources]]/resource_objects[[#This Row],[CollectingMins]]</f>
        <v>0.5</v>
      </c>
      <c r="X93" s="1">
        <f>_xlfn.XLOOKUP(resource_objects[[#This Row],[Resource]],resources!A:A,resources!D:D)</f>
        <v>6</v>
      </c>
      <c r="Y93" s="1">
        <f>resource_objects[[#This Row],[gold per resouce]]/resource_objects[[#This Row],[min per resource]]</f>
        <v>12</v>
      </c>
      <c r="Z93" s="1">
        <f>_xlfn.XLOOKUP(resource_objects[[#This Row],[Resource]],resources!$A:$A,resources!Z:Z)</f>
        <v>0</v>
      </c>
      <c r="AA93" s="1">
        <f>_xlfn.XLOOKUP(resource_objects[[#This Row],[Resource]],resources!$A:$A,resources!AA:AA)</f>
        <v>0</v>
      </c>
      <c r="AB93" s="1">
        <f>_xlfn.XLOOKUP(resource_objects[[#This Row],[Resource]],resources!$A:$A,resources!AB:AB)</f>
        <v>0</v>
      </c>
      <c r="AC93" s="1">
        <f>_xlfn.XLOOKUP(resource_objects[[#This Row],[Resource]],resources!$A:$A,resources!AC:AC)</f>
        <v>0</v>
      </c>
      <c r="AD93" s="1">
        <f>_xlfn.XLOOKUP(resource_objects[[#This Row],[Resource]],resources!$A:$A,resources!AD:AD)</f>
        <v>0</v>
      </c>
      <c r="AE93" s="1">
        <f>_xlfn.XLOOKUP(resource_objects[[#This Row],[Resource]],resources!$A:$A,resources!AE:AE)</f>
        <v>0</v>
      </c>
      <c r="AF93" s="1">
        <f>_xlfn.XLOOKUP(resource_objects[[#This Row],[Resource]],resources!$A:$A,resources!AF:AF)</f>
        <v>0</v>
      </c>
      <c r="AG93" s="1">
        <f>_xlfn.XLOOKUP(resource_objects[[#This Row],[Resource]],resources!$A:$A,resources!AG:AG)</f>
        <v>0</v>
      </c>
      <c r="AH93" s="1">
        <f>_xlfn.XLOOKUP(resource_objects[[#This Row],[Resource]],resources!$A:$A,resources!AH:AH)</f>
        <v>0</v>
      </c>
      <c r="AI93" s="1">
        <f>_xlfn.XLOOKUP(resource_objects[[#This Row],[Resource]],resources!$A:$A,resources!AI:AI)</f>
        <v>0</v>
      </c>
      <c r="AJ93" s="1">
        <f>_xlfn.XLOOKUP(resource_objects[[#This Row],[Resource]],resources!$A:$A,resources!AJ:AJ)</f>
        <v>0</v>
      </c>
      <c r="AK93" s="1">
        <f>_xlfn.XLOOKUP(resource_objects[[#This Row],[Resource]],resources!$A:$A,resources!AK:AK)</f>
        <v>0</v>
      </c>
      <c r="AL93" s="1">
        <f>_xlfn.XLOOKUP(resource_objects[[#This Row],[Resource]],resources!$A:$A,resources!AL:AL)</f>
        <v>0</v>
      </c>
      <c r="AM93" s="1">
        <f>_xlfn.XLOOKUP(resource_objects[[#This Row],[Resource]],resources!$A:$A,resources!AM:AM)</f>
        <v>0</v>
      </c>
      <c r="AN93" s="1">
        <f>_xlfn.XLOOKUP(resource_objects[[#This Row],[Resource]],resources!$A:$A,resources!AN:AN)</f>
        <v>60</v>
      </c>
      <c r="AO93" s="1">
        <f>_xlfn.XLOOKUP(resource_objects[[#This Row],[Resource]],resources!$A:$A,resources!AO:AO)</f>
        <v>0</v>
      </c>
      <c r="AP93" s="1" t="str">
        <f>_xlfn.XLOOKUP(resource_objects[[#This Row],[Resource]],resources!$A:$A,resources!H:H)</f>
        <v>Forage</v>
      </c>
      <c r="AQ93" s="1" t="str" cm="1">
        <f t="array" ref="AQ93">INDEX($Z$1:$AO$1,MATCH(TRUE,INDEX(Z93:AO93&lt;&gt;0,),0))</f>
        <v>Island 15</v>
      </c>
      <c r="AR93" s="1" t="str">
        <f t="shared" si="2"/>
        <v>15</v>
      </c>
    </row>
    <row r="94" spans="1:44" hidden="1" x14ac:dyDescent="0.3">
      <c r="A94" s="1" t="s">
        <v>380</v>
      </c>
      <c r="B94" s="1" t="s">
        <v>120</v>
      </c>
      <c r="C94">
        <v>3</v>
      </c>
      <c r="D94">
        <v>1</v>
      </c>
      <c r="F94" s="1" t="s">
        <v>189</v>
      </c>
      <c r="G94" s="1" t="s">
        <v>381</v>
      </c>
      <c r="I94" s="1" t="s">
        <v>189</v>
      </c>
      <c r="J94" s="1" t="s">
        <v>189</v>
      </c>
      <c r="K94">
        <v>5</v>
      </c>
      <c r="L94">
        <v>1</v>
      </c>
      <c r="M94">
        <v>7</v>
      </c>
      <c r="O94">
        <v>100</v>
      </c>
      <c r="P94">
        <v>100</v>
      </c>
      <c r="R94" s="1" t="s">
        <v>189</v>
      </c>
      <c r="S94" s="1" t="s">
        <v>189</v>
      </c>
      <c r="T94" s="1" t="s">
        <v>189</v>
      </c>
      <c r="U94" s="1" t="s">
        <v>240</v>
      </c>
      <c r="V94">
        <v>15</v>
      </c>
      <c r="W94" s="1">
        <f>resource_objects[[#This Row],[MinResources]]/resource_objects[[#This Row],[CollectingMins]]</f>
        <v>0.33333333333333331</v>
      </c>
      <c r="X94" s="1">
        <f>_xlfn.XLOOKUP(resource_objects[[#This Row],[Resource]],resources!A:A,resources!D:D)</f>
        <v>3</v>
      </c>
      <c r="Y94" s="1">
        <f>resource_objects[[#This Row],[gold per resouce]]/resource_objects[[#This Row],[min per resource]]</f>
        <v>9</v>
      </c>
      <c r="Z94" s="1">
        <f>_xlfn.XLOOKUP(resource_objects[[#This Row],[Resource]],resources!$A:$A,resources!Z:Z)</f>
        <v>0</v>
      </c>
      <c r="AA94" s="1">
        <f>_xlfn.XLOOKUP(resource_objects[[#This Row],[Resource]],resources!$A:$A,resources!AA:AA)</f>
        <v>0</v>
      </c>
      <c r="AB94" s="1">
        <f>_xlfn.XLOOKUP(resource_objects[[#This Row],[Resource]],resources!$A:$A,resources!AB:AB)</f>
        <v>0</v>
      </c>
      <c r="AC94" s="1">
        <f>_xlfn.XLOOKUP(resource_objects[[#This Row],[Resource]],resources!$A:$A,resources!AC:AC)</f>
        <v>0</v>
      </c>
      <c r="AD94" s="1">
        <f>_xlfn.XLOOKUP(resource_objects[[#This Row],[Resource]],resources!$A:$A,resources!AD:AD)</f>
        <v>0</v>
      </c>
      <c r="AE94" s="1">
        <f>_xlfn.XLOOKUP(resource_objects[[#This Row],[Resource]],resources!$A:$A,resources!AE:AE)</f>
        <v>0</v>
      </c>
      <c r="AF94" s="1">
        <f>_xlfn.XLOOKUP(resource_objects[[#This Row],[Resource]],resources!$A:$A,resources!AF:AF)</f>
        <v>0</v>
      </c>
      <c r="AG94" s="1">
        <f>_xlfn.XLOOKUP(resource_objects[[#This Row],[Resource]],resources!$A:$A,resources!AG:AG)</f>
        <v>10</v>
      </c>
      <c r="AH94" s="1">
        <f>_xlfn.XLOOKUP(resource_objects[[#This Row],[Resource]],resources!$A:$A,resources!AH:AH)</f>
        <v>0</v>
      </c>
      <c r="AI94" s="1">
        <f>_xlfn.XLOOKUP(resource_objects[[#This Row],[Resource]],resources!$A:$A,resources!AI:AI)</f>
        <v>4</v>
      </c>
      <c r="AJ94" s="1">
        <f>_xlfn.XLOOKUP(resource_objects[[#This Row],[Resource]],resources!$A:$A,resources!AJ:AJ)</f>
        <v>10</v>
      </c>
      <c r="AK94" s="1">
        <f>_xlfn.XLOOKUP(resource_objects[[#This Row],[Resource]],resources!$A:$A,resources!AK:AK)</f>
        <v>0</v>
      </c>
      <c r="AL94" s="1">
        <f>_xlfn.XLOOKUP(resource_objects[[#This Row],[Resource]],resources!$A:$A,resources!AL:AL)</f>
        <v>0</v>
      </c>
      <c r="AM94" s="1">
        <f>_xlfn.XLOOKUP(resource_objects[[#This Row],[Resource]],resources!$A:$A,resources!AM:AM)</f>
        <v>0</v>
      </c>
      <c r="AN94" s="1">
        <f>_xlfn.XLOOKUP(resource_objects[[#This Row],[Resource]],resources!$A:$A,resources!AN:AN)</f>
        <v>0</v>
      </c>
      <c r="AO94" s="1">
        <f>_xlfn.XLOOKUP(resource_objects[[#This Row],[Resource]],resources!$A:$A,resources!AO:AO)</f>
        <v>0</v>
      </c>
      <c r="AP94" s="1" t="str">
        <f>_xlfn.XLOOKUP(resource_objects[[#This Row],[Resource]],resources!$A:$A,resources!H:H)</f>
        <v>Sickle</v>
      </c>
      <c r="AQ94" s="1" t="str" cm="1">
        <f t="array" ref="AQ94">INDEX($Z$1:$AO$1,MATCH(TRUE,INDEX(Z94:AO94&lt;&gt;0,),0))</f>
        <v>Island 8</v>
      </c>
      <c r="AR94" s="1" t="str">
        <f t="shared" si="2"/>
        <v>8</v>
      </c>
    </row>
    <row r="95" spans="1:44" hidden="1" x14ac:dyDescent="0.3">
      <c r="A95" s="1" t="s">
        <v>382</v>
      </c>
      <c r="B95" s="1" t="s">
        <v>126</v>
      </c>
      <c r="C95">
        <v>20</v>
      </c>
      <c r="D95">
        <v>2</v>
      </c>
      <c r="E95">
        <v>3</v>
      </c>
      <c r="F95" s="1" t="s">
        <v>189</v>
      </c>
      <c r="G95" s="1" t="s">
        <v>383</v>
      </c>
      <c r="I95" s="1" t="s">
        <v>189</v>
      </c>
      <c r="J95" s="1" t="s">
        <v>189</v>
      </c>
      <c r="K95">
        <v>11</v>
      </c>
      <c r="O95">
        <v>70</v>
      </c>
      <c r="P95">
        <v>10</v>
      </c>
      <c r="R95" s="1" t="s">
        <v>189</v>
      </c>
      <c r="S95" s="1" t="s">
        <v>189</v>
      </c>
      <c r="T95" s="1" t="s">
        <v>189</v>
      </c>
      <c r="U95" s="1" t="s">
        <v>227</v>
      </c>
      <c r="V95">
        <v>15</v>
      </c>
      <c r="W95" s="1">
        <f>resource_objects[[#This Row],[MinResources]]/resource_objects[[#This Row],[CollectingMins]]</f>
        <v>0.1</v>
      </c>
      <c r="X95" s="1">
        <f>_xlfn.XLOOKUP(resource_objects[[#This Row],[Resource]],resources!A:A,resources!D:D)</f>
        <v>20</v>
      </c>
      <c r="Y95" s="1">
        <f>resource_objects[[#This Row],[gold per resouce]]/resource_objects[[#This Row],[min per resource]]</f>
        <v>200</v>
      </c>
      <c r="Z95" s="1">
        <f>_xlfn.XLOOKUP(resource_objects[[#This Row],[Resource]],resources!$A:$A,resources!Z:Z)</f>
        <v>10</v>
      </c>
      <c r="AA95" s="1">
        <f>_xlfn.XLOOKUP(resource_objects[[#This Row],[Resource]],resources!$A:$A,resources!AA:AA)</f>
        <v>6</v>
      </c>
      <c r="AB95" s="1">
        <f>_xlfn.XLOOKUP(resource_objects[[#This Row],[Resource]],resources!$A:$A,resources!AB:AB)</f>
        <v>10</v>
      </c>
      <c r="AC95" s="1">
        <f>_xlfn.XLOOKUP(resource_objects[[#This Row],[Resource]],resources!$A:$A,resources!AC:AC)</f>
        <v>10</v>
      </c>
      <c r="AD95" s="1">
        <f>_xlfn.XLOOKUP(resource_objects[[#This Row],[Resource]],resources!$A:$A,resources!AD:AD)</f>
        <v>6</v>
      </c>
      <c r="AE95" s="1">
        <f>_xlfn.XLOOKUP(resource_objects[[#This Row],[Resource]],resources!$A:$A,resources!AE:AE)</f>
        <v>0</v>
      </c>
      <c r="AF95" s="1">
        <f>_xlfn.XLOOKUP(resource_objects[[#This Row],[Resource]],resources!$A:$A,resources!AF:AF)</f>
        <v>0</v>
      </c>
      <c r="AG95" s="1">
        <f>_xlfn.XLOOKUP(resource_objects[[#This Row],[Resource]],resources!$A:$A,resources!AG:AG)</f>
        <v>0</v>
      </c>
      <c r="AH95" s="1">
        <f>_xlfn.XLOOKUP(resource_objects[[#This Row],[Resource]],resources!$A:$A,resources!AH:AH)</f>
        <v>0</v>
      </c>
      <c r="AI95" s="1">
        <f>_xlfn.XLOOKUP(resource_objects[[#This Row],[Resource]],resources!$A:$A,resources!AI:AI)</f>
        <v>0</v>
      </c>
      <c r="AJ95" s="1">
        <f>_xlfn.XLOOKUP(resource_objects[[#This Row],[Resource]],resources!$A:$A,resources!AJ:AJ)</f>
        <v>0</v>
      </c>
      <c r="AK95" s="1">
        <f>_xlfn.XLOOKUP(resource_objects[[#This Row],[Resource]],resources!$A:$A,resources!AK:AK)</f>
        <v>0</v>
      </c>
      <c r="AL95" s="1">
        <f>_xlfn.XLOOKUP(resource_objects[[#This Row],[Resource]],resources!$A:$A,resources!AL:AL)</f>
        <v>0</v>
      </c>
      <c r="AM95" s="1">
        <f>_xlfn.XLOOKUP(resource_objects[[#This Row],[Resource]],resources!$A:$A,resources!AM:AM)</f>
        <v>6</v>
      </c>
      <c r="AN95" s="1">
        <f>_xlfn.XLOOKUP(resource_objects[[#This Row],[Resource]],resources!$A:$A,resources!AN:AN)</f>
        <v>4</v>
      </c>
      <c r="AO95" s="1">
        <f>_xlfn.XLOOKUP(resource_objects[[#This Row],[Resource]],resources!$A:$A,resources!AO:AO)</f>
        <v>0</v>
      </c>
      <c r="AP95" s="1" t="str">
        <f>_xlfn.XLOOKUP(resource_objects[[#This Row],[Resource]],resources!$A:$A,resources!H:H)</f>
        <v>Prospecting</v>
      </c>
      <c r="AQ95" s="1" t="str" cm="1">
        <f t="array" ref="AQ95">INDEX($Z$1:$AO$1,MATCH(TRUE,INDEX(Z95:AO95&lt;&gt;0,),0))</f>
        <v>Island 1</v>
      </c>
      <c r="AR95" s="1" t="str">
        <f t="shared" si="2"/>
        <v>1</v>
      </c>
    </row>
    <row r="96" spans="1:44" hidden="1" x14ac:dyDescent="0.3">
      <c r="A96" s="1" t="s">
        <v>384</v>
      </c>
      <c r="B96" s="1" t="s">
        <v>126</v>
      </c>
      <c r="C96">
        <v>30</v>
      </c>
      <c r="D96">
        <v>4</v>
      </c>
      <c r="E96">
        <v>6</v>
      </c>
      <c r="F96" s="1" t="s">
        <v>189</v>
      </c>
      <c r="G96" s="1" t="s">
        <v>385</v>
      </c>
      <c r="I96" s="1" t="s">
        <v>189</v>
      </c>
      <c r="J96" s="1" t="s">
        <v>189</v>
      </c>
      <c r="K96">
        <v>14</v>
      </c>
      <c r="O96">
        <v>30</v>
      </c>
      <c r="P96">
        <v>50</v>
      </c>
      <c r="R96" s="1" t="s">
        <v>189</v>
      </c>
      <c r="S96" s="1" t="s">
        <v>189</v>
      </c>
      <c r="T96" s="1" t="s">
        <v>189</v>
      </c>
      <c r="U96" s="1" t="s">
        <v>227</v>
      </c>
      <c r="V96">
        <v>15</v>
      </c>
      <c r="W96" s="1">
        <f>resource_objects[[#This Row],[MinResources]]/resource_objects[[#This Row],[CollectingMins]]</f>
        <v>0.13333333333333333</v>
      </c>
      <c r="X96" s="1">
        <f>_xlfn.XLOOKUP(resource_objects[[#This Row],[Resource]],resources!A:A,resources!D:D)</f>
        <v>20</v>
      </c>
      <c r="Y96" s="1">
        <f>resource_objects[[#This Row],[gold per resouce]]/resource_objects[[#This Row],[min per resource]]</f>
        <v>150</v>
      </c>
      <c r="Z96" s="1">
        <f>_xlfn.XLOOKUP(resource_objects[[#This Row],[Resource]],resources!$A:$A,resources!Z:Z)</f>
        <v>10</v>
      </c>
      <c r="AA96" s="1">
        <f>_xlfn.XLOOKUP(resource_objects[[#This Row],[Resource]],resources!$A:$A,resources!AA:AA)</f>
        <v>6</v>
      </c>
      <c r="AB96" s="1">
        <f>_xlfn.XLOOKUP(resource_objects[[#This Row],[Resource]],resources!$A:$A,resources!AB:AB)</f>
        <v>10</v>
      </c>
      <c r="AC96" s="1">
        <f>_xlfn.XLOOKUP(resource_objects[[#This Row],[Resource]],resources!$A:$A,resources!AC:AC)</f>
        <v>10</v>
      </c>
      <c r="AD96" s="1">
        <f>_xlfn.XLOOKUP(resource_objects[[#This Row],[Resource]],resources!$A:$A,resources!AD:AD)</f>
        <v>6</v>
      </c>
      <c r="AE96" s="1">
        <f>_xlfn.XLOOKUP(resource_objects[[#This Row],[Resource]],resources!$A:$A,resources!AE:AE)</f>
        <v>0</v>
      </c>
      <c r="AF96" s="1">
        <f>_xlfn.XLOOKUP(resource_objects[[#This Row],[Resource]],resources!$A:$A,resources!AF:AF)</f>
        <v>0</v>
      </c>
      <c r="AG96" s="1">
        <f>_xlfn.XLOOKUP(resource_objects[[#This Row],[Resource]],resources!$A:$A,resources!AG:AG)</f>
        <v>0</v>
      </c>
      <c r="AH96" s="1">
        <f>_xlfn.XLOOKUP(resource_objects[[#This Row],[Resource]],resources!$A:$A,resources!AH:AH)</f>
        <v>0</v>
      </c>
      <c r="AI96" s="1">
        <f>_xlfn.XLOOKUP(resource_objects[[#This Row],[Resource]],resources!$A:$A,resources!AI:AI)</f>
        <v>0</v>
      </c>
      <c r="AJ96" s="1">
        <f>_xlfn.XLOOKUP(resource_objects[[#This Row],[Resource]],resources!$A:$A,resources!AJ:AJ)</f>
        <v>0</v>
      </c>
      <c r="AK96" s="1">
        <f>_xlfn.XLOOKUP(resource_objects[[#This Row],[Resource]],resources!$A:$A,resources!AK:AK)</f>
        <v>0</v>
      </c>
      <c r="AL96" s="1">
        <f>_xlfn.XLOOKUP(resource_objects[[#This Row],[Resource]],resources!$A:$A,resources!AL:AL)</f>
        <v>0</v>
      </c>
      <c r="AM96" s="1">
        <f>_xlfn.XLOOKUP(resource_objects[[#This Row],[Resource]],resources!$A:$A,resources!AM:AM)</f>
        <v>6</v>
      </c>
      <c r="AN96" s="1">
        <f>_xlfn.XLOOKUP(resource_objects[[#This Row],[Resource]],resources!$A:$A,resources!AN:AN)</f>
        <v>4</v>
      </c>
      <c r="AO96" s="1">
        <f>_xlfn.XLOOKUP(resource_objects[[#This Row],[Resource]],resources!$A:$A,resources!AO:AO)</f>
        <v>0</v>
      </c>
      <c r="AP96" s="1" t="str">
        <f>_xlfn.XLOOKUP(resource_objects[[#This Row],[Resource]],resources!$A:$A,resources!H:H)</f>
        <v>Prospecting</v>
      </c>
      <c r="AQ96" s="1" t="str" cm="1">
        <f t="array" ref="AQ96">INDEX($Z$1:$AO$1,MATCH(TRUE,INDEX(Z96:AO96&lt;&gt;0,),0))</f>
        <v>Island 1</v>
      </c>
      <c r="AR96" s="1" t="str">
        <f t="shared" si="2"/>
        <v>1</v>
      </c>
    </row>
    <row r="97" spans="1:44" hidden="1" x14ac:dyDescent="0.3">
      <c r="A97" s="1" t="s">
        <v>386</v>
      </c>
      <c r="B97" s="1" t="s">
        <v>126</v>
      </c>
      <c r="C97">
        <v>40</v>
      </c>
      <c r="D97">
        <v>8</v>
      </c>
      <c r="E97">
        <v>12</v>
      </c>
      <c r="F97" s="1" t="s">
        <v>189</v>
      </c>
      <c r="G97" s="1" t="s">
        <v>387</v>
      </c>
      <c r="I97" s="1" t="s">
        <v>189</v>
      </c>
      <c r="J97" s="1" t="s">
        <v>189</v>
      </c>
      <c r="K97">
        <v>15</v>
      </c>
      <c r="O97">
        <v>0</v>
      </c>
      <c r="P97">
        <v>40</v>
      </c>
      <c r="R97" s="1" t="s">
        <v>189</v>
      </c>
      <c r="S97" s="1" t="s">
        <v>189</v>
      </c>
      <c r="T97" s="1" t="s">
        <v>189</v>
      </c>
      <c r="U97" s="1" t="s">
        <v>227</v>
      </c>
      <c r="V97">
        <v>15</v>
      </c>
      <c r="W97" s="1">
        <f>resource_objects[[#This Row],[MinResources]]/resource_objects[[#This Row],[CollectingMins]]</f>
        <v>0.2</v>
      </c>
      <c r="X97" s="1">
        <f>_xlfn.XLOOKUP(resource_objects[[#This Row],[Resource]],resources!A:A,resources!D:D)</f>
        <v>20</v>
      </c>
      <c r="Y97" s="1">
        <f>resource_objects[[#This Row],[gold per resouce]]/resource_objects[[#This Row],[min per resource]]</f>
        <v>100</v>
      </c>
      <c r="Z97" s="1">
        <f>_xlfn.XLOOKUP(resource_objects[[#This Row],[Resource]],resources!$A:$A,resources!Z:Z)</f>
        <v>10</v>
      </c>
      <c r="AA97" s="1">
        <f>_xlfn.XLOOKUP(resource_objects[[#This Row],[Resource]],resources!$A:$A,resources!AA:AA)</f>
        <v>6</v>
      </c>
      <c r="AB97" s="1">
        <f>_xlfn.XLOOKUP(resource_objects[[#This Row],[Resource]],resources!$A:$A,resources!AB:AB)</f>
        <v>10</v>
      </c>
      <c r="AC97" s="1">
        <f>_xlfn.XLOOKUP(resource_objects[[#This Row],[Resource]],resources!$A:$A,resources!AC:AC)</f>
        <v>10</v>
      </c>
      <c r="AD97" s="1">
        <f>_xlfn.XLOOKUP(resource_objects[[#This Row],[Resource]],resources!$A:$A,resources!AD:AD)</f>
        <v>6</v>
      </c>
      <c r="AE97" s="1">
        <f>_xlfn.XLOOKUP(resource_objects[[#This Row],[Resource]],resources!$A:$A,resources!AE:AE)</f>
        <v>0</v>
      </c>
      <c r="AF97" s="1">
        <f>_xlfn.XLOOKUP(resource_objects[[#This Row],[Resource]],resources!$A:$A,resources!AF:AF)</f>
        <v>0</v>
      </c>
      <c r="AG97" s="1">
        <f>_xlfn.XLOOKUP(resource_objects[[#This Row],[Resource]],resources!$A:$A,resources!AG:AG)</f>
        <v>0</v>
      </c>
      <c r="AH97" s="1">
        <f>_xlfn.XLOOKUP(resource_objects[[#This Row],[Resource]],resources!$A:$A,resources!AH:AH)</f>
        <v>0</v>
      </c>
      <c r="AI97" s="1">
        <f>_xlfn.XLOOKUP(resource_objects[[#This Row],[Resource]],resources!$A:$A,resources!AI:AI)</f>
        <v>0</v>
      </c>
      <c r="AJ97" s="1">
        <f>_xlfn.XLOOKUP(resource_objects[[#This Row],[Resource]],resources!$A:$A,resources!AJ:AJ)</f>
        <v>0</v>
      </c>
      <c r="AK97" s="1">
        <f>_xlfn.XLOOKUP(resource_objects[[#This Row],[Resource]],resources!$A:$A,resources!AK:AK)</f>
        <v>0</v>
      </c>
      <c r="AL97" s="1">
        <f>_xlfn.XLOOKUP(resource_objects[[#This Row],[Resource]],resources!$A:$A,resources!AL:AL)</f>
        <v>0</v>
      </c>
      <c r="AM97" s="1">
        <f>_xlfn.XLOOKUP(resource_objects[[#This Row],[Resource]],resources!$A:$A,resources!AM:AM)</f>
        <v>6</v>
      </c>
      <c r="AN97" s="1">
        <f>_xlfn.XLOOKUP(resource_objects[[#This Row],[Resource]],resources!$A:$A,resources!AN:AN)</f>
        <v>4</v>
      </c>
      <c r="AO97" s="1">
        <f>_xlfn.XLOOKUP(resource_objects[[#This Row],[Resource]],resources!$A:$A,resources!AO:AO)</f>
        <v>0</v>
      </c>
      <c r="AP97" s="1" t="str">
        <f>_xlfn.XLOOKUP(resource_objects[[#This Row],[Resource]],resources!$A:$A,resources!H:H)</f>
        <v>Prospecting</v>
      </c>
      <c r="AQ97" s="1" t="str" cm="1">
        <f t="array" ref="AQ97">INDEX($Z$1:$AO$1,MATCH(TRUE,INDEX(Z97:AO97&lt;&gt;0,),0))</f>
        <v>Island 1</v>
      </c>
      <c r="AR97" s="1" t="str">
        <f t="shared" si="2"/>
        <v>1</v>
      </c>
    </row>
    <row r="98" spans="1:44" x14ac:dyDescent="0.3">
      <c r="A98" s="1" t="s">
        <v>388</v>
      </c>
      <c r="B98" s="1" t="s">
        <v>149</v>
      </c>
      <c r="C98">
        <v>45</v>
      </c>
      <c r="D98">
        <v>4</v>
      </c>
      <c r="F98" s="1" t="s">
        <v>189</v>
      </c>
      <c r="G98" s="1" t="s">
        <v>389</v>
      </c>
      <c r="H98" t="b">
        <v>1</v>
      </c>
      <c r="I98" s="1" t="s">
        <v>226</v>
      </c>
      <c r="J98" s="1" t="s">
        <v>189</v>
      </c>
      <c r="K98">
        <v>12</v>
      </c>
      <c r="M98">
        <v>15</v>
      </c>
      <c r="N98" t="b">
        <v>1</v>
      </c>
      <c r="O98">
        <v>20</v>
      </c>
      <c r="P98">
        <v>25</v>
      </c>
      <c r="R98" s="1" t="s">
        <v>191</v>
      </c>
      <c r="S98" s="1" t="s">
        <v>192</v>
      </c>
      <c r="T98" s="1" t="s">
        <v>67</v>
      </c>
      <c r="U98" s="1" t="s">
        <v>227</v>
      </c>
      <c r="V98">
        <v>2</v>
      </c>
      <c r="W98" s="1">
        <f>resource_objects[[#This Row],[MinResources]]/resource_objects[[#This Row],[CollectingMins]]</f>
        <v>8.8888888888888892E-2</v>
      </c>
      <c r="X98" s="1">
        <f>_xlfn.XLOOKUP(resource_objects[[#This Row],[Resource]],resources!A:A,resources!D:D)</f>
        <v>4</v>
      </c>
      <c r="Y98" s="1">
        <f>resource_objects[[#This Row],[gold per resouce]]/resource_objects[[#This Row],[min per resource]]</f>
        <v>45</v>
      </c>
      <c r="Z98" s="1">
        <f>_xlfn.XLOOKUP(resource_objects[[#This Row],[Resource]],resources!$A:$A,resources!Z:Z)</f>
        <v>0</v>
      </c>
      <c r="AA98" s="1">
        <f>_xlfn.XLOOKUP(resource_objects[[#This Row],[Resource]],resources!$A:$A,resources!AA:AA)</f>
        <v>0</v>
      </c>
      <c r="AB98" s="1">
        <f>_xlfn.XLOOKUP(resource_objects[[#This Row],[Resource]],resources!$A:$A,resources!AB:AB)</f>
        <v>0</v>
      </c>
      <c r="AC98" s="1">
        <f>_xlfn.XLOOKUP(resource_objects[[#This Row],[Resource]],resources!$A:$A,resources!AC:AC)</f>
        <v>0</v>
      </c>
      <c r="AD98" s="1">
        <f>_xlfn.XLOOKUP(resource_objects[[#This Row],[Resource]],resources!$A:$A,resources!AD:AD)</f>
        <v>20</v>
      </c>
      <c r="AE98" s="1">
        <f>_xlfn.XLOOKUP(resource_objects[[#This Row],[Resource]],resources!$A:$A,resources!AE:AE)</f>
        <v>8</v>
      </c>
      <c r="AF98" s="1">
        <f>_xlfn.XLOOKUP(resource_objects[[#This Row],[Resource]],resources!$A:$A,resources!AF:AF)</f>
        <v>0</v>
      </c>
      <c r="AG98" s="1">
        <f>_xlfn.XLOOKUP(resource_objects[[#This Row],[Resource]],resources!$A:$A,resources!AG:AG)</f>
        <v>14</v>
      </c>
      <c r="AH98" s="1">
        <f>_xlfn.XLOOKUP(resource_objects[[#This Row],[Resource]],resources!$A:$A,resources!AH:AH)</f>
        <v>8</v>
      </c>
      <c r="AI98" s="1">
        <f>_xlfn.XLOOKUP(resource_objects[[#This Row],[Resource]],resources!$A:$A,resources!AI:AI)</f>
        <v>0</v>
      </c>
      <c r="AJ98" s="1">
        <f>_xlfn.XLOOKUP(resource_objects[[#This Row],[Resource]],resources!$A:$A,resources!AJ:AJ)</f>
        <v>0</v>
      </c>
      <c r="AK98" s="1">
        <f>_xlfn.XLOOKUP(resource_objects[[#This Row],[Resource]],resources!$A:$A,resources!AK:AK)</f>
        <v>0</v>
      </c>
      <c r="AL98" s="1">
        <f>_xlfn.XLOOKUP(resource_objects[[#This Row],[Resource]],resources!$A:$A,resources!AL:AL)</f>
        <v>6</v>
      </c>
      <c r="AM98" s="1">
        <f>_xlfn.XLOOKUP(resource_objects[[#This Row],[Resource]],resources!$A:$A,resources!AM:AM)</f>
        <v>0</v>
      </c>
      <c r="AN98" s="1">
        <f>_xlfn.XLOOKUP(resource_objects[[#This Row],[Resource]],resources!$A:$A,resources!AN:AN)</f>
        <v>0</v>
      </c>
      <c r="AO98" s="1">
        <f>_xlfn.XLOOKUP(resource_objects[[#This Row],[Resource]],resources!$A:$A,resources!AO:AO)</f>
        <v>0</v>
      </c>
      <c r="AP98" s="1" t="str">
        <f>_xlfn.XLOOKUP(resource_objects[[#This Row],[Resource]],resources!$A:$A,resources!H:H)</f>
        <v>Sickle</v>
      </c>
      <c r="AQ98" s="1" t="str" cm="1">
        <f t="array" ref="AQ98">INDEX($Z$1:$AO$1,MATCH(TRUE,INDEX(Z98:AO98&lt;&gt;0,),0))</f>
        <v>Island 5</v>
      </c>
      <c r="AR98" s="1" t="str">
        <f t="shared" ref="AR98:AR108" si="3">RIGHT(AQ98,LEN(AQ98)-SEARCH(" ",AQ98))</f>
        <v>5</v>
      </c>
    </row>
    <row r="99" spans="1:44" x14ac:dyDescent="0.3">
      <c r="A99" s="1" t="s">
        <v>390</v>
      </c>
      <c r="B99" s="1" t="s">
        <v>149</v>
      </c>
      <c r="C99">
        <v>45</v>
      </c>
      <c r="D99">
        <v>4</v>
      </c>
      <c r="F99" s="1" t="s">
        <v>189</v>
      </c>
      <c r="G99" s="1" t="s">
        <v>391</v>
      </c>
      <c r="I99" s="1" t="s">
        <v>189</v>
      </c>
      <c r="J99" s="1" t="s">
        <v>189</v>
      </c>
      <c r="K99">
        <v>12</v>
      </c>
      <c r="M99">
        <v>15</v>
      </c>
      <c r="N99" t="b">
        <v>1</v>
      </c>
      <c r="O99">
        <v>20</v>
      </c>
      <c r="P99">
        <v>25</v>
      </c>
      <c r="R99" s="1" t="s">
        <v>191</v>
      </c>
      <c r="S99" s="1" t="s">
        <v>192</v>
      </c>
      <c r="T99" s="1" t="s">
        <v>67</v>
      </c>
      <c r="U99" s="1" t="s">
        <v>227</v>
      </c>
      <c r="V99">
        <v>2</v>
      </c>
      <c r="W99" s="1">
        <f>resource_objects[[#This Row],[MinResources]]/resource_objects[[#This Row],[CollectingMins]]</f>
        <v>8.8888888888888892E-2</v>
      </c>
      <c r="X99" s="1">
        <f>_xlfn.XLOOKUP(resource_objects[[#This Row],[Resource]],resources!A:A,resources!D:D)</f>
        <v>4</v>
      </c>
      <c r="Y99" s="1">
        <f>resource_objects[[#This Row],[gold per resouce]]/resource_objects[[#This Row],[min per resource]]</f>
        <v>45</v>
      </c>
      <c r="Z99" s="1">
        <f>_xlfn.XLOOKUP(resource_objects[[#This Row],[Resource]],resources!$A:$A,resources!Z:Z)</f>
        <v>0</v>
      </c>
      <c r="AA99" s="1">
        <f>_xlfn.XLOOKUP(resource_objects[[#This Row],[Resource]],resources!$A:$A,resources!AA:AA)</f>
        <v>0</v>
      </c>
      <c r="AB99" s="1">
        <f>_xlfn.XLOOKUP(resource_objects[[#This Row],[Resource]],resources!$A:$A,resources!AB:AB)</f>
        <v>0</v>
      </c>
      <c r="AC99" s="1">
        <f>_xlfn.XLOOKUP(resource_objects[[#This Row],[Resource]],resources!$A:$A,resources!AC:AC)</f>
        <v>0</v>
      </c>
      <c r="AD99" s="1">
        <f>_xlfn.XLOOKUP(resource_objects[[#This Row],[Resource]],resources!$A:$A,resources!AD:AD)</f>
        <v>20</v>
      </c>
      <c r="AE99" s="1">
        <f>_xlfn.XLOOKUP(resource_objects[[#This Row],[Resource]],resources!$A:$A,resources!AE:AE)</f>
        <v>8</v>
      </c>
      <c r="AF99" s="1">
        <f>_xlfn.XLOOKUP(resource_objects[[#This Row],[Resource]],resources!$A:$A,resources!AF:AF)</f>
        <v>0</v>
      </c>
      <c r="AG99" s="1">
        <f>_xlfn.XLOOKUP(resource_objects[[#This Row],[Resource]],resources!$A:$A,resources!AG:AG)</f>
        <v>14</v>
      </c>
      <c r="AH99" s="1">
        <f>_xlfn.XLOOKUP(resource_objects[[#This Row],[Resource]],resources!$A:$A,resources!AH:AH)</f>
        <v>8</v>
      </c>
      <c r="AI99" s="1">
        <f>_xlfn.XLOOKUP(resource_objects[[#This Row],[Resource]],resources!$A:$A,resources!AI:AI)</f>
        <v>0</v>
      </c>
      <c r="AJ99" s="1">
        <f>_xlfn.XLOOKUP(resource_objects[[#This Row],[Resource]],resources!$A:$A,resources!AJ:AJ)</f>
        <v>0</v>
      </c>
      <c r="AK99" s="1">
        <f>_xlfn.XLOOKUP(resource_objects[[#This Row],[Resource]],resources!$A:$A,resources!AK:AK)</f>
        <v>0</v>
      </c>
      <c r="AL99" s="1">
        <f>_xlfn.XLOOKUP(resource_objects[[#This Row],[Resource]],resources!$A:$A,resources!AL:AL)</f>
        <v>6</v>
      </c>
      <c r="AM99" s="1">
        <f>_xlfn.XLOOKUP(resource_objects[[#This Row],[Resource]],resources!$A:$A,resources!AM:AM)</f>
        <v>0</v>
      </c>
      <c r="AN99" s="1">
        <f>_xlfn.XLOOKUP(resource_objects[[#This Row],[Resource]],resources!$A:$A,resources!AN:AN)</f>
        <v>0</v>
      </c>
      <c r="AO99" s="1">
        <f>_xlfn.XLOOKUP(resource_objects[[#This Row],[Resource]],resources!$A:$A,resources!AO:AO)</f>
        <v>0</v>
      </c>
      <c r="AP99" s="1" t="str">
        <f>_xlfn.XLOOKUP(resource_objects[[#This Row],[Resource]],resources!$A:$A,resources!H:H)</f>
        <v>Sickle</v>
      </c>
      <c r="AQ99" s="1" t="str" cm="1">
        <f t="array" ref="AQ99">INDEX($Z$1:$AO$1,MATCH(TRUE,INDEX(Z99:AO99&lt;&gt;0,),0))</f>
        <v>Island 5</v>
      </c>
      <c r="AR99" s="1" t="str">
        <f t="shared" si="3"/>
        <v>5</v>
      </c>
    </row>
    <row r="100" spans="1:44" x14ac:dyDescent="0.3">
      <c r="A100" s="1" t="s">
        <v>392</v>
      </c>
      <c r="B100" s="1" t="s">
        <v>149</v>
      </c>
      <c r="C100">
        <v>25</v>
      </c>
      <c r="D100">
        <v>2</v>
      </c>
      <c r="F100" s="1" t="s">
        <v>189</v>
      </c>
      <c r="G100" s="1" t="s">
        <v>393</v>
      </c>
      <c r="I100" s="1" t="s">
        <v>189</v>
      </c>
      <c r="J100" s="1" t="s">
        <v>189</v>
      </c>
      <c r="K100">
        <v>8</v>
      </c>
      <c r="M100">
        <v>12</v>
      </c>
      <c r="N100" t="b">
        <v>1</v>
      </c>
      <c r="O100">
        <v>30</v>
      </c>
      <c r="P100">
        <v>0</v>
      </c>
      <c r="R100" s="1" t="s">
        <v>191</v>
      </c>
      <c r="S100" s="1" t="s">
        <v>192</v>
      </c>
      <c r="T100" s="1" t="s">
        <v>67</v>
      </c>
      <c r="U100" s="1" t="s">
        <v>227</v>
      </c>
      <c r="V100">
        <v>2</v>
      </c>
      <c r="W100" s="1">
        <f>resource_objects[[#This Row],[MinResources]]/resource_objects[[#This Row],[CollectingMins]]</f>
        <v>0.08</v>
      </c>
      <c r="X100" s="1">
        <f>_xlfn.XLOOKUP(resource_objects[[#This Row],[Resource]],resources!A:A,resources!D:D)</f>
        <v>4</v>
      </c>
      <c r="Y100" s="1">
        <f>resource_objects[[#This Row],[gold per resouce]]/resource_objects[[#This Row],[min per resource]]</f>
        <v>50</v>
      </c>
      <c r="Z100" s="1">
        <f>_xlfn.XLOOKUP(resource_objects[[#This Row],[Resource]],resources!$A:$A,resources!Z:Z)</f>
        <v>0</v>
      </c>
      <c r="AA100" s="1">
        <f>_xlfn.XLOOKUP(resource_objects[[#This Row],[Resource]],resources!$A:$A,resources!AA:AA)</f>
        <v>0</v>
      </c>
      <c r="AB100" s="1">
        <f>_xlfn.XLOOKUP(resource_objects[[#This Row],[Resource]],resources!$A:$A,resources!AB:AB)</f>
        <v>0</v>
      </c>
      <c r="AC100" s="1">
        <f>_xlfn.XLOOKUP(resource_objects[[#This Row],[Resource]],resources!$A:$A,resources!AC:AC)</f>
        <v>0</v>
      </c>
      <c r="AD100" s="1">
        <f>_xlfn.XLOOKUP(resource_objects[[#This Row],[Resource]],resources!$A:$A,resources!AD:AD)</f>
        <v>20</v>
      </c>
      <c r="AE100" s="1">
        <f>_xlfn.XLOOKUP(resource_objects[[#This Row],[Resource]],resources!$A:$A,resources!AE:AE)</f>
        <v>8</v>
      </c>
      <c r="AF100" s="1">
        <f>_xlfn.XLOOKUP(resource_objects[[#This Row],[Resource]],resources!$A:$A,resources!AF:AF)</f>
        <v>0</v>
      </c>
      <c r="AG100" s="1">
        <f>_xlfn.XLOOKUP(resource_objects[[#This Row],[Resource]],resources!$A:$A,resources!AG:AG)</f>
        <v>14</v>
      </c>
      <c r="AH100" s="1">
        <f>_xlfn.XLOOKUP(resource_objects[[#This Row],[Resource]],resources!$A:$A,resources!AH:AH)</f>
        <v>8</v>
      </c>
      <c r="AI100" s="1">
        <f>_xlfn.XLOOKUP(resource_objects[[#This Row],[Resource]],resources!$A:$A,resources!AI:AI)</f>
        <v>0</v>
      </c>
      <c r="AJ100" s="1">
        <f>_xlfn.XLOOKUP(resource_objects[[#This Row],[Resource]],resources!$A:$A,resources!AJ:AJ)</f>
        <v>0</v>
      </c>
      <c r="AK100" s="1">
        <f>_xlfn.XLOOKUP(resource_objects[[#This Row],[Resource]],resources!$A:$A,resources!AK:AK)</f>
        <v>0</v>
      </c>
      <c r="AL100" s="1">
        <f>_xlfn.XLOOKUP(resource_objects[[#This Row],[Resource]],resources!$A:$A,resources!AL:AL)</f>
        <v>6</v>
      </c>
      <c r="AM100" s="1">
        <f>_xlfn.XLOOKUP(resource_objects[[#This Row],[Resource]],resources!$A:$A,resources!AM:AM)</f>
        <v>0</v>
      </c>
      <c r="AN100" s="1">
        <f>_xlfn.XLOOKUP(resource_objects[[#This Row],[Resource]],resources!$A:$A,resources!AN:AN)</f>
        <v>0</v>
      </c>
      <c r="AO100" s="1">
        <f>_xlfn.XLOOKUP(resource_objects[[#This Row],[Resource]],resources!$A:$A,resources!AO:AO)</f>
        <v>0</v>
      </c>
      <c r="AP100" s="1" t="str">
        <f>_xlfn.XLOOKUP(resource_objects[[#This Row],[Resource]],resources!$A:$A,resources!H:H)</f>
        <v>Sickle</v>
      </c>
      <c r="AQ100" s="1" t="str" cm="1">
        <f t="array" ref="AQ100">INDEX($Z$1:$AO$1,MATCH(TRUE,INDEX(Z100:AO100&lt;&gt;0,),0))</f>
        <v>Island 5</v>
      </c>
      <c r="AR100" s="1" t="str">
        <f t="shared" si="3"/>
        <v>5</v>
      </c>
    </row>
    <row r="101" spans="1:44" x14ac:dyDescent="0.3">
      <c r="A101" s="1" t="s">
        <v>394</v>
      </c>
      <c r="B101" s="1" t="s">
        <v>149</v>
      </c>
      <c r="C101">
        <v>25</v>
      </c>
      <c r="D101">
        <v>2</v>
      </c>
      <c r="F101" s="1" t="s">
        <v>189</v>
      </c>
      <c r="G101" s="1" t="s">
        <v>395</v>
      </c>
      <c r="I101" s="1" t="s">
        <v>189</v>
      </c>
      <c r="J101" s="1" t="s">
        <v>189</v>
      </c>
      <c r="K101">
        <v>8</v>
      </c>
      <c r="M101">
        <v>12</v>
      </c>
      <c r="N101" t="b">
        <v>1</v>
      </c>
      <c r="O101">
        <v>30</v>
      </c>
      <c r="P101">
        <v>0</v>
      </c>
      <c r="R101" s="1" t="s">
        <v>191</v>
      </c>
      <c r="S101" s="1" t="s">
        <v>192</v>
      </c>
      <c r="T101" s="1" t="s">
        <v>67</v>
      </c>
      <c r="U101" s="1" t="s">
        <v>227</v>
      </c>
      <c r="V101">
        <v>2</v>
      </c>
      <c r="W101" s="1">
        <f>resource_objects[[#This Row],[MinResources]]/resource_objects[[#This Row],[CollectingMins]]</f>
        <v>0.08</v>
      </c>
      <c r="X101" s="1">
        <f>_xlfn.XLOOKUP(resource_objects[[#This Row],[Resource]],resources!A:A,resources!D:D)</f>
        <v>4</v>
      </c>
      <c r="Y101" s="1">
        <f>resource_objects[[#This Row],[gold per resouce]]/resource_objects[[#This Row],[min per resource]]</f>
        <v>50</v>
      </c>
      <c r="Z101" s="1">
        <f>_xlfn.XLOOKUP(resource_objects[[#This Row],[Resource]],resources!$A:$A,resources!Z:Z)</f>
        <v>0</v>
      </c>
      <c r="AA101" s="1">
        <f>_xlfn.XLOOKUP(resource_objects[[#This Row],[Resource]],resources!$A:$A,resources!AA:AA)</f>
        <v>0</v>
      </c>
      <c r="AB101" s="1">
        <f>_xlfn.XLOOKUP(resource_objects[[#This Row],[Resource]],resources!$A:$A,resources!AB:AB)</f>
        <v>0</v>
      </c>
      <c r="AC101" s="1">
        <f>_xlfn.XLOOKUP(resource_objects[[#This Row],[Resource]],resources!$A:$A,resources!AC:AC)</f>
        <v>0</v>
      </c>
      <c r="AD101" s="1">
        <f>_xlfn.XLOOKUP(resource_objects[[#This Row],[Resource]],resources!$A:$A,resources!AD:AD)</f>
        <v>20</v>
      </c>
      <c r="AE101" s="1">
        <f>_xlfn.XLOOKUP(resource_objects[[#This Row],[Resource]],resources!$A:$A,resources!AE:AE)</f>
        <v>8</v>
      </c>
      <c r="AF101" s="1">
        <f>_xlfn.XLOOKUP(resource_objects[[#This Row],[Resource]],resources!$A:$A,resources!AF:AF)</f>
        <v>0</v>
      </c>
      <c r="AG101" s="1">
        <f>_xlfn.XLOOKUP(resource_objects[[#This Row],[Resource]],resources!$A:$A,resources!AG:AG)</f>
        <v>14</v>
      </c>
      <c r="AH101" s="1">
        <f>_xlfn.XLOOKUP(resource_objects[[#This Row],[Resource]],resources!$A:$A,resources!AH:AH)</f>
        <v>8</v>
      </c>
      <c r="AI101" s="1">
        <f>_xlfn.XLOOKUP(resource_objects[[#This Row],[Resource]],resources!$A:$A,resources!AI:AI)</f>
        <v>0</v>
      </c>
      <c r="AJ101" s="1">
        <f>_xlfn.XLOOKUP(resource_objects[[#This Row],[Resource]],resources!$A:$A,resources!AJ:AJ)</f>
        <v>0</v>
      </c>
      <c r="AK101" s="1">
        <f>_xlfn.XLOOKUP(resource_objects[[#This Row],[Resource]],resources!$A:$A,resources!AK:AK)</f>
        <v>0</v>
      </c>
      <c r="AL101" s="1">
        <f>_xlfn.XLOOKUP(resource_objects[[#This Row],[Resource]],resources!$A:$A,resources!AL:AL)</f>
        <v>6</v>
      </c>
      <c r="AM101" s="1">
        <f>_xlfn.XLOOKUP(resource_objects[[#This Row],[Resource]],resources!$A:$A,resources!AM:AM)</f>
        <v>0</v>
      </c>
      <c r="AN101" s="1">
        <f>_xlfn.XLOOKUP(resource_objects[[#This Row],[Resource]],resources!$A:$A,resources!AN:AN)</f>
        <v>0</v>
      </c>
      <c r="AO101" s="1">
        <f>_xlfn.XLOOKUP(resource_objects[[#This Row],[Resource]],resources!$A:$A,resources!AO:AO)</f>
        <v>0</v>
      </c>
      <c r="AP101" s="1" t="str">
        <f>_xlfn.XLOOKUP(resource_objects[[#This Row],[Resource]],resources!$A:$A,resources!H:H)</f>
        <v>Sickle</v>
      </c>
      <c r="AQ101" s="1" t="str" cm="1">
        <f t="array" ref="AQ101">INDEX($Z$1:$AO$1,MATCH(TRUE,INDEX(Z101:AO101&lt;&gt;0,),0))</f>
        <v>Island 5</v>
      </c>
      <c r="AR101" s="1" t="str">
        <f t="shared" si="3"/>
        <v>5</v>
      </c>
    </row>
    <row r="102" spans="1:44" x14ac:dyDescent="0.3">
      <c r="A102" s="1" t="s">
        <v>396</v>
      </c>
      <c r="B102" s="1" t="s">
        <v>149</v>
      </c>
      <c r="C102">
        <v>6</v>
      </c>
      <c r="D102">
        <v>6</v>
      </c>
      <c r="F102" s="1" t="s">
        <v>189</v>
      </c>
      <c r="G102" s="1" t="s">
        <v>397</v>
      </c>
      <c r="I102" s="1" t="s">
        <v>189</v>
      </c>
      <c r="J102" s="1" t="s">
        <v>189</v>
      </c>
      <c r="K102">
        <v>15</v>
      </c>
      <c r="M102">
        <v>175</v>
      </c>
      <c r="N102" t="b">
        <v>1</v>
      </c>
      <c r="O102">
        <v>0</v>
      </c>
      <c r="P102">
        <v>50</v>
      </c>
      <c r="R102" s="1" t="s">
        <v>191</v>
      </c>
      <c r="S102" s="1" t="s">
        <v>192</v>
      </c>
      <c r="T102" s="1" t="s">
        <v>67</v>
      </c>
      <c r="U102" s="1" t="s">
        <v>227</v>
      </c>
      <c r="V102">
        <v>2</v>
      </c>
      <c r="W102" s="1">
        <f>resource_objects[[#This Row],[MinResources]]/resource_objects[[#This Row],[CollectingMins]]</f>
        <v>1</v>
      </c>
      <c r="X102" s="1">
        <f>_xlfn.XLOOKUP(resource_objects[[#This Row],[Resource]],resources!A:A,resources!D:D)</f>
        <v>4</v>
      </c>
      <c r="Y102" s="1">
        <f>resource_objects[[#This Row],[gold per resouce]]/resource_objects[[#This Row],[min per resource]]</f>
        <v>4</v>
      </c>
      <c r="Z102" s="1">
        <f>_xlfn.XLOOKUP(resource_objects[[#This Row],[Resource]],resources!$A:$A,resources!Z:Z)</f>
        <v>0</v>
      </c>
      <c r="AA102" s="1">
        <f>_xlfn.XLOOKUP(resource_objects[[#This Row],[Resource]],resources!$A:$A,resources!AA:AA)</f>
        <v>0</v>
      </c>
      <c r="AB102" s="1">
        <f>_xlfn.XLOOKUP(resource_objects[[#This Row],[Resource]],resources!$A:$A,resources!AB:AB)</f>
        <v>0</v>
      </c>
      <c r="AC102" s="1">
        <f>_xlfn.XLOOKUP(resource_objects[[#This Row],[Resource]],resources!$A:$A,resources!AC:AC)</f>
        <v>0</v>
      </c>
      <c r="AD102" s="1">
        <f>_xlfn.XLOOKUP(resource_objects[[#This Row],[Resource]],resources!$A:$A,resources!AD:AD)</f>
        <v>20</v>
      </c>
      <c r="AE102" s="1">
        <f>_xlfn.XLOOKUP(resource_objects[[#This Row],[Resource]],resources!$A:$A,resources!AE:AE)</f>
        <v>8</v>
      </c>
      <c r="AF102" s="1">
        <f>_xlfn.XLOOKUP(resource_objects[[#This Row],[Resource]],resources!$A:$A,resources!AF:AF)</f>
        <v>0</v>
      </c>
      <c r="AG102" s="1">
        <f>_xlfn.XLOOKUP(resource_objects[[#This Row],[Resource]],resources!$A:$A,resources!AG:AG)</f>
        <v>14</v>
      </c>
      <c r="AH102" s="1">
        <f>_xlfn.XLOOKUP(resource_objects[[#This Row],[Resource]],resources!$A:$A,resources!AH:AH)</f>
        <v>8</v>
      </c>
      <c r="AI102" s="1">
        <f>_xlfn.XLOOKUP(resource_objects[[#This Row],[Resource]],resources!$A:$A,resources!AI:AI)</f>
        <v>0</v>
      </c>
      <c r="AJ102" s="1">
        <f>_xlfn.XLOOKUP(resource_objects[[#This Row],[Resource]],resources!$A:$A,resources!AJ:AJ)</f>
        <v>0</v>
      </c>
      <c r="AK102" s="1">
        <f>_xlfn.XLOOKUP(resource_objects[[#This Row],[Resource]],resources!$A:$A,resources!AK:AK)</f>
        <v>0</v>
      </c>
      <c r="AL102" s="1">
        <f>_xlfn.XLOOKUP(resource_objects[[#This Row],[Resource]],resources!$A:$A,resources!AL:AL)</f>
        <v>6</v>
      </c>
      <c r="AM102" s="1">
        <f>_xlfn.XLOOKUP(resource_objects[[#This Row],[Resource]],resources!$A:$A,resources!AM:AM)</f>
        <v>0</v>
      </c>
      <c r="AN102" s="1">
        <f>_xlfn.XLOOKUP(resource_objects[[#This Row],[Resource]],resources!$A:$A,resources!AN:AN)</f>
        <v>0</v>
      </c>
      <c r="AO102" s="1">
        <f>_xlfn.XLOOKUP(resource_objects[[#This Row],[Resource]],resources!$A:$A,resources!AO:AO)</f>
        <v>0</v>
      </c>
      <c r="AP102" s="1" t="str">
        <f>_xlfn.XLOOKUP(resource_objects[[#This Row],[Resource]],resources!$A:$A,resources!H:H)</f>
        <v>Sickle</v>
      </c>
      <c r="AQ102" s="1" t="str" cm="1">
        <f t="array" ref="AQ102">INDEX($Z$1:$AO$1,MATCH(TRUE,INDEX(Z102:AO102&lt;&gt;0,),0))</f>
        <v>Island 5</v>
      </c>
      <c r="AR102" s="1" t="str">
        <f t="shared" si="3"/>
        <v>5</v>
      </c>
    </row>
    <row r="103" spans="1:44" x14ac:dyDescent="0.3">
      <c r="A103" s="1" t="s">
        <v>398</v>
      </c>
      <c r="B103" s="1" t="s">
        <v>151</v>
      </c>
      <c r="C103">
        <v>5</v>
      </c>
      <c r="D103">
        <v>1</v>
      </c>
      <c r="F103" s="1" t="s">
        <v>189</v>
      </c>
      <c r="G103" s="1" t="s">
        <v>399</v>
      </c>
      <c r="I103" s="1" t="s">
        <v>189</v>
      </c>
      <c r="J103" s="1" t="s">
        <v>189</v>
      </c>
      <c r="K103">
        <v>11</v>
      </c>
      <c r="N103" t="b">
        <v>1</v>
      </c>
      <c r="O103">
        <v>50</v>
      </c>
      <c r="P103">
        <v>0</v>
      </c>
      <c r="R103" s="1" t="s">
        <v>191</v>
      </c>
      <c r="S103" s="1" t="s">
        <v>192</v>
      </c>
      <c r="T103" s="1" t="s">
        <v>67</v>
      </c>
      <c r="U103" s="1" t="s">
        <v>227</v>
      </c>
      <c r="V103">
        <v>2</v>
      </c>
      <c r="W103" s="1">
        <f>resource_objects[[#This Row],[MinResources]]/resource_objects[[#This Row],[CollectingMins]]</f>
        <v>0.2</v>
      </c>
      <c r="X103" s="1">
        <f>_xlfn.XLOOKUP(resource_objects[[#This Row],[Resource]],resources!A:A,resources!D:D)</f>
        <v>10</v>
      </c>
      <c r="Y103" s="1">
        <f>resource_objects[[#This Row],[gold per resouce]]/resource_objects[[#This Row],[min per resource]]</f>
        <v>50</v>
      </c>
      <c r="Z103" s="1">
        <f>_xlfn.XLOOKUP(resource_objects[[#This Row],[Resource]],resources!$A:$A,resources!Z:Z)</f>
        <v>0</v>
      </c>
      <c r="AA103" s="1">
        <f>_xlfn.XLOOKUP(resource_objects[[#This Row],[Resource]],resources!$A:$A,resources!AA:AA)</f>
        <v>0</v>
      </c>
      <c r="AB103" s="1">
        <f>_xlfn.XLOOKUP(resource_objects[[#This Row],[Resource]],resources!$A:$A,resources!AB:AB)</f>
        <v>0</v>
      </c>
      <c r="AC103" s="1">
        <f>_xlfn.XLOOKUP(resource_objects[[#This Row],[Resource]],resources!$A:$A,resources!AC:AC)</f>
        <v>0</v>
      </c>
      <c r="AD103" s="1">
        <f>_xlfn.XLOOKUP(resource_objects[[#This Row],[Resource]],resources!$A:$A,resources!AD:AD)</f>
        <v>0</v>
      </c>
      <c r="AE103" s="1">
        <f>_xlfn.XLOOKUP(resource_objects[[#This Row],[Resource]],resources!$A:$A,resources!AE:AE)</f>
        <v>7</v>
      </c>
      <c r="AF103" s="1">
        <f>_xlfn.XLOOKUP(resource_objects[[#This Row],[Resource]],resources!$A:$A,resources!AF:AF)</f>
        <v>0</v>
      </c>
      <c r="AG103" s="1">
        <f>_xlfn.XLOOKUP(resource_objects[[#This Row],[Resource]],resources!$A:$A,resources!AG:AG)</f>
        <v>0</v>
      </c>
      <c r="AH103" s="1">
        <f>_xlfn.XLOOKUP(resource_objects[[#This Row],[Resource]],resources!$A:$A,resources!AH:AH)</f>
        <v>4</v>
      </c>
      <c r="AI103" s="1">
        <f>_xlfn.XLOOKUP(resource_objects[[#This Row],[Resource]],resources!$A:$A,resources!AI:AI)</f>
        <v>0</v>
      </c>
      <c r="AJ103" s="1">
        <f>_xlfn.XLOOKUP(resource_objects[[#This Row],[Resource]],resources!$A:$A,resources!AJ:AJ)</f>
        <v>0</v>
      </c>
      <c r="AK103" s="1">
        <f>_xlfn.XLOOKUP(resource_objects[[#This Row],[Resource]],resources!$A:$A,resources!AK:AK)</f>
        <v>6</v>
      </c>
      <c r="AL103" s="1">
        <f>_xlfn.XLOOKUP(resource_objects[[#This Row],[Resource]],resources!$A:$A,resources!AL:AL)</f>
        <v>0</v>
      </c>
      <c r="AM103" s="1">
        <f>_xlfn.XLOOKUP(resource_objects[[#This Row],[Resource]],resources!$A:$A,resources!AM:AM)</f>
        <v>0</v>
      </c>
      <c r="AN103" s="1">
        <f>_xlfn.XLOOKUP(resource_objects[[#This Row],[Resource]],resources!$A:$A,resources!AN:AN)</f>
        <v>0</v>
      </c>
      <c r="AO103" s="1">
        <f>_xlfn.XLOOKUP(resource_objects[[#This Row],[Resource]],resources!$A:$A,resources!AO:AO)</f>
        <v>0</v>
      </c>
      <c r="AP103" s="1" t="str">
        <f>_xlfn.XLOOKUP(resource_objects[[#This Row],[Resource]],resources!$A:$A,resources!H:H)</f>
        <v>Sickle</v>
      </c>
      <c r="AQ103" s="1" t="str" cm="1">
        <f t="array" ref="AQ103">INDEX($Z$1:$AO$1,MATCH(TRUE,INDEX(Z103:AO103&lt;&gt;0,),0))</f>
        <v>Island 6</v>
      </c>
      <c r="AR103" s="1" t="str">
        <f t="shared" si="3"/>
        <v>6</v>
      </c>
    </row>
    <row r="104" spans="1:44" x14ac:dyDescent="0.3">
      <c r="A104" s="1" t="s">
        <v>400</v>
      </c>
      <c r="B104" s="1" t="s">
        <v>151</v>
      </c>
      <c r="C104">
        <v>5</v>
      </c>
      <c r="D104">
        <v>1</v>
      </c>
      <c r="F104" s="1" t="s">
        <v>189</v>
      </c>
      <c r="G104" s="1" t="s">
        <v>401</v>
      </c>
      <c r="I104" s="1" t="s">
        <v>189</v>
      </c>
      <c r="J104" s="1" t="s">
        <v>189</v>
      </c>
      <c r="K104">
        <v>11</v>
      </c>
      <c r="N104" t="b">
        <v>1</v>
      </c>
      <c r="O104">
        <v>50</v>
      </c>
      <c r="P104">
        <v>0</v>
      </c>
      <c r="R104" s="1" t="s">
        <v>191</v>
      </c>
      <c r="S104" s="1" t="s">
        <v>192</v>
      </c>
      <c r="T104" s="1" t="s">
        <v>67</v>
      </c>
      <c r="U104" s="1" t="s">
        <v>227</v>
      </c>
      <c r="V104">
        <v>2</v>
      </c>
      <c r="W104" s="1">
        <f>resource_objects[[#This Row],[MinResources]]/resource_objects[[#This Row],[CollectingMins]]</f>
        <v>0.2</v>
      </c>
      <c r="X104" s="1">
        <f>_xlfn.XLOOKUP(resource_objects[[#This Row],[Resource]],resources!A:A,resources!D:D)</f>
        <v>10</v>
      </c>
      <c r="Y104" s="1">
        <f>resource_objects[[#This Row],[gold per resouce]]/resource_objects[[#This Row],[min per resource]]</f>
        <v>50</v>
      </c>
      <c r="Z104" s="1">
        <f>_xlfn.XLOOKUP(resource_objects[[#This Row],[Resource]],resources!$A:$A,resources!Z:Z)</f>
        <v>0</v>
      </c>
      <c r="AA104" s="1">
        <f>_xlfn.XLOOKUP(resource_objects[[#This Row],[Resource]],resources!$A:$A,resources!AA:AA)</f>
        <v>0</v>
      </c>
      <c r="AB104" s="1">
        <f>_xlfn.XLOOKUP(resource_objects[[#This Row],[Resource]],resources!$A:$A,resources!AB:AB)</f>
        <v>0</v>
      </c>
      <c r="AC104" s="1">
        <f>_xlfn.XLOOKUP(resource_objects[[#This Row],[Resource]],resources!$A:$A,resources!AC:AC)</f>
        <v>0</v>
      </c>
      <c r="AD104" s="1">
        <f>_xlfn.XLOOKUP(resource_objects[[#This Row],[Resource]],resources!$A:$A,resources!AD:AD)</f>
        <v>0</v>
      </c>
      <c r="AE104" s="1">
        <f>_xlfn.XLOOKUP(resource_objects[[#This Row],[Resource]],resources!$A:$A,resources!AE:AE)</f>
        <v>7</v>
      </c>
      <c r="AF104" s="1">
        <f>_xlfn.XLOOKUP(resource_objects[[#This Row],[Resource]],resources!$A:$A,resources!AF:AF)</f>
        <v>0</v>
      </c>
      <c r="AG104" s="1">
        <f>_xlfn.XLOOKUP(resource_objects[[#This Row],[Resource]],resources!$A:$A,resources!AG:AG)</f>
        <v>0</v>
      </c>
      <c r="AH104" s="1">
        <f>_xlfn.XLOOKUP(resource_objects[[#This Row],[Resource]],resources!$A:$A,resources!AH:AH)</f>
        <v>4</v>
      </c>
      <c r="AI104" s="1">
        <f>_xlfn.XLOOKUP(resource_objects[[#This Row],[Resource]],resources!$A:$A,resources!AI:AI)</f>
        <v>0</v>
      </c>
      <c r="AJ104" s="1">
        <f>_xlfn.XLOOKUP(resource_objects[[#This Row],[Resource]],resources!$A:$A,resources!AJ:AJ)</f>
        <v>0</v>
      </c>
      <c r="AK104" s="1">
        <f>_xlfn.XLOOKUP(resource_objects[[#This Row],[Resource]],resources!$A:$A,resources!AK:AK)</f>
        <v>6</v>
      </c>
      <c r="AL104" s="1">
        <f>_xlfn.XLOOKUP(resource_objects[[#This Row],[Resource]],resources!$A:$A,resources!AL:AL)</f>
        <v>0</v>
      </c>
      <c r="AM104" s="1">
        <f>_xlfn.XLOOKUP(resource_objects[[#This Row],[Resource]],resources!$A:$A,resources!AM:AM)</f>
        <v>0</v>
      </c>
      <c r="AN104" s="1">
        <f>_xlfn.XLOOKUP(resource_objects[[#This Row],[Resource]],resources!$A:$A,resources!AN:AN)</f>
        <v>0</v>
      </c>
      <c r="AO104" s="1">
        <f>_xlfn.XLOOKUP(resource_objects[[#This Row],[Resource]],resources!$A:$A,resources!AO:AO)</f>
        <v>0</v>
      </c>
      <c r="AP104" s="1" t="str">
        <f>_xlfn.XLOOKUP(resource_objects[[#This Row],[Resource]],resources!$A:$A,resources!H:H)</f>
        <v>Sickle</v>
      </c>
      <c r="AQ104" s="1" t="str" cm="1">
        <f t="array" ref="AQ104">INDEX($Z$1:$AO$1,MATCH(TRUE,INDEX(Z104:AO104&lt;&gt;0,),0))</f>
        <v>Island 6</v>
      </c>
      <c r="AR104" s="1" t="str">
        <f t="shared" si="3"/>
        <v>6</v>
      </c>
    </row>
    <row r="105" spans="1:44" x14ac:dyDescent="0.3">
      <c r="A105" s="1" t="s">
        <v>402</v>
      </c>
      <c r="B105" s="1" t="s">
        <v>151</v>
      </c>
      <c r="C105">
        <v>9</v>
      </c>
      <c r="D105">
        <v>2</v>
      </c>
      <c r="F105" s="1" t="s">
        <v>189</v>
      </c>
      <c r="G105" s="1" t="s">
        <v>403</v>
      </c>
      <c r="I105" s="1" t="s">
        <v>189</v>
      </c>
      <c r="J105" s="1" t="s">
        <v>189</v>
      </c>
      <c r="K105">
        <v>11</v>
      </c>
      <c r="N105" t="b">
        <v>1</v>
      </c>
      <c r="O105">
        <v>0</v>
      </c>
      <c r="P105">
        <v>50</v>
      </c>
      <c r="R105" s="1" t="s">
        <v>191</v>
      </c>
      <c r="S105" s="1" t="s">
        <v>192</v>
      </c>
      <c r="T105" s="1" t="s">
        <v>67</v>
      </c>
      <c r="U105" s="1" t="s">
        <v>227</v>
      </c>
      <c r="V105">
        <v>2</v>
      </c>
      <c r="W105" s="1">
        <f>resource_objects[[#This Row],[MinResources]]/resource_objects[[#This Row],[CollectingMins]]</f>
        <v>0.22222222222222221</v>
      </c>
      <c r="X105" s="1">
        <f>_xlfn.XLOOKUP(resource_objects[[#This Row],[Resource]],resources!A:A,resources!D:D)</f>
        <v>10</v>
      </c>
      <c r="Y105" s="1">
        <f>resource_objects[[#This Row],[gold per resouce]]/resource_objects[[#This Row],[min per resource]]</f>
        <v>45</v>
      </c>
      <c r="Z105" s="1">
        <f>_xlfn.XLOOKUP(resource_objects[[#This Row],[Resource]],resources!$A:$A,resources!Z:Z)</f>
        <v>0</v>
      </c>
      <c r="AA105" s="1">
        <f>_xlfn.XLOOKUP(resource_objects[[#This Row],[Resource]],resources!$A:$A,resources!AA:AA)</f>
        <v>0</v>
      </c>
      <c r="AB105" s="1">
        <f>_xlfn.XLOOKUP(resource_objects[[#This Row],[Resource]],resources!$A:$A,resources!AB:AB)</f>
        <v>0</v>
      </c>
      <c r="AC105" s="1">
        <f>_xlfn.XLOOKUP(resource_objects[[#This Row],[Resource]],resources!$A:$A,resources!AC:AC)</f>
        <v>0</v>
      </c>
      <c r="AD105" s="1">
        <f>_xlfn.XLOOKUP(resource_objects[[#This Row],[Resource]],resources!$A:$A,resources!AD:AD)</f>
        <v>0</v>
      </c>
      <c r="AE105" s="1">
        <f>_xlfn.XLOOKUP(resource_objects[[#This Row],[Resource]],resources!$A:$A,resources!AE:AE)</f>
        <v>7</v>
      </c>
      <c r="AF105" s="1">
        <f>_xlfn.XLOOKUP(resource_objects[[#This Row],[Resource]],resources!$A:$A,resources!AF:AF)</f>
        <v>0</v>
      </c>
      <c r="AG105" s="1">
        <f>_xlfn.XLOOKUP(resource_objects[[#This Row],[Resource]],resources!$A:$A,resources!AG:AG)</f>
        <v>0</v>
      </c>
      <c r="AH105" s="1">
        <f>_xlfn.XLOOKUP(resource_objects[[#This Row],[Resource]],resources!$A:$A,resources!AH:AH)</f>
        <v>4</v>
      </c>
      <c r="AI105" s="1">
        <f>_xlfn.XLOOKUP(resource_objects[[#This Row],[Resource]],resources!$A:$A,resources!AI:AI)</f>
        <v>0</v>
      </c>
      <c r="AJ105" s="1">
        <f>_xlfn.XLOOKUP(resource_objects[[#This Row],[Resource]],resources!$A:$A,resources!AJ:AJ)</f>
        <v>0</v>
      </c>
      <c r="AK105" s="1">
        <f>_xlfn.XLOOKUP(resource_objects[[#This Row],[Resource]],resources!$A:$A,resources!AK:AK)</f>
        <v>6</v>
      </c>
      <c r="AL105" s="1">
        <f>_xlfn.XLOOKUP(resource_objects[[#This Row],[Resource]],resources!$A:$A,resources!AL:AL)</f>
        <v>0</v>
      </c>
      <c r="AM105" s="1">
        <f>_xlfn.XLOOKUP(resource_objects[[#This Row],[Resource]],resources!$A:$A,resources!AM:AM)</f>
        <v>0</v>
      </c>
      <c r="AN105" s="1">
        <f>_xlfn.XLOOKUP(resource_objects[[#This Row],[Resource]],resources!$A:$A,resources!AN:AN)</f>
        <v>0</v>
      </c>
      <c r="AO105" s="1">
        <f>_xlfn.XLOOKUP(resource_objects[[#This Row],[Resource]],resources!$A:$A,resources!AO:AO)</f>
        <v>0</v>
      </c>
      <c r="AP105" s="1" t="str">
        <f>_xlfn.XLOOKUP(resource_objects[[#This Row],[Resource]],resources!$A:$A,resources!H:H)</f>
        <v>Sickle</v>
      </c>
      <c r="AQ105" s="1" t="str" cm="1">
        <f t="array" ref="AQ105">INDEX($Z$1:$AO$1,MATCH(TRUE,INDEX(Z105:AO105&lt;&gt;0,),0))</f>
        <v>Island 6</v>
      </c>
      <c r="AR105" s="1" t="str">
        <f t="shared" si="3"/>
        <v>6</v>
      </c>
    </row>
    <row r="106" spans="1:44" x14ac:dyDescent="0.3">
      <c r="A106" s="1" t="s">
        <v>404</v>
      </c>
      <c r="B106" s="1" t="s">
        <v>151</v>
      </c>
      <c r="C106">
        <v>9</v>
      </c>
      <c r="D106">
        <v>2</v>
      </c>
      <c r="F106" s="1" t="s">
        <v>189</v>
      </c>
      <c r="G106" s="1" t="s">
        <v>405</v>
      </c>
      <c r="I106" s="1" t="s">
        <v>189</v>
      </c>
      <c r="J106" s="1" t="s">
        <v>189</v>
      </c>
      <c r="K106">
        <v>11</v>
      </c>
      <c r="N106" t="b">
        <v>1</v>
      </c>
      <c r="O106">
        <v>0</v>
      </c>
      <c r="P106">
        <v>50</v>
      </c>
      <c r="R106" s="1" t="s">
        <v>191</v>
      </c>
      <c r="S106" s="1" t="s">
        <v>192</v>
      </c>
      <c r="T106" s="1" t="s">
        <v>67</v>
      </c>
      <c r="U106" s="1" t="s">
        <v>227</v>
      </c>
      <c r="V106">
        <v>2</v>
      </c>
      <c r="W106" s="1">
        <f>resource_objects[[#This Row],[MinResources]]/resource_objects[[#This Row],[CollectingMins]]</f>
        <v>0.22222222222222221</v>
      </c>
      <c r="X106" s="1">
        <f>_xlfn.XLOOKUP(resource_objects[[#This Row],[Resource]],resources!A:A,resources!D:D)</f>
        <v>10</v>
      </c>
      <c r="Y106" s="1">
        <f>resource_objects[[#This Row],[gold per resouce]]/resource_objects[[#This Row],[min per resource]]</f>
        <v>45</v>
      </c>
      <c r="Z106" s="1">
        <f>_xlfn.XLOOKUP(resource_objects[[#This Row],[Resource]],resources!$A:$A,resources!Z:Z)</f>
        <v>0</v>
      </c>
      <c r="AA106" s="1">
        <f>_xlfn.XLOOKUP(resource_objects[[#This Row],[Resource]],resources!$A:$A,resources!AA:AA)</f>
        <v>0</v>
      </c>
      <c r="AB106" s="1">
        <f>_xlfn.XLOOKUP(resource_objects[[#This Row],[Resource]],resources!$A:$A,resources!AB:AB)</f>
        <v>0</v>
      </c>
      <c r="AC106" s="1">
        <f>_xlfn.XLOOKUP(resource_objects[[#This Row],[Resource]],resources!$A:$A,resources!AC:AC)</f>
        <v>0</v>
      </c>
      <c r="AD106" s="1">
        <f>_xlfn.XLOOKUP(resource_objects[[#This Row],[Resource]],resources!$A:$A,resources!AD:AD)</f>
        <v>0</v>
      </c>
      <c r="AE106" s="1">
        <f>_xlfn.XLOOKUP(resource_objects[[#This Row],[Resource]],resources!$A:$A,resources!AE:AE)</f>
        <v>7</v>
      </c>
      <c r="AF106" s="1">
        <f>_xlfn.XLOOKUP(resource_objects[[#This Row],[Resource]],resources!$A:$A,resources!AF:AF)</f>
        <v>0</v>
      </c>
      <c r="AG106" s="1">
        <f>_xlfn.XLOOKUP(resource_objects[[#This Row],[Resource]],resources!$A:$A,resources!AG:AG)</f>
        <v>0</v>
      </c>
      <c r="AH106" s="1">
        <f>_xlfn.XLOOKUP(resource_objects[[#This Row],[Resource]],resources!$A:$A,resources!AH:AH)</f>
        <v>4</v>
      </c>
      <c r="AI106" s="1">
        <f>_xlfn.XLOOKUP(resource_objects[[#This Row],[Resource]],resources!$A:$A,resources!AI:AI)</f>
        <v>0</v>
      </c>
      <c r="AJ106" s="1">
        <f>_xlfn.XLOOKUP(resource_objects[[#This Row],[Resource]],resources!$A:$A,resources!AJ:AJ)</f>
        <v>0</v>
      </c>
      <c r="AK106" s="1">
        <f>_xlfn.XLOOKUP(resource_objects[[#This Row],[Resource]],resources!$A:$A,resources!AK:AK)</f>
        <v>6</v>
      </c>
      <c r="AL106" s="1">
        <f>_xlfn.XLOOKUP(resource_objects[[#This Row],[Resource]],resources!$A:$A,resources!AL:AL)</f>
        <v>0</v>
      </c>
      <c r="AM106" s="1">
        <f>_xlfn.XLOOKUP(resource_objects[[#This Row],[Resource]],resources!$A:$A,resources!AM:AM)</f>
        <v>0</v>
      </c>
      <c r="AN106" s="1">
        <f>_xlfn.XLOOKUP(resource_objects[[#This Row],[Resource]],resources!$A:$A,resources!AN:AN)</f>
        <v>0</v>
      </c>
      <c r="AO106" s="1">
        <f>_xlfn.XLOOKUP(resource_objects[[#This Row],[Resource]],resources!$A:$A,resources!AO:AO)</f>
        <v>0</v>
      </c>
      <c r="AP106" s="1" t="str">
        <f>_xlfn.XLOOKUP(resource_objects[[#This Row],[Resource]],resources!$A:$A,resources!H:H)</f>
        <v>Sickle</v>
      </c>
      <c r="AQ106" s="1" t="str" cm="1">
        <f t="array" ref="AQ106">INDEX($Z$1:$AO$1,MATCH(TRUE,INDEX(Z106:AO106&lt;&gt;0,),0))</f>
        <v>Island 6</v>
      </c>
      <c r="AR106" s="1" t="str">
        <f t="shared" si="3"/>
        <v>6</v>
      </c>
    </row>
    <row r="107" spans="1:44" hidden="1" x14ac:dyDescent="0.3">
      <c r="A107" s="1" t="s">
        <v>406</v>
      </c>
      <c r="B107" s="1" t="s">
        <v>25</v>
      </c>
      <c r="C107">
        <v>2</v>
      </c>
      <c r="D107">
        <v>1</v>
      </c>
      <c r="F107" s="1" t="s">
        <v>189</v>
      </c>
      <c r="G107" s="1" t="s">
        <v>407</v>
      </c>
      <c r="I107" s="1" t="s">
        <v>189</v>
      </c>
      <c r="J107" s="1" t="s">
        <v>189</v>
      </c>
      <c r="K107">
        <v>7</v>
      </c>
      <c r="L107">
        <v>25</v>
      </c>
      <c r="M107">
        <v>7</v>
      </c>
      <c r="O107">
        <v>100</v>
      </c>
      <c r="P107">
        <v>100</v>
      </c>
      <c r="R107" s="1" t="s">
        <v>189</v>
      </c>
      <c r="S107" s="1" t="s">
        <v>189</v>
      </c>
      <c r="T107" s="1" t="s">
        <v>189</v>
      </c>
      <c r="U107" s="1" t="s">
        <v>203</v>
      </c>
      <c r="V107">
        <v>12</v>
      </c>
      <c r="W107" s="1">
        <f>resource_objects[[#This Row],[MinResources]]/resource_objects[[#This Row],[CollectingMins]]</f>
        <v>0.5</v>
      </c>
      <c r="X107" s="1">
        <f>_xlfn.XLOOKUP(resource_objects[[#This Row],[Resource]],resources!A:A,resources!D:D)</f>
        <v>0</v>
      </c>
      <c r="Y107" s="1">
        <f>resource_objects[[#This Row],[gold per resouce]]/resource_objects[[#This Row],[min per resource]]</f>
        <v>0</v>
      </c>
      <c r="Z107" s="1">
        <f>_xlfn.XLOOKUP(resource_objects[[#This Row],[Resource]],resources!$A:$A,resources!Z:Z)</f>
        <v>0</v>
      </c>
      <c r="AA107" s="1">
        <f>_xlfn.XLOOKUP(resource_objects[[#This Row],[Resource]],resources!$A:$A,resources!AA:AA)</f>
        <v>0</v>
      </c>
      <c r="AB107" s="1">
        <f>_xlfn.XLOOKUP(resource_objects[[#This Row],[Resource]],resources!$A:$A,resources!AB:AB)</f>
        <v>0</v>
      </c>
      <c r="AC107" s="1">
        <f>_xlfn.XLOOKUP(resource_objects[[#This Row],[Resource]],resources!$A:$A,resources!AC:AC)</f>
        <v>0</v>
      </c>
      <c r="AD107" s="1">
        <f>_xlfn.XLOOKUP(resource_objects[[#This Row],[Resource]],resources!$A:$A,resources!AD:AD)</f>
        <v>0</v>
      </c>
      <c r="AE107" s="1">
        <f>_xlfn.XLOOKUP(resource_objects[[#This Row],[Resource]],resources!$A:$A,resources!AE:AE)</f>
        <v>0</v>
      </c>
      <c r="AF107" s="1">
        <f>_xlfn.XLOOKUP(resource_objects[[#This Row],[Resource]],resources!$A:$A,resources!AF:AF)</f>
        <v>0</v>
      </c>
      <c r="AG107" s="1">
        <f>_xlfn.XLOOKUP(resource_objects[[#This Row],[Resource]],resources!$A:$A,resources!AG:AG)</f>
        <v>0</v>
      </c>
      <c r="AH107" s="1">
        <f>_xlfn.XLOOKUP(resource_objects[[#This Row],[Resource]],resources!$A:$A,resources!AH:AH)</f>
        <v>0</v>
      </c>
      <c r="AI107" s="1">
        <f>_xlfn.XLOOKUP(resource_objects[[#This Row],[Resource]],resources!$A:$A,resources!AI:AI)</f>
        <v>0</v>
      </c>
      <c r="AJ107" s="1">
        <f>_xlfn.XLOOKUP(resource_objects[[#This Row],[Resource]],resources!$A:$A,resources!AJ:AJ)</f>
        <v>0</v>
      </c>
      <c r="AK107" s="1">
        <f>_xlfn.XLOOKUP(resource_objects[[#This Row],[Resource]],resources!$A:$A,resources!AK:AK)</f>
        <v>0</v>
      </c>
      <c r="AL107" s="1">
        <f>_xlfn.XLOOKUP(resource_objects[[#This Row],[Resource]],resources!$A:$A,resources!AL:AL)</f>
        <v>0</v>
      </c>
      <c r="AM107" s="1">
        <f>_xlfn.XLOOKUP(resource_objects[[#This Row],[Resource]],resources!$A:$A,resources!AM:AM)</f>
        <v>0</v>
      </c>
      <c r="AN107" s="1">
        <f>_xlfn.XLOOKUP(resource_objects[[#This Row],[Resource]],resources!$A:$A,resources!AN:AN)</f>
        <v>0</v>
      </c>
      <c r="AO107" s="1">
        <f>_xlfn.XLOOKUP(resource_objects[[#This Row],[Resource]],resources!$A:$A,resources!AO:AO)</f>
        <v>0</v>
      </c>
      <c r="AP107" s="1" t="str">
        <f>_xlfn.XLOOKUP(resource_objects[[#This Row],[Resource]],resources!$A:$A,resources!H:H)</f>
        <v>Forage</v>
      </c>
      <c r="AQ107" s="1" t="e" cm="1">
        <f t="array" ref="AQ107">INDEX($Z$1:$AO$1,MATCH(TRUE,INDEX(Z107:AO107&lt;&gt;0,),0))</f>
        <v>#N/A</v>
      </c>
      <c r="AR107" s="1" t="e">
        <f t="shared" si="3"/>
        <v>#N/A</v>
      </c>
    </row>
    <row r="108" spans="1:44" hidden="1" x14ac:dyDescent="0.3">
      <c r="A108" s="1" t="s">
        <v>408</v>
      </c>
      <c r="B108" s="1" t="s">
        <v>25</v>
      </c>
      <c r="C108">
        <v>2</v>
      </c>
      <c r="D108">
        <v>1</v>
      </c>
      <c r="F108" s="1" t="s">
        <v>189</v>
      </c>
      <c r="G108" s="1" t="s">
        <v>409</v>
      </c>
      <c r="I108" s="1" t="s">
        <v>189</v>
      </c>
      <c r="J108" s="1" t="s">
        <v>189</v>
      </c>
      <c r="K108">
        <v>7</v>
      </c>
      <c r="L108">
        <v>25</v>
      </c>
      <c r="M108">
        <v>7</v>
      </c>
      <c r="O108">
        <v>100</v>
      </c>
      <c r="P108">
        <v>100</v>
      </c>
      <c r="R108" s="1" t="s">
        <v>189</v>
      </c>
      <c r="S108" s="1" t="s">
        <v>189</v>
      </c>
      <c r="T108" s="1" t="s">
        <v>189</v>
      </c>
      <c r="U108" s="1" t="s">
        <v>203</v>
      </c>
      <c r="V108">
        <v>12</v>
      </c>
      <c r="W108" s="1">
        <f>resource_objects[[#This Row],[MinResources]]/resource_objects[[#This Row],[CollectingMins]]</f>
        <v>0.5</v>
      </c>
      <c r="X108" s="1">
        <f>_xlfn.XLOOKUP(resource_objects[[#This Row],[Resource]],resources!A:A,resources!D:D)</f>
        <v>0</v>
      </c>
      <c r="Y108" s="1">
        <f>resource_objects[[#This Row],[gold per resouce]]/resource_objects[[#This Row],[min per resource]]</f>
        <v>0</v>
      </c>
      <c r="Z108" s="1">
        <f>_xlfn.XLOOKUP(resource_objects[[#This Row],[Resource]],resources!$A:$A,resources!Z:Z)</f>
        <v>0</v>
      </c>
      <c r="AA108" s="1">
        <f>_xlfn.XLOOKUP(resource_objects[[#This Row],[Resource]],resources!$A:$A,resources!AA:AA)</f>
        <v>0</v>
      </c>
      <c r="AB108" s="1">
        <f>_xlfn.XLOOKUP(resource_objects[[#This Row],[Resource]],resources!$A:$A,resources!AB:AB)</f>
        <v>0</v>
      </c>
      <c r="AC108" s="1">
        <f>_xlfn.XLOOKUP(resource_objects[[#This Row],[Resource]],resources!$A:$A,resources!AC:AC)</f>
        <v>0</v>
      </c>
      <c r="AD108" s="1">
        <f>_xlfn.XLOOKUP(resource_objects[[#This Row],[Resource]],resources!$A:$A,resources!AD:AD)</f>
        <v>0</v>
      </c>
      <c r="AE108" s="1">
        <f>_xlfn.XLOOKUP(resource_objects[[#This Row],[Resource]],resources!$A:$A,resources!AE:AE)</f>
        <v>0</v>
      </c>
      <c r="AF108" s="1">
        <f>_xlfn.XLOOKUP(resource_objects[[#This Row],[Resource]],resources!$A:$A,resources!AF:AF)</f>
        <v>0</v>
      </c>
      <c r="AG108" s="1">
        <f>_xlfn.XLOOKUP(resource_objects[[#This Row],[Resource]],resources!$A:$A,resources!AG:AG)</f>
        <v>0</v>
      </c>
      <c r="AH108" s="1">
        <f>_xlfn.XLOOKUP(resource_objects[[#This Row],[Resource]],resources!$A:$A,resources!AH:AH)</f>
        <v>0</v>
      </c>
      <c r="AI108" s="1">
        <f>_xlfn.XLOOKUP(resource_objects[[#This Row],[Resource]],resources!$A:$A,resources!AI:AI)</f>
        <v>0</v>
      </c>
      <c r="AJ108" s="1">
        <f>_xlfn.XLOOKUP(resource_objects[[#This Row],[Resource]],resources!$A:$A,resources!AJ:AJ)</f>
        <v>0</v>
      </c>
      <c r="AK108" s="1">
        <f>_xlfn.XLOOKUP(resource_objects[[#This Row],[Resource]],resources!$A:$A,resources!AK:AK)</f>
        <v>0</v>
      </c>
      <c r="AL108" s="1">
        <f>_xlfn.XLOOKUP(resource_objects[[#This Row],[Resource]],resources!$A:$A,resources!AL:AL)</f>
        <v>0</v>
      </c>
      <c r="AM108" s="1">
        <f>_xlfn.XLOOKUP(resource_objects[[#This Row],[Resource]],resources!$A:$A,resources!AM:AM)</f>
        <v>0</v>
      </c>
      <c r="AN108" s="1">
        <f>_xlfn.XLOOKUP(resource_objects[[#This Row],[Resource]],resources!$A:$A,resources!AN:AN)</f>
        <v>0</v>
      </c>
      <c r="AO108" s="1">
        <f>_xlfn.XLOOKUP(resource_objects[[#This Row],[Resource]],resources!$A:$A,resources!AO:AO)</f>
        <v>0</v>
      </c>
      <c r="AP108" s="1" t="str">
        <f>_xlfn.XLOOKUP(resource_objects[[#This Row],[Resource]],resources!$A:$A,resources!H:H)</f>
        <v>Forage</v>
      </c>
      <c r="AQ108" s="1" t="e" cm="1">
        <f t="array" ref="AQ108">INDEX($Z$1:$AO$1,MATCH(TRUE,INDEX(Z108:AO108&lt;&gt;0,),0))</f>
        <v>#N/A</v>
      </c>
      <c r="AR108" s="1" t="e">
        <f t="shared" si="3"/>
        <v>#N/A</v>
      </c>
    </row>
  </sheetData>
  <phoneticPr fontId="18" type="noConversion"/>
  <conditionalFormatting sqref="Y1:Y1048576">
    <cfRule type="colorScale" priority="1">
      <colorScale>
        <cfvo type="min"/>
        <cfvo type="percentile" val="50"/>
        <cfvo type="percentile" val="90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workbookViewId="0">
      <selection activeCell="H1" sqref="H1"/>
    </sheetView>
  </sheetViews>
  <sheetFormatPr defaultRowHeight="14.4" x14ac:dyDescent="0.3"/>
  <cols>
    <col min="26" max="26" width="2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432</v>
      </c>
      <c r="AF1" t="s">
        <v>433</v>
      </c>
      <c r="AG1" t="s">
        <v>434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442</v>
      </c>
      <c r="AN1" t="s">
        <v>443</v>
      </c>
      <c r="AO1" t="s">
        <v>444</v>
      </c>
    </row>
    <row r="2" spans="1:41" x14ac:dyDescent="0.3">
      <c r="A2" t="s">
        <v>25</v>
      </c>
      <c r="H2" t="s">
        <v>26</v>
      </c>
      <c r="J2" t="b">
        <v>1</v>
      </c>
      <c r="M2" t="s">
        <v>27</v>
      </c>
      <c r="N2">
        <v>200</v>
      </c>
      <c r="P2" t="s">
        <v>28</v>
      </c>
      <c r="T2" t="s">
        <v>29</v>
      </c>
      <c r="Z2">
        <f>_xlfn.IFNA(VLOOKUP(resources!Z$1,levels!$G$1:$AN$18,MATCH(resources!$A2,levels!$G$1:$AN$1,0),FALSE),0)</f>
        <v>0</v>
      </c>
      <c r="AA2">
        <f>_xlfn.IFNA(VLOOKUP(resources!AA$1,levels!$G$1:$AN$18,MATCH(resources!$A2,levels!$G$1:$AN$1,0),FALSE),0)</f>
        <v>0</v>
      </c>
      <c r="AB2">
        <f>_xlfn.IFNA(VLOOKUP(resources!AB$1,levels!$G$1:$AN$18,MATCH(resources!$A2,levels!$G$1:$AN$1,0),FALSE),0)</f>
        <v>0</v>
      </c>
      <c r="AC2">
        <f>_xlfn.IFNA(VLOOKUP(resources!AC$1,levels!$G$1:$AN$18,MATCH(resources!$A2,levels!$G$1:$AN$1,0),FALSE),0)</f>
        <v>0</v>
      </c>
      <c r="AD2">
        <f>_xlfn.IFNA(VLOOKUP(resources!AD$1,levels!$G$1:$AN$18,MATCH(resources!$A2,levels!$G$1:$AN$1,0),FALSE),0)</f>
        <v>0</v>
      </c>
      <c r="AE2">
        <f>_xlfn.IFNA(VLOOKUP(resources!AE$1,levels!$G$1:$AN$18,MATCH(resources!$A2,levels!$G$1:$AN$1,0),FALSE),0)</f>
        <v>0</v>
      </c>
      <c r="AF2">
        <f>_xlfn.IFNA(VLOOKUP(resources!AF$1,levels!$G$1:$AN$18,MATCH(resources!$A2,levels!$G$1:$AN$1,0),FALSE),0)</f>
        <v>0</v>
      </c>
      <c r="AG2">
        <f>_xlfn.IFNA(VLOOKUP(resources!AG$1,levels!$G$1:$AN$18,MATCH(resources!$A2,levels!$G$1:$AN$1,0),FALSE),0)</f>
        <v>0</v>
      </c>
      <c r="AH2">
        <f>_xlfn.IFNA(VLOOKUP(resources!AH$1,levels!$G$1:$AN$18,MATCH(resources!$A2,levels!$G$1:$AN$1,0),FALSE),0)</f>
        <v>0</v>
      </c>
      <c r="AI2">
        <f>_xlfn.IFNA(VLOOKUP(resources!AI$1,levels!$G$1:$AN$18,MATCH(resources!$A2,levels!$G$1:$AN$1,0),FALSE),0)</f>
        <v>0</v>
      </c>
      <c r="AJ2">
        <f>_xlfn.IFNA(VLOOKUP(resources!AJ$1,levels!$G$1:$AN$18,MATCH(resources!$A2,levels!$G$1:$AN$1,0),FALSE),0)</f>
        <v>0</v>
      </c>
      <c r="AK2">
        <f>_xlfn.IFNA(VLOOKUP(resources!AK$1,levels!$G$1:$AN$18,MATCH(resources!$A2,levels!$G$1:$AN$1,0),FALSE),0)</f>
        <v>0</v>
      </c>
      <c r="AL2">
        <f>_xlfn.IFNA(VLOOKUP(resources!AL$1,levels!$G$1:$AN$18,MATCH(resources!$A2,levels!$G$1:$AN$1,0),FALSE),0)</f>
        <v>0</v>
      </c>
      <c r="AM2">
        <f>_xlfn.IFNA(VLOOKUP(resources!AM$1,levels!$G$1:$AN$18,MATCH(resources!$A2,levels!$G$1:$AN$1,0),FALSE),0)</f>
        <v>0</v>
      </c>
      <c r="AN2">
        <f>_xlfn.IFNA(VLOOKUP(resources!AN$1,levels!$G$1:$AN$18,MATCH(resources!$A2,levels!$G$1:$AN$1,0),FALSE),0)</f>
        <v>0</v>
      </c>
      <c r="AO2">
        <f>_xlfn.IFNA(VLOOKUP(resources!AO$1,levels!$G$1:$AN$18,MATCH(resources!$A2,levels!$G$1:$AN$1,0),FALSE),0)</f>
        <v>0</v>
      </c>
    </row>
    <row r="3" spans="1:41" x14ac:dyDescent="0.3">
      <c r="P3" t="s">
        <v>30</v>
      </c>
      <c r="Z3">
        <f>_xlfn.IFNA(VLOOKUP(resources!Z$1,levels!$G$1:$AN$18,MATCH(resources!$A3,levels!$G$1:$AN$1,0),FALSE),0)</f>
        <v>0</v>
      </c>
      <c r="AA3">
        <f>_xlfn.IFNA(VLOOKUP(resources!AA$1,levels!$G$1:$AN$18,MATCH(resources!$A3,levels!$G$1:$AN$1,0),FALSE),0)</f>
        <v>0</v>
      </c>
      <c r="AB3">
        <f>_xlfn.IFNA(VLOOKUP(resources!AB$1,levels!$G$1:$AN$18,MATCH(resources!$A3,levels!$G$1:$AN$1,0),FALSE),0)</f>
        <v>0</v>
      </c>
      <c r="AC3">
        <f>_xlfn.IFNA(VLOOKUP(resources!AC$1,levels!$G$1:$AN$18,MATCH(resources!$A3,levels!$G$1:$AN$1,0),FALSE),0)</f>
        <v>0</v>
      </c>
      <c r="AD3">
        <f>_xlfn.IFNA(VLOOKUP(resources!AD$1,levels!$G$1:$AN$18,MATCH(resources!$A3,levels!$G$1:$AN$1,0),FALSE),0)</f>
        <v>0</v>
      </c>
      <c r="AE3">
        <f>_xlfn.IFNA(VLOOKUP(resources!AE$1,levels!$G$1:$AN$18,MATCH(resources!$A3,levels!$G$1:$AN$1,0),FALSE),0)</f>
        <v>0</v>
      </c>
      <c r="AF3">
        <f>_xlfn.IFNA(VLOOKUP(resources!AF$1,levels!$G$1:$AN$18,MATCH(resources!$A3,levels!$G$1:$AN$1,0),FALSE),0)</f>
        <v>0</v>
      </c>
      <c r="AG3">
        <f>_xlfn.IFNA(VLOOKUP(resources!AG$1,levels!$G$1:$AN$18,MATCH(resources!$A3,levels!$G$1:$AN$1,0),FALSE),0)</f>
        <v>0</v>
      </c>
      <c r="AH3">
        <f>_xlfn.IFNA(VLOOKUP(resources!AH$1,levels!$G$1:$AN$18,MATCH(resources!$A3,levels!$G$1:$AN$1,0),FALSE),0)</f>
        <v>0</v>
      </c>
      <c r="AI3">
        <f>_xlfn.IFNA(VLOOKUP(resources!AI$1,levels!$G$1:$AN$18,MATCH(resources!$A3,levels!$G$1:$AN$1,0),FALSE),0)</f>
        <v>0</v>
      </c>
      <c r="AJ3">
        <f>_xlfn.IFNA(VLOOKUP(resources!AJ$1,levels!$G$1:$AN$18,MATCH(resources!$A3,levels!$G$1:$AN$1,0),FALSE),0)</f>
        <v>0</v>
      </c>
      <c r="AK3">
        <f>_xlfn.IFNA(VLOOKUP(resources!AK$1,levels!$G$1:$AN$18,MATCH(resources!$A3,levels!$G$1:$AN$1,0),FALSE),0)</f>
        <v>0</v>
      </c>
      <c r="AL3">
        <f>_xlfn.IFNA(VLOOKUP(resources!AL$1,levels!$G$1:$AN$18,MATCH(resources!$A3,levels!$G$1:$AN$1,0),FALSE),0)</f>
        <v>0</v>
      </c>
      <c r="AM3">
        <f>_xlfn.IFNA(VLOOKUP(resources!AM$1,levels!$G$1:$AN$18,MATCH(resources!$A3,levels!$G$1:$AN$1,0),FALSE),0)</f>
        <v>0</v>
      </c>
      <c r="AN3">
        <f>_xlfn.IFNA(VLOOKUP(resources!AN$1,levels!$G$1:$AN$18,MATCH(resources!$A3,levels!$G$1:$AN$1,0),FALSE),0)</f>
        <v>0</v>
      </c>
      <c r="AO3">
        <f>_xlfn.IFNA(VLOOKUP(resources!AO$1,levels!$G$1:$AN$18,MATCH(resources!$A3,levels!$G$1:$AN$1,0),FALSE),0)</f>
        <v>0</v>
      </c>
    </row>
    <row r="4" spans="1:41" x14ac:dyDescent="0.3">
      <c r="A4" t="s">
        <v>31</v>
      </c>
      <c r="M4" t="s">
        <v>32</v>
      </c>
      <c r="N4">
        <v>5</v>
      </c>
      <c r="T4" t="s">
        <v>33</v>
      </c>
      <c r="Z4">
        <f>_xlfn.IFNA(VLOOKUP(resources!Z$1,levels!$G$1:$AN$18,MATCH(resources!$A4,levels!$G$1:$AN$1,0),FALSE),0)</f>
        <v>0</v>
      </c>
      <c r="AA4">
        <f>_xlfn.IFNA(VLOOKUP(resources!AA$1,levels!$G$1:$AN$18,MATCH(resources!$A4,levels!$G$1:$AN$1,0),FALSE),0)</f>
        <v>0</v>
      </c>
      <c r="AB4">
        <f>_xlfn.IFNA(VLOOKUP(resources!AB$1,levels!$G$1:$AN$18,MATCH(resources!$A4,levels!$G$1:$AN$1,0),FALSE),0)</f>
        <v>0</v>
      </c>
      <c r="AC4">
        <f>_xlfn.IFNA(VLOOKUP(resources!AC$1,levels!$G$1:$AN$18,MATCH(resources!$A4,levels!$G$1:$AN$1,0),FALSE),0)</f>
        <v>0</v>
      </c>
      <c r="AD4">
        <f>_xlfn.IFNA(VLOOKUP(resources!AD$1,levels!$G$1:$AN$18,MATCH(resources!$A4,levels!$G$1:$AN$1,0),FALSE),0)</f>
        <v>0</v>
      </c>
      <c r="AE4">
        <f>_xlfn.IFNA(VLOOKUP(resources!AE$1,levels!$G$1:$AN$18,MATCH(resources!$A4,levels!$G$1:$AN$1,0),FALSE),0)</f>
        <v>0</v>
      </c>
      <c r="AF4">
        <f>_xlfn.IFNA(VLOOKUP(resources!AF$1,levels!$G$1:$AN$18,MATCH(resources!$A4,levels!$G$1:$AN$1,0),FALSE),0)</f>
        <v>0</v>
      </c>
      <c r="AG4">
        <f>_xlfn.IFNA(VLOOKUP(resources!AG$1,levels!$G$1:$AN$18,MATCH(resources!$A4,levels!$G$1:$AN$1,0),FALSE),0)</f>
        <v>0</v>
      </c>
      <c r="AH4">
        <f>_xlfn.IFNA(VLOOKUP(resources!AH$1,levels!$G$1:$AN$18,MATCH(resources!$A4,levels!$G$1:$AN$1,0),FALSE),0)</f>
        <v>0</v>
      </c>
      <c r="AI4">
        <f>_xlfn.IFNA(VLOOKUP(resources!AI$1,levels!$G$1:$AN$18,MATCH(resources!$A4,levels!$G$1:$AN$1,0),FALSE),0)</f>
        <v>0</v>
      </c>
      <c r="AJ4">
        <f>_xlfn.IFNA(VLOOKUP(resources!AJ$1,levels!$G$1:$AN$18,MATCH(resources!$A4,levels!$G$1:$AN$1,0),FALSE),0)</f>
        <v>0</v>
      </c>
      <c r="AK4">
        <f>_xlfn.IFNA(VLOOKUP(resources!AK$1,levels!$G$1:$AN$18,MATCH(resources!$A4,levels!$G$1:$AN$1,0),FALSE),0)</f>
        <v>0</v>
      </c>
      <c r="AL4">
        <f>_xlfn.IFNA(VLOOKUP(resources!AL$1,levels!$G$1:$AN$18,MATCH(resources!$A4,levels!$G$1:$AN$1,0),FALSE),0)</f>
        <v>0</v>
      </c>
      <c r="AM4">
        <f>_xlfn.IFNA(VLOOKUP(resources!AM$1,levels!$G$1:$AN$18,MATCH(resources!$A4,levels!$G$1:$AN$1,0),FALSE),0)</f>
        <v>0</v>
      </c>
      <c r="AN4">
        <f>_xlfn.IFNA(VLOOKUP(resources!AN$1,levels!$G$1:$AN$18,MATCH(resources!$A4,levels!$G$1:$AN$1,0),FALSE),0)</f>
        <v>0</v>
      </c>
      <c r="AO4">
        <f>_xlfn.IFNA(VLOOKUP(resources!AO$1,levels!$G$1:$AN$18,MATCH(resources!$A4,levels!$G$1:$AN$1,0),FALSE),0)</f>
        <v>0</v>
      </c>
    </row>
    <row r="5" spans="1:41" x14ac:dyDescent="0.3">
      <c r="A5" t="s">
        <v>34</v>
      </c>
      <c r="B5" t="s">
        <v>35</v>
      </c>
      <c r="D5">
        <v>4</v>
      </c>
      <c r="H5" t="s">
        <v>36</v>
      </c>
      <c r="L5" t="s">
        <v>37</v>
      </c>
      <c r="M5" t="s">
        <v>38</v>
      </c>
      <c r="O5">
        <v>100</v>
      </c>
      <c r="P5" t="s">
        <v>39</v>
      </c>
      <c r="S5">
        <v>24</v>
      </c>
      <c r="T5" t="s">
        <v>40</v>
      </c>
      <c r="Z5">
        <f>_xlfn.IFNA(VLOOKUP(resources!Z$1,levels!$G$1:$AN$18,MATCH(resources!$A5,levels!$G$1:$AN$1,0),FALSE),0)</f>
        <v>15</v>
      </c>
      <c r="AA5">
        <f>_xlfn.IFNA(VLOOKUP(resources!AA$1,levels!$G$1:$AN$18,MATCH(resources!$A5,levels!$G$1:$AN$1,0),FALSE),0)</f>
        <v>5</v>
      </c>
      <c r="AB5">
        <f>_xlfn.IFNA(VLOOKUP(resources!AB$1,levels!$G$1:$AN$18,MATCH(resources!$A5,levels!$G$1:$AN$1,0),FALSE),0)</f>
        <v>5</v>
      </c>
      <c r="AC5">
        <f>_xlfn.IFNA(VLOOKUP(resources!AC$1,levels!$G$1:$AN$18,MATCH(resources!$A5,levels!$G$1:$AN$1,0),FALSE),0)</f>
        <v>10</v>
      </c>
      <c r="AD5">
        <f>_xlfn.IFNA(VLOOKUP(resources!AD$1,levels!$G$1:$AN$18,MATCH(resources!$A5,levels!$G$1:$AN$1,0),FALSE),0)</f>
        <v>15</v>
      </c>
      <c r="AE5">
        <f>_xlfn.IFNA(VLOOKUP(resources!AE$1,levels!$G$1:$AN$18,MATCH(resources!$A5,levels!$G$1:$AN$1,0),FALSE),0)</f>
        <v>25</v>
      </c>
      <c r="AF5">
        <f>_xlfn.IFNA(VLOOKUP(resources!AF$1,levels!$G$1:$AN$18,MATCH(resources!$A5,levels!$G$1:$AN$1,0),FALSE),0)</f>
        <v>0</v>
      </c>
      <c r="AG5">
        <f>_xlfn.IFNA(VLOOKUP(resources!AG$1,levels!$G$1:$AN$18,MATCH(resources!$A5,levels!$G$1:$AN$1,0),FALSE),0)</f>
        <v>15</v>
      </c>
      <c r="AH5">
        <f>_xlfn.IFNA(VLOOKUP(resources!AH$1,levels!$G$1:$AN$18,MATCH(resources!$A5,levels!$G$1:$AN$1,0),FALSE),0)</f>
        <v>0</v>
      </c>
      <c r="AI5">
        <f>_xlfn.IFNA(VLOOKUP(resources!AI$1,levels!$G$1:$AN$18,MATCH(resources!$A5,levels!$G$1:$AN$1,0),FALSE),0)</f>
        <v>0</v>
      </c>
      <c r="AJ5">
        <f>_xlfn.IFNA(VLOOKUP(resources!AJ$1,levels!$G$1:$AN$18,MATCH(resources!$A5,levels!$G$1:$AN$1,0),FALSE),0)</f>
        <v>0</v>
      </c>
      <c r="AK5">
        <f>_xlfn.IFNA(VLOOKUP(resources!AK$1,levels!$G$1:$AN$18,MATCH(resources!$A5,levels!$G$1:$AN$1,0),FALSE),0)</f>
        <v>20</v>
      </c>
      <c r="AL5">
        <f>_xlfn.IFNA(VLOOKUP(resources!AL$1,levels!$G$1:$AN$18,MATCH(resources!$A5,levels!$G$1:$AN$1,0),FALSE),0)</f>
        <v>10</v>
      </c>
      <c r="AM5">
        <f>_xlfn.IFNA(VLOOKUP(resources!AM$1,levels!$G$1:$AN$18,MATCH(resources!$A5,levels!$G$1:$AN$1,0),FALSE),0)</f>
        <v>0</v>
      </c>
      <c r="AN5">
        <f>_xlfn.IFNA(VLOOKUP(resources!AN$1,levels!$G$1:$AN$18,MATCH(resources!$A5,levels!$G$1:$AN$1,0),FALSE),0)</f>
        <v>0</v>
      </c>
      <c r="AO5">
        <f>_xlfn.IFNA(VLOOKUP(resources!AO$1,levels!$G$1:$AN$18,MATCH(resources!$A5,levels!$G$1:$AN$1,0),FALSE),0)</f>
        <v>40</v>
      </c>
    </row>
    <row r="6" spans="1:41" x14ac:dyDescent="0.3">
      <c r="P6" t="s">
        <v>41</v>
      </c>
      <c r="Z6">
        <f>_xlfn.IFNA(VLOOKUP(resources!Z$1,levels!$G$1:$AN$18,MATCH(resources!$A6,levels!$G$1:$AN$1,0),FALSE),0)</f>
        <v>0</v>
      </c>
      <c r="AA6">
        <f>_xlfn.IFNA(VLOOKUP(resources!AA$1,levels!$G$1:$AN$18,MATCH(resources!$A6,levels!$G$1:$AN$1,0),FALSE),0)</f>
        <v>0</v>
      </c>
      <c r="AB6">
        <f>_xlfn.IFNA(VLOOKUP(resources!AB$1,levels!$G$1:$AN$18,MATCH(resources!$A6,levels!$G$1:$AN$1,0),FALSE),0)</f>
        <v>0</v>
      </c>
      <c r="AC6">
        <f>_xlfn.IFNA(VLOOKUP(resources!AC$1,levels!$G$1:$AN$18,MATCH(resources!$A6,levels!$G$1:$AN$1,0),FALSE),0)</f>
        <v>0</v>
      </c>
      <c r="AD6">
        <f>_xlfn.IFNA(VLOOKUP(resources!AD$1,levels!$G$1:$AN$18,MATCH(resources!$A6,levels!$G$1:$AN$1,0),FALSE),0)</f>
        <v>0</v>
      </c>
      <c r="AE6">
        <f>_xlfn.IFNA(VLOOKUP(resources!AE$1,levels!$G$1:$AN$18,MATCH(resources!$A6,levels!$G$1:$AN$1,0),FALSE),0)</f>
        <v>0</v>
      </c>
      <c r="AF6">
        <f>_xlfn.IFNA(VLOOKUP(resources!AF$1,levels!$G$1:$AN$18,MATCH(resources!$A6,levels!$G$1:$AN$1,0),FALSE),0)</f>
        <v>0</v>
      </c>
      <c r="AG6">
        <f>_xlfn.IFNA(VLOOKUP(resources!AG$1,levels!$G$1:$AN$18,MATCH(resources!$A6,levels!$G$1:$AN$1,0),FALSE),0)</f>
        <v>0</v>
      </c>
      <c r="AH6">
        <f>_xlfn.IFNA(VLOOKUP(resources!AH$1,levels!$G$1:$AN$18,MATCH(resources!$A6,levels!$G$1:$AN$1,0),FALSE),0)</f>
        <v>0</v>
      </c>
      <c r="AI6">
        <f>_xlfn.IFNA(VLOOKUP(resources!AI$1,levels!$G$1:$AN$18,MATCH(resources!$A6,levels!$G$1:$AN$1,0),FALSE),0)</f>
        <v>0</v>
      </c>
      <c r="AJ6">
        <f>_xlfn.IFNA(VLOOKUP(resources!AJ$1,levels!$G$1:$AN$18,MATCH(resources!$A6,levels!$G$1:$AN$1,0),FALSE),0)</f>
        <v>0</v>
      </c>
      <c r="AK6">
        <f>_xlfn.IFNA(VLOOKUP(resources!AK$1,levels!$G$1:$AN$18,MATCH(resources!$A6,levels!$G$1:$AN$1,0),FALSE),0)</f>
        <v>0</v>
      </c>
      <c r="AL6">
        <f>_xlfn.IFNA(VLOOKUP(resources!AL$1,levels!$G$1:$AN$18,MATCH(resources!$A6,levels!$G$1:$AN$1,0),FALSE),0)</f>
        <v>0</v>
      </c>
      <c r="AM6">
        <f>_xlfn.IFNA(VLOOKUP(resources!AM$1,levels!$G$1:$AN$18,MATCH(resources!$A6,levels!$G$1:$AN$1,0),FALSE),0)</f>
        <v>0</v>
      </c>
      <c r="AN6">
        <f>_xlfn.IFNA(VLOOKUP(resources!AN$1,levels!$G$1:$AN$18,MATCH(resources!$A6,levels!$G$1:$AN$1,0),FALSE),0)</f>
        <v>0</v>
      </c>
      <c r="AO6">
        <f>_xlfn.IFNA(VLOOKUP(resources!AO$1,levels!$G$1:$AN$18,MATCH(resources!$A6,levels!$G$1:$AN$1,0),FALSE),0)</f>
        <v>0</v>
      </c>
    </row>
    <row r="7" spans="1:41" x14ac:dyDescent="0.3">
      <c r="A7" t="s">
        <v>42</v>
      </c>
      <c r="B7" t="s">
        <v>35</v>
      </c>
      <c r="D7">
        <v>4</v>
      </c>
      <c r="H7" t="s">
        <v>26</v>
      </c>
      <c r="L7" t="s">
        <v>43</v>
      </c>
      <c r="M7" t="s">
        <v>44</v>
      </c>
      <c r="O7">
        <v>100</v>
      </c>
      <c r="P7" t="s">
        <v>28</v>
      </c>
      <c r="T7" t="s">
        <v>45</v>
      </c>
      <c r="Z7">
        <f>_xlfn.IFNA(VLOOKUP(resources!Z$1,levels!$G$1:$AN$18,MATCH(resources!$A7,levels!$G$1:$AN$1,0),FALSE),0)</f>
        <v>0</v>
      </c>
      <c r="AA7">
        <f>_xlfn.IFNA(VLOOKUP(resources!AA$1,levels!$G$1:$AN$18,MATCH(resources!$A7,levels!$G$1:$AN$1,0),FALSE),0)</f>
        <v>0</v>
      </c>
      <c r="AB7">
        <f>_xlfn.IFNA(VLOOKUP(resources!AB$1,levels!$G$1:$AN$18,MATCH(resources!$A7,levels!$G$1:$AN$1,0),FALSE),0)</f>
        <v>0</v>
      </c>
      <c r="AC7">
        <f>_xlfn.IFNA(VLOOKUP(resources!AC$1,levels!$G$1:$AN$18,MATCH(resources!$A7,levels!$G$1:$AN$1,0),FALSE),0)</f>
        <v>0</v>
      </c>
      <c r="AD7">
        <f>_xlfn.IFNA(VLOOKUP(resources!AD$1,levels!$G$1:$AN$18,MATCH(resources!$A7,levels!$G$1:$AN$1,0),FALSE),0)</f>
        <v>15</v>
      </c>
      <c r="AE7">
        <f>_xlfn.IFNA(VLOOKUP(resources!AE$1,levels!$G$1:$AN$18,MATCH(resources!$A7,levels!$G$1:$AN$1,0),FALSE),0)</f>
        <v>0</v>
      </c>
      <c r="AF7">
        <f>_xlfn.IFNA(VLOOKUP(resources!AF$1,levels!$G$1:$AN$18,MATCH(resources!$A7,levels!$G$1:$AN$1,0),FALSE),0)</f>
        <v>0</v>
      </c>
      <c r="AG7">
        <f>_xlfn.IFNA(VLOOKUP(resources!AG$1,levels!$G$1:$AN$18,MATCH(resources!$A7,levels!$G$1:$AN$1,0),FALSE),0)</f>
        <v>0</v>
      </c>
      <c r="AH7">
        <f>_xlfn.IFNA(VLOOKUP(resources!AH$1,levels!$G$1:$AN$18,MATCH(resources!$A7,levels!$G$1:$AN$1,0),FALSE),0)</f>
        <v>0</v>
      </c>
      <c r="AI7">
        <f>_xlfn.IFNA(VLOOKUP(resources!AI$1,levels!$G$1:$AN$18,MATCH(resources!$A7,levels!$G$1:$AN$1,0),FALSE),0)</f>
        <v>10</v>
      </c>
      <c r="AJ7">
        <f>_xlfn.IFNA(VLOOKUP(resources!AJ$1,levels!$G$1:$AN$18,MATCH(resources!$A7,levels!$G$1:$AN$1,0),FALSE),0)</f>
        <v>0</v>
      </c>
      <c r="AK7">
        <f>_xlfn.IFNA(VLOOKUP(resources!AK$1,levels!$G$1:$AN$18,MATCH(resources!$A7,levels!$G$1:$AN$1,0),FALSE),0)</f>
        <v>0</v>
      </c>
      <c r="AL7">
        <f>_xlfn.IFNA(VLOOKUP(resources!AL$1,levels!$G$1:$AN$18,MATCH(resources!$A7,levels!$G$1:$AN$1,0),FALSE),0)</f>
        <v>5</v>
      </c>
      <c r="AM7">
        <f>_xlfn.IFNA(VLOOKUP(resources!AM$1,levels!$G$1:$AN$18,MATCH(resources!$A7,levels!$G$1:$AN$1,0),FALSE),0)</f>
        <v>0</v>
      </c>
      <c r="AN7">
        <f>_xlfn.IFNA(VLOOKUP(resources!AN$1,levels!$G$1:$AN$18,MATCH(resources!$A7,levels!$G$1:$AN$1,0),FALSE),0)</f>
        <v>0</v>
      </c>
      <c r="AO7">
        <f>_xlfn.IFNA(VLOOKUP(resources!AO$1,levels!$G$1:$AN$18,MATCH(resources!$A7,levels!$G$1:$AN$1,0),FALSE),0)</f>
        <v>0</v>
      </c>
    </row>
    <row r="8" spans="1:41" x14ac:dyDescent="0.3">
      <c r="P8" t="s">
        <v>46</v>
      </c>
      <c r="Z8">
        <f>_xlfn.IFNA(VLOOKUP(resources!Z$1,levels!$G$1:$AN$18,MATCH(resources!$A8,levels!$G$1:$AN$1,0),FALSE),0)</f>
        <v>0</v>
      </c>
      <c r="AA8">
        <f>_xlfn.IFNA(VLOOKUP(resources!AA$1,levels!$G$1:$AN$18,MATCH(resources!$A8,levels!$G$1:$AN$1,0),FALSE),0)</f>
        <v>0</v>
      </c>
      <c r="AB8">
        <f>_xlfn.IFNA(VLOOKUP(resources!AB$1,levels!$G$1:$AN$18,MATCH(resources!$A8,levels!$G$1:$AN$1,0),FALSE),0)</f>
        <v>0</v>
      </c>
      <c r="AC8">
        <f>_xlfn.IFNA(VLOOKUP(resources!AC$1,levels!$G$1:$AN$18,MATCH(resources!$A8,levels!$G$1:$AN$1,0),FALSE),0)</f>
        <v>0</v>
      </c>
      <c r="AD8">
        <f>_xlfn.IFNA(VLOOKUP(resources!AD$1,levels!$G$1:$AN$18,MATCH(resources!$A8,levels!$G$1:$AN$1,0),FALSE),0)</f>
        <v>0</v>
      </c>
      <c r="AE8">
        <f>_xlfn.IFNA(VLOOKUP(resources!AE$1,levels!$G$1:$AN$18,MATCH(resources!$A8,levels!$G$1:$AN$1,0),FALSE),0)</f>
        <v>0</v>
      </c>
      <c r="AF8">
        <f>_xlfn.IFNA(VLOOKUP(resources!AF$1,levels!$G$1:$AN$18,MATCH(resources!$A8,levels!$G$1:$AN$1,0),FALSE),0)</f>
        <v>0</v>
      </c>
      <c r="AG8">
        <f>_xlfn.IFNA(VLOOKUP(resources!AG$1,levels!$G$1:$AN$18,MATCH(resources!$A8,levels!$G$1:$AN$1,0),FALSE),0)</f>
        <v>0</v>
      </c>
      <c r="AH8">
        <f>_xlfn.IFNA(VLOOKUP(resources!AH$1,levels!$G$1:$AN$18,MATCH(resources!$A8,levels!$G$1:$AN$1,0),FALSE),0)</f>
        <v>0</v>
      </c>
      <c r="AI8">
        <f>_xlfn.IFNA(VLOOKUP(resources!AI$1,levels!$G$1:$AN$18,MATCH(resources!$A8,levels!$G$1:$AN$1,0),FALSE),0)</f>
        <v>0</v>
      </c>
      <c r="AJ8">
        <f>_xlfn.IFNA(VLOOKUP(resources!AJ$1,levels!$G$1:$AN$18,MATCH(resources!$A8,levels!$G$1:$AN$1,0),FALSE),0)</f>
        <v>0</v>
      </c>
      <c r="AK8">
        <f>_xlfn.IFNA(VLOOKUP(resources!AK$1,levels!$G$1:$AN$18,MATCH(resources!$A8,levels!$G$1:$AN$1,0),FALSE),0)</f>
        <v>0</v>
      </c>
      <c r="AL8">
        <f>_xlfn.IFNA(VLOOKUP(resources!AL$1,levels!$G$1:$AN$18,MATCH(resources!$A8,levels!$G$1:$AN$1,0),FALSE),0)</f>
        <v>0</v>
      </c>
      <c r="AM8">
        <f>_xlfn.IFNA(VLOOKUP(resources!AM$1,levels!$G$1:$AN$18,MATCH(resources!$A8,levels!$G$1:$AN$1,0),FALSE),0)</f>
        <v>0</v>
      </c>
      <c r="AN8">
        <f>_xlfn.IFNA(VLOOKUP(resources!AN$1,levels!$G$1:$AN$18,MATCH(resources!$A8,levels!$G$1:$AN$1,0),FALSE),0)</f>
        <v>0</v>
      </c>
      <c r="AO8">
        <f>_xlfn.IFNA(VLOOKUP(resources!AO$1,levels!$G$1:$AN$18,MATCH(resources!$A8,levels!$G$1:$AN$1,0),FALSE),0)</f>
        <v>0</v>
      </c>
    </row>
    <row r="9" spans="1:41" x14ac:dyDescent="0.3">
      <c r="A9" t="s">
        <v>47</v>
      </c>
      <c r="B9" t="s">
        <v>35</v>
      </c>
      <c r="D9">
        <v>3</v>
      </c>
      <c r="E9" t="b">
        <v>1</v>
      </c>
      <c r="H9" t="s">
        <v>26</v>
      </c>
      <c r="L9" t="s">
        <v>48</v>
      </c>
      <c r="M9" t="s">
        <v>49</v>
      </c>
      <c r="O9">
        <v>30</v>
      </c>
      <c r="P9" t="s">
        <v>28</v>
      </c>
      <c r="T9" t="s">
        <v>50</v>
      </c>
      <c r="Z9">
        <f>_xlfn.IFNA(VLOOKUP(resources!Z$1,levels!$G$1:$AN$18,MATCH(resources!$A9,levels!$G$1:$AN$1,0),FALSE),0)</f>
        <v>0</v>
      </c>
      <c r="AA9">
        <f>_xlfn.IFNA(VLOOKUP(resources!AA$1,levels!$G$1:$AN$18,MATCH(resources!$A9,levels!$G$1:$AN$1,0),FALSE),0)</f>
        <v>0</v>
      </c>
      <c r="AB9">
        <f>_xlfn.IFNA(VLOOKUP(resources!AB$1,levels!$G$1:$AN$18,MATCH(resources!$A9,levels!$G$1:$AN$1,0),FALSE),0)</f>
        <v>0</v>
      </c>
      <c r="AC9">
        <f>_xlfn.IFNA(VLOOKUP(resources!AC$1,levels!$G$1:$AN$18,MATCH(resources!$A9,levels!$G$1:$AN$1,0),FALSE),0)</f>
        <v>0</v>
      </c>
      <c r="AD9">
        <f>_xlfn.IFNA(VLOOKUP(resources!AD$1,levels!$G$1:$AN$18,MATCH(resources!$A9,levels!$G$1:$AN$1,0),FALSE),0)</f>
        <v>0</v>
      </c>
      <c r="AE9">
        <f>_xlfn.IFNA(VLOOKUP(resources!AE$1,levels!$G$1:$AN$18,MATCH(resources!$A9,levels!$G$1:$AN$1,0),FALSE),0)</f>
        <v>0</v>
      </c>
      <c r="AF9">
        <f>_xlfn.IFNA(VLOOKUP(resources!AF$1,levels!$G$1:$AN$18,MATCH(resources!$A9,levels!$G$1:$AN$1,0),FALSE),0)</f>
        <v>0</v>
      </c>
      <c r="AG9">
        <f>_xlfn.IFNA(VLOOKUP(resources!AG$1,levels!$G$1:$AN$18,MATCH(resources!$A9,levels!$G$1:$AN$1,0),FALSE),0)</f>
        <v>0</v>
      </c>
      <c r="AH9">
        <f>_xlfn.IFNA(VLOOKUP(resources!AH$1,levels!$G$1:$AN$18,MATCH(resources!$A9,levels!$G$1:$AN$1,0),FALSE),0)</f>
        <v>0</v>
      </c>
      <c r="AI9">
        <f>_xlfn.IFNA(VLOOKUP(resources!AI$1,levels!$G$1:$AN$18,MATCH(resources!$A9,levels!$G$1:$AN$1,0),FALSE),0)</f>
        <v>0</v>
      </c>
      <c r="AJ9">
        <f>_xlfn.IFNA(VLOOKUP(resources!AJ$1,levels!$G$1:$AN$18,MATCH(resources!$A9,levels!$G$1:$AN$1,0),FALSE),0)</f>
        <v>0</v>
      </c>
      <c r="AK9">
        <f>_xlfn.IFNA(VLOOKUP(resources!AK$1,levels!$G$1:$AN$18,MATCH(resources!$A9,levels!$G$1:$AN$1,0),FALSE),0)</f>
        <v>0</v>
      </c>
      <c r="AL9">
        <f>_xlfn.IFNA(VLOOKUP(resources!AL$1,levels!$G$1:$AN$18,MATCH(resources!$A9,levels!$G$1:$AN$1,0),FALSE),0)</f>
        <v>0</v>
      </c>
      <c r="AM9">
        <f>_xlfn.IFNA(VLOOKUP(resources!AM$1,levels!$G$1:$AN$18,MATCH(resources!$A9,levels!$G$1:$AN$1,0),FALSE),0)</f>
        <v>0</v>
      </c>
      <c r="AN9">
        <f>_xlfn.IFNA(VLOOKUP(resources!AN$1,levels!$G$1:$AN$18,MATCH(resources!$A9,levels!$G$1:$AN$1,0),FALSE),0)</f>
        <v>0</v>
      </c>
      <c r="AO9">
        <f>_xlfn.IFNA(VLOOKUP(resources!AO$1,levels!$G$1:$AN$18,MATCH(resources!$A9,levels!$G$1:$AN$1,0),FALSE),0)</f>
        <v>40</v>
      </c>
    </row>
    <row r="10" spans="1:41" x14ac:dyDescent="0.3">
      <c r="P10" t="s">
        <v>30</v>
      </c>
      <c r="Z10">
        <f>_xlfn.IFNA(VLOOKUP(resources!Z$1,levels!$G$1:$AN$18,MATCH(resources!$A10,levels!$G$1:$AN$1,0),FALSE),0)</f>
        <v>0</v>
      </c>
      <c r="AA10">
        <f>_xlfn.IFNA(VLOOKUP(resources!AA$1,levels!$G$1:$AN$18,MATCH(resources!$A10,levels!$G$1:$AN$1,0),FALSE),0)</f>
        <v>0</v>
      </c>
      <c r="AB10">
        <f>_xlfn.IFNA(VLOOKUP(resources!AB$1,levels!$G$1:$AN$18,MATCH(resources!$A10,levels!$G$1:$AN$1,0),FALSE),0)</f>
        <v>0</v>
      </c>
      <c r="AC10">
        <f>_xlfn.IFNA(VLOOKUP(resources!AC$1,levels!$G$1:$AN$18,MATCH(resources!$A10,levels!$G$1:$AN$1,0),FALSE),0)</f>
        <v>0</v>
      </c>
      <c r="AD10">
        <f>_xlfn.IFNA(VLOOKUP(resources!AD$1,levels!$G$1:$AN$18,MATCH(resources!$A10,levels!$G$1:$AN$1,0),FALSE),0)</f>
        <v>0</v>
      </c>
      <c r="AE10">
        <f>_xlfn.IFNA(VLOOKUP(resources!AE$1,levels!$G$1:$AN$18,MATCH(resources!$A10,levels!$G$1:$AN$1,0),FALSE),0)</f>
        <v>0</v>
      </c>
      <c r="AF10">
        <f>_xlfn.IFNA(VLOOKUP(resources!AF$1,levels!$G$1:$AN$18,MATCH(resources!$A10,levels!$G$1:$AN$1,0),FALSE),0)</f>
        <v>0</v>
      </c>
      <c r="AG10">
        <f>_xlfn.IFNA(VLOOKUP(resources!AG$1,levels!$G$1:$AN$18,MATCH(resources!$A10,levels!$G$1:$AN$1,0),FALSE),0)</f>
        <v>0</v>
      </c>
      <c r="AH10">
        <f>_xlfn.IFNA(VLOOKUP(resources!AH$1,levels!$G$1:$AN$18,MATCH(resources!$A10,levels!$G$1:$AN$1,0),FALSE),0)</f>
        <v>0</v>
      </c>
      <c r="AI10">
        <f>_xlfn.IFNA(VLOOKUP(resources!AI$1,levels!$G$1:$AN$18,MATCH(resources!$A10,levels!$G$1:$AN$1,0),FALSE),0)</f>
        <v>0</v>
      </c>
      <c r="AJ10">
        <f>_xlfn.IFNA(VLOOKUP(resources!AJ$1,levels!$G$1:$AN$18,MATCH(resources!$A10,levels!$G$1:$AN$1,0),FALSE),0)</f>
        <v>0</v>
      </c>
      <c r="AK10">
        <f>_xlfn.IFNA(VLOOKUP(resources!AK$1,levels!$G$1:$AN$18,MATCH(resources!$A10,levels!$G$1:$AN$1,0),FALSE),0)</f>
        <v>0</v>
      </c>
      <c r="AL10">
        <f>_xlfn.IFNA(VLOOKUP(resources!AL$1,levels!$G$1:$AN$18,MATCH(resources!$A10,levels!$G$1:$AN$1,0),FALSE),0)</f>
        <v>0</v>
      </c>
      <c r="AM10">
        <f>_xlfn.IFNA(VLOOKUP(resources!AM$1,levels!$G$1:$AN$18,MATCH(resources!$A10,levels!$G$1:$AN$1,0),FALSE),0)</f>
        <v>0</v>
      </c>
      <c r="AN10">
        <f>_xlfn.IFNA(VLOOKUP(resources!AN$1,levels!$G$1:$AN$18,MATCH(resources!$A10,levels!$G$1:$AN$1,0),FALSE),0)</f>
        <v>0</v>
      </c>
      <c r="AO10">
        <f>_xlfn.IFNA(VLOOKUP(resources!AO$1,levels!$G$1:$AN$18,MATCH(resources!$A10,levels!$G$1:$AN$1,0),FALSE),0)</f>
        <v>0</v>
      </c>
    </row>
    <row r="11" spans="1:41" x14ac:dyDescent="0.3">
      <c r="A11" t="s">
        <v>51</v>
      </c>
      <c r="B11" t="s">
        <v>35</v>
      </c>
      <c r="D11">
        <v>6</v>
      </c>
      <c r="E11" t="b">
        <v>1</v>
      </c>
      <c r="H11" t="s">
        <v>26</v>
      </c>
      <c r="L11" t="s">
        <v>52</v>
      </c>
      <c r="M11" t="s">
        <v>53</v>
      </c>
      <c r="O11">
        <v>100</v>
      </c>
      <c r="P11" t="s">
        <v>28</v>
      </c>
      <c r="T11" t="s">
        <v>50</v>
      </c>
      <c r="Z11">
        <f>_xlfn.IFNA(VLOOKUP(resources!Z$1,levels!$G$1:$AN$18,MATCH(resources!$A11,levels!$G$1:$AN$1,0),FALSE),0)</f>
        <v>0</v>
      </c>
      <c r="AA11">
        <f>_xlfn.IFNA(VLOOKUP(resources!AA$1,levels!$G$1:$AN$18,MATCH(resources!$A11,levels!$G$1:$AN$1,0),FALSE),0)</f>
        <v>0</v>
      </c>
      <c r="AB11">
        <f>_xlfn.IFNA(VLOOKUP(resources!AB$1,levels!$G$1:$AN$18,MATCH(resources!$A11,levels!$G$1:$AN$1,0),FALSE),0)</f>
        <v>0</v>
      </c>
      <c r="AC11">
        <f>_xlfn.IFNA(VLOOKUP(resources!AC$1,levels!$G$1:$AN$18,MATCH(resources!$A11,levels!$G$1:$AN$1,0),FALSE),0)</f>
        <v>0</v>
      </c>
      <c r="AD11">
        <f>_xlfn.IFNA(VLOOKUP(resources!AD$1,levels!$G$1:$AN$18,MATCH(resources!$A11,levels!$G$1:$AN$1,0),FALSE),0)</f>
        <v>0</v>
      </c>
      <c r="AE11">
        <f>_xlfn.IFNA(VLOOKUP(resources!AE$1,levels!$G$1:$AN$18,MATCH(resources!$A11,levels!$G$1:$AN$1,0),FALSE),0)</f>
        <v>3</v>
      </c>
      <c r="AF11">
        <f>_xlfn.IFNA(VLOOKUP(resources!AF$1,levels!$G$1:$AN$18,MATCH(resources!$A11,levels!$G$1:$AN$1,0),FALSE),0)</f>
        <v>3</v>
      </c>
      <c r="AG11">
        <f>_xlfn.IFNA(VLOOKUP(resources!AG$1,levels!$G$1:$AN$18,MATCH(resources!$A11,levels!$G$1:$AN$1,0),FALSE),0)</f>
        <v>0</v>
      </c>
      <c r="AH11">
        <f>_xlfn.IFNA(VLOOKUP(resources!AH$1,levels!$G$1:$AN$18,MATCH(resources!$A11,levels!$G$1:$AN$1,0),FALSE),0)</f>
        <v>0</v>
      </c>
      <c r="AI11">
        <f>_xlfn.IFNA(VLOOKUP(resources!AI$1,levels!$G$1:$AN$18,MATCH(resources!$A11,levels!$G$1:$AN$1,0),FALSE),0)</f>
        <v>0</v>
      </c>
      <c r="AJ11">
        <f>_xlfn.IFNA(VLOOKUP(resources!AJ$1,levels!$G$1:$AN$18,MATCH(resources!$A11,levels!$G$1:$AN$1,0),FALSE),0)</f>
        <v>0</v>
      </c>
      <c r="AK11">
        <f>_xlfn.IFNA(VLOOKUP(resources!AK$1,levels!$G$1:$AN$18,MATCH(resources!$A11,levels!$G$1:$AN$1,0),FALSE),0)</f>
        <v>5</v>
      </c>
      <c r="AL11">
        <f>_xlfn.IFNA(VLOOKUP(resources!AL$1,levels!$G$1:$AN$18,MATCH(resources!$A11,levels!$G$1:$AN$1,0),FALSE),0)</f>
        <v>0</v>
      </c>
      <c r="AM11">
        <f>_xlfn.IFNA(VLOOKUP(resources!AM$1,levels!$G$1:$AN$18,MATCH(resources!$A11,levels!$G$1:$AN$1,0),FALSE),0)</f>
        <v>0</v>
      </c>
      <c r="AN11">
        <f>_xlfn.IFNA(VLOOKUP(resources!AN$1,levels!$G$1:$AN$18,MATCH(resources!$A11,levels!$G$1:$AN$1,0),FALSE),0)</f>
        <v>0</v>
      </c>
      <c r="AO11">
        <f>_xlfn.IFNA(VLOOKUP(resources!AO$1,levels!$G$1:$AN$18,MATCH(resources!$A11,levels!$G$1:$AN$1,0),FALSE),0)</f>
        <v>0</v>
      </c>
    </row>
    <row r="12" spans="1:41" x14ac:dyDescent="0.3">
      <c r="P12" t="s">
        <v>30</v>
      </c>
      <c r="Z12">
        <f>_xlfn.IFNA(VLOOKUP(resources!Z$1,levels!$G$1:$AN$18,MATCH(resources!$A12,levels!$G$1:$AN$1,0),FALSE),0)</f>
        <v>0</v>
      </c>
      <c r="AA12">
        <f>_xlfn.IFNA(VLOOKUP(resources!AA$1,levels!$G$1:$AN$18,MATCH(resources!$A12,levels!$G$1:$AN$1,0),FALSE),0)</f>
        <v>0</v>
      </c>
      <c r="AB12">
        <f>_xlfn.IFNA(VLOOKUP(resources!AB$1,levels!$G$1:$AN$18,MATCH(resources!$A12,levels!$G$1:$AN$1,0),FALSE),0)</f>
        <v>0</v>
      </c>
      <c r="AC12">
        <f>_xlfn.IFNA(VLOOKUP(resources!AC$1,levels!$G$1:$AN$18,MATCH(resources!$A12,levels!$G$1:$AN$1,0),FALSE),0)</f>
        <v>0</v>
      </c>
      <c r="AD12">
        <f>_xlfn.IFNA(VLOOKUP(resources!AD$1,levels!$G$1:$AN$18,MATCH(resources!$A12,levels!$G$1:$AN$1,0),FALSE),0)</f>
        <v>0</v>
      </c>
      <c r="AE12">
        <f>_xlfn.IFNA(VLOOKUP(resources!AE$1,levels!$G$1:$AN$18,MATCH(resources!$A12,levels!$G$1:$AN$1,0),FALSE),0)</f>
        <v>0</v>
      </c>
      <c r="AF12">
        <f>_xlfn.IFNA(VLOOKUP(resources!AF$1,levels!$G$1:$AN$18,MATCH(resources!$A12,levels!$G$1:$AN$1,0),FALSE),0)</f>
        <v>0</v>
      </c>
      <c r="AG12">
        <f>_xlfn.IFNA(VLOOKUP(resources!AG$1,levels!$G$1:$AN$18,MATCH(resources!$A12,levels!$G$1:$AN$1,0),FALSE),0)</f>
        <v>0</v>
      </c>
      <c r="AH12">
        <f>_xlfn.IFNA(VLOOKUP(resources!AH$1,levels!$G$1:$AN$18,MATCH(resources!$A12,levels!$G$1:$AN$1,0),FALSE),0)</f>
        <v>0</v>
      </c>
      <c r="AI12">
        <f>_xlfn.IFNA(VLOOKUP(resources!AI$1,levels!$G$1:$AN$18,MATCH(resources!$A12,levels!$G$1:$AN$1,0),FALSE),0)</f>
        <v>0</v>
      </c>
      <c r="AJ12">
        <f>_xlfn.IFNA(VLOOKUP(resources!AJ$1,levels!$G$1:$AN$18,MATCH(resources!$A12,levels!$G$1:$AN$1,0),FALSE),0)</f>
        <v>0</v>
      </c>
      <c r="AK12">
        <f>_xlfn.IFNA(VLOOKUP(resources!AK$1,levels!$G$1:$AN$18,MATCH(resources!$A12,levels!$G$1:$AN$1,0),FALSE),0)</f>
        <v>0</v>
      </c>
      <c r="AL12">
        <f>_xlfn.IFNA(VLOOKUP(resources!AL$1,levels!$G$1:$AN$18,MATCH(resources!$A12,levels!$G$1:$AN$1,0),FALSE),0)</f>
        <v>0</v>
      </c>
      <c r="AM12">
        <f>_xlfn.IFNA(VLOOKUP(resources!AM$1,levels!$G$1:$AN$18,MATCH(resources!$A12,levels!$G$1:$AN$1,0),FALSE),0)</f>
        <v>0</v>
      </c>
      <c r="AN12">
        <f>_xlfn.IFNA(VLOOKUP(resources!AN$1,levels!$G$1:$AN$18,MATCH(resources!$A12,levels!$G$1:$AN$1,0),FALSE),0)</f>
        <v>0</v>
      </c>
      <c r="AO12">
        <f>_xlfn.IFNA(VLOOKUP(resources!AO$1,levels!$G$1:$AN$18,MATCH(resources!$A12,levels!$G$1:$AN$1,0),FALSE),0)</f>
        <v>0</v>
      </c>
    </row>
    <row r="13" spans="1:41" x14ac:dyDescent="0.3">
      <c r="A13" t="s">
        <v>54</v>
      </c>
      <c r="B13" t="s">
        <v>35</v>
      </c>
      <c r="D13">
        <v>1</v>
      </c>
      <c r="E13" t="b">
        <v>1</v>
      </c>
      <c r="H13" t="s">
        <v>26</v>
      </c>
      <c r="L13" t="s">
        <v>55</v>
      </c>
      <c r="M13" t="s">
        <v>56</v>
      </c>
      <c r="O13">
        <v>40</v>
      </c>
      <c r="P13" t="s">
        <v>28</v>
      </c>
      <c r="T13" t="s">
        <v>50</v>
      </c>
      <c r="Z13">
        <f>_xlfn.IFNA(VLOOKUP(resources!Z$1,levels!$G$1:$AN$18,MATCH(resources!$A13,levels!$G$1:$AN$1,0),FALSE),0)</f>
        <v>45</v>
      </c>
      <c r="AA13">
        <f>_xlfn.IFNA(VLOOKUP(resources!AA$1,levels!$G$1:$AN$18,MATCH(resources!$A13,levels!$G$1:$AN$1,0),FALSE),0)</f>
        <v>60</v>
      </c>
      <c r="AB13">
        <f>_xlfn.IFNA(VLOOKUP(resources!AB$1,levels!$G$1:$AN$18,MATCH(resources!$A13,levels!$G$1:$AN$1,0),FALSE),0)</f>
        <v>0</v>
      </c>
      <c r="AC13">
        <f>_xlfn.IFNA(VLOOKUP(resources!AC$1,levels!$G$1:$AN$18,MATCH(resources!$A13,levels!$G$1:$AN$1,0),FALSE),0)</f>
        <v>0</v>
      </c>
      <c r="AD13">
        <f>_xlfn.IFNA(VLOOKUP(resources!AD$1,levels!$G$1:$AN$18,MATCH(resources!$A13,levels!$G$1:$AN$1,0),FALSE),0)</f>
        <v>0</v>
      </c>
      <c r="AE13">
        <f>_xlfn.IFNA(VLOOKUP(resources!AE$1,levels!$G$1:$AN$18,MATCH(resources!$A13,levels!$G$1:$AN$1,0),FALSE),0)</f>
        <v>0</v>
      </c>
      <c r="AF13">
        <f>_xlfn.IFNA(VLOOKUP(resources!AF$1,levels!$G$1:$AN$18,MATCH(resources!$A13,levels!$G$1:$AN$1,0),FALSE),0)</f>
        <v>0</v>
      </c>
      <c r="AG13">
        <f>_xlfn.IFNA(VLOOKUP(resources!AG$1,levels!$G$1:$AN$18,MATCH(resources!$A13,levels!$G$1:$AN$1,0),FALSE),0)</f>
        <v>0</v>
      </c>
      <c r="AH13">
        <f>_xlfn.IFNA(VLOOKUP(resources!AH$1,levels!$G$1:$AN$18,MATCH(resources!$A13,levels!$G$1:$AN$1,0),FALSE),0)</f>
        <v>0</v>
      </c>
      <c r="AI13">
        <f>_xlfn.IFNA(VLOOKUP(resources!AI$1,levels!$G$1:$AN$18,MATCH(resources!$A13,levels!$G$1:$AN$1,0),FALSE),0)</f>
        <v>0</v>
      </c>
      <c r="AJ13">
        <f>_xlfn.IFNA(VLOOKUP(resources!AJ$1,levels!$G$1:$AN$18,MATCH(resources!$A13,levels!$G$1:$AN$1,0),FALSE),0)</f>
        <v>60</v>
      </c>
      <c r="AK13">
        <f>_xlfn.IFNA(VLOOKUP(resources!AK$1,levels!$G$1:$AN$18,MATCH(resources!$A13,levels!$G$1:$AN$1,0),FALSE),0)</f>
        <v>0</v>
      </c>
      <c r="AL13">
        <f>_xlfn.IFNA(VLOOKUP(resources!AL$1,levels!$G$1:$AN$18,MATCH(resources!$A13,levels!$G$1:$AN$1,0),FALSE),0)</f>
        <v>0</v>
      </c>
      <c r="AM13">
        <f>_xlfn.IFNA(VLOOKUP(resources!AM$1,levels!$G$1:$AN$18,MATCH(resources!$A13,levels!$G$1:$AN$1,0),FALSE),0)</f>
        <v>0</v>
      </c>
      <c r="AN13">
        <f>_xlfn.IFNA(VLOOKUP(resources!AN$1,levels!$G$1:$AN$18,MATCH(resources!$A13,levels!$G$1:$AN$1,0),FALSE),0)</f>
        <v>0</v>
      </c>
      <c r="AO13">
        <f>_xlfn.IFNA(VLOOKUP(resources!AO$1,levels!$G$1:$AN$18,MATCH(resources!$A13,levels!$G$1:$AN$1,0),FALSE),0)</f>
        <v>0</v>
      </c>
    </row>
    <row r="14" spans="1:41" x14ac:dyDescent="0.3">
      <c r="P14" t="s">
        <v>30</v>
      </c>
      <c r="Z14">
        <f>_xlfn.IFNA(VLOOKUP(resources!Z$1,levels!$G$1:$AN$18,MATCH(resources!$A14,levels!$G$1:$AN$1,0),FALSE),0)</f>
        <v>0</v>
      </c>
      <c r="AA14">
        <f>_xlfn.IFNA(VLOOKUP(resources!AA$1,levels!$G$1:$AN$18,MATCH(resources!$A14,levels!$G$1:$AN$1,0),FALSE),0)</f>
        <v>0</v>
      </c>
      <c r="AB14">
        <f>_xlfn.IFNA(VLOOKUP(resources!AB$1,levels!$G$1:$AN$18,MATCH(resources!$A14,levels!$G$1:$AN$1,0),FALSE),0)</f>
        <v>0</v>
      </c>
      <c r="AC14">
        <f>_xlfn.IFNA(VLOOKUP(resources!AC$1,levels!$G$1:$AN$18,MATCH(resources!$A14,levels!$G$1:$AN$1,0),FALSE),0)</f>
        <v>0</v>
      </c>
      <c r="AD14">
        <f>_xlfn.IFNA(VLOOKUP(resources!AD$1,levels!$G$1:$AN$18,MATCH(resources!$A14,levels!$G$1:$AN$1,0),FALSE),0)</f>
        <v>0</v>
      </c>
      <c r="AE14">
        <f>_xlfn.IFNA(VLOOKUP(resources!AE$1,levels!$G$1:$AN$18,MATCH(resources!$A14,levels!$G$1:$AN$1,0),FALSE),0)</f>
        <v>0</v>
      </c>
      <c r="AF14">
        <f>_xlfn.IFNA(VLOOKUP(resources!AF$1,levels!$G$1:$AN$18,MATCH(resources!$A14,levels!$G$1:$AN$1,0),FALSE),0)</f>
        <v>0</v>
      </c>
      <c r="AG14">
        <f>_xlfn.IFNA(VLOOKUP(resources!AG$1,levels!$G$1:$AN$18,MATCH(resources!$A14,levels!$G$1:$AN$1,0),FALSE),0)</f>
        <v>0</v>
      </c>
      <c r="AH14">
        <f>_xlfn.IFNA(VLOOKUP(resources!AH$1,levels!$G$1:$AN$18,MATCH(resources!$A14,levels!$G$1:$AN$1,0),FALSE),0)</f>
        <v>0</v>
      </c>
      <c r="AI14">
        <f>_xlfn.IFNA(VLOOKUP(resources!AI$1,levels!$G$1:$AN$18,MATCH(resources!$A14,levels!$G$1:$AN$1,0),FALSE),0)</f>
        <v>0</v>
      </c>
      <c r="AJ14">
        <f>_xlfn.IFNA(VLOOKUP(resources!AJ$1,levels!$G$1:$AN$18,MATCH(resources!$A14,levels!$G$1:$AN$1,0),FALSE),0)</f>
        <v>0</v>
      </c>
      <c r="AK14">
        <f>_xlfn.IFNA(VLOOKUP(resources!AK$1,levels!$G$1:$AN$18,MATCH(resources!$A14,levels!$G$1:$AN$1,0),FALSE),0)</f>
        <v>0</v>
      </c>
      <c r="AL14">
        <f>_xlfn.IFNA(VLOOKUP(resources!AL$1,levels!$G$1:$AN$18,MATCH(resources!$A14,levels!$G$1:$AN$1,0),FALSE),0)</f>
        <v>0</v>
      </c>
      <c r="AM14">
        <f>_xlfn.IFNA(VLOOKUP(resources!AM$1,levels!$G$1:$AN$18,MATCH(resources!$A14,levels!$G$1:$AN$1,0),FALSE),0)</f>
        <v>0</v>
      </c>
      <c r="AN14">
        <f>_xlfn.IFNA(VLOOKUP(resources!AN$1,levels!$G$1:$AN$18,MATCH(resources!$A14,levels!$G$1:$AN$1,0),FALSE),0)</f>
        <v>0</v>
      </c>
      <c r="AO14">
        <f>_xlfn.IFNA(VLOOKUP(resources!AO$1,levels!$G$1:$AN$18,MATCH(resources!$A14,levels!$G$1:$AN$1,0),FALSE),0)</f>
        <v>0</v>
      </c>
    </row>
    <row r="15" spans="1:41" x14ac:dyDescent="0.3">
      <c r="A15" t="s">
        <v>57</v>
      </c>
      <c r="B15" t="s">
        <v>35</v>
      </c>
      <c r="D15">
        <v>5</v>
      </c>
      <c r="H15" t="s">
        <v>58</v>
      </c>
      <c r="L15" t="s">
        <v>59</v>
      </c>
      <c r="M15" t="s">
        <v>60</v>
      </c>
      <c r="O15">
        <v>40</v>
      </c>
      <c r="P15" t="s">
        <v>28</v>
      </c>
      <c r="T15" t="s">
        <v>45</v>
      </c>
      <c r="Z15">
        <f>_xlfn.IFNA(VLOOKUP(resources!Z$1,levels!$G$1:$AN$18,MATCH(resources!$A15,levels!$G$1:$AN$1,0),FALSE),0)</f>
        <v>9</v>
      </c>
      <c r="AA15">
        <f>_xlfn.IFNA(VLOOKUP(resources!AA$1,levels!$G$1:$AN$18,MATCH(resources!$A15,levels!$G$1:$AN$1,0),FALSE),0)</f>
        <v>7</v>
      </c>
      <c r="AB15">
        <f>_xlfn.IFNA(VLOOKUP(resources!AB$1,levels!$G$1:$AN$18,MATCH(resources!$A15,levels!$G$1:$AN$1,0),FALSE),0)</f>
        <v>0</v>
      </c>
      <c r="AC15">
        <f>_xlfn.IFNA(VLOOKUP(resources!AC$1,levels!$G$1:$AN$18,MATCH(resources!$A15,levels!$G$1:$AN$1,0),FALSE),0)</f>
        <v>0</v>
      </c>
      <c r="AD15">
        <f>_xlfn.IFNA(VLOOKUP(resources!AD$1,levels!$G$1:$AN$18,MATCH(resources!$A15,levels!$G$1:$AN$1,0),FALSE),0)</f>
        <v>2</v>
      </c>
      <c r="AE15">
        <f>_xlfn.IFNA(VLOOKUP(resources!AE$1,levels!$G$1:$AN$18,MATCH(resources!$A15,levels!$G$1:$AN$1,0),FALSE),0)</f>
        <v>0</v>
      </c>
      <c r="AF15">
        <f>_xlfn.IFNA(VLOOKUP(resources!AF$1,levels!$G$1:$AN$18,MATCH(resources!$A15,levels!$G$1:$AN$1,0),FALSE),0)</f>
        <v>0</v>
      </c>
      <c r="AG15">
        <f>_xlfn.IFNA(VLOOKUP(resources!AG$1,levels!$G$1:$AN$18,MATCH(resources!$A15,levels!$G$1:$AN$1,0),FALSE),0)</f>
        <v>1</v>
      </c>
      <c r="AH15">
        <f>_xlfn.IFNA(VLOOKUP(resources!AH$1,levels!$G$1:$AN$18,MATCH(resources!$A15,levels!$G$1:$AN$1,0),FALSE),0)</f>
        <v>0</v>
      </c>
      <c r="AI15">
        <f>_xlfn.IFNA(VLOOKUP(resources!AI$1,levels!$G$1:$AN$18,MATCH(resources!$A15,levels!$G$1:$AN$1,0),FALSE),0)</f>
        <v>0</v>
      </c>
      <c r="AJ15">
        <f>_xlfn.IFNA(VLOOKUP(resources!AJ$1,levels!$G$1:$AN$18,MATCH(resources!$A15,levels!$G$1:$AN$1,0),FALSE),0)</f>
        <v>0</v>
      </c>
      <c r="AK15">
        <f>_xlfn.IFNA(VLOOKUP(resources!AK$1,levels!$G$1:$AN$18,MATCH(resources!$A15,levels!$G$1:$AN$1,0),FALSE),0)</f>
        <v>0</v>
      </c>
      <c r="AL15">
        <f>_xlfn.IFNA(VLOOKUP(resources!AL$1,levels!$G$1:$AN$18,MATCH(resources!$A15,levels!$G$1:$AN$1,0),FALSE),0)</f>
        <v>10</v>
      </c>
      <c r="AM15">
        <f>_xlfn.IFNA(VLOOKUP(resources!AM$1,levels!$G$1:$AN$18,MATCH(resources!$A15,levels!$G$1:$AN$1,0),FALSE),0)</f>
        <v>0</v>
      </c>
      <c r="AN15">
        <f>_xlfn.IFNA(VLOOKUP(resources!AN$1,levels!$G$1:$AN$18,MATCH(resources!$A15,levels!$G$1:$AN$1,0),FALSE),0)</f>
        <v>0</v>
      </c>
      <c r="AO15">
        <f>_xlfn.IFNA(VLOOKUP(resources!AO$1,levels!$G$1:$AN$18,MATCH(resources!$A15,levels!$G$1:$AN$1,0),FALSE),0)</f>
        <v>0</v>
      </c>
    </row>
    <row r="16" spans="1:41" x14ac:dyDescent="0.3">
      <c r="A16" t="s">
        <v>28</v>
      </c>
      <c r="B16" t="s">
        <v>35</v>
      </c>
      <c r="D16">
        <v>1</v>
      </c>
      <c r="E16" t="b">
        <v>1</v>
      </c>
      <c r="H16" t="s">
        <v>58</v>
      </c>
      <c r="L16" t="s">
        <v>61</v>
      </c>
      <c r="M16" t="s">
        <v>62</v>
      </c>
      <c r="O16">
        <v>25</v>
      </c>
      <c r="P16" t="s">
        <v>28</v>
      </c>
      <c r="T16" t="s">
        <v>45</v>
      </c>
      <c r="Z16">
        <f>_xlfn.IFNA(VLOOKUP(resources!Z$1,levels!$G$1:$AN$18,MATCH(resources!$A16,levels!$G$1:$AN$1,0),FALSE),0)</f>
        <v>90</v>
      </c>
      <c r="AA16">
        <f>_xlfn.IFNA(VLOOKUP(resources!AA$1,levels!$G$1:$AN$18,MATCH(resources!$A16,levels!$G$1:$AN$1,0),FALSE),0)</f>
        <v>0</v>
      </c>
      <c r="AB16">
        <f>_xlfn.IFNA(VLOOKUP(resources!AB$1,levels!$G$1:$AN$18,MATCH(resources!$A16,levels!$G$1:$AN$1,0),FALSE),0)</f>
        <v>50</v>
      </c>
      <c r="AC16">
        <f>_xlfn.IFNA(VLOOKUP(resources!AC$1,levels!$G$1:$AN$18,MATCH(resources!$A16,levels!$G$1:$AN$1,0),FALSE),0)</f>
        <v>0</v>
      </c>
      <c r="AD16">
        <f>_xlfn.IFNA(VLOOKUP(resources!AD$1,levels!$G$1:$AN$18,MATCH(resources!$A16,levels!$G$1:$AN$1,0),FALSE),0)</f>
        <v>20</v>
      </c>
      <c r="AE16">
        <f>_xlfn.IFNA(VLOOKUP(resources!AE$1,levels!$G$1:$AN$18,MATCH(resources!$A16,levels!$G$1:$AN$1,0),FALSE),0)</f>
        <v>0</v>
      </c>
      <c r="AF16">
        <f>_xlfn.IFNA(VLOOKUP(resources!AF$1,levels!$G$1:$AN$18,MATCH(resources!$A16,levels!$G$1:$AN$1,0),FALSE),0)</f>
        <v>4</v>
      </c>
      <c r="AG16">
        <f>_xlfn.IFNA(VLOOKUP(resources!AG$1,levels!$G$1:$AN$18,MATCH(resources!$A16,levels!$G$1:$AN$1,0),FALSE),0)</f>
        <v>0</v>
      </c>
      <c r="AH16">
        <f>_xlfn.IFNA(VLOOKUP(resources!AH$1,levels!$G$1:$AN$18,MATCH(resources!$A16,levels!$G$1:$AN$1,0),FALSE),0)</f>
        <v>0</v>
      </c>
      <c r="AI16">
        <f>_xlfn.IFNA(VLOOKUP(resources!AI$1,levels!$G$1:$AN$18,MATCH(resources!$A16,levels!$G$1:$AN$1,0),FALSE),0)</f>
        <v>10</v>
      </c>
      <c r="AJ16">
        <f>_xlfn.IFNA(VLOOKUP(resources!AJ$1,levels!$G$1:$AN$18,MATCH(resources!$A16,levels!$G$1:$AN$1,0),FALSE),0)</f>
        <v>4</v>
      </c>
      <c r="AK16">
        <f>_xlfn.IFNA(VLOOKUP(resources!AK$1,levels!$G$1:$AN$18,MATCH(resources!$A16,levels!$G$1:$AN$1,0),FALSE),0)</f>
        <v>0</v>
      </c>
      <c r="AL16">
        <f>_xlfn.IFNA(VLOOKUP(resources!AL$1,levels!$G$1:$AN$18,MATCH(resources!$A16,levels!$G$1:$AN$1,0),FALSE),0)</f>
        <v>0</v>
      </c>
      <c r="AM16">
        <f>_xlfn.IFNA(VLOOKUP(resources!AM$1,levels!$G$1:$AN$18,MATCH(resources!$A16,levels!$G$1:$AN$1,0),FALSE),0)</f>
        <v>0</v>
      </c>
      <c r="AN16">
        <f>_xlfn.IFNA(VLOOKUP(resources!AN$1,levels!$G$1:$AN$18,MATCH(resources!$A16,levels!$G$1:$AN$1,0),FALSE),0)</f>
        <v>0</v>
      </c>
      <c r="AO16">
        <f>_xlfn.IFNA(VLOOKUP(resources!AO$1,levels!$G$1:$AN$18,MATCH(resources!$A16,levels!$G$1:$AN$1,0),FALSE),0)</f>
        <v>0</v>
      </c>
    </row>
    <row r="17" spans="1:41" x14ac:dyDescent="0.3">
      <c r="P17" t="s">
        <v>46</v>
      </c>
      <c r="Z17">
        <f>_xlfn.IFNA(VLOOKUP(resources!Z$1,levels!$G$1:$AN$18,MATCH(resources!$A17,levels!$G$1:$AN$1,0),FALSE),0)</f>
        <v>0</v>
      </c>
      <c r="AA17">
        <f>_xlfn.IFNA(VLOOKUP(resources!AA$1,levels!$G$1:$AN$18,MATCH(resources!$A17,levels!$G$1:$AN$1,0),FALSE),0)</f>
        <v>0</v>
      </c>
      <c r="AB17">
        <f>_xlfn.IFNA(VLOOKUP(resources!AB$1,levels!$G$1:$AN$18,MATCH(resources!$A17,levels!$G$1:$AN$1,0),FALSE),0)</f>
        <v>0</v>
      </c>
      <c r="AC17">
        <f>_xlfn.IFNA(VLOOKUP(resources!AC$1,levels!$G$1:$AN$18,MATCH(resources!$A17,levels!$G$1:$AN$1,0),FALSE),0)</f>
        <v>0</v>
      </c>
      <c r="AD17">
        <f>_xlfn.IFNA(VLOOKUP(resources!AD$1,levels!$G$1:$AN$18,MATCH(resources!$A17,levels!$G$1:$AN$1,0),FALSE),0)</f>
        <v>0</v>
      </c>
      <c r="AE17">
        <f>_xlfn.IFNA(VLOOKUP(resources!AE$1,levels!$G$1:$AN$18,MATCH(resources!$A17,levels!$G$1:$AN$1,0),FALSE),0)</f>
        <v>0</v>
      </c>
      <c r="AF17">
        <f>_xlfn.IFNA(VLOOKUP(resources!AF$1,levels!$G$1:$AN$18,MATCH(resources!$A17,levels!$G$1:$AN$1,0),FALSE),0)</f>
        <v>0</v>
      </c>
      <c r="AG17">
        <f>_xlfn.IFNA(VLOOKUP(resources!AG$1,levels!$G$1:$AN$18,MATCH(resources!$A17,levels!$G$1:$AN$1,0),FALSE),0)</f>
        <v>0</v>
      </c>
      <c r="AH17">
        <f>_xlfn.IFNA(VLOOKUP(resources!AH$1,levels!$G$1:$AN$18,MATCH(resources!$A17,levels!$G$1:$AN$1,0),FALSE),0)</f>
        <v>0</v>
      </c>
      <c r="AI17">
        <f>_xlfn.IFNA(VLOOKUP(resources!AI$1,levels!$G$1:$AN$18,MATCH(resources!$A17,levels!$G$1:$AN$1,0),FALSE),0)</f>
        <v>0</v>
      </c>
      <c r="AJ17">
        <f>_xlfn.IFNA(VLOOKUP(resources!AJ$1,levels!$G$1:$AN$18,MATCH(resources!$A17,levels!$G$1:$AN$1,0),FALSE),0)</f>
        <v>0</v>
      </c>
      <c r="AK17">
        <f>_xlfn.IFNA(VLOOKUP(resources!AK$1,levels!$G$1:$AN$18,MATCH(resources!$A17,levels!$G$1:$AN$1,0),FALSE),0)</f>
        <v>0</v>
      </c>
      <c r="AL17">
        <f>_xlfn.IFNA(VLOOKUP(resources!AL$1,levels!$G$1:$AN$18,MATCH(resources!$A17,levels!$G$1:$AN$1,0),FALSE),0)</f>
        <v>0</v>
      </c>
      <c r="AM17">
        <f>_xlfn.IFNA(VLOOKUP(resources!AM$1,levels!$G$1:$AN$18,MATCH(resources!$A17,levels!$G$1:$AN$1,0),FALSE),0)</f>
        <v>0</v>
      </c>
      <c r="AN17">
        <f>_xlfn.IFNA(VLOOKUP(resources!AN$1,levels!$G$1:$AN$18,MATCH(resources!$A17,levels!$G$1:$AN$1,0),FALSE),0)</f>
        <v>0</v>
      </c>
      <c r="AO17">
        <f>_xlfn.IFNA(VLOOKUP(resources!AO$1,levels!$G$1:$AN$18,MATCH(resources!$A17,levels!$G$1:$AN$1,0),FALSE),0)</f>
        <v>0</v>
      </c>
    </row>
    <row r="18" spans="1:41" x14ac:dyDescent="0.3">
      <c r="A18" t="s">
        <v>63</v>
      </c>
      <c r="B18" t="s">
        <v>35</v>
      </c>
      <c r="D18">
        <v>4</v>
      </c>
      <c r="L18" t="s">
        <v>64</v>
      </c>
      <c r="M18" t="s">
        <v>65</v>
      </c>
      <c r="O18">
        <v>50</v>
      </c>
      <c r="P18" t="s">
        <v>28</v>
      </c>
      <c r="T18" t="s">
        <v>45</v>
      </c>
      <c r="U18" t="s">
        <v>66</v>
      </c>
      <c r="V18" t="s">
        <v>67</v>
      </c>
      <c r="W18">
        <v>2</v>
      </c>
      <c r="X18">
        <v>1</v>
      </c>
      <c r="Z18">
        <f>_xlfn.IFNA(VLOOKUP(resources!Z$1,levels!$G$1:$AN$18,MATCH(resources!$A18,levels!$G$1:$AN$1,0),FALSE),0)</f>
        <v>0</v>
      </c>
      <c r="AA18">
        <f>_xlfn.IFNA(VLOOKUP(resources!AA$1,levels!$G$1:$AN$18,MATCH(resources!$A18,levels!$G$1:$AN$1,0),FALSE),0)</f>
        <v>0</v>
      </c>
      <c r="AB18">
        <f>_xlfn.IFNA(VLOOKUP(resources!AB$1,levels!$G$1:$AN$18,MATCH(resources!$A18,levels!$G$1:$AN$1,0),FALSE),0)</f>
        <v>0</v>
      </c>
      <c r="AC18">
        <f>_xlfn.IFNA(VLOOKUP(resources!AC$1,levels!$G$1:$AN$18,MATCH(resources!$A18,levels!$G$1:$AN$1,0),FALSE),0)</f>
        <v>0</v>
      </c>
      <c r="AD18">
        <f>_xlfn.IFNA(VLOOKUP(resources!AD$1,levels!$G$1:$AN$18,MATCH(resources!$A18,levels!$G$1:$AN$1,0),FALSE),0)</f>
        <v>0</v>
      </c>
      <c r="AE18">
        <f>_xlfn.IFNA(VLOOKUP(resources!AE$1,levels!$G$1:$AN$18,MATCH(resources!$A18,levels!$G$1:$AN$1,0),FALSE),0)</f>
        <v>0</v>
      </c>
      <c r="AF18">
        <f>_xlfn.IFNA(VLOOKUP(resources!AF$1,levels!$G$1:$AN$18,MATCH(resources!$A18,levels!$G$1:$AN$1,0),FALSE),0)</f>
        <v>0</v>
      </c>
      <c r="AG18">
        <f>_xlfn.IFNA(VLOOKUP(resources!AG$1,levels!$G$1:$AN$18,MATCH(resources!$A18,levels!$G$1:$AN$1,0),FALSE),0)</f>
        <v>0</v>
      </c>
      <c r="AH18">
        <f>_xlfn.IFNA(VLOOKUP(resources!AH$1,levels!$G$1:$AN$18,MATCH(resources!$A18,levels!$G$1:$AN$1,0),FALSE),0)</f>
        <v>0</v>
      </c>
      <c r="AI18">
        <f>_xlfn.IFNA(VLOOKUP(resources!AI$1,levels!$G$1:$AN$18,MATCH(resources!$A18,levels!$G$1:$AN$1,0),FALSE),0)</f>
        <v>0</v>
      </c>
      <c r="AJ18">
        <f>_xlfn.IFNA(VLOOKUP(resources!AJ$1,levels!$G$1:$AN$18,MATCH(resources!$A18,levels!$G$1:$AN$1,0),FALSE),0)</f>
        <v>0</v>
      </c>
      <c r="AK18">
        <f>_xlfn.IFNA(VLOOKUP(resources!AK$1,levels!$G$1:$AN$18,MATCH(resources!$A18,levels!$G$1:$AN$1,0),FALSE),0)</f>
        <v>0</v>
      </c>
      <c r="AL18">
        <f>_xlfn.IFNA(VLOOKUP(resources!AL$1,levels!$G$1:$AN$18,MATCH(resources!$A18,levels!$G$1:$AN$1,0),FALSE),0)</f>
        <v>0</v>
      </c>
      <c r="AM18">
        <f>_xlfn.IFNA(VLOOKUP(resources!AM$1,levels!$G$1:$AN$18,MATCH(resources!$A18,levels!$G$1:$AN$1,0),FALSE),0)</f>
        <v>0</v>
      </c>
      <c r="AN18">
        <f>_xlfn.IFNA(VLOOKUP(resources!AN$1,levels!$G$1:$AN$18,MATCH(resources!$A18,levels!$G$1:$AN$1,0),FALSE),0)</f>
        <v>0</v>
      </c>
      <c r="AO18">
        <f>_xlfn.IFNA(VLOOKUP(resources!AO$1,levels!$G$1:$AN$18,MATCH(resources!$A18,levels!$G$1:$AN$1,0),FALSE),0)</f>
        <v>0</v>
      </c>
    </row>
    <row r="19" spans="1:41" x14ac:dyDescent="0.3">
      <c r="A19" t="s">
        <v>68</v>
      </c>
      <c r="B19" t="s">
        <v>35</v>
      </c>
      <c r="D19">
        <v>14</v>
      </c>
      <c r="M19" t="s">
        <v>69</v>
      </c>
      <c r="O19">
        <v>75</v>
      </c>
      <c r="P19" t="s">
        <v>28</v>
      </c>
      <c r="S19">
        <v>24</v>
      </c>
      <c r="T19" t="s">
        <v>70</v>
      </c>
      <c r="Z19">
        <f>_xlfn.IFNA(VLOOKUP(resources!Z$1,levels!$G$1:$AN$18,MATCH(resources!$A19,levels!$G$1:$AN$1,0),FALSE),0)</f>
        <v>0</v>
      </c>
      <c r="AA19">
        <f>_xlfn.IFNA(VLOOKUP(resources!AA$1,levels!$G$1:$AN$18,MATCH(resources!$A19,levels!$G$1:$AN$1,0),FALSE),0)</f>
        <v>0</v>
      </c>
      <c r="AB19">
        <f>_xlfn.IFNA(VLOOKUP(resources!AB$1,levels!$G$1:$AN$18,MATCH(resources!$A19,levels!$G$1:$AN$1,0),FALSE),0)</f>
        <v>0</v>
      </c>
      <c r="AC19">
        <f>_xlfn.IFNA(VLOOKUP(resources!AC$1,levels!$G$1:$AN$18,MATCH(resources!$A19,levels!$G$1:$AN$1,0),FALSE),0)</f>
        <v>0</v>
      </c>
      <c r="AD19">
        <f>_xlfn.IFNA(VLOOKUP(resources!AD$1,levels!$G$1:$AN$18,MATCH(resources!$A19,levels!$G$1:$AN$1,0),FALSE),0)</f>
        <v>0</v>
      </c>
      <c r="AE19">
        <f>_xlfn.IFNA(VLOOKUP(resources!AE$1,levels!$G$1:$AN$18,MATCH(resources!$A19,levels!$G$1:$AN$1,0),FALSE),0)</f>
        <v>0</v>
      </c>
      <c r="AF19">
        <f>_xlfn.IFNA(VLOOKUP(resources!AF$1,levels!$G$1:$AN$18,MATCH(resources!$A19,levels!$G$1:$AN$1,0),FALSE),0)</f>
        <v>0</v>
      </c>
      <c r="AG19">
        <f>_xlfn.IFNA(VLOOKUP(resources!AG$1,levels!$G$1:$AN$18,MATCH(resources!$A19,levels!$G$1:$AN$1,0),FALSE),0)</f>
        <v>0</v>
      </c>
      <c r="AH19">
        <f>_xlfn.IFNA(VLOOKUP(resources!AH$1,levels!$G$1:$AN$18,MATCH(resources!$A19,levels!$G$1:$AN$1,0),FALSE),0)</f>
        <v>0</v>
      </c>
      <c r="AI19">
        <f>_xlfn.IFNA(VLOOKUP(resources!AI$1,levels!$G$1:$AN$18,MATCH(resources!$A19,levels!$G$1:$AN$1,0),FALSE),0)</f>
        <v>0</v>
      </c>
      <c r="AJ19">
        <f>_xlfn.IFNA(VLOOKUP(resources!AJ$1,levels!$G$1:$AN$18,MATCH(resources!$A19,levels!$G$1:$AN$1,0),FALSE),0)</f>
        <v>0</v>
      </c>
      <c r="AK19">
        <f>_xlfn.IFNA(VLOOKUP(resources!AK$1,levels!$G$1:$AN$18,MATCH(resources!$A19,levels!$G$1:$AN$1,0),FALSE),0)</f>
        <v>0</v>
      </c>
      <c r="AL19">
        <f>_xlfn.IFNA(VLOOKUP(resources!AL$1,levels!$G$1:$AN$18,MATCH(resources!$A19,levels!$G$1:$AN$1,0),FALSE),0)</f>
        <v>0</v>
      </c>
      <c r="AM19">
        <f>_xlfn.IFNA(VLOOKUP(resources!AM$1,levels!$G$1:$AN$18,MATCH(resources!$A19,levels!$G$1:$AN$1,0),FALSE),0)</f>
        <v>0</v>
      </c>
      <c r="AN19">
        <f>_xlfn.IFNA(VLOOKUP(resources!AN$1,levels!$G$1:$AN$18,MATCH(resources!$A19,levels!$G$1:$AN$1,0),FALSE),0)</f>
        <v>0</v>
      </c>
      <c r="AO19">
        <f>_xlfn.IFNA(VLOOKUP(resources!AO$1,levels!$G$1:$AN$18,MATCH(resources!$A19,levels!$G$1:$AN$1,0),FALSE),0)</f>
        <v>0</v>
      </c>
    </row>
    <row r="20" spans="1:41" x14ac:dyDescent="0.3">
      <c r="P20" t="s">
        <v>46</v>
      </c>
      <c r="Z20">
        <f>_xlfn.IFNA(VLOOKUP(resources!Z$1,levels!$G$1:$AN$18,MATCH(resources!$A20,levels!$G$1:$AN$1,0),FALSE),0)</f>
        <v>0</v>
      </c>
      <c r="AA20">
        <f>_xlfn.IFNA(VLOOKUP(resources!AA$1,levels!$G$1:$AN$18,MATCH(resources!$A20,levels!$G$1:$AN$1,0),FALSE),0)</f>
        <v>0</v>
      </c>
      <c r="AB20">
        <f>_xlfn.IFNA(VLOOKUP(resources!AB$1,levels!$G$1:$AN$18,MATCH(resources!$A20,levels!$G$1:$AN$1,0),FALSE),0)</f>
        <v>0</v>
      </c>
      <c r="AC20">
        <f>_xlfn.IFNA(VLOOKUP(resources!AC$1,levels!$G$1:$AN$18,MATCH(resources!$A20,levels!$G$1:$AN$1,0),FALSE),0)</f>
        <v>0</v>
      </c>
      <c r="AD20">
        <f>_xlfn.IFNA(VLOOKUP(resources!AD$1,levels!$G$1:$AN$18,MATCH(resources!$A20,levels!$G$1:$AN$1,0),FALSE),0)</f>
        <v>0</v>
      </c>
      <c r="AE20">
        <f>_xlfn.IFNA(VLOOKUP(resources!AE$1,levels!$G$1:$AN$18,MATCH(resources!$A20,levels!$G$1:$AN$1,0),FALSE),0)</f>
        <v>0</v>
      </c>
      <c r="AF20">
        <f>_xlfn.IFNA(VLOOKUP(resources!AF$1,levels!$G$1:$AN$18,MATCH(resources!$A20,levels!$G$1:$AN$1,0),FALSE),0)</f>
        <v>0</v>
      </c>
      <c r="AG20">
        <f>_xlfn.IFNA(VLOOKUP(resources!AG$1,levels!$G$1:$AN$18,MATCH(resources!$A20,levels!$G$1:$AN$1,0),FALSE),0)</f>
        <v>0</v>
      </c>
      <c r="AH20">
        <f>_xlfn.IFNA(VLOOKUP(resources!AH$1,levels!$G$1:$AN$18,MATCH(resources!$A20,levels!$G$1:$AN$1,0),FALSE),0)</f>
        <v>0</v>
      </c>
      <c r="AI20">
        <f>_xlfn.IFNA(VLOOKUP(resources!AI$1,levels!$G$1:$AN$18,MATCH(resources!$A20,levels!$G$1:$AN$1,0),FALSE),0)</f>
        <v>0</v>
      </c>
      <c r="AJ20">
        <f>_xlfn.IFNA(VLOOKUP(resources!AJ$1,levels!$G$1:$AN$18,MATCH(resources!$A20,levels!$G$1:$AN$1,0),FALSE),0)</f>
        <v>0</v>
      </c>
      <c r="AK20">
        <f>_xlfn.IFNA(VLOOKUP(resources!AK$1,levels!$G$1:$AN$18,MATCH(resources!$A20,levels!$G$1:$AN$1,0),FALSE),0)</f>
        <v>0</v>
      </c>
      <c r="AL20">
        <f>_xlfn.IFNA(VLOOKUP(resources!AL$1,levels!$G$1:$AN$18,MATCH(resources!$A20,levels!$G$1:$AN$1,0),FALSE),0)</f>
        <v>0</v>
      </c>
      <c r="AM20">
        <f>_xlfn.IFNA(VLOOKUP(resources!AM$1,levels!$G$1:$AN$18,MATCH(resources!$A20,levels!$G$1:$AN$1,0),FALSE),0)</f>
        <v>0</v>
      </c>
      <c r="AN20">
        <f>_xlfn.IFNA(VLOOKUP(resources!AN$1,levels!$G$1:$AN$18,MATCH(resources!$A20,levels!$G$1:$AN$1,0),FALSE),0)</f>
        <v>0</v>
      </c>
      <c r="AO20">
        <f>_xlfn.IFNA(VLOOKUP(resources!AO$1,levels!$G$1:$AN$18,MATCH(resources!$A20,levels!$G$1:$AN$1,0),FALSE),0)</f>
        <v>0</v>
      </c>
    </row>
    <row r="21" spans="1:41" x14ac:dyDescent="0.3">
      <c r="P21" t="s">
        <v>30</v>
      </c>
      <c r="Z21">
        <f>_xlfn.IFNA(VLOOKUP(resources!Z$1,levels!$G$1:$AN$18,MATCH(resources!$A21,levels!$G$1:$AN$1,0),FALSE),0)</f>
        <v>0</v>
      </c>
      <c r="AA21">
        <f>_xlfn.IFNA(VLOOKUP(resources!AA$1,levels!$G$1:$AN$18,MATCH(resources!$A21,levels!$G$1:$AN$1,0),FALSE),0)</f>
        <v>0</v>
      </c>
      <c r="AB21">
        <f>_xlfn.IFNA(VLOOKUP(resources!AB$1,levels!$G$1:$AN$18,MATCH(resources!$A21,levels!$G$1:$AN$1,0),FALSE),0)</f>
        <v>0</v>
      </c>
      <c r="AC21">
        <f>_xlfn.IFNA(VLOOKUP(resources!AC$1,levels!$G$1:$AN$18,MATCH(resources!$A21,levels!$G$1:$AN$1,0),FALSE),0)</f>
        <v>0</v>
      </c>
      <c r="AD21">
        <f>_xlfn.IFNA(VLOOKUP(resources!AD$1,levels!$G$1:$AN$18,MATCH(resources!$A21,levels!$G$1:$AN$1,0),FALSE),0)</f>
        <v>0</v>
      </c>
      <c r="AE21">
        <f>_xlfn.IFNA(VLOOKUP(resources!AE$1,levels!$G$1:$AN$18,MATCH(resources!$A21,levels!$G$1:$AN$1,0),FALSE),0)</f>
        <v>0</v>
      </c>
      <c r="AF21">
        <f>_xlfn.IFNA(VLOOKUP(resources!AF$1,levels!$G$1:$AN$18,MATCH(resources!$A21,levels!$G$1:$AN$1,0),FALSE),0)</f>
        <v>0</v>
      </c>
      <c r="AG21">
        <f>_xlfn.IFNA(VLOOKUP(resources!AG$1,levels!$G$1:$AN$18,MATCH(resources!$A21,levels!$G$1:$AN$1,0),FALSE),0)</f>
        <v>0</v>
      </c>
      <c r="AH21">
        <f>_xlfn.IFNA(VLOOKUP(resources!AH$1,levels!$G$1:$AN$18,MATCH(resources!$A21,levels!$G$1:$AN$1,0),FALSE),0)</f>
        <v>0</v>
      </c>
      <c r="AI21">
        <f>_xlfn.IFNA(VLOOKUP(resources!AI$1,levels!$G$1:$AN$18,MATCH(resources!$A21,levels!$G$1:$AN$1,0),FALSE),0)</f>
        <v>0</v>
      </c>
      <c r="AJ21">
        <f>_xlfn.IFNA(VLOOKUP(resources!AJ$1,levels!$G$1:$AN$18,MATCH(resources!$A21,levels!$G$1:$AN$1,0),FALSE),0)</f>
        <v>0</v>
      </c>
      <c r="AK21">
        <f>_xlfn.IFNA(VLOOKUP(resources!AK$1,levels!$G$1:$AN$18,MATCH(resources!$A21,levels!$G$1:$AN$1,0),FALSE),0)</f>
        <v>0</v>
      </c>
      <c r="AL21">
        <f>_xlfn.IFNA(VLOOKUP(resources!AL$1,levels!$G$1:$AN$18,MATCH(resources!$A21,levels!$G$1:$AN$1,0),FALSE),0)</f>
        <v>0</v>
      </c>
      <c r="AM21">
        <f>_xlfn.IFNA(VLOOKUP(resources!AM$1,levels!$G$1:$AN$18,MATCH(resources!$A21,levels!$G$1:$AN$1,0),FALSE),0)</f>
        <v>0</v>
      </c>
      <c r="AN21">
        <f>_xlfn.IFNA(VLOOKUP(resources!AN$1,levels!$G$1:$AN$18,MATCH(resources!$A21,levels!$G$1:$AN$1,0),FALSE),0)</f>
        <v>0</v>
      </c>
      <c r="AO21">
        <f>_xlfn.IFNA(VLOOKUP(resources!AO$1,levels!$G$1:$AN$18,MATCH(resources!$A21,levels!$G$1:$AN$1,0),FALSE),0)</f>
        <v>0</v>
      </c>
    </row>
    <row r="22" spans="1:41" x14ac:dyDescent="0.3">
      <c r="A22" t="s">
        <v>71</v>
      </c>
      <c r="B22" t="s">
        <v>35</v>
      </c>
      <c r="D22">
        <v>6</v>
      </c>
      <c r="H22" t="s">
        <v>58</v>
      </c>
      <c r="L22" t="s">
        <v>72</v>
      </c>
      <c r="M22" t="s">
        <v>73</v>
      </c>
      <c r="O22">
        <v>40</v>
      </c>
      <c r="P22" t="s">
        <v>30</v>
      </c>
      <c r="T22" t="s">
        <v>45</v>
      </c>
      <c r="Z22">
        <f>_xlfn.IFNA(VLOOKUP(resources!Z$1,levels!$G$1:$AN$18,MATCH(resources!$A22,levels!$G$1:$AN$1,0),FALSE),0)</f>
        <v>0</v>
      </c>
      <c r="AA22">
        <f>_xlfn.IFNA(VLOOKUP(resources!AA$1,levels!$G$1:$AN$18,MATCH(resources!$A22,levels!$G$1:$AN$1,0),FALSE),0)</f>
        <v>0</v>
      </c>
      <c r="AB22">
        <f>_xlfn.IFNA(VLOOKUP(resources!AB$1,levels!$G$1:$AN$18,MATCH(resources!$A22,levels!$G$1:$AN$1,0),FALSE),0)</f>
        <v>0</v>
      </c>
      <c r="AC22">
        <f>_xlfn.IFNA(VLOOKUP(resources!AC$1,levels!$G$1:$AN$18,MATCH(resources!$A22,levels!$G$1:$AN$1,0),FALSE),0)</f>
        <v>25</v>
      </c>
      <c r="AD22">
        <f>_xlfn.IFNA(VLOOKUP(resources!AD$1,levels!$G$1:$AN$18,MATCH(resources!$A22,levels!$G$1:$AN$1,0),FALSE),0)</f>
        <v>0</v>
      </c>
      <c r="AE22">
        <f>_xlfn.IFNA(VLOOKUP(resources!AE$1,levels!$G$1:$AN$18,MATCH(resources!$A22,levels!$G$1:$AN$1,0),FALSE),0)</f>
        <v>0</v>
      </c>
      <c r="AF22">
        <f>_xlfn.IFNA(VLOOKUP(resources!AF$1,levels!$G$1:$AN$18,MATCH(resources!$A22,levels!$G$1:$AN$1,0),FALSE),0)</f>
        <v>20</v>
      </c>
      <c r="AG22">
        <f>_xlfn.IFNA(VLOOKUP(resources!AG$1,levels!$G$1:$AN$18,MATCH(resources!$A22,levels!$G$1:$AN$1,0),FALSE),0)</f>
        <v>0</v>
      </c>
      <c r="AH22">
        <f>_xlfn.IFNA(VLOOKUP(resources!AH$1,levels!$G$1:$AN$18,MATCH(resources!$A22,levels!$G$1:$AN$1,0),FALSE),0)</f>
        <v>0</v>
      </c>
      <c r="AI22">
        <f>_xlfn.IFNA(VLOOKUP(resources!AI$1,levels!$G$1:$AN$18,MATCH(resources!$A22,levels!$G$1:$AN$1,0),FALSE),0)</f>
        <v>0</v>
      </c>
      <c r="AJ22">
        <f>_xlfn.IFNA(VLOOKUP(resources!AJ$1,levels!$G$1:$AN$18,MATCH(resources!$A22,levels!$G$1:$AN$1,0),FALSE),0)</f>
        <v>0</v>
      </c>
      <c r="AK22">
        <f>_xlfn.IFNA(VLOOKUP(resources!AK$1,levels!$G$1:$AN$18,MATCH(resources!$A22,levels!$G$1:$AN$1,0),FALSE),0)</f>
        <v>0</v>
      </c>
      <c r="AL22">
        <f>_xlfn.IFNA(VLOOKUP(resources!AL$1,levels!$G$1:$AN$18,MATCH(resources!$A22,levels!$G$1:$AN$1,0),FALSE),0)</f>
        <v>0</v>
      </c>
      <c r="AM22">
        <f>_xlfn.IFNA(VLOOKUP(resources!AM$1,levels!$G$1:$AN$18,MATCH(resources!$A22,levels!$G$1:$AN$1,0),FALSE),0)</f>
        <v>0</v>
      </c>
      <c r="AN22">
        <f>_xlfn.IFNA(VLOOKUP(resources!AN$1,levels!$G$1:$AN$18,MATCH(resources!$A22,levels!$G$1:$AN$1,0),FALSE),0)</f>
        <v>15</v>
      </c>
      <c r="AO22">
        <f>_xlfn.IFNA(VLOOKUP(resources!AO$1,levels!$G$1:$AN$18,MATCH(resources!$A22,levels!$G$1:$AN$1,0),FALSE),0)</f>
        <v>0</v>
      </c>
    </row>
    <row r="23" spans="1:41" x14ac:dyDescent="0.3">
      <c r="A23" t="s">
        <v>74</v>
      </c>
      <c r="B23" t="s">
        <v>35</v>
      </c>
      <c r="D23">
        <v>2</v>
      </c>
      <c r="E23" t="b">
        <v>1</v>
      </c>
      <c r="H23" t="s">
        <v>26</v>
      </c>
      <c r="L23" t="s">
        <v>75</v>
      </c>
      <c r="M23" t="s">
        <v>76</v>
      </c>
      <c r="O23">
        <v>0</v>
      </c>
      <c r="P23" t="s">
        <v>28</v>
      </c>
      <c r="T23" t="s">
        <v>77</v>
      </c>
      <c r="Z23">
        <f>_xlfn.IFNA(VLOOKUP(resources!Z$1,levels!$G$1:$AN$18,MATCH(resources!$A23,levels!$G$1:$AN$1,0),FALSE),0)</f>
        <v>48</v>
      </c>
      <c r="AA23">
        <f>_xlfn.IFNA(VLOOKUP(resources!AA$1,levels!$G$1:$AN$18,MATCH(resources!$A23,levels!$G$1:$AN$1,0),FALSE),0)</f>
        <v>10</v>
      </c>
      <c r="AB23">
        <f>_xlfn.IFNA(VLOOKUP(resources!AB$1,levels!$G$1:$AN$18,MATCH(resources!$A23,levels!$G$1:$AN$1,0),FALSE),0)</f>
        <v>0</v>
      </c>
      <c r="AC23">
        <f>_xlfn.IFNA(VLOOKUP(resources!AC$1,levels!$G$1:$AN$18,MATCH(resources!$A23,levels!$G$1:$AN$1,0),FALSE),0)</f>
        <v>20</v>
      </c>
      <c r="AD23">
        <f>_xlfn.IFNA(VLOOKUP(resources!AD$1,levels!$G$1:$AN$18,MATCH(resources!$A23,levels!$G$1:$AN$1,0),FALSE),0)</f>
        <v>0</v>
      </c>
      <c r="AE23">
        <f>_xlfn.IFNA(VLOOKUP(resources!AE$1,levels!$G$1:$AN$18,MATCH(resources!$A23,levels!$G$1:$AN$1,0),FALSE),0)</f>
        <v>12</v>
      </c>
      <c r="AF23">
        <f>_xlfn.IFNA(VLOOKUP(resources!AF$1,levels!$G$1:$AN$18,MATCH(resources!$A23,levels!$G$1:$AN$1,0),FALSE),0)</f>
        <v>14</v>
      </c>
      <c r="AG23">
        <f>_xlfn.IFNA(VLOOKUP(resources!AG$1,levels!$G$1:$AN$18,MATCH(resources!$A23,levels!$G$1:$AN$1,0),FALSE),0)</f>
        <v>0</v>
      </c>
      <c r="AH23">
        <f>_xlfn.IFNA(VLOOKUP(resources!AH$1,levels!$G$1:$AN$18,MATCH(resources!$A23,levels!$G$1:$AN$1,0),FALSE),0)</f>
        <v>20</v>
      </c>
      <c r="AI23">
        <f>_xlfn.IFNA(VLOOKUP(resources!AI$1,levels!$G$1:$AN$18,MATCH(resources!$A23,levels!$G$1:$AN$1,0),FALSE),0)</f>
        <v>0</v>
      </c>
      <c r="AJ23">
        <f>_xlfn.IFNA(VLOOKUP(resources!AJ$1,levels!$G$1:$AN$18,MATCH(resources!$A23,levels!$G$1:$AN$1,0),FALSE),0)</f>
        <v>4</v>
      </c>
      <c r="AK23">
        <f>_xlfn.IFNA(VLOOKUP(resources!AK$1,levels!$G$1:$AN$18,MATCH(resources!$A23,levels!$G$1:$AN$1,0),FALSE),0)</f>
        <v>8</v>
      </c>
      <c r="AL23">
        <f>_xlfn.IFNA(VLOOKUP(resources!AL$1,levels!$G$1:$AN$18,MATCH(resources!$A23,levels!$G$1:$AN$1,0),FALSE),0)</f>
        <v>0</v>
      </c>
      <c r="AM23">
        <f>_xlfn.IFNA(VLOOKUP(resources!AM$1,levels!$G$1:$AN$18,MATCH(resources!$A23,levels!$G$1:$AN$1,0),FALSE),0)</f>
        <v>30</v>
      </c>
      <c r="AN23">
        <f>_xlfn.IFNA(VLOOKUP(resources!AN$1,levels!$G$1:$AN$18,MATCH(resources!$A23,levels!$G$1:$AN$1,0),FALSE),0)</f>
        <v>0</v>
      </c>
      <c r="AO23">
        <f>_xlfn.IFNA(VLOOKUP(resources!AO$1,levels!$G$1:$AN$18,MATCH(resources!$A23,levels!$G$1:$AN$1,0),FALSE),0)</f>
        <v>5</v>
      </c>
    </row>
    <row r="24" spans="1:41" x14ac:dyDescent="0.3">
      <c r="P24" t="s">
        <v>46</v>
      </c>
      <c r="Z24">
        <f>_xlfn.IFNA(VLOOKUP(resources!Z$1,levels!$G$1:$AN$18,MATCH(resources!$A24,levels!$G$1:$AN$1,0),FALSE),0)</f>
        <v>0</v>
      </c>
      <c r="AA24">
        <f>_xlfn.IFNA(VLOOKUP(resources!AA$1,levels!$G$1:$AN$18,MATCH(resources!$A24,levels!$G$1:$AN$1,0),FALSE),0)</f>
        <v>0</v>
      </c>
      <c r="AB24">
        <f>_xlfn.IFNA(VLOOKUP(resources!AB$1,levels!$G$1:$AN$18,MATCH(resources!$A24,levels!$G$1:$AN$1,0),FALSE),0)</f>
        <v>0</v>
      </c>
      <c r="AC24">
        <f>_xlfn.IFNA(VLOOKUP(resources!AC$1,levels!$G$1:$AN$18,MATCH(resources!$A24,levels!$G$1:$AN$1,0),FALSE),0)</f>
        <v>0</v>
      </c>
      <c r="AD24">
        <f>_xlfn.IFNA(VLOOKUP(resources!AD$1,levels!$G$1:$AN$18,MATCH(resources!$A24,levels!$G$1:$AN$1,0),FALSE),0)</f>
        <v>0</v>
      </c>
      <c r="AE24">
        <f>_xlfn.IFNA(VLOOKUP(resources!AE$1,levels!$G$1:$AN$18,MATCH(resources!$A24,levels!$G$1:$AN$1,0),FALSE),0)</f>
        <v>0</v>
      </c>
      <c r="AF24">
        <f>_xlfn.IFNA(VLOOKUP(resources!AF$1,levels!$G$1:$AN$18,MATCH(resources!$A24,levels!$G$1:$AN$1,0),FALSE),0)</f>
        <v>0</v>
      </c>
      <c r="AG24">
        <f>_xlfn.IFNA(VLOOKUP(resources!AG$1,levels!$G$1:$AN$18,MATCH(resources!$A24,levels!$G$1:$AN$1,0),FALSE),0)</f>
        <v>0</v>
      </c>
      <c r="AH24">
        <f>_xlfn.IFNA(VLOOKUP(resources!AH$1,levels!$G$1:$AN$18,MATCH(resources!$A24,levels!$G$1:$AN$1,0),FALSE),0)</f>
        <v>0</v>
      </c>
      <c r="AI24">
        <f>_xlfn.IFNA(VLOOKUP(resources!AI$1,levels!$G$1:$AN$18,MATCH(resources!$A24,levels!$G$1:$AN$1,0),FALSE),0)</f>
        <v>0</v>
      </c>
      <c r="AJ24">
        <f>_xlfn.IFNA(VLOOKUP(resources!AJ$1,levels!$G$1:$AN$18,MATCH(resources!$A24,levels!$G$1:$AN$1,0),FALSE),0)</f>
        <v>0</v>
      </c>
      <c r="AK24">
        <f>_xlfn.IFNA(VLOOKUP(resources!AK$1,levels!$G$1:$AN$18,MATCH(resources!$A24,levels!$G$1:$AN$1,0),FALSE),0)</f>
        <v>0</v>
      </c>
      <c r="AL24">
        <f>_xlfn.IFNA(VLOOKUP(resources!AL$1,levels!$G$1:$AN$18,MATCH(resources!$A24,levels!$G$1:$AN$1,0),FALSE),0)</f>
        <v>0</v>
      </c>
      <c r="AM24">
        <f>_xlfn.IFNA(VLOOKUP(resources!AM$1,levels!$G$1:$AN$18,MATCH(resources!$A24,levels!$G$1:$AN$1,0),FALSE),0)</f>
        <v>0</v>
      </c>
      <c r="AN24">
        <f>_xlfn.IFNA(VLOOKUP(resources!AN$1,levels!$G$1:$AN$18,MATCH(resources!$A24,levels!$G$1:$AN$1,0),FALSE),0)</f>
        <v>0</v>
      </c>
      <c r="AO24">
        <f>_xlfn.IFNA(VLOOKUP(resources!AO$1,levels!$G$1:$AN$18,MATCH(resources!$A24,levels!$G$1:$AN$1,0),FALSE),0)</f>
        <v>0</v>
      </c>
    </row>
    <row r="25" spans="1:41" x14ac:dyDescent="0.3">
      <c r="P25" t="s">
        <v>30</v>
      </c>
      <c r="Z25">
        <f>_xlfn.IFNA(VLOOKUP(resources!Z$1,levels!$G$1:$AN$18,MATCH(resources!$A25,levels!$G$1:$AN$1,0),FALSE),0)</f>
        <v>0</v>
      </c>
      <c r="AA25">
        <f>_xlfn.IFNA(VLOOKUP(resources!AA$1,levels!$G$1:$AN$18,MATCH(resources!$A25,levels!$G$1:$AN$1,0),FALSE),0)</f>
        <v>0</v>
      </c>
      <c r="AB25">
        <f>_xlfn.IFNA(VLOOKUP(resources!AB$1,levels!$G$1:$AN$18,MATCH(resources!$A25,levels!$G$1:$AN$1,0),FALSE),0)</f>
        <v>0</v>
      </c>
      <c r="AC25">
        <f>_xlfn.IFNA(VLOOKUP(resources!AC$1,levels!$G$1:$AN$18,MATCH(resources!$A25,levels!$G$1:$AN$1,0),FALSE),0)</f>
        <v>0</v>
      </c>
      <c r="AD25">
        <f>_xlfn.IFNA(VLOOKUP(resources!AD$1,levels!$G$1:$AN$18,MATCH(resources!$A25,levels!$G$1:$AN$1,0),FALSE),0)</f>
        <v>0</v>
      </c>
      <c r="AE25">
        <f>_xlfn.IFNA(VLOOKUP(resources!AE$1,levels!$G$1:$AN$18,MATCH(resources!$A25,levels!$G$1:$AN$1,0),FALSE),0)</f>
        <v>0</v>
      </c>
      <c r="AF25">
        <f>_xlfn.IFNA(VLOOKUP(resources!AF$1,levels!$G$1:$AN$18,MATCH(resources!$A25,levels!$G$1:$AN$1,0),FALSE),0)</f>
        <v>0</v>
      </c>
      <c r="AG25">
        <f>_xlfn.IFNA(VLOOKUP(resources!AG$1,levels!$G$1:$AN$18,MATCH(resources!$A25,levels!$G$1:$AN$1,0),FALSE),0)</f>
        <v>0</v>
      </c>
      <c r="AH25">
        <f>_xlfn.IFNA(VLOOKUP(resources!AH$1,levels!$G$1:$AN$18,MATCH(resources!$A25,levels!$G$1:$AN$1,0),FALSE),0)</f>
        <v>0</v>
      </c>
      <c r="AI25">
        <f>_xlfn.IFNA(VLOOKUP(resources!AI$1,levels!$G$1:$AN$18,MATCH(resources!$A25,levels!$G$1:$AN$1,0),FALSE),0)</f>
        <v>0</v>
      </c>
      <c r="AJ25">
        <f>_xlfn.IFNA(VLOOKUP(resources!AJ$1,levels!$G$1:$AN$18,MATCH(resources!$A25,levels!$G$1:$AN$1,0),FALSE),0)</f>
        <v>0</v>
      </c>
      <c r="AK25">
        <f>_xlfn.IFNA(VLOOKUP(resources!AK$1,levels!$G$1:$AN$18,MATCH(resources!$A25,levels!$G$1:$AN$1,0),FALSE),0)</f>
        <v>0</v>
      </c>
      <c r="AL25">
        <f>_xlfn.IFNA(VLOOKUP(resources!AL$1,levels!$G$1:$AN$18,MATCH(resources!$A25,levels!$G$1:$AN$1,0),FALSE),0)</f>
        <v>0</v>
      </c>
      <c r="AM25">
        <f>_xlfn.IFNA(VLOOKUP(resources!AM$1,levels!$G$1:$AN$18,MATCH(resources!$A25,levels!$G$1:$AN$1,0),FALSE),0)</f>
        <v>0</v>
      </c>
      <c r="AN25">
        <f>_xlfn.IFNA(VLOOKUP(resources!AN$1,levels!$G$1:$AN$18,MATCH(resources!$A25,levels!$G$1:$AN$1,0),FALSE),0)</f>
        <v>0</v>
      </c>
      <c r="AO25">
        <f>_xlfn.IFNA(VLOOKUP(resources!AO$1,levels!$G$1:$AN$18,MATCH(resources!$A25,levels!$G$1:$AN$1,0),FALSE),0)</f>
        <v>0</v>
      </c>
    </row>
    <row r="26" spans="1:41" x14ac:dyDescent="0.3">
      <c r="A26" t="s">
        <v>35</v>
      </c>
      <c r="C26" t="b">
        <v>1</v>
      </c>
      <c r="L26" t="s">
        <v>78</v>
      </c>
      <c r="M26" t="s">
        <v>79</v>
      </c>
      <c r="T26" t="s">
        <v>50</v>
      </c>
      <c r="Z26">
        <f>_xlfn.IFNA(VLOOKUP(resources!Z$1,levels!$G$1:$AN$18,MATCH(resources!$A26,levels!$G$1:$AN$1,0),FALSE),0)</f>
        <v>0</v>
      </c>
      <c r="AA26">
        <f>_xlfn.IFNA(VLOOKUP(resources!AA$1,levels!$G$1:$AN$18,MATCH(resources!$A26,levels!$G$1:$AN$1,0),FALSE),0)</f>
        <v>0</v>
      </c>
      <c r="AB26">
        <f>_xlfn.IFNA(VLOOKUP(resources!AB$1,levels!$G$1:$AN$18,MATCH(resources!$A26,levels!$G$1:$AN$1,0),FALSE),0)</f>
        <v>0</v>
      </c>
      <c r="AC26">
        <f>_xlfn.IFNA(VLOOKUP(resources!AC$1,levels!$G$1:$AN$18,MATCH(resources!$A26,levels!$G$1:$AN$1,0),FALSE),0)</f>
        <v>0</v>
      </c>
      <c r="AD26">
        <f>_xlfn.IFNA(VLOOKUP(resources!AD$1,levels!$G$1:$AN$18,MATCH(resources!$A26,levels!$G$1:$AN$1,0),FALSE),0)</f>
        <v>0</v>
      </c>
      <c r="AE26">
        <f>_xlfn.IFNA(VLOOKUP(resources!AE$1,levels!$G$1:$AN$18,MATCH(resources!$A26,levels!$G$1:$AN$1,0),FALSE),0)</f>
        <v>0</v>
      </c>
      <c r="AF26">
        <f>_xlfn.IFNA(VLOOKUP(resources!AF$1,levels!$G$1:$AN$18,MATCH(resources!$A26,levels!$G$1:$AN$1,0),FALSE),0)</f>
        <v>0</v>
      </c>
      <c r="AG26">
        <f>_xlfn.IFNA(VLOOKUP(resources!AG$1,levels!$G$1:$AN$18,MATCH(resources!$A26,levels!$G$1:$AN$1,0),FALSE),0)</f>
        <v>0</v>
      </c>
      <c r="AH26">
        <f>_xlfn.IFNA(VLOOKUP(resources!AH$1,levels!$G$1:$AN$18,MATCH(resources!$A26,levels!$G$1:$AN$1,0),FALSE),0)</f>
        <v>0</v>
      </c>
      <c r="AI26">
        <f>_xlfn.IFNA(VLOOKUP(resources!AI$1,levels!$G$1:$AN$18,MATCH(resources!$A26,levels!$G$1:$AN$1,0),FALSE),0)</f>
        <v>0</v>
      </c>
      <c r="AJ26">
        <f>_xlfn.IFNA(VLOOKUP(resources!AJ$1,levels!$G$1:$AN$18,MATCH(resources!$A26,levels!$G$1:$AN$1,0),FALSE),0)</f>
        <v>0</v>
      </c>
      <c r="AK26">
        <f>_xlfn.IFNA(VLOOKUP(resources!AK$1,levels!$G$1:$AN$18,MATCH(resources!$A26,levels!$G$1:$AN$1,0),FALSE),0)</f>
        <v>0</v>
      </c>
      <c r="AL26">
        <f>_xlfn.IFNA(VLOOKUP(resources!AL$1,levels!$G$1:$AN$18,MATCH(resources!$A26,levels!$G$1:$AN$1,0),FALSE),0)</f>
        <v>0</v>
      </c>
      <c r="AM26">
        <f>_xlfn.IFNA(VLOOKUP(resources!AM$1,levels!$G$1:$AN$18,MATCH(resources!$A26,levels!$G$1:$AN$1,0),FALSE),0)</f>
        <v>0</v>
      </c>
      <c r="AN26">
        <f>_xlfn.IFNA(VLOOKUP(resources!AN$1,levels!$G$1:$AN$18,MATCH(resources!$A26,levels!$G$1:$AN$1,0),FALSE),0)</f>
        <v>0</v>
      </c>
      <c r="AO26">
        <f>_xlfn.IFNA(VLOOKUP(resources!AO$1,levels!$G$1:$AN$18,MATCH(resources!$A26,levels!$G$1:$AN$1,0),FALSE),0)</f>
        <v>0</v>
      </c>
    </row>
    <row r="27" spans="1:41" x14ac:dyDescent="0.3">
      <c r="A27" t="s">
        <v>80</v>
      </c>
      <c r="M27" t="s">
        <v>81</v>
      </c>
      <c r="T27" t="s">
        <v>82</v>
      </c>
      <c r="Z27">
        <f>_xlfn.IFNA(VLOOKUP(resources!Z$1,levels!$G$1:$AN$18,MATCH(resources!$A27,levels!$G$1:$AN$1,0),FALSE),0)</f>
        <v>0</v>
      </c>
      <c r="AA27">
        <f>_xlfn.IFNA(VLOOKUP(resources!AA$1,levels!$G$1:$AN$18,MATCH(resources!$A27,levels!$G$1:$AN$1,0),FALSE),0)</f>
        <v>0</v>
      </c>
      <c r="AB27">
        <f>_xlfn.IFNA(VLOOKUP(resources!AB$1,levels!$G$1:$AN$18,MATCH(resources!$A27,levels!$G$1:$AN$1,0),FALSE),0)</f>
        <v>0</v>
      </c>
      <c r="AC27">
        <f>_xlfn.IFNA(VLOOKUP(resources!AC$1,levels!$G$1:$AN$18,MATCH(resources!$A27,levels!$G$1:$AN$1,0),FALSE),0)</f>
        <v>0</v>
      </c>
      <c r="AD27">
        <f>_xlfn.IFNA(VLOOKUP(resources!AD$1,levels!$G$1:$AN$18,MATCH(resources!$A27,levels!$G$1:$AN$1,0),FALSE),0)</f>
        <v>0</v>
      </c>
      <c r="AE27">
        <f>_xlfn.IFNA(VLOOKUP(resources!AE$1,levels!$G$1:$AN$18,MATCH(resources!$A27,levels!$G$1:$AN$1,0),FALSE),0)</f>
        <v>0</v>
      </c>
      <c r="AF27">
        <f>_xlfn.IFNA(VLOOKUP(resources!AF$1,levels!$G$1:$AN$18,MATCH(resources!$A27,levels!$G$1:$AN$1,0),FALSE),0)</f>
        <v>0</v>
      </c>
      <c r="AG27">
        <f>_xlfn.IFNA(VLOOKUP(resources!AG$1,levels!$G$1:$AN$18,MATCH(resources!$A27,levels!$G$1:$AN$1,0),FALSE),0)</f>
        <v>0</v>
      </c>
      <c r="AH27">
        <f>_xlfn.IFNA(VLOOKUP(resources!AH$1,levels!$G$1:$AN$18,MATCH(resources!$A27,levels!$G$1:$AN$1,0),FALSE),0)</f>
        <v>0</v>
      </c>
      <c r="AI27">
        <f>_xlfn.IFNA(VLOOKUP(resources!AI$1,levels!$G$1:$AN$18,MATCH(resources!$A27,levels!$G$1:$AN$1,0),FALSE),0)</f>
        <v>0</v>
      </c>
      <c r="AJ27">
        <f>_xlfn.IFNA(VLOOKUP(resources!AJ$1,levels!$G$1:$AN$18,MATCH(resources!$A27,levels!$G$1:$AN$1,0),FALSE),0)</f>
        <v>0</v>
      </c>
      <c r="AK27">
        <f>_xlfn.IFNA(VLOOKUP(resources!AK$1,levels!$G$1:$AN$18,MATCH(resources!$A27,levels!$G$1:$AN$1,0),FALSE),0)</f>
        <v>0</v>
      </c>
      <c r="AL27">
        <f>_xlfn.IFNA(VLOOKUP(resources!AL$1,levels!$G$1:$AN$18,MATCH(resources!$A27,levels!$G$1:$AN$1,0),FALSE),0)</f>
        <v>0</v>
      </c>
      <c r="AM27">
        <f>_xlfn.IFNA(VLOOKUP(resources!AM$1,levels!$G$1:$AN$18,MATCH(resources!$A27,levels!$G$1:$AN$1,0),FALSE),0)</f>
        <v>0</v>
      </c>
      <c r="AN27">
        <f>_xlfn.IFNA(VLOOKUP(resources!AN$1,levels!$G$1:$AN$18,MATCH(resources!$A27,levels!$G$1:$AN$1,0),FALSE),0)</f>
        <v>0</v>
      </c>
      <c r="AO27">
        <f>_xlfn.IFNA(VLOOKUP(resources!AO$1,levels!$G$1:$AN$18,MATCH(resources!$A27,levels!$G$1:$AN$1,0),FALSE),0)</f>
        <v>0</v>
      </c>
    </row>
    <row r="28" spans="1:41" x14ac:dyDescent="0.3">
      <c r="A28" t="s">
        <v>83</v>
      </c>
      <c r="B28" t="s">
        <v>35</v>
      </c>
      <c r="D28">
        <v>5</v>
      </c>
      <c r="H28" t="s">
        <v>84</v>
      </c>
      <c r="I28" t="s">
        <v>84</v>
      </c>
      <c r="L28" t="s">
        <v>85</v>
      </c>
      <c r="M28" t="s">
        <v>86</v>
      </c>
      <c r="O28">
        <v>100</v>
      </c>
      <c r="P28" t="s">
        <v>30</v>
      </c>
      <c r="T28" t="s">
        <v>45</v>
      </c>
      <c r="Z28">
        <f>_xlfn.IFNA(VLOOKUP(resources!Z$1,levels!$G$1:$AN$18,MATCH(resources!$A28,levels!$G$1:$AN$1,0),FALSE),0)</f>
        <v>0</v>
      </c>
      <c r="AA28">
        <f>_xlfn.IFNA(VLOOKUP(resources!AA$1,levels!$G$1:$AN$18,MATCH(resources!$A28,levels!$G$1:$AN$1,0),FALSE),0)</f>
        <v>0</v>
      </c>
      <c r="AB28">
        <f>_xlfn.IFNA(VLOOKUP(resources!AB$1,levels!$G$1:$AN$18,MATCH(resources!$A28,levels!$G$1:$AN$1,0),FALSE),0)</f>
        <v>0</v>
      </c>
      <c r="AC28">
        <f>_xlfn.IFNA(VLOOKUP(resources!AC$1,levels!$G$1:$AN$18,MATCH(resources!$A28,levels!$G$1:$AN$1,0),FALSE),0)</f>
        <v>7</v>
      </c>
      <c r="AD28">
        <f>_xlfn.IFNA(VLOOKUP(resources!AD$1,levels!$G$1:$AN$18,MATCH(resources!$A28,levels!$G$1:$AN$1,0),FALSE),0)</f>
        <v>0</v>
      </c>
      <c r="AE28">
        <f>_xlfn.IFNA(VLOOKUP(resources!AE$1,levels!$G$1:$AN$18,MATCH(resources!$A28,levels!$G$1:$AN$1,0),FALSE),0)</f>
        <v>0</v>
      </c>
      <c r="AF28">
        <f>_xlfn.IFNA(VLOOKUP(resources!AF$1,levels!$G$1:$AN$18,MATCH(resources!$A28,levels!$G$1:$AN$1,0),FALSE),0)</f>
        <v>12</v>
      </c>
      <c r="AG28">
        <f>_xlfn.IFNA(VLOOKUP(resources!AG$1,levels!$G$1:$AN$18,MATCH(resources!$A28,levels!$G$1:$AN$1,0),FALSE),0)</f>
        <v>6</v>
      </c>
      <c r="AH28">
        <f>_xlfn.IFNA(VLOOKUP(resources!AH$1,levels!$G$1:$AN$18,MATCH(resources!$A28,levels!$G$1:$AN$1,0),FALSE),0)</f>
        <v>0</v>
      </c>
      <c r="AI28">
        <f>_xlfn.IFNA(VLOOKUP(resources!AI$1,levels!$G$1:$AN$18,MATCH(resources!$A28,levels!$G$1:$AN$1,0),FALSE),0)</f>
        <v>0</v>
      </c>
      <c r="AJ28">
        <f>_xlfn.IFNA(VLOOKUP(resources!AJ$1,levels!$G$1:$AN$18,MATCH(resources!$A28,levels!$G$1:$AN$1,0),FALSE),0)</f>
        <v>6</v>
      </c>
      <c r="AK28">
        <f>_xlfn.IFNA(VLOOKUP(resources!AK$1,levels!$G$1:$AN$18,MATCH(resources!$A28,levels!$G$1:$AN$1,0),FALSE),0)</f>
        <v>0</v>
      </c>
      <c r="AL28">
        <f>_xlfn.IFNA(VLOOKUP(resources!AL$1,levels!$G$1:$AN$18,MATCH(resources!$A28,levels!$G$1:$AN$1,0),FALSE),0)</f>
        <v>6</v>
      </c>
      <c r="AM28">
        <f>_xlfn.IFNA(VLOOKUP(resources!AM$1,levels!$G$1:$AN$18,MATCH(resources!$A28,levels!$G$1:$AN$1,0),FALSE),0)</f>
        <v>0</v>
      </c>
      <c r="AN28">
        <f>_xlfn.IFNA(VLOOKUP(resources!AN$1,levels!$G$1:$AN$18,MATCH(resources!$A28,levels!$G$1:$AN$1,0),FALSE),0)</f>
        <v>0</v>
      </c>
      <c r="AO28">
        <f>_xlfn.IFNA(VLOOKUP(resources!AO$1,levels!$G$1:$AN$18,MATCH(resources!$A28,levels!$G$1:$AN$1,0),FALSE),0)</f>
        <v>0</v>
      </c>
    </row>
    <row r="29" spans="1:41" x14ac:dyDescent="0.3">
      <c r="A29" t="s">
        <v>87</v>
      </c>
      <c r="B29" t="s">
        <v>35</v>
      </c>
      <c r="D29">
        <v>4</v>
      </c>
      <c r="H29" t="s">
        <v>26</v>
      </c>
      <c r="L29" t="s">
        <v>88</v>
      </c>
      <c r="M29" t="s">
        <v>89</v>
      </c>
      <c r="O29">
        <v>100</v>
      </c>
      <c r="P29" t="s">
        <v>28</v>
      </c>
      <c r="T29" t="s">
        <v>45</v>
      </c>
      <c r="Z29">
        <f>_xlfn.IFNA(VLOOKUP(resources!Z$1,levels!$G$1:$AN$18,MATCH(resources!$A29,levels!$G$1:$AN$1,0),FALSE),0)</f>
        <v>0</v>
      </c>
      <c r="AA29">
        <f>_xlfn.IFNA(VLOOKUP(resources!AA$1,levels!$G$1:$AN$18,MATCH(resources!$A29,levels!$G$1:$AN$1,0),FALSE),0)</f>
        <v>0</v>
      </c>
      <c r="AB29">
        <f>_xlfn.IFNA(VLOOKUP(resources!AB$1,levels!$G$1:$AN$18,MATCH(resources!$A29,levels!$G$1:$AN$1,0),FALSE),0)</f>
        <v>0</v>
      </c>
      <c r="AC29">
        <f>_xlfn.IFNA(VLOOKUP(resources!AC$1,levels!$G$1:$AN$18,MATCH(resources!$A29,levels!$G$1:$AN$1,0),FALSE),0)</f>
        <v>0</v>
      </c>
      <c r="AD29">
        <f>_xlfn.IFNA(VLOOKUP(resources!AD$1,levels!$G$1:$AN$18,MATCH(resources!$A29,levels!$G$1:$AN$1,0),FALSE),0)</f>
        <v>0</v>
      </c>
      <c r="AE29">
        <f>_xlfn.IFNA(VLOOKUP(resources!AE$1,levels!$G$1:$AN$18,MATCH(resources!$A29,levels!$G$1:$AN$1,0),FALSE),0)</f>
        <v>0</v>
      </c>
      <c r="AF29">
        <f>_xlfn.IFNA(VLOOKUP(resources!AF$1,levels!$G$1:$AN$18,MATCH(resources!$A29,levels!$G$1:$AN$1,0),FALSE),0)</f>
        <v>0</v>
      </c>
      <c r="AG29">
        <f>_xlfn.IFNA(VLOOKUP(resources!AG$1,levels!$G$1:$AN$18,MATCH(resources!$A29,levels!$G$1:$AN$1,0),FALSE),0)</f>
        <v>20</v>
      </c>
      <c r="AH29">
        <f>_xlfn.IFNA(VLOOKUP(resources!AH$1,levels!$G$1:$AN$18,MATCH(resources!$A29,levels!$G$1:$AN$1,0),FALSE),0)</f>
        <v>0</v>
      </c>
      <c r="AI29">
        <f>_xlfn.IFNA(VLOOKUP(resources!AI$1,levels!$G$1:$AN$18,MATCH(resources!$A29,levels!$G$1:$AN$1,0),FALSE),0)</f>
        <v>25</v>
      </c>
      <c r="AJ29">
        <f>_xlfn.IFNA(VLOOKUP(resources!AJ$1,levels!$G$1:$AN$18,MATCH(resources!$A29,levels!$G$1:$AN$1,0),FALSE),0)</f>
        <v>0</v>
      </c>
      <c r="AK29">
        <f>_xlfn.IFNA(VLOOKUP(resources!AK$1,levels!$G$1:$AN$18,MATCH(resources!$A29,levels!$G$1:$AN$1,0),FALSE),0)</f>
        <v>0</v>
      </c>
      <c r="AL29">
        <f>_xlfn.IFNA(VLOOKUP(resources!AL$1,levels!$G$1:$AN$18,MATCH(resources!$A29,levels!$G$1:$AN$1,0),FALSE),0)</f>
        <v>10</v>
      </c>
      <c r="AM29">
        <f>_xlfn.IFNA(VLOOKUP(resources!AM$1,levels!$G$1:$AN$18,MATCH(resources!$A29,levels!$G$1:$AN$1,0),FALSE),0)</f>
        <v>0</v>
      </c>
      <c r="AN29">
        <f>_xlfn.IFNA(VLOOKUP(resources!AN$1,levels!$G$1:$AN$18,MATCH(resources!$A29,levels!$G$1:$AN$1,0),FALSE),0)</f>
        <v>0</v>
      </c>
      <c r="AO29">
        <f>_xlfn.IFNA(VLOOKUP(resources!AO$1,levels!$G$1:$AN$18,MATCH(resources!$A29,levels!$G$1:$AN$1,0),FALSE),0)</f>
        <v>0</v>
      </c>
    </row>
    <row r="30" spans="1:41" x14ac:dyDescent="0.3">
      <c r="A30" t="s">
        <v>90</v>
      </c>
      <c r="C30" t="b">
        <v>1</v>
      </c>
      <c r="O30">
        <v>80</v>
      </c>
      <c r="P30" t="s">
        <v>41</v>
      </c>
      <c r="S30">
        <v>24</v>
      </c>
      <c r="Z30">
        <f>_xlfn.IFNA(VLOOKUP(resources!Z$1,levels!$G$1:$AN$18,MATCH(resources!$A30,levels!$G$1:$AN$1,0),FALSE),0)</f>
        <v>2</v>
      </c>
      <c r="AA30">
        <f>_xlfn.IFNA(VLOOKUP(resources!AA$1,levels!$G$1:$AN$18,MATCH(resources!$A30,levels!$G$1:$AN$1,0),FALSE),0)</f>
        <v>4</v>
      </c>
      <c r="AB30">
        <f>_xlfn.IFNA(VLOOKUP(resources!AB$1,levels!$G$1:$AN$18,MATCH(resources!$A30,levels!$G$1:$AN$1,0),FALSE),0)</f>
        <v>4</v>
      </c>
      <c r="AC30">
        <f>_xlfn.IFNA(VLOOKUP(resources!AC$1,levels!$G$1:$AN$18,MATCH(resources!$A30,levels!$G$1:$AN$1,0),FALSE),0)</f>
        <v>1</v>
      </c>
      <c r="AD30">
        <f>_xlfn.IFNA(VLOOKUP(resources!AD$1,levels!$G$1:$AN$18,MATCH(resources!$A30,levels!$G$1:$AN$1,0),FALSE),0)</f>
        <v>8</v>
      </c>
      <c r="AE30">
        <f>_xlfn.IFNA(VLOOKUP(resources!AE$1,levels!$G$1:$AN$18,MATCH(resources!$A30,levels!$G$1:$AN$1,0),FALSE),0)</f>
        <v>4</v>
      </c>
      <c r="AF30">
        <f>_xlfn.IFNA(VLOOKUP(resources!AF$1,levels!$G$1:$AN$18,MATCH(resources!$A30,levels!$G$1:$AN$1,0),FALSE),0)</f>
        <v>0</v>
      </c>
      <c r="AG30">
        <f>_xlfn.IFNA(VLOOKUP(resources!AG$1,levels!$G$1:$AN$18,MATCH(resources!$A30,levels!$G$1:$AN$1,0),FALSE),0)</f>
        <v>3</v>
      </c>
      <c r="AH30">
        <f>_xlfn.IFNA(VLOOKUP(resources!AH$1,levels!$G$1:$AN$18,MATCH(resources!$A30,levels!$G$1:$AN$1,0),FALSE),0)</f>
        <v>0</v>
      </c>
      <c r="AI30">
        <f>_xlfn.IFNA(VLOOKUP(resources!AI$1,levels!$G$1:$AN$18,MATCH(resources!$A30,levels!$G$1:$AN$1,0),FALSE),0)</f>
        <v>0</v>
      </c>
      <c r="AJ30">
        <f>_xlfn.IFNA(VLOOKUP(resources!AJ$1,levels!$G$1:$AN$18,MATCH(resources!$A30,levels!$G$1:$AN$1,0),FALSE),0)</f>
        <v>0</v>
      </c>
      <c r="AK30">
        <f>_xlfn.IFNA(VLOOKUP(resources!AK$1,levels!$G$1:$AN$18,MATCH(resources!$A30,levels!$G$1:$AN$1,0),FALSE),0)</f>
        <v>8</v>
      </c>
      <c r="AL30">
        <f>_xlfn.IFNA(VLOOKUP(resources!AL$1,levels!$G$1:$AN$18,MATCH(resources!$A30,levels!$G$1:$AN$1,0),FALSE),0)</f>
        <v>6</v>
      </c>
      <c r="AM30">
        <f>_xlfn.IFNA(VLOOKUP(resources!AM$1,levels!$G$1:$AN$18,MATCH(resources!$A30,levels!$G$1:$AN$1,0),FALSE),0)</f>
        <v>0</v>
      </c>
      <c r="AN30">
        <f>_xlfn.IFNA(VLOOKUP(resources!AN$1,levels!$G$1:$AN$18,MATCH(resources!$A30,levels!$G$1:$AN$1,0),FALSE),0)</f>
        <v>0</v>
      </c>
      <c r="AO30">
        <f>_xlfn.IFNA(VLOOKUP(resources!AO$1,levels!$G$1:$AN$18,MATCH(resources!$A30,levels!$G$1:$AN$1,0),FALSE),0)</f>
        <v>10</v>
      </c>
    </row>
    <row r="31" spans="1:41" x14ac:dyDescent="0.3">
      <c r="P31" t="s">
        <v>39</v>
      </c>
      <c r="Z31">
        <f>_xlfn.IFNA(VLOOKUP(resources!Z$1,levels!$G$1:$AN$18,MATCH(resources!$A31,levels!$G$1:$AN$1,0),FALSE),0)</f>
        <v>0</v>
      </c>
      <c r="AA31">
        <f>_xlfn.IFNA(VLOOKUP(resources!AA$1,levels!$G$1:$AN$18,MATCH(resources!$A31,levels!$G$1:$AN$1,0),FALSE),0)</f>
        <v>0</v>
      </c>
      <c r="AB31">
        <f>_xlfn.IFNA(VLOOKUP(resources!AB$1,levels!$G$1:$AN$18,MATCH(resources!$A31,levels!$G$1:$AN$1,0),FALSE),0)</f>
        <v>0</v>
      </c>
      <c r="AC31">
        <f>_xlfn.IFNA(VLOOKUP(resources!AC$1,levels!$G$1:$AN$18,MATCH(resources!$A31,levels!$G$1:$AN$1,0),FALSE),0)</f>
        <v>0</v>
      </c>
      <c r="AD31">
        <f>_xlfn.IFNA(VLOOKUP(resources!AD$1,levels!$G$1:$AN$18,MATCH(resources!$A31,levels!$G$1:$AN$1,0),FALSE),0)</f>
        <v>0</v>
      </c>
      <c r="AE31">
        <f>_xlfn.IFNA(VLOOKUP(resources!AE$1,levels!$G$1:$AN$18,MATCH(resources!$A31,levels!$G$1:$AN$1,0),FALSE),0)</f>
        <v>0</v>
      </c>
      <c r="AF31">
        <f>_xlfn.IFNA(VLOOKUP(resources!AF$1,levels!$G$1:$AN$18,MATCH(resources!$A31,levels!$G$1:$AN$1,0),FALSE),0)</f>
        <v>0</v>
      </c>
      <c r="AG31">
        <f>_xlfn.IFNA(VLOOKUP(resources!AG$1,levels!$G$1:$AN$18,MATCH(resources!$A31,levels!$G$1:$AN$1,0),FALSE),0)</f>
        <v>0</v>
      </c>
      <c r="AH31">
        <f>_xlfn.IFNA(VLOOKUP(resources!AH$1,levels!$G$1:$AN$18,MATCH(resources!$A31,levels!$G$1:$AN$1,0),FALSE),0)</f>
        <v>0</v>
      </c>
      <c r="AI31">
        <f>_xlfn.IFNA(VLOOKUP(resources!AI$1,levels!$G$1:$AN$18,MATCH(resources!$A31,levels!$G$1:$AN$1,0),FALSE),0)</f>
        <v>0</v>
      </c>
      <c r="AJ31">
        <f>_xlfn.IFNA(VLOOKUP(resources!AJ$1,levels!$G$1:$AN$18,MATCH(resources!$A31,levels!$G$1:$AN$1,0),FALSE),0)</f>
        <v>0</v>
      </c>
      <c r="AK31">
        <f>_xlfn.IFNA(VLOOKUP(resources!AK$1,levels!$G$1:$AN$18,MATCH(resources!$A31,levels!$G$1:$AN$1,0),FALSE),0)</f>
        <v>0</v>
      </c>
      <c r="AL31">
        <f>_xlfn.IFNA(VLOOKUP(resources!AL$1,levels!$G$1:$AN$18,MATCH(resources!$A31,levels!$G$1:$AN$1,0),FALSE),0)</f>
        <v>0</v>
      </c>
      <c r="AM31">
        <f>_xlfn.IFNA(VLOOKUP(resources!AM$1,levels!$G$1:$AN$18,MATCH(resources!$A31,levels!$G$1:$AN$1,0),FALSE),0)</f>
        <v>0</v>
      </c>
      <c r="AN31">
        <f>_xlfn.IFNA(VLOOKUP(resources!AN$1,levels!$G$1:$AN$18,MATCH(resources!$A31,levels!$G$1:$AN$1,0),FALSE),0)</f>
        <v>0</v>
      </c>
      <c r="AO31">
        <f>_xlfn.IFNA(VLOOKUP(resources!AO$1,levels!$G$1:$AN$18,MATCH(resources!$A31,levels!$G$1:$AN$1,0),FALSE),0)</f>
        <v>0</v>
      </c>
    </row>
    <row r="32" spans="1:41" x14ac:dyDescent="0.3">
      <c r="A32" t="s">
        <v>91</v>
      </c>
      <c r="B32" t="s">
        <v>35</v>
      </c>
      <c r="D32">
        <v>12</v>
      </c>
      <c r="H32" t="s">
        <v>36</v>
      </c>
      <c r="L32" t="s">
        <v>37</v>
      </c>
      <c r="M32" t="s">
        <v>92</v>
      </c>
      <c r="O32">
        <v>100</v>
      </c>
      <c r="P32" t="s">
        <v>41</v>
      </c>
      <c r="R32" t="s">
        <v>90</v>
      </c>
      <c r="S32">
        <v>24</v>
      </c>
      <c r="T32" t="s">
        <v>40</v>
      </c>
      <c r="Z32">
        <f>_xlfn.IFNA(VLOOKUP(resources!Z$1,levels!$G$1:$AN$18,MATCH(resources!$A32,levels!$G$1:$AN$1,0),FALSE),0)</f>
        <v>2</v>
      </c>
      <c r="AA32">
        <f>_xlfn.IFNA(VLOOKUP(resources!AA$1,levels!$G$1:$AN$18,MATCH(resources!$A32,levels!$G$1:$AN$1,0),FALSE),0)</f>
        <v>4</v>
      </c>
      <c r="AB32">
        <f>_xlfn.IFNA(VLOOKUP(resources!AB$1,levels!$G$1:$AN$18,MATCH(resources!$A32,levels!$G$1:$AN$1,0),FALSE),0)</f>
        <v>4</v>
      </c>
      <c r="AC32">
        <f>_xlfn.IFNA(VLOOKUP(resources!AC$1,levels!$G$1:$AN$18,MATCH(resources!$A32,levels!$G$1:$AN$1,0),FALSE),0)</f>
        <v>1</v>
      </c>
      <c r="AD32">
        <f>_xlfn.IFNA(VLOOKUP(resources!AD$1,levels!$G$1:$AN$18,MATCH(resources!$A32,levels!$G$1:$AN$1,0),FALSE),0)</f>
        <v>8</v>
      </c>
      <c r="AE32">
        <f>_xlfn.IFNA(VLOOKUP(resources!AE$1,levels!$G$1:$AN$18,MATCH(resources!$A32,levels!$G$1:$AN$1,0),FALSE),0)</f>
        <v>4</v>
      </c>
      <c r="AF32">
        <f>_xlfn.IFNA(VLOOKUP(resources!AF$1,levels!$G$1:$AN$18,MATCH(resources!$A32,levels!$G$1:$AN$1,0),FALSE),0)</f>
        <v>0</v>
      </c>
      <c r="AG32">
        <f>_xlfn.IFNA(VLOOKUP(resources!AG$1,levels!$G$1:$AN$18,MATCH(resources!$A32,levels!$G$1:$AN$1,0),FALSE),0)</f>
        <v>3</v>
      </c>
      <c r="AH32">
        <f>_xlfn.IFNA(VLOOKUP(resources!AH$1,levels!$G$1:$AN$18,MATCH(resources!$A32,levels!$G$1:$AN$1,0),FALSE),0)</f>
        <v>0</v>
      </c>
      <c r="AI32">
        <f>_xlfn.IFNA(VLOOKUP(resources!AI$1,levels!$G$1:$AN$18,MATCH(resources!$A32,levels!$G$1:$AN$1,0),FALSE),0)</f>
        <v>0</v>
      </c>
      <c r="AJ32">
        <f>_xlfn.IFNA(VLOOKUP(resources!AJ$1,levels!$G$1:$AN$18,MATCH(resources!$A32,levels!$G$1:$AN$1,0),FALSE),0)</f>
        <v>0</v>
      </c>
      <c r="AK32">
        <f>_xlfn.IFNA(VLOOKUP(resources!AK$1,levels!$G$1:$AN$18,MATCH(resources!$A32,levels!$G$1:$AN$1,0),FALSE),0)</f>
        <v>0</v>
      </c>
      <c r="AL32">
        <f>_xlfn.IFNA(VLOOKUP(resources!AL$1,levels!$G$1:$AN$18,MATCH(resources!$A32,levels!$G$1:$AN$1,0),FALSE),0)</f>
        <v>0</v>
      </c>
      <c r="AM32">
        <f>_xlfn.IFNA(VLOOKUP(resources!AM$1,levels!$G$1:$AN$18,MATCH(resources!$A32,levels!$G$1:$AN$1,0),FALSE),0)</f>
        <v>0</v>
      </c>
      <c r="AN32">
        <f>_xlfn.IFNA(VLOOKUP(resources!AN$1,levels!$G$1:$AN$18,MATCH(resources!$A32,levels!$G$1:$AN$1,0),FALSE),0)</f>
        <v>0</v>
      </c>
      <c r="AO32">
        <f>_xlfn.IFNA(VLOOKUP(resources!AO$1,levels!$G$1:$AN$18,MATCH(resources!$A32,levels!$G$1:$AN$1,0),FALSE),0)</f>
        <v>10</v>
      </c>
    </row>
    <row r="33" spans="1:41" x14ac:dyDescent="0.3">
      <c r="P33" t="s">
        <v>39</v>
      </c>
      <c r="Z33">
        <f>_xlfn.IFNA(VLOOKUP(resources!Z$1,levels!$G$1:$AN$18,MATCH(resources!$A33,levels!$G$1:$AN$1,0),FALSE),0)</f>
        <v>0</v>
      </c>
      <c r="AA33">
        <f>_xlfn.IFNA(VLOOKUP(resources!AA$1,levels!$G$1:$AN$18,MATCH(resources!$A33,levels!$G$1:$AN$1,0),FALSE),0)</f>
        <v>0</v>
      </c>
      <c r="AB33">
        <f>_xlfn.IFNA(VLOOKUP(resources!AB$1,levels!$G$1:$AN$18,MATCH(resources!$A33,levels!$G$1:$AN$1,0),FALSE),0)</f>
        <v>0</v>
      </c>
      <c r="AC33">
        <f>_xlfn.IFNA(VLOOKUP(resources!AC$1,levels!$G$1:$AN$18,MATCH(resources!$A33,levels!$G$1:$AN$1,0),FALSE),0)</f>
        <v>0</v>
      </c>
      <c r="AD33">
        <f>_xlfn.IFNA(VLOOKUP(resources!AD$1,levels!$G$1:$AN$18,MATCH(resources!$A33,levels!$G$1:$AN$1,0),FALSE),0)</f>
        <v>0</v>
      </c>
      <c r="AE33">
        <f>_xlfn.IFNA(VLOOKUP(resources!AE$1,levels!$G$1:$AN$18,MATCH(resources!$A33,levels!$G$1:$AN$1,0),FALSE),0)</f>
        <v>0</v>
      </c>
      <c r="AF33">
        <f>_xlfn.IFNA(VLOOKUP(resources!AF$1,levels!$G$1:$AN$18,MATCH(resources!$A33,levels!$G$1:$AN$1,0),FALSE),0)</f>
        <v>0</v>
      </c>
      <c r="AG33">
        <f>_xlfn.IFNA(VLOOKUP(resources!AG$1,levels!$G$1:$AN$18,MATCH(resources!$A33,levels!$G$1:$AN$1,0),FALSE),0)</f>
        <v>0</v>
      </c>
      <c r="AH33">
        <f>_xlfn.IFNA(VLOOKUP(resources!AH$1,levels!$G$1:$AN$18,MATCH(resources!$A33,levels!$G$1:$AN$1,0),FALSE),0)</f>
        <v>0</v>
      </c>
      <c r="AI33">
        <f>_xlfn.IFNA(VLOOKUP(resources!AI$1,levels!$G$1:$AN$18,MATCH(resources!$A33,levels!$G$1:$AN$1,0),FALSE),0)</f>
        <v>0</v>
      </c>
      <c r="AJ33">
        <f>_xlfn.IFNA(VLOOKUP(resources!AJ$1,levels!$G$1:$AN$18,MATCH(resources!$A33,levels!$G$1:$AN$1,0),FALSE),0)</f>
        <v>0</v>
      </c>
      <c r="AK33">
        <f>_xlfn.IFNA(VLOOKUP(resources!AK$1,levels!$G$1:$AN$18,MATCH(resources!$A33,levels!$G$1:$AN$1,0),FALSE),0)</f>
        <v>0</v>
      </c>
      <c r="AL33">
        <f>_xlfn.IFNA(VLOOKUP(resources!AL$1,levels!$G$1:$AN$18,MATCH(resources!$A33,levels!$G$1:$AN$1,0),FALSE),0)</f>
        <v>0</v>
      </c>
      <c r="AM33">
        <f>_xlfn.IFNA(VLOOKUP(resources!AM$1,levels!$G$1:$AN$18,MATCH(resources!$A33,levels!$G$1:$AN$1,0),FALSE),0)</f>
        <v>0</v>
      </c>
      <c r="AN33">
        <f>_xlfn.IFNA(VLOOKUP(resources!AN$1,levels!$G$1:$AN$18,MATCH(resources!$A33,levels!$G$1:$AN$1,0),FALSE),0)</f>
        <v>0</v>
      </c>
      <c r="AO33">
        <f>_xlfn.IFNA(VLOOKUP(resources!AO$1,levels!$G$1:$AN$18,MATCH(resources!$A33,levels!$G$1:$AN$1,0),FALSE),0)</f>
        <v>0</v>
      </c>
    </row>
    <row r="34" spans="1:41" x14ac:dyDescent="0.3">
      <c r="A34" t="s">
        <v>93</v>
      </c>
      <c r="B34" t="s">
        <v>35</v>
      </c>
      <c r="D34">
        <v>2</v>
      </c>
      <c r="H34" t="s">
        <v>26</v>
      </c>
      <c r="L34" t="s">
        <v>94</v>
      </c>
      <c r="M34" t="s">
        <v>95</v>
      </c>
      <c r="O34">
        <v>50</v>
      </c>
      <c r="P34" t="s">
        <v>28</v>
      </c>
      <c r="T34" t="s">
        <v>45</v>
      </c>
      <c r="Z34">
        <f>_xlfn.IFNA(VLOOKUP(resources!Z$1,levels!$G$1:$AN$18,MATCH(resources!$A34,levels!$G$1:$AN$1,0),FALSE),0)</f>
        <v>0</v>
      </c>
      <c r="AA34">
        <f>_xlfn.IFNA(VLOOKUP(resources!AA$1,levels!$G$1:$AN$18,MATCH(resources!$A34,levels!$G$1:$AN$1,0),FALSE),0)</f>
        <v>0</v>
      </c>
      <c r="AB34">
        <f>_xlfn.IFNA(VLOOKUP(resources!AB$1,levels!$G$1:$AN$18,MATCH(resources!$A34,levels!$G$1:$AN$1,0),FALSE),0)</f>
        <v>40</v>
      </c>
      <c r="AC34">
        <f>_xlfn.IFNA(VLOOKUP(resources!AC$1,levels!$G$1:$AN$18,MATCH(resources!$A34,levels!$G$1:$AN$1,0),FALSE),0)</f>
        <v>0</v>
      </c>
      <c r="AD34">
        <f>_xlfn.IFNA(VLOOKUP(resources!AD$1,levels!$G$1:$AN$18,MATCH(resources!$A34,levels!$G$1:$AN$1,0),FALSE),0)</f>
        <v>0</v>
      </c>
      <c r="AE34">
        <f>_xlfn.IFNA(VLOOKUP(resources!AE$1,levels!$G$1:$AN$18,MATCH(resources!$A34,levels!$G$1:$AN$1,0),FALSE),0)</f>
        <v>0</v>
      </c>
      <c r="AF34">
        <f>_xlfn.IFNA(VLOOKUP(resources!AF$1,levels!$G$1:$AN$18,MATCH(resources!$A34,levels!$G$1:$AN$1,0),FALSE),0)</f>
        <v>0</v>
      </c>
      <c r="AG34">
        <f>_xlfn.IFNA(VLOOKUP(resources!AG$1,levels!$G$1:$AN$18,MATCH(resources!$A34,levels!$G$1:$AN$1,0),FALSE),0)</f>
        <v>0</v>
      </c>
      <c r="AH34">
        <f>_xlfn.IFNA(VLOOKUP(resources!AH$1,levels!$G$1:$AN$18,MATCH(resources!$A34,levels!$G$1:$AN$1,0),FALSE),0)</f>
        <v>0</v>
      </c>
      <c r="AI34">
        <f>_xlfn.IFNA(VLOOKUP(resources!AI$1,levels!$G$1:$AN$18,MATCH(resources!$A34,levels!$G$1:$AN$1,0),FALSE),0)</f>
        <v>0</v>
      </c>
      <c r="AJ34">
        <f>_xlfn.IFNA(VLOOKUP(resources!AJ$1,levels!$G$1:$AN$18,MATCH(resources!$A34,levels!$G$1:$AN$1,0),FALSE),0)</f>
        <v>0</v>
      </c>
      <c r="AK34">
        <f>_xlfn.IFNA(VLOOKUP(resources!AK$1,levels!$G$1:$AN$18,MATCH(resources!$A34,levels!$G$1:$AN$1,0),FALSE),0)</f>
        <v>0</v>
      </c>
      <c r="AL34">
        <f>_xlfn.IFNA(VLOOKUP(resources!AL$1,levels!$G$1:$AN$18,MATCH(resources!$A34,levels!$G$1:$AN$1,0),FALSE),0)</f>
        <v>40</v>
      </c>
      <c r="AM34">
        <f>_xlfn.IFNA(VLOOKUP(resources!AM$1,levels!$G$1:$AN$18,MATCH(resources!$A34,levels!$G$1:$AN$1,0),FALSE),0)</f>
        <v>0</v>
      </c>
      <c r="AN34">
        <f>_xlfn.IFNA(VLOOKUP(resources!AN$1,levels!$G$1:$AN$18,MATCH(resources!$A34,levels!$G$1:$AN$1,0),FALSE),0)</f>
        <v>0</v>
      </c>
      <c r="AO34">
        <f>_xlfn.IFNA(VLOOKUP(resources!AO$1,levels!$G$1:$AN$18,MATCH(resources!$A34,levels!$G$1:$AN$1,0),FALSE),0)</f>
        <v>10</v>
      </c>
    </row>
    <row r="35" spans="1:41" x14ac:dyDescent="0.3">
      <c r="A35" t="s">
        <v>96</v>
      </c>
      <c r="B35" t="s">
        <v>35</v>
      </c>
      <c r="D35">
        <v>10</v>
      </c>
      <c r="H35" t="s">
        <v>26</v>
      </c>
      <c r="L35" t="s">
        <v>97</v>
      </c>
      <c r="M35" t="s">
        <v>98</v>
      </c>
      <c r="O35">
        <v>100</v>
      </c>
      <c r="P35" t="s">
        <v>28</v>
      </c>
      <c r="T35" t="s">
        <v>50</v>
      </c>
      <c r="Z35">
        <f>_xlfn.IFNA(VLOOKUP(resources!Z$1,levels!$G$1:$AN$18,MATCH(resources!$A35,levels!$G$1:$AN$1,0),FALSE),0)</f>
        <v>0</v>
      </c>
      <c r="AA35">
        <f>_xlfn.IFNA(VLOOKUP(resources!AA$1,levels!$G$1:$AN$18,MATCH(resources!$A35,levels!$G$1:$AN$1,0),FALSE),0)</f>
        <v>0</v>
      </c>
      <c r="AB35">
        <f>_xlfn.IFNA(VLOOKUP(resources!AB$1,levels!$G$1:$AN$18,MATCH(resources!$A35,levels!$G$1:$AN$1,0),FALSE),0)</f>
        <v>0</v>
      </c>
      <c r="AC35">
        <f>_xlfn.IFNA(VLOOKUP(resources!AC$1,levels!$G$1:$AN$18,MATCH(resources!$A35,levels!$G$1:$AN$1,0),FALSE),0)</f>
        <v>3</v>
      </c>
      <c r="AD35">
        <f>_xlfn.IFNA(VLOOKUP(resources!AD$1,levels!$G$1:$AN$18,MATCH(resources!$A35,levels!$G$1:$AN$1,0),FALSE),0)</f>
        <v>0</v>
      </c>
      <c r="AE35">
        <f>_xlfn.IFNA(VLOOKUP(resources!AE$1,levels!$G$1:$AN$18,MATCH(resources!$A35,levels!$G$1:$AN$1,0),FALSE),0)</f>
        <v>0</v>
      </c>
      <c r="AF35">
        <f>_xlfn.IFNA(VLOOKUP(resources!AF$1,levels!$G$1:$AN$18,MATCH(resources!$A35,levels!$G$1:$AN$1,0),FALSE),0)</f>
        <v>2</v>
      </c>
      <c r="AG35">
        <f>_xlfn.IFNA(VLOOKUP(resources!AG$1,levels!$G$1:$AN$18,MATCH(resources!$A35,levels!$G$1:$AN$1,0),FALSE),0)</f>
        <v>0</v>
      </c>
      <c r="AH35">
        <f>_xlfn.IFNA(VLOOKUP(resources!AH$1,levels!$G$1:$AN$18,MATCH(resources!$A35,levels!$G$1:$AN$1,0),FALSE),0)</f>
        <v>0</v>
      </c>
      <c r="AI35">
        <f>_xlfn.IFNA(VLOOKUP(resources!AI$1,levels!$G$1:$AN$18,MATCH(resources!$A35,levels!$G$1:$AN$1,0),FALSE),0)</f>
        <v>0</v>
      </c>
      <c r="AJ35">
        <f>_xlfn.IFNA(VLOOKUP(resources!AJ$1,levels!$G$1:$AN$18,MATCH(resources!$A35,levels!$G$1:$AN$1,0),FALSE),0)</f>
        <v>0</v>
      </c>
      <c r="AK35">
        <f>_xlfn.IFNA(VLOOKUP(resources!AK$1,levels!$G$1:$AN$18,MATCH(resources!$A35,levels!$G$1:$AN$1,0),FALSE),0)</f>
        <v>0</v>
      </c>
      <c r="AL35">
        <f>_xlfn.IFNA(VLOOKUP(resources!AL$1,levels!$G$1:$AN$18,MATCH(resources!$A35,levels!$G$1:$AN$1,0),FALSE),0)</f>
        <v>0</v>
      </c>
      <c r="AM35">
        <f>_xlfn.IFNA(VLOOKUP(resources!AM$1,levels!$G$1:$AN$18,MATCH(resources!$A35,levels!$G$1:$AN$1,0),FALSE),0)</f>
        <v>0</v>
      </c>
      <c r="AN35">
        <f>_xlfn.IFNA(VLOOKUP(resources!AN$1,levels!$G$1:$AN$18,MATCH(resources!$A35,levels!$G$1:$AN$1,0),FALSE),0)</f>
        <v>0</v>
      </c>
      <c r="AO35">
        <f>_xlfn.IFNA(VLOOKUP(resources!AO$1,levels!$G$1:$AN$18,MATCH(resources!$A35,levels!$G$1:$AN$1,0),FALSE),0)</f>
        <v>0</v>
      </c>
    </row>
    <row r="36" spans="1:41" x14ac:dyDescent="0.3">
      <c r="P36" t="s">
        <v>30</v>
      </c>
      <c r="Z36">
        <f>_xlfn.IFNA(VLOOKUP(resources!Z$1,levels!$G$1:$AN$18,MATCH(resources!$A36,levels!$G$1:$AN$1,0),FALSE),0)</f>
        <v>0</v>
      </c>
      <c r="AA36">
        <f>_xlfn.IFNA(VLOOKUP(resources!AA$1,levels!$G$1:$AN$18,MATCH(resources!$A36,levels!$G$1:$AN$1,0),FALSE),0)</f>
        <v>0</v>
      </c>
      <c r="AB36">
        <f>_xlfn.IFNA(VLOOKUP(resources!AB$1,levels!$G$1:$AN$18,MATCH(resources!$A36,levels!$G$1:$AN$1,0),FALSE),0)</f>
        <v>0</v>
      </c>
      <c r="AC36">
        <f>_xlfn.IFNA(VLOOKUP(resources!AC$1,levels!$G$1:$AN$18,MATCH(resources!$A36,levels!$G$1:$AN$1,0),FALSE),0)</f>
        <v>0</v>
      </c>
      <c r="AD36">
        <f>_xlfn.IFNA(VLOOKUP(resources!AD$1,levels!$G$1:$AN$18,MATCH(resources!$A36,levels!$G$1:$AN$1,0),FALSE),0)</f>
        <v>0</v>
      </c>
      <c r="AE36">
        <f>_xlfn.IFNA(VLOOKUP(resources!AE$1,levels!$G$1:$AN$18,MATCH(resources!$A36,levels!$G$1:$AN$1,0),FALSE),0)</f>
        <v>0</v>
      </c>
      <c r="AF36">
        <f>_xlfn.IFNA(VLOOKUP(resources!AF$1,levels!$G$1:$AN$18,MATCH(resources!$A36,levels!$G$1:$AN$1,0),FALSE),0)</f>
        <v>0</v>
      </c>
      <c r="AG36">
        <f>_xlfn.IFNA(VLOOKUP(resources!AG$1,levels!$G$1:$AN$18,MATCH(resources!$A36,levels!$G$1:$AN$1,0),FALSE),0)</f>
        <v>0</v>
      </c>
      <c r="AH36">
        <f>_xlfn.IFNA(VLOOKUP(resources!AH$1,levels!$G$1:$AN$18,MATCH(resources!$A36,levels!$G$1:$AN$1,0),FALSE),0)</f>
        <v>0</v>
      </c>
      <c r="AI36">
        <f>_xlfn.IFNA(VLOOKUP(resources!AI$1,levels!$G$1:$AN$18,MATCH(resources!$A36,levels!$G$1:$AN$1,0),FALSE),0)</f>
        <v>0</v>
      </c>
      <c r="AJ36">
        <f>_xlfn.IFNA(VLOOKUP(resources!AJ$1,levels!$G$1:$AN$18,MATCH(resources!$A36,levels!$G$1:$AN$1,0),FALSE),0)</f>
        <v>0</v>
      </c>
      <c r="AK36">
        <f>_xlfn.IFNA(VLOOKUP(resources!AK$1,levels!$G$1:$AN$18,MATCH(resources!$A36,levels!$G$1:$AN$1,0),FALSE),0)</f>
        <v>0</v>
      </c>
      <c r="AL36">
        <f>_xlfn.IFNA(VLOOKUP(resources!AL$1,levels!$G$1:$AN$18,MATCH(resources!$A36,levels!$G$1:$AN$1,0),FALSE),0)</f>
        <v>0</v>
      </c>
      <c r="AM36">
        <f>_xlfn.IFNA(VLOOKUP(resources!AM$1,levels!$G$1:$AN$18,MATCH(resources!$A36,levels!$G$1:$AN$1,0),FALSE),0)</f>
        <v>0</v>
      </c>
      <c r="AN36">
        <f>_xlfn.IFNA(VLOOKUP(resources!AN$1,levels!$G$1:$AN$18,MATCH(resources!$A36,levels!$G$1:$AN$1,0),FALSE),0)</f>
        <v>0</v>
      </c>
      <c r="AO36">
        <f>_xlfn.IFNA(VLOOKUP(resources!AO$1,levels!$G$1:$AN$18,MATCH(resources!$A36,levels!$G$1:$AN$1,0),FALSE),0)</f>
        <v>0</v>
      </c>
    </row>
    <row r="37" spans="1:41" x14ac:dyDescent="0.3">
      <c r="A37" t="s">
        <v>99</v>
      </c>
      <c r="B37" t="s">
        <v>35</v>
      </c>
      <c r="D37">
        <v>15</v>
      </c>
      <c r="E37" t="b">
        <v>1</v>
      </c>
      <c r="H37" t="s">
        <v>84</v>
      </c>
      <c r="I37" t="s">
        <v>84</v>
      </c>
      <c r="L37" t="s">
        <v>100</v>
      </c>
      <c r="M37" t="s">
        <v>101</v>
      </c>
      <c r="O37">
        <v>100</v>
      </c>
      <c r="P37" t="s">
        <v>28</v>
      </c>
      <c r="T37" t="s">
        <v>50</v>
      </c>
      <c r="Z37">
        <f>_xlfn.IFNA(VLOOKUP(resources!Z$1,levels!$G$1:$AN$18,MATCH(resources!$A37,levels!$G$1:$AN$1,0),FALSE),0)</f>
        <v>0</v>
      </c>
      <c r="AA37">
        <f>_xlfn.IFNA(VLOOKUP(resources!AA$1,levels!$G$1:$AN$18,MATCH(resources!$A37,levels!$G$1:$AN$1,0),FALSE),0)</f>
        <v>2</v>
      </c>
      <c r="AB37">
        <f>_xlfn.IFNA(VLOOKUP(resources!AB$1,levels!$G$1:$AN$18,MATCH(resources!$A37,levels!$G$1:$AN$1,0),FALSE),0)</f>
        <v>1</v>
      </c>
      <c r="AC37">
        <f>_xlfn.IFNA(VLOOKUP(resources!AC$1,levels!$G$1:$AN$18,MATCH(resources!$A37,levels!$G$1:$AN$1,0),FALSE),0)</f>
        <v>2</v>
      </c>
      <c r="AD37">
        <f>_xlfn.IFNA(VLOOKUP(resources!AD$1,levels!$G$1:$AN$18,MATCH(resources!$A37,levels!$G$1:$AN$1,0),FALSE),0)</f>
        <v>0</v>
      </c>
      <c r="AE37">
        <f>_xlfn.IFNA(VLOOKUP(resources!AE$1,levels!$G$1:$AN$18,MATCH(resources!$A37,levels!$G$1:$AN$1,0),FALSE),0)</f>
        <v>2</v>
      </c>
      <c r="AF37">
        <f>_xlfn.IFNA(VLOOKUP(resources!AF$1,levels!$G$1:$AN$18,MATCH(resources!$A37,levels!$G$1:$AN$1,0),FALSE),0)</f>
        <v>0</v>
      </c>
      <c r="AG37">
        <f>_xlfn.IFNA(VLOOKUP(resources!AG$1,levels!$G$1:$AN$18,MATCH(resources!$A37,levels!$G$1:$AN$1,0),FALSE),0)</f>
        <v>2</v>
      </c>
      <c r="AH37">
        <f>_xlfn.IFNA(VLOOKUP(resources!AH$1,levels!$G$1:$AN$18,MATCH(resources!$A37,levels!$G$1:$AN$1,0),FALSE),0)</f>
        <v>2</v>
      </c>
      <c r="AI37">
        <f>_xlfn.IFNA(VLOOKUP(resources!AI$1,levels!$G$1:$AN$18,MATCH(resources!$A37,levels!$G$1:$AN$1,0),FALSE),0)</f>
        <v>0</v>
      </c>
      <c r="AJ37">
        <f>_xlfn.IFNA(VLOOKUP(resources!AJ$1,levels!$G$1:$AN$18,MATCH(resources!$A37,levels!$G$1:$AN$1,0),FALSE),0)</f>
        <v>0</v>
      </c>
      <c r="AK37">
        <f>_xlfn.IFNA(VLOOKUP(resources!AK$1,levels!$G$1:$AN$18,MATCH(resources!$A37,levels!$G$1:$AN$1,0),FALSE),0)</f>
        <v>2</v>
      </c>
      <c r="AL37">
        <f>_xlfn.IFNA(VLOOKUP(resources!AL$1,levels!$G$1:$AN$18,MATCH(resources!$A37,levels!$G$1:$AN$1,0),FALSE),0)</f>
        <v>0</v>
      </c>
      <c r="AM37">
        <f>_xlfn.IFNA(VLOOKUP(resources!AM$1,levels!$G$1:$AN$18,MATCH(resources!$A37,levels!$G$1:$AN$1,0),FALSE),0)</f>
        <v>10</v>
      </c>
      <c r="AN37">
        <f>_xlfn.IFNA(VLOOKUP(resources!AN$1,levels!$G$1:$AN$18,MATCH(resources!$A37,levels!$G$1:$AN$1,0),FALSE),0)</f>
        <v>10</v>
      </c>
      <c r="AO37">
        <f>_xlfn.IFNA(VLOOKUP(resources!AO$1,levels!$G$1:$AN$18,MATCH(resources!$A37,levels!$G$1:$AN$1,0),FALSE),0)</f>
        <v>0</v>
      </c>
    </row>
    <row r="38" spans="1:41" x14ac:dyDescent="0.3">
      <c r="A38" t="s">
        <v>102</v>
      </c>
      <c r="B38" t="s">
        <v>35</v>
      </c>
      <c r="D38">
        <v>1</v>
      </c>
      <c r="H38" t="s">
        <v>36</v>
      </c>
      <c r="L38" t="s">
        <v>37</v>
      </c>
      <c r="M38" t="s">
        <v>103</v>
      </c>
      <c r="O38">
        <v>100</v>
      </c>
      <c r="P38" t="s">
        <v>41</v>
      </c>
      <c r="S38">
        <v>24</v>
      </c>
      <c r="T38" t="s">
        <v>40</v>
      </c>
      <c r="Z38">
        <f>_xlfn.IFNA(VLOOKUP(resources!Z$1,levels!$G$1:$AN$18,MATCH(resources!$A38,levels!$G$1:$AN$1,0),FALSE),0)</f>
        <v>0</v>
      </c>
      <c r="AA38">
        <f>_xlfn.IFNA(VLOOKUP(resources!AA$1,levels!$G$1:$AN$18,MATCH(resources!$A38,levels!$G$1:$AN$1,0),FALSE),0)</f>
        <v>0</v>
      </c>
      <c r="AB38">
        <f>_xlfn.IFNA(VLOOKUP(resources!AB$1,levels!$G$1:$AN$18,MATCH(resources!$A38,levels!$G$1:$AN$1,0),FALSE),0)</f>
        <v>0</v>
      </c>
      <c r="AC38">
        <f>_xlfn.IFNA(VLOOKUP(resources!AC$1,levels!$G$1:$AN$18,MATCH(resources!$A38,levels!$G$1:$AN$1,0),FALSE),0)</f>
        <v>0</v>
      </c>
      <c r="AD38">
        <f>_xlfn.IFNA(VLOOKUP(resources!AD$1,levels!$G$1:$AN$18,MATCH(resources!$A38,levels!$G$1:$AN$1,0),FALSE),0)</f>
        <v>0</v>
      </c>
      <c r="AE38">
        <f>_xlfn.IFNA(VLOOKUP(resources!AE$1,levels!$G$1:$AN$18,MATCH(resources!$A38,levels!$G$1:$AN$1,0),FALSE),0)</f>
        <v>0</v>
      </c>
      <c r="AF38">
        <f>_xlfn.IFNA(VLOOKUP(resources!AF$1,levels!$G$1:$AN$18,MATCH(resources!$A38,levels!$G$1:$AN$1,0),FALSE),0)</f>
        <v>100</v>
      </c>
      <c r="AG38">
        <f>_xlfn.IFNA(VLOOKUP(resources!AG$1,levels!$G$1:$AN$18,MATCH(resources!$A38,levels!$G$1:$AN$1,0),FALSE),0)</f>
        <v>0</v>
      </c>
      <c r="AH38">
        <f>_xlfn.IFNA(VLOOKUP(resources!AH$1,levels!$G$1:$AN$18,MATCH(resources!$A38,levels!$G$1:$AN$1,0),FALSE),0)</f>
        <v>0</v>
      </c>
      <c r="AI38">
        <f>_xlfn.IFNA(VLOOKUP(resources!AI$1,levels!$G$1:$AN$18,MATCH(resources!$A38,levels!$G$1:$AN$1,0),FALSE),0)</f>
        <v>30</v>
      </c>
      <c r="AJ38">
        <f>_xlfn.IFNA(VLOOKUP(resources!AJ$1,levels!$G$1:$AN$18,MATCH(resources!$A38,levels!$G$1:$AN$1,0),FALSE),0)</f>
        <v>0</v>
      </c>
      <c r="AK38">
        <f>_xlfn.IFNA(VLOOKUP(resources!AK$1,levels!$G$1:$AN$18,MATCH(resources!$A38,levels!$G$1:$AN$1,0),FALSE),0)</f>
        <v>40</v>
      </c>
      <c r="AL38">
        <f>_xlfn.IFNA(VLOOKUP(resources!AL$1,levels!$G$1:$AN$18,MATCH(resources!$A38,levels!$G$1:$AN$1,0),FALSE),0)</f>
        <v>100</v>
      </c>
      <c r="AM38">
        <f>_xlfn.IFNA(VLOOKUP(resources!AM$1,levels!$G$1:$AN$18,MATCH(resources!$A38,levels!$G$1:$AN$1,0),FALSE),0)</f>
        <v>0</v>
      </c>
      <c r="AN38">
        <f>_xlfn.IFNA(VLOOKUP(resources!AN$1,levels!$G$1:$AN$18,MATCH(resources!$A38,levels!$G$1:$AN$1,0),FALSE),0)</f>
        <v>100</v>
      </c>
      <c r="AO38">
        <f>_xlfn.IFNA(VLOOKUP(resources!AO$1,levels!$G$1:$AN$18,MATCH(resources!$A38,levels!$G$1:$AN$1,0),FALSE),0)</f>
        <v>0</v>
      </c>
    </row>
    <row r="39" spans="1:41" x14ac:dyDescent="0.3">
      <c r="A39" t="s">
        <v>104</v>
      </c>
      <c r="B39" t="s">
        <v>35</v>
      </c>
      <c r="D39">
        <v>20</v>
      </c>
      <c r="H39" t="s">
        <v>36</v>
      </c>
      <c r="L39" t="s">
        <v>37</v>
      </c>
      <c r="M39" t="s">
        <v>105</v>
      </c>
      <c r="O39">
        <v>100</v>
      </c>
      <c r="P39" t="s">
        <v>41</v>
      </c>
      <c r="S39">
        <v>24</v>
      </c>
      <c r="T39" t="s">
        <v>40</v>
      </c>
      <c r="Z39">
        <f>_xlfn.IFNA(VLOOKUP(resources!Z$1,levels!$G$1:$AN$18,MATCH(resources!$A39,levels!$G$1:$AN$1,0),FALSE),0)</f>
        <v>0</v>
      </c>
      <c r="AA39">
        <f>_xlfn.IFNA(VLOOKUP(resources!AA$1,levels!$G$1:$AN$18,MATCH(resources!$A39,levels!$G$1:$AN$1,0),FALSE),0)</f>
        <v>0</v>
      </c>
      <c r="AB39">
        <f>_xlfn.IFNA(VLOOKUP(resources!AB$1,levels!$G$1:$AN$18,MATCH(resources!$A39,levels!$G$1:$AN$1,0),FALSE),0)</f>
        <v>0</v>
      </c>
      <c r="AC39">
        <f>_xlfn.IFNA(VLOOKUP(resources!AC$1,levels!$G$1:$AN$18,MATCH(resources!$A39,levels!$G$1:$AN$1,0),FALSE),0)</f>
        <v>0</v>
      </c>
      <c r="AD39">
        <f>_xlfn.IFNA(VLOOKUP(resources!AD$1,levels!$G$1:$AN$18,MATCH(resources!$A39,levels!$G$1:$AN$1,0),FALSE),0)</f>
        <v>0</v>
      </c>
      <c r="AE39">
        <f>_xlfn.IFNA(VLOOKUP(resources!AE$1,levels!$G$1:$AN$18,MATCH(resources!$A39,levels!$G$1:$AN$1,0),FALSE),0)</f>
        <v>0</v>
      </c>
      <c r="AF39">
        <f>_xlfn.IFNA(VLOOKUP(resources!AF$1,levels!$G$1:$AN$18,MATCH(resources!$A39,levels!$G$1:$AN$1,0),FALSE),0)</f>
        <v>0</v>
      </c>
      <c r="AG39">
        <f>_xlfn.IFNA(VLOOKUP(resources!AG$1,levels!$G$1:$AN$18,MATCH(resources!$A39,levels!$G$1:$AN$1,0),FALSE),0)</f>
        <v>0</v>
      </c>
      <c r="AH39">
        <f>_xlfn.IFNA(VLOOKUP(resources!AH$1,levels!$G$1:$AN$18,MATCH(resources!$A39,levels!$G$1:$AN$1,0),FALSE),0)</f>
        <v>0</v>
      </c>
      <c r="AI39">
        <f>_xlfn.IFNA(VLOOKUP(resources!AI$1,levels!$G$1:$AN$18,MATCH(resources!$A39,levels!$G$1:$AN$1,0),FALSE),0)</f>
        <v>0</v>
      </c>
      <c r="AJ39">
        <f>_xlfn.IFNA(VLOOKUP(resources!AJ$1,levels!$G$1:$AN$18,MATCH(resources!$A39,levels!$G$1:$AN$1,0),FALSE),0)</f>
        <v>0</v>
      </c>
      <c r="AK39">
        <f>_xlfn.IFNA(VLOOKUP(resources!AK$1,levels!$G$1:$AN$18,MATCH(resources!$A39,levels!$G$1:$AN$1,0),FALSE),0)</f>
        <v>0</v>
      </c>
      <c r="AL39">
        <f>_xlfn.IFNA(VLOOKUP(resources!AL$1,levels!$G$1:$AN$18,MATCH(resources!$A39,levels!$G$1:$AN$1,0),FALSE),0)</f>
        <v>0</v>
      </c>
      <c r="AM39">
        <f>_xlfn.IFNA(VLOOKUP(resources!AM$1,levels!$G$1:$AN$18,MATCH(resources!$A39,levels!$G$1:$AN$1,0),FALSE),0)</f>
        <v>5</v>
      </c>
      <c r="AN39">
        <f>_xlfn.IFNA(VLOOKUP(resources!AN$1,levels!$G$1:$AN$18,MATCH(resources!$A39,levels!$G$1:$AN$1,0),FALSE),0)</f>
        <v>10</v>
      </c>
      <c r="AO39">
        <f>_xlfn.IFNA(VLOOKUP(resources!AO$1,levels!$G$1:$AN$18,MATCH(resources!$A39,levels!$G$1:$AN$1,0),FALSE),0)</f>
        <v>3</v>
      </c>
    </row>
    <row r="40" spans="1:41" x14ac:dyDescent="0.3">
      <c r="A40" t="s">
        <v>106</v>
      </c>
      <c r="B40" t="s">
        <v>35</v>
      </c>
      <c r="D40">
        <v>15</v>
      </c>
      <c r="H40" t="s">
        <v>36</v>
      </c>
      <c r="L40" t="s">
        <v>37</v>
      </c>
      <c r="M40" t="s">
        <v>107</v>
      </c>
      <c r="O40">
        <v>100</v>
      </c>
      <c r="P40" t="s">
        <v>39</v>
      </c>
      <c r="R40" t="s">
        <v>90</v>
      </c>
      <c r="S40">
        <v>24</v>
      </c>
      <c r="T40" t="s">
        <v>40</v>
      </c>
      <c r="Z40">
        <f>_xlfn.IFNA(VLOOKUP(resources!Z$1,levels!$G$1:$AN$18,MATCH(resources!$A40,levels!$G$1:$AN$1,0),FALSE),0)</f>
        <v>0</v>
      </c>
      <c r="AA40">
        <f>_xlfn.IFNA(VLOOKUP(resources!AA$1,levels!$G$1:$AN$18,MATCH(resources!$A40,levels!$G$1:$AN$1,0),FALSE),0)</f>
        <v>0</v>
      </c>
      <c r="AB40">
        <f>_xlfn.IFNA(VLOOKUP(resources!AB$1,levels!$G$1:$AN$18,MATCH(resources!$A40,levels!$G$1:$AN$1,0),FALSE),0)</f>
        <v>0</v>
      </c>
      <c r="AC40">
        <f>_xlfn.IFNA(VLOOKUP(resources!AC$1,levels!$G$1:$AN$18,MATCH(resources!$A40,levels!$G$1:$AN$1,0),FALSE),0)</f>
        <v>0</v>
      </c>
      <c r="AD40">
        <f>_xlfn.IFNA(VLOOKUP(resources!AD$1,levels!$G$1:$AN$18,MATCH(resources!$A40,levels!$G$1:$AN$1,0),FALSE),0)</f>
        <v>0</v>
      </c>
      <c r="AE40">
        <f>_xlfn.IFNA(VLOOKUP(resources!AE$1,levels!$G$1:$AN$18,MATCH(resources!$A40,levels!$G$1:$AN$1,0),FALSE),0)</f>
        <v>0</v>
      </c>
      <c r="AF40">
        <f>_xlfn.IFNA(VLOOKUP(resources!AF$1,levels!$G$1:$AN$18,MATCH(resources!$A40,levels!$G$1:$AN$1,0),FALSE),0)</f>
        <v>0</v>
      </c>
      <c r="AG40">
        <f>_xlfn.IFNA(VLOOKUP(resources!AG$1,levels!$G$1:$AN$18,MATCH(resources!$A40,levels!$G$1:$AN$1,0),FALSE),0)</f>
        <v>0</v>
      </c>
      <c r="AH40">
        <f>_xlfn.IFNA(VLOOKUP(resources!AH$1,levels!$G$1:$AN$18,MATCH(resources!$A40,levels!$G$1:$AN$1,0),FALSE),0)</f>
        <v>0</v>
      </c>
      <c r="AI40">
        <f>_xlfn.IFNA(VLOOKUP(resources!AI$1,levels!$G$1:$AN$18,MATCH(resources!$A40,levels!$G$1:$AN$1,0),FALSE),0)</f>
        <v>0</v>
      </c>
      <c r="AJ40">
        <f>_xlfn.IFNA(VLOOKUP(resources!AJ$1,levels!$G$1:$AN$18,MATCH(resources!$A40,levels!$G$1:$AN$1,0),FALSE),0)</f>
        <v>0</v>
      </c>
      <c r="AK40">
        <f>_xlfn.IFNA(VLOOKUP(resources!AK$1,levels!$G$1:$AN$18,MATCH(resources!$A40,levels!$G$1:$AN$1,0),FALSE),0)</f>
        <v>8</v>
      </c>
      <c r="AL40">
        <f>_xlfn.IFNA(VLOOKUP(resources!AL$1,levels!$G$1:$AN$18,MATCH(resources!$A40,levels!$G$1:$AN$1,0),FALSE),0)</f>
        <v>6</v>
      </c>
      <c r="AM40">
        <f>_xlfn.IFNA(VLOOKUP(resources!AM$1,levels!$G$1:$AN$18,MATCH(resources!$A40,levels!$G$1:$AN$1,0),FALSE),0)</f>
        <v>0</v>
      </c>
      <c r="AN40">
        <f>_xlfn.IFNA(VLOOKUP(resources!AN$1,levels!$G$1:$AN$18,MATCH(resources!$A40,levels!$G$1:$AN$1,0),FALSE),0)</f>
        <v>0</v>
      </c>
      <c r="AO40">
        <f>_xlfn.IFNA(VLOOKUP(resources!AO$1,levels!$G$1:$AN$18,MATCH(resources!$A40,levels!$G$1:$AN$1,0),FALSE),0)</f>
        <v>0</v>
      </c>
    </row>
    <row r="41" spans="1:41" x14ac:dyDescent="0.3">
      <c r="P41" t="s">
        <v>41</v>
      </c>
      <c r="Z41">
        <f>_xlfn.IFNA(VLOOKUP(resources!Z$1,levels!$G$1:$AN$18,MATCH(resources!$A41,levels!$G$1:$AN$1,0),FALSE),0)</f>
        <v>0</v>
      </c>
      <c r="AA41">
        <f>_xlfn.IFNA(VLOOKUP(resources!AA$1,levels!$G$1:$AN$18,MATCH(resources!$A41,levels!$G$1:$AN$1,0),FALSE),0)</f>
        <v>0</v>
      </c>
      <c r="AB41">
        <f>_xlfn.IFNA(VLOOKUP(resources!AB$1,levels!$G$1:$AN$18,MATCH(resources!$A41,levels!$G$1:$AN$1,0),FALSE),0)</f>
        <v>0</v>
      </c>
      <c r="AC41">
        <f>_xlfn.IFNA(VLOOKUP(resources!AC$1,levels!$G$1:$AN$18,MATCH(resources!$A41,levels!$G$1:$AN$1,0),FALSE),0)</f>
        <v>0</v>
      </c>
      <c r="AD41">
        <f>_xlfn.IFNA(VLOOKUP(resources!AD$1,levels!$G$1:$AN$18,MATCH(resources!$A41,levels!$G$1:$AN$1,0),FALSE),0)</f>
        <v>0</v>
      </c>
      <c r="AE41">
        <f>_xlfn.IFNA(VLOOKUP(resources!AE$1,levels!$G$1:$AN$18,MATCH(resources!$A41,levels!$G$1:$AN$1,0),FALSE),0)</f>
        <v>0</v>
      </c>
      <c r="AF41">
        <f>_xlfn.IFNA(VLOOKUP(resources!AF$1,levels!$G$1:$AN$18,MATCH(resources!$A41,levels!$G$1:$AN$1,0),FALSE),0)</f>
        <v>0</v>
      </c>
      <c r="AG41">
        <f>_xlfn.IFNA(VLOOKUP(resources!AG$1,levels!$G$1:$AN$18,MATCH(resources!$A41,levels!$G$1:$AN$1,0),FALSE),0)</f>
        <v>0</v>
      </c>
      <c r="AH41">
        <f>_xlfn.IFNA(VLOOKUP(resources!AH$1,levels!$G$1:$AN$18,MATCH(resources!$A41,levels!$G$1:$AN$1,0),FALSE),0)</f>
        <v>0</v>
      </c>
      <c r="AI41">
        <f>_xlfn.IFNA(VLOOKUP(resources!AI$1,levels!$G$1:$AN$18,MATCH(resources!$A41,levels!$G$1:$AN$1,0),FALSE),0)</f>
        <v>0</v>
      </c>
      <c r="AJ41">
        <f>_xlfn.IFNA(VLOOKUP(resources!AJ$1,levels!$G$1:$AN$18,MATCH(resources!$A41,levels!$G$1:$AN$1,0),FALSE),0)</f>
        <v>0</v>
      </c>
      <c r="AK41">
        <f>_xlfn.IFNA(VLOOKUP(resources!AK$1,levels!$G$1:$AN$18,MATCH(resources!$A41,levels!$G$1:$AN$1,0),FALSE),0)</f>
        <v>0</v>
      </c>
      <c r="AL41">
        <f>_xlfn.IFNA(VLOOKUP(resources!AL$1,levels!$G$1:$AN$18,MATCH(resources!$A41,levels!$G$1:$AN$1,0),FALSE),0)</f>
        <v>0</v>
      </c>
      <c r="AM41">
        <f>_xlfn.IFNA(VLOOKUP(resources!AM$1,levels!$G$1:$AN$18,MATCH(resources!$A41,levels!$G$1:$AN$1,0),FALSE),0)</f>
        <v>0</v>
      </c>
      <c r="AN41">
        <f>_xlfn.IFNA(VLOOKUP(resources!AN$1,levels!$G$1:$AN$18,MATCH(resources!$A41,levels!$G$1:$AN$1,0),FALSE),0)</f>
        <v>0</v>
      </c>
      <c r="AO41">
        <f>_xlfn.IFNA(VLOOKUP(resources!AO$1,levels!$G$1:$AN$18,MATCH(resources!$A41,levels!$G$1:$AN$1,0),FALSE),0)</f>
        <v>0</v>
      </c>
    </row>
    <row r="42" spans="1:41" x14ac:dyDescent="0.3">
      <c r="A42" t="s">
        <v>108</v>
      </c>
      <c r="B42" t="s">
        <v>35</v>
      </c>
      <c r="D42">
        <v>6</v>
      </c>
      <c r="H42" t="s">
        <v>26</v>
      </c>
      <c r="L42" t="s">
        <v>109</v>
      </c>
      <c r="M42" t="s">
        <v>110</v>
      </c>
      <c r="O42">
        <v>100</v>
      </c>
      <c r="P42" t="s">
        <v>46</v>
      </c>
      <c r="T42" t="s">
        <v>50</v>
      </c>
      <c r="Z42">
        <f>_xlfn.IFNA(VLOOKUP(resources!Z$1,levels!$G$1:$AN$18,MATCH(resources!$A42,levels!$G$1:$AN$1,0),FALSE),0)</f>
        <v>0</v>
      </c>
      <c r="AA42">
        <f>_xlfn.IFNA(VLOOKUP(resources!AA$1,levels!$G$1:$AN$18,MATCH(resources!$A42,levels!$G$1:$AN$1,0),FALSE),0)</f>
        <v>0</v>
      </c>
      <c r="AB42">
        <f>_xlfn.IFNA(VLOOKUP(resources!AB$1,levels!$G$1:$AN$18,MATCH(resources!$A42,levels!$G$1:$AN$1,0),FALSE),0)</f>
        <v>0</v>
      </c>
      <c r="AC42">
        <f>_xlfn.IFNA(VLOOKUP(resources!AC$1,levels!$G$1:$AN$18,MATCH(resources!$A42,levels!$G$1:$AN$1,0),FALSE),0)</f>
        <v>0</v>
      </c>
      <c r="AD42">
        <f>_xlfn.IFNA(VLOOKUP(resources!AD$1,levels!$G$1:$AN$18,MATCH(resources!$A42,levels!$G$1:$AN$1,0),FALSE),0)</f>
        <v>0</v>
      </c>
      <c r="AE42">
        <f>_xlfn.IFNA(VLOOKUP(resources!AE$1,levels!$G$1:$AN$18,MATCH(resources!$A42,levels!$G$1:$AN$1,0),FALSE),0)</f>
        <v>0</v>
      </c>
      <c r="AF42">
        <f>_xlfn.IFNA(VLOOKUP(resources!AF$1,levels!$G$1:$AN$18,MATCH(resources!$A42,levels!$G$1:$AN$1,0),FALSE),0)</f>
        <v>0</v>
      </c>
      <c r="AG42">
        <f>_xlfn.IFNA(VLOOKUP(resources!AG$1,levels!$G$1:$AN$18,MATCH(resources!$A42,levels!$G$1:$AN$1,0),FALSE),0)</f>
        <v>0</v>
      </c>
      <c r="AH42">
        <f>_xlfn.IFNA(VLOOKUP(resources!AH$1,levels!$G$1:$AN$18,MATCH(resources!$A42,levels!$G$1:$AN$1,0),FALSE),0)</f>
        <v>0</v>
      </c>
      <c r="AI42">
        <f>_xlfn.IFNA(VLOOKUP(resources!AI$1,levels!$G$1:$AN$18,MATCH(resources!$A42,levels!$G$1:$AN$1,0),FALSE),0)</f>
        <v>0</v>
      </c>
      <c r="AJ42">
        <f>_xlfn.IFNA(VLOOKUP(resources!AJ$1,levels!$G$1:$AN$18,MATCH(resources!$A42,levels!$G$1:$AN$1,0),FALSE),0)</f>
        <v>0</v>
      </c>
      <c r="AK42">
        <f>_xlfn.IFNA(VLOOKUP(resources!AK$1,levels!$G$1:$AN$18,MATCH(resources!$A42,levels!$G$1:$AN$1,0),FALSE),0)</f>
        <v>20</v>
      </c>
      <c r="AL42">
        <f>_xlfn.IFNA(VLOOKUP(resources!AL$1,levels!$G$1:$AN$18,MATCH(resources!$A42,levels!$G$1:$AN$1,0),FALSE),0)</f>
        <v>0</v>
      </c>
      <c r="AM42">
        <f>_xlfn.IFNA(VLOOKUP(resources!AM$1,levels!$G$1:$AN$18,MATCH(resources!$A42,levels!$G$1:$AN$1,0),FALSE),0)</f>
        <v>20</v>
      </c>
      <c r="AN42">
        <f>_xlfn.IFNA(VLOOKUP(resources!AN$1,levels!$G$1:$AN$18,MATCH(resources!$A42,levels!$G$1:$AN$1,0),FALSE),0)</f>
        <v>0</v>
      </c>
      <c r="AO42">
        <f>_xlfn.IFNA(VLOOKUP(resources!AO$1,levels!$G$1:$AN$18,MATCH(resources!$A42,levels!$G$1:$AN$1,0),FALSE),0)</f>
        <v>15</v>
      </c>
    </row>
    <row r="43" spans="1:41" x14ac:dyDescent="0.3">
      <c r="A43" t="s">
        <v>111</v>
      </c>
      <c r="B43" t="s">
        <v>35</v>
      </c>
      <c r="D43">
        <v>8</v>
      </c>
      <c r="H43" t="s">
        <v>84</v>
      </c>
      <c r="I43" t="s">
        <v>84</v>
      </c>
      <c r="L43" t="s">
        <v>112</v>
      </c>
      <c r="M43" t="s">
        <v>113</v>
      </c>
      <c r="O43">
        <v>50</v>
      </c>
      <c r="P43" t="s">
        <v>28</v>
      </c>
      <c r="T43" t="s">
        <v>45</v>
      </c>
      <c r="Z43">
        <f>_xlfn.IFNA(VLOOKUP(resources!Z$1,levels!$G$1:$AN$18,MATCH(resources!$A43,levels!$G$1:$AN$1,0),FALSE),0)</f>
        <v>0</v>
      </c>
      <c r="AA43">
        <f>_xlfn.IFNA(VLOOKUP(resources!AA$1,levels!$G$1:$AN$18,MATCH(resources!$A43,levels!$G$1:$AN$1,0),FALSE),0)</f>
        <v>0</v>
      </c>
      <c r="AB43">
        <f>_xlfn.IFNA(VLOOKUP(resources!AB$1,levels!$G$1:$AN$18,MATCH(resources!$A43,levels!$G$1:$AN$1,0),FALSE),0)</f>
        <v>0</v>
      </c>
      <c r="AC43">
        <f>_xlfn.IFNA(VLOOKUP(resources!AC$1,levels!$G$1:$AN$18,MATCH(resources!$A43,levels!$G$1:$AN$1,0),FALSE),0)</f>
        <v>0</v>
      </c>
      <c r="AD43">
        <f>_xlfn.IFNA(VLOOKUP(resources!AD$1,levels!$G$1:$AN$18,MATCH(resources!$A43,levels!$G$1:$AN$1,0),FALSE),0)</f>
        <v>0</v>
      </c>
      <c r="AE43">
        <f>_xlfn.IFNA(VLOOKUP(resources!AE$1,levels!$G$1:$AN$18,MATCH(resources!$A43,levels!$G$1:$AN$1,0),FALSE),0)</f>
        <v>0</v>
      </c>
      <c r="AF43">
        <f>_xlfn.IFNA(VLOOKUP(resources!AF$1,levels!$G$1:$AN$18,MATCH(resources!$A43,levels!$G$1:$AN$1,0),FALSE),0)</f>
        <v>0</v>
      </c>
      <c r="AG43">
        <f>_xlfn.IFNA(VLOOKUP(resources!AG$1,levels!$G$1:$AN$18,MATCH(resources!$A43,levels!$G$1:$AN$1,0),FALSE),0)</f>
        <v>0</v>
      </c>
      <c r="AH43">
        <f>_xlfn.IFNA(VLOOKUP(resources!AH$1,levels!$G$1:$AN$18,MATCH(resources!$A43,levels!$G$1:$AN$1,0),FALSE),0)</f>
        <v>0</v>
      </c>
      <c r="AI43">
        <f>_xlfn.IFNA(VLOOKUP(resources!AI$1,levels!$G$1:$AN$18,MATCH(resources!$A43,levels!$G$1:$AN$1,0),FALSE),0)</f>
        <v>20</v>
      </c>
      <c r="AJ43">
        <f>_xlfn.IFNA(VLOOKUP(resources!AJ$1,levels!$G$1:$AN$18,MATCH(resources!$A43,levels!$G$1:$AN$1,0),FALSE),0)</f>
        <v>0</v>
      </c>
      <c r="AK43">
        <f>_xlfn.IFNA(VLOOKUP(resources!AK$1,levels!$G$1:$AN$18,MATCH(resources!$A43,levels!$G$1:$AN$1,0),FALSE),0)</f>
        <v>0</v>
      </c>
      <c r="AL43">
        <f>_xlfn.IFNA(VLOOKUP(resources!AL$1,levels!$G$1:$AN$18,MATCH(resources!$A43,levels!$G$1:$AN$1,0),FALSE),0)</f>
        <v>0</v>
      </c>
      <c r="AM43">
        <f>_xlfn.IFNA(VLOOKUP(resources!AM$1,levels!$G$1:$AN$18,MATCH(resources!$A43,levels!$G$1:$AN$1,0),FALSE),0)</f>
        <v>0</v>
      </c>
      <c r="AN43">
        <f>_xlfn.IFNA(VLOOKUP(resources!AN$1,levels!$G$1:$AN$18,MATCH(resources!$A43,levels!$G$1:$AN$1,0),FALSE),0)</f>
        <v>0</v>
      </c>
      <c r="AO43">
        <f>_xlfn.IFNA(VLOOKUP(resources!AO$1,levels!$G$1:$AN$18,MATCH(resources!$A43,levels!$G$1:$AN$1,0),FALSE),0)</f>
        <v>15</v>
      </c>
    </row>
    <row r="44" spans="1:41" x14ac:dyDescent="0.3">
      <c r="A44" t="s">
        <v>114</v>
      </c>
      <c r="B44" t="s">
        <v>35</v>
      </c>
      <c r="D44">
        <v>5</v>
      </c>
      <c r="H44" t="s">
        <v>58</v>
      </c>
      <c r="L44" t="s">
        <v>115</v>
      </c>
      <c r="M44" t="s">
        <v>116</v>
      </c>
      <c r="O44">
        <v>50</v>
      </c>
      <c r="P44" t="s">
        <v>30</v>
      </c>
      <c r="T44" t="s">
        <v>45</v>
      </c>
      <c r="Z44">
        <f>_xlfn.IFNA(VLOOKUP(resources!Z$1,levels!$G$1:$AN$18,MATCH(resources!$A44,levels!$G$1:$AN$1,0),FALSE),0)</f>
        <v>0</v>
      </c>
      <c r="AA44">
        <f>_xlfn.IFNA(VLOOKUP(resources!AA$1,levels!$G$1:$AN$18,MATCH(resources!$A44,levels!$G$1:$AN$1,0),FALSE),0)</f>
        <v>0</v>
      </c>
      <c r="AB44">
        <f>_xlfn.IFNA(VLOOKUP(resources!AB$1,levels!$G$1:$AN$18,MATCH(resources!$A44,levels!$G$1:$AN$1,0),FALSE),0)</f>
        <v>0</v>
      </c>
      <c r="AC44">
        <f>_xlfn.IFNA(VLOOKUP(resources!AC$1,levels!$G$1:$AN$18,MATCH(resources!$A44,levels!$G$1:$AN$1,0),FALSE),0)</f>
        <v>0</v>
      </c>
      <c r="AD44">
        <f>_xlfn.IFNA(VLOOKUP(resources!AD$1,levels!$G$1:$AN$18,MATCH(resources!$A44,levels!$G$1:$AN$1,0),FALSE),0)</f>
        <v>0</v>
      </c>
      <c r="AE44">
        <f>_xlfn.IFNA(VLOOKUP(resources!AE$1,levels!$G$1:$AN$18,MATCH(resources!$A44,levels!$G$1:$AN$1,0),FALSE),0)</f>
        <v>0</v>
      </c>
      <c r="AF44">
        <f>_xlfn.IFNA(VLOOKUP(resources!AF$1,levels!$G$1:$AN$18,MATCH(resources!$A44,levels!$G$1:$AN$1,0),FALSE),0)</f>
        <v>0</v>
      </c>
      <c r="AG44">
        <f>_xlfn.IFNA(VLOOKUP(resources!AG$1,levels!$G$1:$AN$18,MATCH(resources!$A44,levels!$G$1:$AN$1,0),FALSE),0)</f>
        <v>0</v>
      </c>
      <c r="AH44">
        <f>_xlfn.IFNA(VLOOKUP(resources!AH$1,levels!$G$1:$AN$18,MATCH(resources!$A44,levels!$G$1:$AN$1,0),FALSE),0)</f>
        <v>0</v>
      </c>
      <c r="AI44">
        <f>_xlfn.IFNA(VLOOKUP(resources!AI$1,levels!$G$1:$AN$18,MATCH(resources!$A44,levels!$G$1:$AN$1,0),FALSE),0)</f>
        <v>0</v>
      </c>
      <c r="AJ44">
        <f>_xlfn.IFNA(VLOOKUP(resources!AJ$1,levels!$G$1:$AN$18,MATCH(resources!$A44,levels!$G$1:$AN$1,0),FALSE),0)</f>
        <v>0</v>
      </c>
      <c r="AK44">
        <f>_xlfn.IFNA(VLOOKUP(resources!AK$1,levels!$G$1:$AN$18,MATCH(resources!$A44,levels!$G$1:$AN$1,0),FALSE),0)</f>
        <v>0</v>
      </c>
      <c r="AL44">
        <f>_xlfn.IFNA(VLOOKUP(resources!AL$1,levels!$G$1:$AN$18,MATCH(resources!$A44,levels!$G$1:$AN$1,0),FALSE),0)</f>
        <v>0</v>
      </c>
      <c r="AM44">
        <f>_xlfn.IFNA(VLOOKUP(resources!AM$1,levels!$G$1:$AN$18,MATCH(resources!$A44,levels!$G$1:$AN$1,0),FALSE),0)</f>
        <v>40</v>
      </c>
      <c r="AN44">
        <f>_xlfn.IFNA(VLOOKUP(resources!AN$1,levels!$G$1:$AN$18,MATCH(resources!$A44,levels!$G$1:$AN$1,0),FALSE),0)</f>
        <v>10</v>
      </c>
      <c r="AO44">
        <f>_xlfn.IFNA(VLOOKUP(resources!AO$1,levels!$G$1:$AN$18,MATCH(resources!$A44,levels!$G$1:$AN$1,0),FALSE),0)</f>
        <v>0</v>
      </c>
    </row>
    <row r="45" spans="1:41" x14ac:dyDescent="0.3">
      <c r="P45" t="s">
        <v>28</v>
      </c>
      <c r="Z45">
        <f>_xlfn.IFNA(VLOOKUP(resources!Z$1,levels!$G$1:$AN$18,MATCH(resources!$A45,levels!$G$1:$AN$1,0),FALSE),0)</f>
        <v>0</v>
      </c>
      <c r="AA45">
        <f>_xlfn.IFNA(VLOOKUP(resources!AA$1,levels!$G$1:$AN$18,MATCH(resources!$A45,levels!$G$1:$AN$1,0),FALSE),0)</f>
        <v>0</v>
      </c>
      <c r="AB45">
        <f>_xlfn.IFNA(VLOOKUP(resources!AB$1,levels!$G$1:$AN$18,MATCH(resources!$A45,levels!$G$1:$AN$1,0),FALSE),0)</f>
        <v>0</v>
      </c>
      <c r="AC45">
        <f>_xlfn.IFNA(VLOOKUP(resources!AC$1,levels!$G$1:$AN$18,MATCH(resources!$A45,levels!$G$1:$AN$1,0),FALSE),0)</f>
        <v>0</v>
      </c>
      <c r="AD45">
        <f>_xlfn.IFNA(VLOOKUP(resources!AD$1,levels!$G$1:$AN$18,MATCH(resources!$A45,levels!$G$1:$AN$1,0),FALSE),0)</f>
        <v>0</v>
      </c>
      <c r="AE45">
        <f>_xlfn.IFNA(VLOOKUP(resources!AE$1,levels!$G$1:$AN$18,MATCH(resources!$A45,levels!$G$1:$AN$1,0),FALSE),0)</f>
        <v>0</v>
      </c>
      <c r="AF45">
        <f>_xlfn.IFNA(VLOOKUP(resources!AF$1,levels!$G$1:$AN$18,MATCH(resources!$A45,levels!$G$1:$AN$1,0),FALSE),0)</f>
        <v>0</v>
      </c>
      <c r="AG45">
        <f>_xlfn.IFNA(VLOOKUP(resources!AG$1,levels!$G$1:$AN$18,MATCH(resources!$A45,levels!$G$1:$AN$1,0),FALSE),0)</f>
        <v>0</v>
      </c>
      <c r="AH45">
        <f>_xlfn.IFNA(VLOOKUP(resources!AH$1,levels!$G$1:$AN$18,MATCH(resources!$A45,levels!$G$1:$AN$1,0),FALSE),0)</f>
        <v>0</v>
      </c>
      <c r="AI45">
        <f>_xlfn.IFNA(VLOOKUP(resources!AI$1,levels!$G$1:$AN$18,MATCH(resources!$A45,levels!$G$1:$AN$1,0),FALSE),0)</f>
        <v>0</v>
      </c>
      <c r="AJ45">
        <f>_xlfn.IFNA(VLOOKUP(resources!AJ$1,levels!$G$1:$AN$18,MATCH(resources!$A45,levels!$G$1:$AN$1,0),FALSE),0)</f>
        <v>0</v>
      </c>
      <c r="AK45">
        <f>_xlfn.IFNA(VLOOKUP(resources!AK$1,levels!$G$1:$AN$18,MATCH(resources!$A45,levels!$G$1:$AN$1,0),FALSE),0)</f>
        <v>0</v>
      </c>
      <c r="AL45">
        <f>_xlfn.IFNA(VLOOKUP(resources!AL$1,levels!$G$1:$AN$18,MATCH(resources!$A45,levels!$G$1:$AN$1,0),FALSE),0)</f>
        <v>0</v>
      </c>
      <c r="AM45">
        <f>_xlfn.IFNA(VLOOKUP(resources!AM$1,levels!$G$1:$AN$18,MATCH(resources!$A45,levels!$G$1:$AN$1,0),FALSE),0)</f>
        <v>0</v>
      </c>
      <c r="AN45">
        <f>_xlfn.IFNA(VLOOKUP(resources!AN$1,levels!$G$1:$AN$18,MATCH(resources!$A45,levels!$G$1:$AN$1,0),FALSE),0)</f>
        <v>0</v>
      </c>
      <c r="AO45">
        <f>_xlfn.IFNA(VLOOKUP(resources!AO$1,levels!$G$1:$AN$18,MATCH(resources!$A45,levels!$G$1:$AN$1,0),FALSE),0)</f>
        <v>0</v>
      </c>
    </row>
    <row r="46" spans="1:41" x14ac:dyDescent="0.3">
      <c r="A46" t="s">
        <v>117</v>
      </c>
      <c r="B46" t="s">
        <v>35</v>
      </c>
      <c r="D46">
        <v>6</v>
      </c>
      <c r="H46" t="s">
        <v>26</v>
      </c>
      <c r="L46" t="s">
        <v>118</v>
      </c>
      <c r="M46" t="s">
        <v>119</v>
      </c>
      <c r="O46">
        <v>100</v>
      </c>
      <c r="P46" t="s">
        <v>28</v>
      </c>
      <c r="T46" t="s">
        <v>45</v>
      </c>
      <c r="Z46">
        <f>_xlfn.IFNA(VLOOKUP(resources!Z$1,levels!$G$1:$AN$18,MATCH(resources!$A46,levels!$G$1:$AN$1,0),FALSE),0)</f>
        <v>0</v>
      </c>
      <c r="AA46">
        <f>_xlfn.IFNA(VLOOKUP(resources!AA$1,levels!$G$1:$AN$18,MATCH(resources!$A46,levels!$G$1:$AN$1,0),FALSE),0)</f>
        <v>0</v>
      </c>
      <c r="AB46">
        <f>_xlfn.IFNA(VLOOKUP(resources!AB$1,levels!$G$1:$AN$18,MATCH(resources!$A46,levels!$G$1:$AN$1,0),FALSE),0)</f>
        <v>0</v>
      </c>
      <c r="AC46">
        <f>_xlfn.IFNA(VLOOKUP(resources!AC$1,levels!$G$1:$AN$18,MATCH(resources!$A46,levels!$G$1:$AN$1,0),FALSE),0)</f>
        <v>0</v>
      </c>
      <c r="AD46">
        <f>_xlfn.IFNA(VLOOKUP(resources!AD$1,levels!$G$1:$AN$18,MATCH(resources!$A46,levels!$G$1:$AN$1,0),FALSE),0)</f>
        <v>0</v>
      </c>
      <c r="AE46">
        <f>_xlfn.IFNA(VLOOKUP(resources!AE$1,levels!$G$1:$AN$18,MATCH(resources!$A46,levels!$G$1:$AN$1,0),FALSE),0)</f>
        <v>0</v>
      </c>
      <c r="AF46">
        <f>_xlfn.IFNA(VLOOKUP(resources!AF$1,levels!$G$1:$AN$18,MATCH(resources!$A46,levels!$G$1:$AN$1,0),FALSE),0)</f>
        <v>0</v>
      </c>
      <c r="AG46">
        <f>_xlfn.IFNA(VLOOKUP(resources!AG$1,levels!$G$1:$AN$18,MATCH(resources!$A46,levels!$G$1:$AN$1,0),FALSE),0)</f>
        <v>0</v>
      </c>
      <c r="AH46">
        <f>_xlfn.IFNA(VLOOKUP(resources!AH$1,levels!$G$1:$AN$18,MATCH(resources!$A46,levels!$G$1:$AN$1,0),FALSE),0)</f>
        <v>0</v>
      </c>
      <c r="AI46">
        <f>_xlfn.IFNA(VLOOKUP(resources!AI$1,levels!$G$1:$AN$18,MATCH(resources!$A46,levels!$G$1:$AN$1,0),FALSE),0)</f>
        <v>0</v>
      </c>
      <c r="AJ46">
        <f>_xlfn.IFNA(VLOOKUP(resources!AJ$1,levels!$G$1:$AN$18,MATCH(resources!$A46,levels!$G$1:$AN$1,0),FALSE),0)</f>
        <v>0</v>
      </c>
      <c r="AK46">
        <f>_xlfn.IFNA(VLOOKUP(resources!AK$1,levels!$G$1:$AN$18,MATCH(resources!$A46,levels!$G$1:$AN$1,0),FALSE),0)</f>
        <v>0</v>
      </c>
      <c r="AL46">
        <f>_xlfn.IFNA(VLOOKUP(resources!AL$1,levels!$G$1:$AN$18,MATCH(resources!$A46,levels!$G$1:$AN$1,0),FALSE),0)</f>
        <v>0</v>
      </c>
      <c r="AM46">
        <f>_xlfn.IFNA(VLOOKUP(resources!AM$1,levels!$G$1:$AN$18,MATCH(resources!$A46,levels!$G$1:$AN$1,0),FALSE),0)</f>
        <v>0</v>
      </c>
      <c r="AN46">
        <f>_xlfn.IFNA(VLOOKUP(resources!AN$1,levels!$G$1:$AN$18,MATCH(resources!$A46,levels!$G$1:$AN$1,0),FALSE),0)</f>
        <v>60</v>
      </c>
      <c r="AO46">
        <f>_xlfn.IFNA(VLOOKUP(resources!AO$1,levels!$G$1:$AN$18,MATCH(resources!$A46,levels!$G$1:$AN$1,0),FALSE),0)</f>
        <v>0</v>
      </c>
    </row>
    <row r="47" spans="1:41" x14ac:dyDescent="0.3">
      <c r="A47" t="s">
        <v>120</v>
      </c>
      <c r="B47" t="s">
        <v>35</v>
      </c>
      <c r="D47">
        <v>3</v>
      </c>
      <c r="E47" t="b">
        <v>1</v>
      </c>
      <c r="H47" t="s">
        <v>58</v>
      </c>
      <c r="L47" t="s">
        <v>121</v>
      </c>
      <c r="M47" t="s">
        <v>122</v>
      </c>
      <c r="O47">
        <v>100</v>
      </c>
      <c r="P47" t="s">
        <v>28</v>
      </c>
      <c r="T47" t="s">
        <v>45</v>
      </c>
      <c r="Z47">
        <f>_xlfn.IFNA(VLOOKUP(resources!Z$1,levels!$G$1:$AN$18,MATCH(resources!$A47,levels!$G$1:$AN$1,0),FALSE),0)</f>
        <v>0</v>
      </c>
      <c r="AA47">
        <f>_xlfn.IFNA(VLOOKUP(resources!AA$1,levels!$G$1:$AN$18,MATCH(resources!$A47,levels!$G$1:$AN$1,0),FALSE),0)</f>
        <v>0</v>
      </c>
      <c r="AB47">
        <f>_xlfn.IFNA(VLOOKUP(resources!AB$1,levels!$G$1:$AN$18,MATCH(resources!$A47,levels!$G$1:$AN$1,0),FALSE),0)</f>
        <v>0</v>
      </c>
      <c r="AC47">
        <f>_xlfn.IFNA(VLOOKUP(resources!AC$1,levels!$G$1:$AN$18,MATCH(resources!$A47,levels!$G$1:$AN$1,0),FALSE),0)</f>
        <v>0</v>
      </c>
      <c r="AD47">
        <f>_xlfn.IFNA(VLOOKUP(resources!AD$1,levels!$G$1:$AN$18,MATCH(resources!$A47,levels!$G$1:$AN$1,0),FALSE),0)</f>
        <v>0</v>
      </c>
      <c r="AE47">
        <f>_xlfn.IFNA(VLOOKUP(resources!AE$1,levels!$G$1:$AN$18,MATCH(resources!$A47,levels!$G$1:$AN$1,0),FALSE),0)</f>
        <v>0</v>
      </c>
      <c r="AF47">
        <f>_xlfn.IFNA(VLOOKUP(resources!AF$1,levels!$G$1:$AN$18,MATCH(resources!$A47,levels!$G$1:$AN$1,0),FALSE),0)</f>
        <v>0</v>
      </c>
      <c r="AG47">
        <f>_xlfn.IFNA(VLOOKUP(resources!AG$1,levels!$G$1:$AN$18,MATCH(resources!$A47,levels!$G$1:$AN$1,0),FALSE),0)</f>
        <v>10</v>
      </c>
      <c r="AH47">
        <f>_xlfn.IFNA(VLOOKUP(resources!AH$1,levels!$G$1:$AN$18,MATCH(resources!$A47,levels!$G$1:$AN$1,0),FALSE),0)</f>
        <v>0</v>
      </c>
      <c r="AI47">
        <f>_xlfn.IFNA(VLOOKUP(resources!AI$1,levels!$G$1:$AN$18,MATCH(resources!$A47,levels!$G$1:$AN$1,0),FALSE),0)</f>
        <v>4</v>
      </c>
      <c r="AJ47">
        <f>_xlfn.IFNA(VLOOKUP(resources!AJ$1,levels!$G$1:$AN$18,MATCH(resources!$A47,levels!$G$1:$AN$1,0),FALSE),0)</f>
        <v>10</v>
      </c>
      <c r="AK47">
        <f>_xlfn.IFNA(VLOOKUP(resources!AK$1,levels!$G$1:$AN$18,MATCH(resources!$A47,levels!$G$1:$AN$1,0),FALSE),0)</f>
        <v>0</v>
      </c>
      <c r="AL47">
        <f>_xlfn.IFNA(VLOOKUP(resources!AL$1,levels!$G$1:$AN$18,MATCH(resources!$A47,levels!$G$1:$AN$1,0),FALSE),0)</f>
        <v>0</v>
      </c>
      <c r="AM47">
        <f>_xlfn.IFNA(VLOOKUP(resources!AM$1,levels!$G$1:$AN$18,MATCH(resources!$A47,levels!$G$1:$AN$1,0),FALSE),0)</f>
        <v>0</v>
      </c>
      <c r="AN47">
        <f>_xlfn.IFNA(VLOOKUP(resources!AN$1,levels!$G$1:$AN$18,MATCH(resources!$A47,levels!$G$1:$AN$1,0),FALSE),0)</f>
        <v>0</v>
      </c>
      <c r="AO47">
        <f>_xlfn.IFNA(VLOOKUP(resources!AO$1,levels!$G$1:$AN$18,MATCH(resources!$A47,levels!$G$1:$AN$1,0),FALSE),0)</f>
        <v>0</v>
      </c>
    </row>
    <row r="48" spans="1:41" x14ac:dyDescent="0.3">
      <c r="P48" t="s">
        <v>30</v>
      </c>
      <c r="Z48">
        <f>_xlfn.IFNA(VLOOKUP(resources!Z$1,levels!$G$1:$AN$18,MATCH(resources!$A48,levels!$G$1:$AN$1,0),FALSE),0)</f>
        <v>0</v>
      </c>
      <c r="AA48">
        <f>_xlfn.IFNA(VLOOKUP(resources!AA$1,levels!$G$1:$AN$18,MATCH(resources!$A48,levels!$G$1:$AN$1,0),FALSE),0)</f>
        <v>0</v>
      </c>
      <c r="AB48">
        <f>_xlfn.IFNA(VLOOKUP(resources!AB$1,levels!$G$1:$AN$18,MATCH(resources!$A48,levels!$G$1:$AN$1,0),FALSE),0)</f>
        <v>0</v>
      </c>
      <c r="AC48">
        <f>_xlfn.IFNA(VLOOKUP(resources!AC$1,levels!$G$1:$AN$18,MATCH(resources!$A48,levels!$G$1:$AN$1,0),FALSE),0)</f>
        <v>0</v>
      </c>
      <c r="AD48">
        <f>_xlfn.IFNA(VLOOKUP(resources!AD$1,levels!$G$1:$AN$18,MATCH(resources!$A48,levels!$G$1:$AN$1,0),FALSE),0)</f>
        <v>0</v>
      </c>
      <c r="AE48">
        <f>_xlfn.IFNA(VLOOKUP(resources!AE$1,levels!$G$1:$AN$18,MATCH(resources!$A48,levels!$G$1:$AN$1,0),FALSE),0)</f>
        <v>0</v>
      </c>
      <c r="AF48">
        <f>_xlfn.IFNA(VLOOKUP(resources!AF$1,levels!$G$1:$AN$18,MATCH(resources!$A48,levels!$G$1:$AN$1,0),FALSE),0)</f>
        <v>0</v>
      </c>
      <c r="AG48">
        <f>_xlfn.IFNA(VLOOKUP(resources!AG$1,levels!$G$1:$AN$18,MATCH(resources!$A48,levels!$G$1:$AN$1,0),FALSE),0)</f>
        <v>0</v>
      </c>
      <c r="AH48">
        <f>_xlfn.IFNA(VLOOKUP(resources!AH$1,levels!$G$1:$AN$18,MATCH(resources!$A48,levels!$G$1:$AN$1,0),FALSE),0)</f>
        <v>0</v>
      </c>
      <c r="AI48">
        <f>_xlfn.IFNA(VLOOKUP(resources!AI$1,levels!$G$1:$AN$18,MATCH(resources!$A48,levels!$G$1:$AN$1,0),FALSE),0)</f>
        <v>0</v>
      </c>
      <c r="AJ48">
        <f>_xlfn.IFNA(VLOOKUP(resources!AJ$1,levels!$G$1:$AN$18,MATCH(resources!$A48,levels!$G$1:$AN$1,0),FALSE),0)</f>
        <v>0</v>
      </c>
      <c r="AK48">
        <f>_xlfn.IFNA(VLOOKUP(resources!AK$1,levels!$G$1:$AN$18,MATCH(resources!$A48,levels!$G$1:$AN$1,0),FALSE),0)</f>
        <v>0</v>
      </c>
      <c r="AL48">
        <f>_xlfn.IFNA(VLOOKUP(resources!AL$1,levels!$G$1:$AN$18,MATCH(resources!$A48,levels!$G$1:$AN$1,0),FALSE),0)</f>
        <v>0</v>
      </c>
      <c r="AM48">
        <f>_xlfn.IFNA(VLOOKUP(resources!AM$1,levels!$G$1:$AN$18,MATCH(resources!$A48,levels!$G$1:$AN$1,0),FALSE),0)</f>
        <v>0</v>
      </c>
      <c r="AN48">
        <f>_xlfn.IFNA(VLOOKUP(resources!AN$1,levels!$G$1:$AN$18,MATCH(resources!$A48,levels!$G$1:$AN$1,0),FALSE),0)</f>
        <v>0</v>
      </c>
      <c r="AO48">
        <f>_xlfn.IFNA(VLOOKUP(resources!AO$1,levels!$G$1:$AN$18,MATCH(resources!$A48,levels!$G$1:$AN$1,0),FALSE),0)</f>
        <v>0</v>
      </c>
    </row>
    <row r="49" spans="1:41" x14ac:dyDescent="0.3">
      <c r="A49" t="s">
        <v>123</v>
      </c>
      <c r="B49" t="s">
        <v>35</v>
      </c>
      <c r="D49">
        <v>3</v>
      </c>
      <c r="H49" t="s">
        <v>36</v>
      </c>
      <c r="I49" t="s">
        <v>36</v>
      </c>
      <c r="L49" t="s">
        <v>124</v>
      </c>
      <c r="M49" t="s">
        <v>125</v>
      </c>
      <c r="O49">
        <v>100</v>
      </c>
      <c r="P49" t="s">
        <v>39</v>
      </c>
      <c r="T49" t="s">
        <v>45</v>
      </c>
      <c r="Z49">
        <f>_xlfn.IFNA(VLOOKUP(resources!Z$1,levels!$G$1:$AN$18,MATCH(resources!$A49,levels!$G$1:$AN$1,0),FALSE),0)</f>
        <v>0</v>
      </c>
      <c r="AA49">
        <f>_xlfn.IFNA(VLOOKUP(resources!AA$1,levels!$G$1:$AN$18,MATCH(resources!$A49,levels!$G$1:$AN$1,0),FALSE),0)</f>
        <v>0</v>
      </c>
      <c r="AB49">
        <f>_xlfn.IFNA(VLOOKUP(resources!AB$1,levels!$G$1:$AN$18,MATCH(resources!$A49,levels!$G$1:$AN$1,0),FALSE),0)</f>
        <v>0</v>
      </c>
      <c r="AC49">
        <f>_xlfn.IFNA(VLOOKUP(resources!AC$1,levels!$G$1:$AN$18,MATCH(resources!$A49,levels!$G$1:$AN$1,0),FALSE),0)</f>
        <v>0</v>
      </c>
      <c r="AD49">
        <f>_xlfn.IFNA(VLOOKUP(resources!AD$1,levels!$G$1:$AN$18,MATCH(resources!$A49,levels!$G$1:$AN$1,0),FALSE),0)</f>
        <v>0</v>
      </c>
      <c r="AE49">
        <f>_xlfn.IFNA(VLOOKUP(resources!AE$1,levels!$G$1:$AN$18,MATCH(resources!$A49,levels!$G$1:$AN$1,0),FALSE),0)</f>
        <v>0</v>
      </c>
      <c r="AF49">
        <f>_xlfn.IFNA(VLOOKUP(resources!AF$1,levels!$G$1:$AN$18,MATCH(resources!$A49,levels!$G$1:$AN$1,0),FALSE),0)</f>
        <v>0</v>
      </c>
      <c r="AG49">
        <f>_xlfn.IFNA(VLOOKUP(resources!AG$1,levels!$G$1:$AN$18,MATCH(resources!$A49,levels!$G$1:$AN$1,0),FALSE),0)</f>
        <v>8</v>
      </c>
      <c r="AH49">
        <f>_xlfn.IFNA(VLOOKUP(resources!AH$1,levels!$G$1:$AN$18,MATCH(resources!$A49,levels!$G$1:$AN$1,0),FALSE),0)</f>
        <v>0</v>
      </c>
      <c r="AI49">
        <f>_xlfn.IFNA(VLOOKUP(resources!AI$1,levels!$G$1:$AN$18,MATCH(resources!$A49,levels!$G$1:$AN$1,0),FALSE),0)</f>
        <v>0</v>
      </c>
      <c r="AJ49">
        <f>_xlfn.IFNA(VLOOKUP(resources!AJ$1,levels!$G$1:$AN$18,MATCH(resources!$A49,levels!$G$1:$AN$1,0),FALSE),0)</f>
        <v>10</v>
      </c>
      <c r="AK49">
        <f>_xlfn.IFNA(VLOOKUP(resources!AK$1,levels!$G$1:$AN$18,MATCH(resources!$A49,levels!$G$1:$AN$1,0),FALSE),0)</f>
        <v>0</v>
      </c>
      <c r="AL49">
        <f>_xlfn.IFNA(VLOOKUP(resources!AL$1,levels!$G$1:$AN$18,MATCH(resources!$A49,levels!$G$1:$AN$1,0),FALSE),0)</f>
        <v>2</v>
      </c>
      <c r="AM49">
        <f>_xlfn.IFNA(VLOOKUP(resources!AM$1,levels!$G$1:$AN$18,MATCH(resources!$A49,levels!$G$1:$AN$1,0),FALSE),0)</f>
        <v>0</v>
      </c>
      <c r="AN49">
        <f>_xlfn.IFNA(VLOOKUP(resources!AN$1,levels!$G$1:$AN$18,MATCH(resources!$A49,levels!$G$1:$AN$1,0),FALSE),0)</f>
        <v>0</v>
      </c>
      <c r="AO49">
        <f>_xlfn.IFNA(VLOOKUP(resources!AO$1,levels!$G$1:$AN$18,MATCH(resources!$A49,levels!$G$1:$AN$1,0),FALSE),0)</f>
        <v>0</v>
      </c>
    </row>
    <row r="50" spans="1:41" x14ac:dyDescent="0.3">
      <c r="P50" t="s">
        <v>41</v>
      </c>
      <c r="Z50">
        <f>_xlfn.IFNA(VLOOKUP(resources!Z$1,levels!$G$1:$AN$18,MATCH(resources!$A50,levels!$G$1:$AN$1,0),FALSE),0)</f>
        <v>0</v>
      </c>
      <c r="AA50">
        <f>_xlfn.IFNA(VLOOKUP(resources!AA$1,levels!$G$1:$AN$18,MATCH(resources!$A50,levels!$G$1:$AN$1,0),FALSE),0)</f>
        <v>0</v>
      </c>
      <c r="AB50">
        <f>_xlfn.IFNA(VLOOKUP(resources!AB$1,levels!$G$1:$AN$18,MATCH(resources!$A50,levels!$G$1:$AN$1,0),FALSE),0)</f>
        <v>0</v>
      </c>
      <c r="AC50">
        <f>_xlfn.IFNA(VLOOKUP(resources!AC$1,levels!$G$1:$AN$18,MATCH(resources!$A50,levels!$G$1:$AN$1,0),FALSE),0)</f>
        <v>0</v>
      </c>
      <c r="AD50">
        <f>_xlfn.IFNA(VLOOKUP(resources!AD$1,levels!$G$1:$AN$18,MATCH(resources!$A50,levels!$G$1:$AN$1,0),FALSE),0)</f>
        <v>0</v>
      </c>
      <c r="AE50">
        <f>_xlfn.IFNA(VLOOKUP(resources!AE$1,levels!$G$1:$AN$18,MATCH(resources!$A50,levels!$G$1:$AN$1,0),FALSE),0)</f>
        <v>0</v>
      </c>
      <c r="AF50">
        <f>_xlfn.IFNA(VLOOKUP(resources!AF$1,levels!$G$1:$AN$18,MATCH(resources!$A50,levels!$G$1:$AN$1,0),FALSE),0)</f>
        <v>0</v>
      </c>
      <c r="AG50">
        <f>_xlfn.IFNA(VLOOKUP(resources!AG$1,levels!$G$1:$AN$18,MATCH(resources!$A50,levels!$G$1:$AN$1,0),FALSE),0)</f>
        <v>0</v>
      </c>
      <c r="AH50">
        <f>_xlfn.IFNA(VLOOKUP(resources!AH$1,levels!$G$1:$AN$18,MATCH(resources!$A50,levels!$G$1:$AN$1,0),FALSE),0)</f>
        <v>0</v>
      </c>
      <c r="AI50">
        <f>_xlfn.IFNA(VLOOKUP(resources!AI$1,levels!$G$1:$AN$18,MATCH(resources!$A50,levels!$G$1:$AN$1,0),FALSE),0)</f>
        <v>0</v>
      </c>
      <c r="AJ50">
        <f>_xlfn.IFNA(VLOOKUP(resources!AJ$1,levels!$G$1:$AN$18,MATCH(resources!$A50,levels!$G$1:$AN$1,0),FALSE),0)</f>
        <v>0</v>
      </c>
      <c r="AK50">
        <f>_xlfn.IFNA(VLOOKUP(resources!AK$1,levels!$G$1:$AN$18,MATCH(resources!$A50,levels!$G$1:$AN$1,0),FALSE),0)</f>
        <v>0</v>
      </c>
      <c r="AL50">
        <f>_xlfn.IFNA(VLOOKUP(resources!AL$1,levels!$G$1:$AN$18,MATCH(resources!$A50,levels!$G$1:$AN$1,0),FALSE),0)</f>
        <v>0</v>
      </c>
      <c r="AM50">
        <f>_xlfn.IFNA(VLOOKUP(resources!AM$1,levels!$G$1:$AN$18,MATCH(resources!$A50,levels!$G$1:$AN$1,0),FALSE),0)</f>
        <v>0</v>
      </c>
      <c r="AN50">
        <f>_xlfn.IFNA(VLOOKUP(resources!AN$1,levels!$G$1:$AN$18,MATCH(resources!$A50,levels!$G$1:$AN$1,0),FALSE),0)</f>
        <v>0</v>
      </c>
      <c r="AO50">
        <f>_xlfn.IFNA(VLOOKUP(resources!AO$1,levels!$G$1:$AN$18,MATCH(resources!$A50,levels!$G$1:$AN$1,0),FALSE),0)</f>
        <v>0</v>
      </c>
    </row>
    <row r="51" spans="1:41" x14ac:dyDescent="0.3">
      <c r="A51" t="s">
        <v>126</v>
      </c>
      <c r="B51" t="s">
        <v>35</v>
      </c>
      <c r="D51">
        <v>20</v>
      </c>
      <c r="H51" t="s">
        <v>84</v>
      </c>
      <c r="I51" t="s">
        <v>84</v>
      </c>
      <c r="L51" t="s">
        <v>127</v>
      </c>
      <c r="M51" t="s">
        <v>128</v>
      </c>
      <c r="P51" t="s">
        <v>28</v>
      </c>
      <c r="T51" t="s">
        <v>29</v>
      </c>
      <c r="Z51">
        <f>_xlfn.IFNA(VLOOKUP(resources!Z$1,levels!$G$1:$AN$18,MATCH(resources!$A51,levels!$G$1:$AN$1,0),FALSE),0)</f>
        <v>10</v>
      </c>
      <c r="AA51">
        <f>_xlfn.IFNA(VLOOKUP(resources!AA$1,levels!$G$1:$AN$18,MATCH(resources!$A51,levels!$G$1:$AN$1,0),FALSE),0)</f>
        <v>6</v>
      </c>
      <c r="AB51">
        <f>_xlfn.IFNA(VLOOKUP(resources!AB$1,levels!$G$1:$AN$18,MATCH(resources!$A51,levels!$G$1:$AN$1,0),FALSE),0)</f>
        <v>10</v>
      </c>
      <c r="AC51">
        <f>_xlfn.IFNA(VLOOKUP(resources!AC$1,levels!$G$1:$AN$18,MATCH(resources!$A51,levels!$G$1:$AN$1,0),FALSE),0)</f>
        <v>10</v>
      </c>
      <c r="AD51">
        <f>_xlfn.IFNA(VLOOKUP(resources!AD$1,levels!$G$1:$AN$18,MATCH(resources!$A51,levels!$G$1:$AN$1,0),FALSE),0)</f>
        <v>6</v>
      </c>
      <c r="AE51">
        <f>_xlfn.IFNA(VLOOKUP(resources!AE$1,levels!$G$1:$AN$18,MATCH(resources!$A51,levels!$G$1:$AN$1,0),FALSE),0)</f>
        <v>0</v>
      </c>
      <c r="AF51">
        <f>_xlfn.IFNA(VLOOKUP(resources!AF$1,levels!$G$1:$AN$18,MATCH(resources!$A51,levels!$G$1:$AN$1,0),FALSE),0)</f>
        <v>0</v>
      </c>
      <c r="AG51">
        <f>_xlfn.IFNA(VLOOKUP(resources!AG$1,levels!$G$1:$AN$18,MATCH(resources!$A51,levels!$G$1:$AN$1,0),FALSE),0)</f>
        <v>0</v>
      </c>
      <c r="AH51">
        <f>_xlfn.IFNA(VLOOKUP(resources!AH$1,levels!$G$1:$AN$18,MATCH(resources!$A51,levels!$G$1:$AN$1,0),FALSE),0)</f>
        <v>0</v>
      </c>
      <c r="AI51">
        <f>_xlfn.IFNA(VLOOKUP(resources!AI$1,levels!$G$1:$AN$18,MATCH(resources!$A51,levels!$G$1:$AN$1,0),FALSE),0)</f>
        <v>0</v>
      </c>
      <c r="AJ51">
        <f>_xlfn.IFNA(VLOOKUP(resources!AJ$1,levels!$G$1:$AN$18,MATCH(resources!$A51,levels!$G$1:$AN$1,0),FALSE),0)</f>
        <v>0</v>
      </c>
      <c r="AK51">
        <f>_xlfn.IFNA(VLOOKUP(resources!AK$1,levels!$G$1:$AN$18,MATCH(resources!$A51,levels!$G$1:$AN$1,0),FALSE),0)</f>
        <v>0</v>
      </c>
      <c r="AL51">
        <f>_xlfn.IFNA(VLOOKUP(resources!AL$1,levels!$G$1:$AN$18,MATCH(resources!$A51,levels!$G$1:$AN$1,0),FALSE),0)</f>
        <v>0</v>
      </c>
      <c r="AM51">
        <f>_xlfn.IFNA(VLOOKUP(resources!AM$1,levels!$G$1:$AN$18,MATCH(resources!$A51,levels!$G$1:$AN$1,0),FALSE),0)</f>
        <v>6</v>
      </c>
      <c r="AN51">
        <f>_xlfn.IFNA(VLOOKUP(resources!AN$1,levels!$G$1:$AN$18,MATCH(resources!$A51,levels!$G$1:$AN$1,0),FALSE),0)</f>
        <v>4</v>
      </c>
      <c r="AO51">
        <f>_xlfn.IFNA(VLOOKUP(resources!AO$1,levels!$G$1:$AN$18,MATCH(resources!$A51,levels!$G$1:$AN$1,0),FALSE),0)</f>
        <v>0</v>
      </c>
    </row>
    <row r="52" spans="1:41" x14ac:dyDescent="0.3">
      <c r="P52" t="s">
        <v>46</v>
      </c>
      <c r="Z52">
        <f>_xlfn.IFNA(VLOOKUP(resources!Z$1,levels!$G$1:$AN$18,MATCH(resources!$A52,levels!$G$1:$AN$1,0),FALSE),0)</f>
        <v>0</v>
      </c>
      <c r="AA52">
        <f>_xlfn.IFNA(VLOOKUP(resources!AA$1,levels!$G$1:$AN$18,MATCH(resources!$A52,levels!$G$1:$AN$1,0),FALSE),0)</f>
        <v>0</v>
      </c>
      <c r="AB52">
        <f>_xlfn.IFNA(VLOOKUP(resources!AB$1,levels!$G$1:$AN$18,MATCH(resources!$A52,levels!$G$1:$AN$1,0),FALSE),0)</f>
        <v>0</v>
      </c>
      <c r="AC52">
        <f>_xlfn.IFNA(VLOOKUP(resources!AC$1,levels!$G$1:$AN$18,MATCH(resources!$A52,levels!$G$1:$AN$1,0),FALSE),0)</f>
        <v>0</v>
      </c>
      <c r="AD52">
        <f>_xlfn.IFNA(VLOOKUP(resources!AD$1,levels!$G$1:$AN$18,MATCH(resources!$A52,levels!$G$1:$AN$1,0),FALSE),0)</f>
        <v>0</v>
      </c>
      <c r="AE52">
        <f>_xlfn.IFNA(VLOOKUP(resources!AE$1,levels!$G$1:$AN$18,MATCH(resources!$A52,levels!$G$1:$AN$1,0),FALSE),0)</f>
        <v>0</v>
      </c>
      <c r="AF52">
        <f>_xlfn.IFNA(VLOOKUP(resources!AF$1,levels!$G$1:$AN$18,MATCH(resources!$A52,levels!$G$1:$AN$1,0),FALSE),0)</f>
        <v>0</v>
      </c>
      <c r="AG52">
        <f>_xlfn.IFNA(VLOOKUP(resources!AG$1,levels!$G$1:$AN$18,MATCH(resources!$A52,levels!$G$1:$AN$1,0),FALSE),0)</f>
        <v>0</v>
      </c>
      <c r="AH52">
        <f>_xlfn.IFNA(VLOOKUP(resources!AH$1,levels!$G$1:$AN$18,MATCH(resources!$A52,levels!$G$1:$AN$1,0),FALSE),0)</f>
        <v>0</v>
      </c>
      <c r="AI52">
        <f>_xlfn.IFNA(VLOOKUP(resources!AI$1,levels!$G$1:$AN$18,MATCH(resources!$A52,levels!$G$1:$AN$1,0),FALSE),0)</f>
        <v>0</v>
      </c>
      <c r="AJ52">
        <f>_xlfn.IFNA(VLOOKUP(resources!AJ$1,levels!$G$1:$AN$18,MATCH(resources!$A52,levels!$G$1:$AN$1,0),FALSE),0)</f>
        <v>0</v>
      </c>
      <c r="AK52">
        <f>_xlfn.IFNA(VLOOKUP(resources!AK$1,levels!$G$1:$AN$18,MATCH(resources!$A52,levels!$G$1:$AN$1,0),FALSE),0)</f>
        <v>0</v>
      </c>
      <c r="AL52">
        <f>_xlfn.IFNA(VLOOKUP(resources!AL$1,levels!$G$1:$AN$18,MATCH(resources!$A52,levels!$G$1:$AN$1,0),FALSE),0)</f>
        <v>0</v>
      </c>
      <c r="AM52">
        <f>_xlfn.IFNA(VLOOKUP(resources!AM$1,levels!$G$1:$AN$18,MATCH(resources!$A52,levels!$G$1:$AN$1,0),FALSE),0)</f>
        <v>0</v>
      </c>
      <c r="AN52">
        <f>_xlfn.IFNA(VLOOKUP(resources!AN$1,levels!$G$1:$AN$18,MATCH(resources!$A52,levels!$G$1:$AN$1,0),FALSE),0)</f>
        <v>0</v>
      </c>
      <c r="AO52">
        <f>_xlfn.IFNA(VLOOKUP(resources!AO$1,levels!$G$1:$AN$18,MATCH(resources!$A52,levels!$G$1:$AN$1,0),FALSE),0)</f>
        <v>0</v>
      </c>
    </row>
    <row r="53" spans="1:41" x14ac:dyDescent="0.3">
      <c r="A53" t="s">
        <v>129</v>
      </c>
      <c r="C53" t="b">
        <v>1</v>
      </c>
      <c r="H53" t="s">
        <v>58</v>
      </c>
      <c r="J53" t="b">
        <v>1</v>
      </c>
      <c r="M53" t="s">
        <v>130</v>
      </c>
      <c r="O53">
        <v>50</v>
      </c>
      <c r="P53" t="s">
        <v>28</v>
      </c>
      <c r="Z53">
        <f>_xlfn.IFNA(VLOOKUP(resources!Z$1,levels!$G$1:$AN$18,MATCH(resources!$A53,levels!$G$1:$AN$1,0),FALSE),0)</f>
        <v>0</v>
      </c>
      <c r="AA53">
        <f>_xlfn.IFNA(VLOOKUP(resources!AA$1,levels!$G$1:$AN$18,MATCH(resources!$A53,levels!$G$1:$AN$1,0),FALSE),0)</f>
        <v>0</v>
      </c>
      <c r="AB53">
        <f>_xlfn.IFNA(VLOOKUP(resources!AB$1,levels!$G$1:$AN$18,MATCH(resources!$A53,levels!$G$1:$AN$1,0),FALSE),0)</f>
        <v>0</v>
      </c>
      <c r="AC53">
        <f>_xlfn.IFNA(VLOOKUP(resources!AC$1,levels!$G$1:$AN$18,MATCH(resources!$A53,levels!$G$1:$AN$1,0),FALSE),0)</f>
        <v>0</v>
      </c>
      <c r="AD53">
        <f>_xlfn.IFNA(VLOOKUP(resources!AD$1,levels!$G$1:$AN$18,MATCH(resources!$A53,levels!$G$1:$AN$1,0),FALSE),0)</f>
        <v>0</v>
      </c>
      <c r="AE53">
        <f>_xlfn.IFNA(VLOOKUP(resources!AE$1,levels!$G$1:$AN$18,MATCH(resources!$A53,levels!$G$1:$AN$1,0),FALSE),0)</f>
        <v>0</v>
      </c>
      <c r="AF53">
        <f>_xlfn.IFNA(VLOOKUP(resources!AF$1,levels!$G$1:$AN$18,MATCH(resources!$A53,levels!$G$1:$AN$1,0),FALSE),0)</f>
        <v>0</v>
      </c>
      <c r="AG53">
        <f>_xlfn.IFNA(VLOOKUP(resources!AG$1,levels!$G$1:$AN$18,MATCH(resources!$A53,levels!$G$1:$AN$1,0),FALSE),0)</f>
        <v>0</v>
      </c>
      <c r="AH53">
        <f>_xlfn.IFNA(VLOOKUP(resources!AH$1,levels!$G$1:$AN$18,MATCH(resources!$A53,levels!$G$1:$AN$1,0),FALSE),0)</f>
        <v>0</v>
      </c>
      <c r="AI53">
        <f>_xlfn.IFNA(VLOOKUP(resources!AI$1,levels!$G$1:$AN$18,MATCH(resources!$A53,levels!$G$1:$AN$1,0),FALSE),0)</f>
        <v>0</v>
      </c>
      <c r="AJ53">
        <f>_xlfn.IFNA(VLOOKUP(resources!AJ$1,levels!$G$1:$AN$18,MATCH(resources!$A53,levels!$G$1:$AN$1,0),FALSE),0)</f>
        <v>0</v>
      </c>
      <c r="AK53">
        <f>_xlfn.IFNA(VLOOKUP(resources!AK$1,levels!$G$1:$AN$18,MATCH(resources!$A53,levels!$G$1:$AN$1,0),FALSE),0)</f>
        <v>0</v>
      </c>
      <c r="AL53">
        <f>_xlfn.IFNA(VLOOKUP(resources!AL$1,levels!$G$1:$AN$18,MATCH(resources!$A53,levels!$G$1:$AN$1,0),FALSE),0)</f>
        <v>0</v>
      </c>
      <c r="AM53">
        <f>_xlfn.IFNA(VLOOKUP(resources!AM$1,levels!$G$1:$AN$18,MATCH(resources!$A53,levels!$G$1:$AN$1,0),FALSE),0)</f>
        <v>0</v>
      </c>
      <c r="AN53">
        <f>_xlfn.IFNA(VLOOKUP(resources!AN$1,levels!$G$1:$AN$18,MATCH(resources!$A53,levels!$G$1:$AN$1,0),FALSE),0)</f>
        <v>0</v>
      </c>
      <c r="AO53">
        <f>_xlfn.IFNA(VLOOKUP(resources!AO$1,levels!$G$1:$AN$18,MATCH(resources!$A53,levels!$G$1:$AN$1,0),FALSE),0)</f>
        <v>0</v>
      </c>
    </row>
    <row r="54" spans="1:41" x14ac:dyDescent="0.3">
      <c r="P54" t="s">
        <v>46</v>
      </c>
      <c r="Z54">
        <f>_xlfn.IFNA(VLOOKUP(resources!Z$1,levels!$G$1:$AN$18,MATCH(resources!$A54,levels!$G$1:$AN$1,0),FALSE),0)</f>
        <v>0</v>
      </c>
      <c r="AA54">
        <f>_xlfn.IFNA(VLOOKUP(resources!AA$1,levels!$G$1:$AN$18,MATCH(resources!$A54,levels!$G$1:$AN$1,0),FALSE),0)</f>
        <v>0</v>
      </c>
      <c r="AB54">
        <f>_xlfn.IFNA(VLOOKUP(resources!AB$1,levels!$G$1:$AN$18,MATCH(resources!$A54,levels!$G$1:$AN$1,0),FALSE),0)</f>
        <v>0</v>
      </c>
      <c r="AC54">
        <f>_xlfn.IFNA(VLOOKUP(resources!AC$1,levels!$G$1:$AN$18,MATCH(resources!$A54,levels!$G$1:$AN$1,0),FALSE),0)</f>
        <v>0</v>
      </c>
      <c r="AD54">
        <f>_xlfn.IFNA(VLOOKUP(resources!AD$1,levels!$G$1:$AN$18,MATCH(resources!$A54,levels!$G$1:$AN$1,0),FALSE),0)</f>
        <v>0</v>
      </c>
      <c r="AE54">
        <f>_xlfn.IFNA(VLOOKUP(resources!AE$1,levels!$G$1:$AN$18,MATCH(resources!$A54,levels!$G$1:$AN$1,0),FALSE),0)</f>
        <v>0</v>
      </c>
      <c r="AF54">
        <f>_xlfn.IFNA(VLOOKUP(resources!AF$1,levels!$G$1:$AN$18,MATCH(resources!$A54,levels!$G$1:$AN$1,0),FALSE),0)</f>
        <v>0</v>
      </c>
      <c r="AG54">
        <f>_xlfn.IFNA(VLOOKUP(resources!AG$1,levels!$G$1:$AN$18,MATCH(resources!$A54,levels!$G$1:$AN$1,0),FALSE),0)</f>
        <v>0</v>
      </c>
      <c r="AH54">
        <f>_xlfn.IFNA(VLOOKUP(resources!AH$1,levels!$G$1:$AN$18,MATCH(resources!$A54,levels!$G$1:$AN$1,0),FALSE),0)</f>
        <v>0</v>
      </c>
      <c r="AI54">
        <f>_xlfn.IFNA(VLOOKUP(resources!AI$1,levels!$G$1:$AN$18,MATCH(resources!$A54,levels!$G$1:$AN$1,0),FALSE),0)</f>
        <v>0</v>
      </c>
      <c r="AJ54">
        <f>_xlfn.IFNA(VLOOKUP(resources!AJ$1,levels!$G$1:$AN$18,MATCH(resources!$A54,levels!$G$1:$AN$1,0),FALSE),0)</f>
        <v>0</v>
      </c>
      <c r="AK54">
        <f>_xlfn.IFNA(VLOOKUP(resources!AK$1,levels!$G$1:$AN$18,MATCH(resources!$A54,levels!$G$1:$AN$1,0),FALSE),0)</f>
        <v>0</v>
      </c>
      <c r="AL54">
        <f>_xlfn.IFNA(VLOOKUP(resources!AL$1,levels!$G$1:$AN$18,MATCH(resources!$A54,levels!$G$1:$AN$1,0),FALSE),0)</f>
        <v>0</v>
      </c>
      <c r="AM54">
        <f>_xlfn.IFNA(VLOOKUP(resources!AM$1,levels!$G$1:$AN$18,MATCH(resources!$A54,levels!$G$1:$AN$1,0),FALSE),0)</f>
        <v>0</v>
      </c>
      <c r="AN54">
        <f>_xlfn.IFNA(VLOOKUP(resources!AN$1,levels!$G$1:$AN$18,MATCH(resources!$A54,levels!$G$1:$AN$1,0),FALSE),0)</f>
        <v>0</v>
      </c>
      <c r="AO54">
        <f>_xlfn.IFNA(VLOOKUP(resources!AO$1,levels!$G$1:$AN$18,MATCH(resources!$A54,levels!$G$1:$AN$1,0),FALSE),0)</f>
        <v>0</v>
      </c>
    </row>
    <row r="55" spans="1:41" x14ac:dyDescent="0.3">
      <c r="P55" t="s">
        <v>30</v>
      </c>
      <c r="Z55">
        <f>_xlfn.IFNA(VLOOKUP(resources!Z$1,levels!$G$1:$AN$18,MATCH(resources!$A55,levels!$G$1:$AN$1,0),FALSE),0)</f>
        <v>0</v>
      </c>
      <c r="AA55">
        <f>_xlfn.IFNA(VLOOKUP(resources!AA$1,levels!$G$1:$AN$18,MATCH(resources!$A55,levels!$G$1:$AN$1,0),FALSE),0)</f>
        <v>0</v>
      </c>
      <c r="AB55">
        <f>_xlfn.IFNA(VLOOKUP(resources!AB$1,levels!$G$1:$AN$18,MATCH(resources!$A55,levels!$G$1:$AN$1,0),FALSE),0)</f>
        <v>0</v>
      </c>
      <c r="AC55">
        <f>_xlfn.IFNA(VLOOKUP(resources!AC$1,levels!$G$1:$AN$18,MATCH(resources!$A55,levels!$G$1:$AN$1,0),FALSE),0)</f>
        <v>0</v>
      </c>
      <c r="AD55">
        <f>_xlfn.IFNA(VLOOKUP(resources!AD$1,levels!$G$1:$AN$18,MATCH(resources!$A55,levels!$G$1:$AN$1,0),FALSE),0)</f>
        <v>0</v>
      </c>
      <c r="AE55">
        <f>_xlfn.IFNA(VLOOKUP(resources!AE$1,levels!$G$1:$AN$18,MATCH(resources!$A55,levels!$G$1:$AN$1,0),FALSE),0)</f>
        <v>0</v>
      </c>
      <c r="AF55">
        <f>_xlfn.IFNA(VLOOKUP(resources!AF$1,levels!$G$1:$AN$18,MATCH(resources!$A55,levels!$G$1:$AN$1,0),FALSE),0)</f>
        <v>0</v>
      </c>
      <c r="AG55">
        <f>_xlfn.IFNA(VLOOKUP(resources!AG$1,levels!$G$1:$AN$18,MATCH(resources!$A55,levels!$G$1:$AN$1,0),FALSE),0)</f>
        <v>0</v>
      </c>
      <c r="AH55">
        <f>_xlfn.IFNA(VLOOKUP(resources!AH$1,levels!$G$1:$AN$18,MATCH(resources!$A55,levels!$G$1:$AN$1,0),FALSE),0)</f>
        <v>0</v>
      </c>
      <c r="AI55">
        <f>_xlfn.IFNA(VLOOKUP(resources!AI$1,levels!$G$1:$AN$18,MATCH(resources!$A55,levels!$G$1:$AN$1,0),FALSE),0)</f>
        <v>0</v>
      </c>
      <c r="AJ55">
        <f>_xlfn.IFNA(VLOOKUP(resources!AJ$1,levels!$G$1:$AN$18,MATCH(resources!$A55,levels!$G$1:$AN$1,0),FALSE),0)</f>
        <v>0</v>
      </c>
      <c r="AK55">
        <f>_xlfn.IFNA(VLOOKUP(resources!AK$1,levels!$G$1:$AN$18,MATCH(resources!$A55,levels!$G$1:$AN$1,0),FALSE),0)</f>
        <v>0</v>
      </c>
      <c r="AL55">
        <f>_xlfn.IFNA(VLOOKUP(resources!AL$1,levels!$G$1:$AN$18,MATCH(resources!$A55,levels!$G$1:$AN$1,0),FALSE),0)</f>
        <v>0</v>
      </c>
      <c r="AM55">
        <f>_xlfn.IFNA(VLOOKUP(resources!AM$1,levels!$G$1:$AN$18,MATCH(resources!$A55,levels!$G$1:$AN$1,0),FALSE),0)</f>
        <v>0</v>
      </c>
      <c r="AN55">
        <f>_xlfn.IFNA(VLOOKUP(resources!AN$1,levels!$G$1:$AN$18,MATCH(resources!$A55,levels!$G$1:$AN$1,0),FALSE),0)</f>
        <v>0</v>
      </c>
      <c r="AO55">
        <f>_xlfn.IFNA(VLOOKUP(resources!AO$1,levels!$G$1:$AN$18,MATCH(resources!$A55,levels!$G$1:$AN$1,0),FALSE),0)</f>
        <v>0</v>
      </c>
    </row>
    <row r="56" spans="1:41" x14ac:dyDescent="0.3">
      <c r="A56" t="s">
        <v>131</v>
      </c>
      <c r="B56" t="s">
        <v>35</v>
      </c>
      <c r="D56">
        <v>2</v>
      </c>
      <c r="L56" t="s">
        <v>132</v>
      </c>
      <c r="M56" t="s">
        <v>133</v>
      </c>
      <c r="T56" t="s">
        <v>45</v>
      </c>
      <c r="U56" t="s">
        <v>134</v>
      </c>
      <c r="V56" t="s">
        <v>135</v>
      </c>
      <c r="W56">
        <v>5</v>
      </c>
      <c r="X56">
        <v>3</v>
      </c>
      <c r="Z56">
        <f>_xlfn.IFNA(VLOOKUP(resources!Z$1,levels!$G$1:$AN$18,MATCH(resources!$A56,levels!$G$1:$AN$1,0),FALSE),0)</f>
        <v>0</v>
      </c>
      <c r="AA56">
        <f>_xlfn.IFNA(VLOOKUP(resources!AA$1,levels!$G$1:$AN$18,MATCH(resources!$A56,levels!$G$1:$AN$1,0),FALSE),0)</f>
        <v>0</v>
      </c>
      <c r="AB56">
        <f>_xlfn.IFNA(VLOOKUP(resources!AB$1,levels!$G$1:$AN$18,MATCH(resources!$A56,levels!$G$1:$AN$1,0),FALSE),0)</f>
        <v>0</v>
      </c>
      <c r="AC56">
        <f>_xlfn.IFNA(VLOOKUP(resources!AC$1,levels!$G$1:$AN$18,MATCH(resources!$A56,levels!$G$1:$AN$1,0),FALSE),0)</f>
        <v>0</v>
      </c>
      <c r="AD56">
        <f>_xlfn.IFNA(VLOOKUP(resources!AD$1,levels!$G$1:$AN$18,MATCH(resources!$A56,levels!$G$1:$AN$1,0),FALSE),0)</f>
        <v>0</v>
      </c>
      <c r="AE56">
        <f>_xlfn.IFNA(VLOOKUP(resources!AE$1,levels!$G$1:$AN$18,MATCH(resources!$A56,levels!$G$1:$AN$1,0),FALSE),0)</f>
        <v>0</v>
      </c>
      <c r="AF56">
        <f>_xlfn.IFNA(VLOOKUP(resources!AF$1,levels!$G$1:$AN$18,MATCH(resources!$A56,levels!$G$1:$AN$1,0),FALSE),0)</f>
        <v>0</v>
      </c>
      <c r="AG56">
        <f>_xlfn.IFNA(VLOOKUP(resources!AG$1,levels!$G$1:$AN$18,MATCH(resources!$A56,levels!$G$1:$AN$1,0),FALSE),0)</f>
        <v>0</v>
      </c>
      <c r="AH56">
        <f>_xlfn.IFNA(VLOOKUP(resources!AH$1,levels!$G$1:$AN$18,MATCH(resources!$A56,levels!$G$1:$AN$1,0),FALSE),0)</f>
        <v>0</v>
      </c>
      <c r="AI56">
        <f>_xlfn.IFNA(VLOOKUP(resources!AI$1,levels!$G$1:$AN$18,MATCH(resources!$A56,levels!$G$1:$AN$1,0),FALSE),0)</f>
        <v>0</v>
      </c>
      <c r="AJ56">
        <f>_xlfn.IFNA(VLOOKUP(resources!AJ$1,levels!$G$1:$AN$18,MATCH(resources!$A56,levels!$G$1:$AN$1,0),FALSE),0)</f>
        <v>0</v>
      </c>
      <c r="AK56">
        <f>_xlfn.IFNA(VLOOKUP(resources!AK$1,levels!$G$1:$AN$18,MATCH(resources!$A56,levels!$G$1:$AN$1,0),FALSE),0)</f>
        <v>0</v>
      </c>
      <c r="AL56">
        <f>_xlfn.IFNA(VLOOKUP(resources!AL$1,levels!$G$1:$AN$18,MATCH(resources!$A56,levels!$G$1:$AN$1,0),FALSE),0)</f>
        <v>0</v>
      </c>
      <c r="AM56">
        <f>_xlfn.IFNA(VLOOKUP(resources!AM$1,levels!$G$1:$AN$18,MATCH(resources!$A56,levels!$G$1:$AN$1,0),FALSE),0)</f>
        <v>0</v>
      </c>
      <c r="AN56">
        <f>_xlfn.IFNA(VLOOKUP(resources!AN$1,levels!$G$1:$AN$18,MATCH(resources!$A56,levels!$G$1:$AN$1,0),FALSE),0)</f>
        <v>0</v>
      </c>
      <c r="AO56">
        <f>_xlfn.IFNA(VLOOKUP(resources!AO$1,levels!$G$1:$AN$18,MATCH(resources!$A56,levels!$G$1:$AN$1,0),FALSE),0)</f>
        <v>0</v>
      </c>
    </row>
    <row r="57" spans="1:41" x14ac:dyDescent="0.3">
      <c r="A57" t="s">
        <v>136</v>
      </c>
      <c r="B57" t="s">
        <v>35</v>
      </c>
      <c r="D57">
        <v>10</v>
      </c>
      <c r="L57" t="s">
        <v>137</v>
      </c>
      <c r="M57" t="s">
        <v>138</v>
      </c>
      <c r="T57" t="s">
        <v>45</v>
      </c>
      <c r="U57" t="s">
        <v>139</v>
      </c>
      <c r="V57" t="s">
        <v>140</v>
      </c>
      <c r="W57">
        <v>30</v>
      </c>
      <c r="X57">
        <v>2</v>
      </c>
      <c r="Z57">
        <f>_xlfn.IFNA(VLOOKUP(resources!Z$1,levels!$G$1:$AN$18,MATCH(resources!$A57,levels!$G$1:$AN$1,0),FALSE),0)</f>
        <v>0</v>
      </c>
      <c r="AA57">
        <f>_xlfn.IFNA(VLOOKUP(resources!AA$1,levels!$G$1:$AN$18,MATCH(resources!$A57,levels!$G$1:$AN$1,0),FALSE),0)</f>
        <v>0</v>
      </c>
      <c r="AB57">
        <f>_xlfn.IFNA(VLOOKUP(resources!AB$1,levels!$G$1:$AN$18,MATCH(resources!$A57,levels!$G$1:$AN$1,0),FALSE),0)</f>
        <v>0</v>
      </c>
      <c r="AC57">
        <f>_xlfn.IFNA(VLOOKUP(resources!AC$1,levels!$G$1:$AN$18,MATCH(resources!$A57,levels!$G$1:$AN$1,0),FALSE),0)</f>
        <v>0</v>
      </c>
      <c r="AD57">
        <f>_xlfn.IFNA(VLOOKUP(resources!AD$1,levels!$G$1:$AN$18,MATCH(resources!$A57,levels!$G$1:$AN$1,0),FALSE),0)</f>
        <v>0</v>
      </c>
      <c r="AE57">
        <f>_xlfn.IFNA(VLOOKUP(resources!AE$1,levels!$G$1:$AN$18,MATCH(resources!$A57,levels!$G$1:$AN$1,0),FALSE),0)</f>
        <v>0</v>
      </c>
      <c r="AF57">
        <f>_xlfn.IFNA(VLOOKUP(resources!AF$1,levels!$G$1:$AN$18,MATCH(resources!$A57,levels!$G$1:$AN$1,0),FALSE),0)</f>
        <v>0</v>
      </c>
      <c r="AG57">
        <f>_xlfn.IFNA(VLOOKUP(resources!AG$1,levels!$G$1:$AN$18,MATCH(resources!$A57,levels!$G$1:$AN$1,0),FALSE),0)</f>
        <v>0</v>
      </c>
      <c r="AH57">
        <f>_xlfn.IFNA(VLOOKUP(resources!AH$1,levels!$G$1:$AN$18,MATCH(resources!$A57,levels!$G$1:$AN$1,0),FALSE),0)</f>
        <v>0</v>
      </c>
      <c r="AI57">
        <f>_xlfn.IFNA(VLOOKUP(resources!AI$1,levels!$G$1:$AN$18,MATCH(resources!$A57,levels!$G$1:$AN$1,0),FALSE),0)</f>
        <v>0</v>
      </c>
      <c r="AJ57">
        <f>_xlfn.IFNA(VLOOKUP(resources!AJ$1,levels!$G$1:$AN$18,MATCH(resources!$A57,levels!$G$1:$AN$1,0),FALSE),0)</f>
        <v>0</v>
      </c>
      <c r="AK57">
        <f>_xlfn.IFNA(VLOOKUP(resources!AK$1,levels!$G$1:$AN$18,MATCH(resources!$A57,levels!$G$1:$AN$1,0),FALSE),0)</f>
        <v>0</v>
      </c>
      <c r="AL57">
        <f>_xlfn.IFNA(VLOOKUP(resources!AL$1,levels!$G$1:$AN$18,MATCH(resources!$A57,levels!$G$1:$AN$1,0),FALSE),0)</f>
        <v>0</v>
      </c>
      <c r="AM57">
        <f>_xlfn.IFNA(VLOOKUP(resources!AM$1,levels!$G$1:$AN$18,MATCH(resources!$A57,levels!$G$1:$AN$1,0),FALSE),0)</f>
        <v>0</v>
      </c>
      <c r="AN57">
        <f>_xlfn.IFNA(VLOOKUP(resources!AN$1,levels!$G$1:$AN$18,MATCH(resources!$A57,levels!$G$1:$AN$1,0),FALSE),0)</f>
        <v>0</v>
      </c>
      <c r="AO57">
        <f>_xlfn.IFNA(VLOOKUP(resources!AO$1,levels!$G$1:$AN$18,MATCH(resources!$A57,levels!$G$1:$AN$1,0),FALSE),0)</f>
        <v>0</v>
      </c>
    </row>
    <row r="58" spans="1:41" x14ac:dyDescent="0.3">
      <c r="A58" t="s">
        <v>141</v>
      </c>
      <c r="B58" t="s">
        <v>35</v>
      </c>
      <c r="D58">
        <v>2000</v>
      </c>
      <c r="L58" t="s">
        <v>142</v>
      </c>
      <c r="M58" t="s">
        <v>143</v>
      </c>
      <c r="T58" t="s">
        <v>45</v>
      </c>
      <c r="U58" t="s">
        <v>144</v>
      </c>
      <c r="V58" t="s">
        <v>145</v>
      </c>
      <c r="W58">
        <v>480</v>
      </c>
      <c r="X58">
        <v>1</v>
      </c>
      <c r="Y58" t="b">
        <v>1</v>
      </c>
      <c r="Z58">
        <f>_xlfn.IFNA(VLOOKUP(resources!Z$1,levels!$G$1:$AN$18,MATCH(resources!$A58,levels!$G$1:$AN$1,0),FALSE),0)</f>
        <v>0</v>
      </c>
      <c r="AA58">
        <f>_xlfn.IFNA(VLOOKUP(resources!AA$1,levels!$G$1:$AN$18,MATCH(resources!$A58,levels!$G$1:$AN$1,0),FALSE),0)</f>
        <v>0</v>
      </c>
      <c r="AB58">
        <f>_xlfn.IFNA(VLOOKUP(resources!AB$1,levels!$G$1:$AN$18,MATCH(resources!$A58,levels!$G$1:$AN$1,0),FALSE),0)</f>
        <v>0</v>
      </c>
      <c r="AC58">
        <f>_xlfn.IFNA(VLOOKUP(resources!AC$1,levels!$G$1:$AN$18,MATCH(resources!$A58,levels!$G$1:$AN$1,0),FALSE),0)</f>
        <v>0</v>
      </c>
      <c r="AD58">
        <f>_xlfn.IFNA(VLOOKUP(resources!AD$1,levels!$G$1:$AN$18,MATCH(resources!$A58,levels!$G$1:$AN$1,0),FALSE),0)</f>
        <v>0</v>
      </c>
      <c r="AE58">
        <f>_xlfn.IFNA(VLOOKUP(resources!AE$1,levels!$G$1:$AN$18,MATCH(resources!$A58,levels!$G$1:$AN$1,0),FALSE),0)</f>
        <v>0</v>
      </c>
      <c r="AF58">
        <f>_xlfn.IFNA(VLOOKUP(resources!AF$1,levels!$G$1:$AN$18,MATCH(resources!$A58,levels!$G$1:$AN$1,0),FALSE),0)</f>
        <v>0</v>
      </c>
      <c r="AG58">
        <f>_xlfn.IFNA(VLOOKUP(resources!AG$1,levels!$G$1:$AN$18,MATCH(resources!$A58,levels!$G$1:$AN$1,0),FALSE),0)</f>
        <v>0</v>
      </c>
      <c r="AH58">
        <f>_xlfn.IFNA(VLOOKUP(resources!AH$1,levels!$G$1:$AN$18,MATCH(resources!$A58,levels!$G$1:$AN$1,0),FALSE),0)</f>
        <v>0</v>
      </c>
      <c r="AI58">
        <f>_xlfn.IFNA(VLOOKUP(resources!AI$1,levels!$G$1:$AN$18,MATCH(resources!$A58,levels!$G$1:$AN$1,0),FALSE),0)</f>
        <v>0</v>
      </c>
      <c r="AJ58">
        <f>_xlfn.IFNA(VLOOKUP(resources!AJ$1,levels!$G$1:$AN$18,MATCH(resources!$A58,levels!$G$1:$AN$1,0),FALSE),0)</f>
        <v>0</v>
      </c>
      <c r="AK58">
        <f>_xlfn.IFNA(VLOOKUP(resources!AK$1,levels!$G$1:$AN$18,MATCH(resources!$A58,levels!$G$1:$AN$1,0),FALSE),0)</f>
        <v>0</v>
      </c>
      <c r="AL58">
        <f>_xlfn.IFNA(VLOOKUP(resources!AL$1,levels!$G$1:$AN$18,MATCH(resources!$A58,levels!$G$1:$AN$1,0),FALSE),0)</f>
        <v>0</v>
      </c>
      <c r="AM58">
        <f>_xlfn.IFNA(VLOOKUP(resources!AM$1,levels!$G$1:$AN$18,MATCH(resources!$A58,levels!$G$1:$AN$1,0),FALSE),0)</f>
        <v>0</v>
      </c>
      <c r="AN58">
        <f>_xlfn.IFNA(VLOOKUP(resources!AN$1,levels!$G$1:$AN$18,MATCH(resources!$A58,levels!$G$1:$AN$1,0),FALSE),0)</f>
        <v>0</v>
      </c>
      <c r="AO58">
        <f>_xlfn.IFNA(VLOOKUP(resources!AO$1,levels!$G$1:$AN$18,MATCH(resources!$A58,levels!$G$1:$AN$1,0),FALSE),0)</f>
        <v>0</v>
      </c>
    </row>
    <row r="59" spans="1:41" x14ac:dyDescent="0.3">
      <c r="A59" t="s">
        <v>146</v>
      </c>
      <c r="B59" t="s">
        <v>35</v>
      </c>
      <c r="D59">
        <v>100</v>
      </c>
      <c r="E59" t="b">
        <v>1</v>
      </c>
      <c r="H59" t="s">
        <v>84</v>
      </c>
      <c r="I59" t="s">
        <v>84</v>
      </c>
      <c r="L59" t="s">
        <v>147</v>
      </c>
      <c r="M59" t="s">
        <v>148</v>
      </c>
      <c r="O59">
        <v>100</v>
      </c>
      <c r="P59" t="s">
        <v>28</v>
      </c>
      <c r="T59" t="s">
        <v>50</v>
      </c>
      <c r="Z59">
        <f>_xlfn.IFNA(VLOOKUP(resources!Z$1,levels!$G$1:$AN$18,MATCH(resources!$A59,levels!$G$1:$AN$1,0),FALSE),0)</f>
        <v>0</v>
      </c>
      <c r="AA59">
        <f>_xlfn.IFNA(VLOOKUP(resources!AA$1,levels!$G$1:$AN$18,MATCH(resources!$A59,levels!$G$1:$AN$1,0),FALSE),0)</f>
        <v>0</v>
      </c>
      <c r="AB59">
        <f>_xlfn.IFNA(VLOOKUP(resources!AB$1,levels!$G$1:$AN$18,MATCH(resources!$A59,levels!$G$1:$AN$1,0),FALSE),0)</f>
        <v>0</v>
      </c>
      <c r="AC59">
        <f>_xlfn.IFNA(VLOOKUP(resources!AC$1,levels!$G$1:$AN$18,MATCH(resources!$A59,levels!$G$1:$AN$1,0),FALSE),0)</f>
        <v>0</v>
      </c>
      <c r="AD59">
        <f>_xlfn.IFNA(VLOOKUP(resources!AD$1,levels!$G$1:$AN$18,MATCH(resources!$A59,levels!$G$1:$AN$1,0),FALSE),0)</f>
        <v>1</v>
      </c>
      <c r="AE59">
        <f>_xlfn.IFNA(VLOOKUP(resources!AE$1,levels!$G$1:$AN$18,MATCH(resources!$A59,levels!$G$1:$AN$1,0),FALSE),0)</f>
        <v>0</v>
      </c>
      <c r="AF59">
        <f>_xlfn.IFNA(VLOOKUP(resources!AF$1,levels!$G$1:$AN$18,MATCH(resources!$A59,levels!$G$1:$AN$1,0),FALSE),0)</f>
        <v>0</v>
      </c>
      <c r="AG59">
        <f>_xlfn.IFNA(VLOOKUP(resources!AG$1,levels!$G$1:$AN$18,MATCH(resources!$A59,levels!$G$1:$AN$1,0),FALSE),0)</f>
        <v>1</v>
      </c>
      <c r="AH59">
        <f>_xlfn.IFNA(VLOOKUP(resources!AH$1,levels!$G$1:$AN$18,MATCH(resources!$A59,levels!$G$1:$AN$1,0),FALSE),0)</f>
        <v>1</v>
      </c>
      <c r="AI59">
        <f>_xlfn.IFNA(VLOOKUP(resources!AI$1,levels!$G$1:$AN$18,MATCH(resources!$A59,levels!$G$1:$AN$1,0),FALSE),0)</f>
        <v>1</v>
      </c>
      <c r="AJ59">
        <f>_xlfn.IFNA(VLOOKUP(resources!AJ$1,levels!$G$1:$AN$18,MATCH(resources!$A59,levels!$G$1:$AN$1,0),FALSE),0)</f>
        <v>0</v>
      </c>
      <c r="AK59">
        <f>_xlfn.IFNA(VLOOKUP(resources!AK$1,levels!$G$1:$AN$18,MATCH(resources!$A59,levels!$G$1:$AN$1,0),FALSE),0)</f>
        <v>0</v>
      </c>
      <c r="AL59">
        <f>_xlfn.IFNA(VLOOKUP(resources!AL$1,levels!$G$1:$AN$18,MATCH(resources!$A59,levels!$G$1:$AN$1,0),FALSE),0)</f>
        <v>0</v>
      </c>
      <c r="AM59">
        <f>_xlfn.IFNA(VLOOKUP(resources!AM$1,levels!$G$1:$AN$18,MATCH(resources!$A59,levels!$G$1:$AN$1,0),FALSE),0)</f>
        <v>0</v>
      </c>
      <c r="AN59">
        <f>_xlfn.IFNA(VLOOKUP(resources!AN$1,levels!$G$1:$AN$18,MATCH(resources!$A59,levels!$G$1:$AN$1,0),FALSE),0)</f>
        <v>0</v>
      </c>
      <c r="AO59">
        <f>_xlfn.IFNA(VLOOKUP(resources!AO$1,levels!$G$1:$AN$18,MATCH(resources!$A59,levels!$G$1:$AN$1,0),FALSE),0)</f>
        <v>2</v>
      </c>
    </row>
    <row r="60" spans="1:41" x14ac:dyDescent="0.3">
      <c r="A60" t="s">
        <v>149</v>
      </c>
      <c r="B60" t="s">
        <v>35</v>
      </c>
      <c r="D60">
        <v>4</v>
      </c>
      <c r="H60" t="s">
        <v>58</v>
      </c>
      <c r="L60" t="s">
        <v>61</v>
      </c>
      <c r="M60" t="s">
        <v>150</v>
      </c>
      <c r="O60">
        <v>25</v>
      </c>
      <c r="P60" t="s">
        <v>28</v>
      </c>
      <c r="T60" t="s">
        <v>45</v>
      </c>
      <c r="Z60">
        <f>_xlfn.IFNA(VLOOKUP(resources!Z$1,levels!$G$1:$AN$18,MATCH(resources!$A60,levels!$G$1:$AN$1,0),FALSE),0)</f>
        <v>0</v>
      </c>
      <c r="AA60">
        <f>_xlfn.IFNA(VLOOKUP(resources!AA$1,levels!$G$1:$AN$18,MATCH(resources!$A60,levels!$G$1:$AN$1,0),FALSE),0)</f>
        <v>0</v>
      </c>
      <c r="AB60">
        <f>_xlfn.IFNA(VLOOKUP(resources!AB$1,levels!$G$1:$AN$18,MATCH(resources!$A60,levels!$G$1:$AN$1,0),FALSE),0)</f>
        <v>0</v>
      </c>
      <c r="AC60">
        <f>_xlfn.IFNA(VLOOKUP(resources!AC$1,levels!$G$1:$AN$18,MATCH(resources!$A60,levels!$G$1:$AN$1,0),FALSE),0)</f>
        <v>0</v>
      </c>
      <c r="AD60">
        <f>_xlfn.IFNA(VLOOKUP(resources!AD$1,levels!$G$1:$AN$18,MATCH(resources!$A60,levels!$G$1:$AN$1,0),FALSE),0)</f>
        <v>20</v>
      </c>
      <c r="AE60">
        <f>_xlfn.IFNA(VLOOKUP(resources!AE$1,levels!$G$1:$AN$18,MATCH(resources!$A60,levels!$G$1:$AN$1,0),FALSE),0)</f>
        <v>8</v>
      </c>
      <c r="AF60">
        <f>_xlfn.IFNA(VLOOKUP(resources!AF$1,levels!$G$1:$AN$18,MATCH(resources!$A60,levels!$G$1:$AN$1,0),FALSE),0)</f>
        <v>0</v>
      </c>
      <c r="AG60">
        <f>_xlfn.IFNA(VLOOKUP(resources!AG$1,levels!$G$1:$AN$18,MATCH(resources!$A60,levels!$G$1:$AN$1,0),FALSE),0)</f>
        <v>14</v>
      </c>
      <c r="AH60">
        <f>_xlfn.IFNA(VLOOKUP(resources!AH$1,levels!$G$1:$AN$18,MATCH(resources!$A60,levels!$G$1:$AN$1,0),FALSE),0)</f>
        <v>8</v>
      </c>
      <c r="AI60">
        <f>_xlfn.IFNA(VLOOKUP(resources!AI$1,levels!$G$1:$AN$18,MATCH(resources!$A60,levels!$G$1:$AN$1,0),FALSE),0)</f>
        <v>0</v>
      </c>
      <c r="AJ60">
        <f>_xlfn.IFNA(VLOOKUP(resources!AJ$1,levels!$G$1:$AN$18,MATCH(resources!$A60,levels!$G$1:$AN$1,0),FALSE),0)</f>
        <v>0</v>
      </c>
      <c r="AK60">
        <f>_xlfn.IFNA(VLOOKUP(resources!AK$1,levels!$G$1:$AN$18,MATCH(resources!$A60,levels!$G$1:$AN$1,0),FALSE),0)</f>
        <v>0</v>
      </c>
      <c r="AL60">
        <f>_xlfn.IFNA(VLOOKUP(resources!AL$1,levels!$G$1:$AN$18,MATCH(resources!$A60,levels!$G$1:$AN$1,0),FALSE),0)</f>
        <v>6</v>
      </c>
      <c r="AM60">
        <f>_xlfn.IFNA(VLOOKUP(resources!AM$1,levels!$G$1:$AN$18,MATCH(resources!$A60,levels!$G$1:$AN$1,0),FALSE),0)</f>
        <v>0</v>
      </c>
      <c r="AN60">
        <f>_xlfn.IFNA(VLOOKUP(resources!AN$1,levels!$G$1:$AN$18,MATCH(resources!$A60,levels!$G$1:$AN$1,0),FALSE),0)</f>
        <v>0</v>
      </c>
      <c r="AO60">
        <f>_xlfn.IFNA(VLOOKUP(resources!AO$1,levels!$G$1:$AN$18,MATCH(resources!$A60,levels!$G$1:$AN$1,0),FALSE),0)</f>
        <v>0</v>
      </c>
    </row>
    <row r="61" spans="1:41" x14ac:dyDescent="0.3">
      <c r="A61" t="s">
        <v>151</v>
      </c>
      <c r="B61" t="s">
        <v>35</v>
      </c>
      <c r="D61">
        <v>10</v>
      </c>
      <c r="H61" t="s">
        <v>58</v>
      </c>
      <c r="L61" t="s">
        <v>61</v>
      </c>
      <c r="M61" t="s">
        <v>152</v>
      </c>
      <c r="O61">
        <v>25</v>
      </c>
      <c r="P61" t="s">
        <v>28</v>
      </c>
      <c r="T61" t="s">
        <v>45</v>
      </c>
      <c r="Z61">
        <f>_xlfn.IFNA(VLOOKUP(resources!Z$1,levels!$G$1:$AN$18,MATCH(resources!$A61,levels!$G$1:$AN$1,0),FALSE),0)</f>
        <v>0</v>
      </c>
      <c r="AA61">
        <f>_xlfn.IFNA(VLOOKUP(resources!AA$1,levels!$G$1:$AN$18,MATCH(resources!$A61,levels!$G$1:$AN$1,0),FALSE),0)</f>
        <v>0</v>
      </c>
      <c r="AB61">
        <f>_xlfn.IFNA(VLOOKUP(resources!AB$1,levels!$G$1:$AN$18,MATCH(resources!$A61,levels!$G$1:$AN$1,0),FALSE),0)</f>
        <v>0</v>
      </c>
      <c r="AC61">
        <f>_xlfn.IFNA(VLOOKUP(resources!AC$1,levels!$G$1:$AN$18,MATCH(resources!$A61,levels!$G$1:$AN$1,0),FALSE),0)</f>
        <v>0</v>
      </c>
      <c r="AD61">
        <f>_xlfn.IFNA(VLOOKUP(resources!AD$1,levels!$G$1:$AN$18,MATCH(resources!$A61,levels!$G$1:$AN$1,0),FALSE),0)</f>
        <v>0</v>
      </c>
      <c r="AE61">
        <f>_xlfn.IFNA(VLOOKUP(resources!AE$1,levels!$G$1:$AN$18,MATCH(resources!$A61,levels!$G$1:$AN$1,0),FALSE),0)</f>
        <v>7</v>
      </c>
      <c r="AF61">
        <f>_xlfn.IFNA(VLOOKUP(resources!AF$1,levels!$G$1:$AN$18,MATCH(resources!$A61,levels!$G$1:$AN$1,0),FALSE),0)</f>
        <v>0</v>
      </c>
      <c r="AG61">
        <f>_xlfn.IFNA(VLOOKUP(resources!AG$1,levels!$G$1:$AN$18,MATCH(resources!$A61,levels!$G$1:$AN$1,0),FALSE),0)</f>
        <v>0</v>
      </c>
      <c r="AH61">
        <f>_xlfn.IFNA(VLOOKUP(resources!AH$1,levels!$G$1:$AN$18,MATCH(resources!$A61,levels!$G$1:$AN$1,0),FALSE),0)</f>
        <v>4</v>
      </c>
      <c r="AI61">
        <f>_xlfn.IFNA(VLOOKUP(resources!AI$1,levels!$G$1:$AN$18,MATCH(resources!$A61,levels!$G$1:$AN$1,0),FALSE),0)</f>
        <v>0</v>
      </c>
      <c r="AJ61">
        <f>_xlfn.IFNA(VLOOKUP(resources!AJ$1,levels!$G$1:$AN$18,MATCH(resources!$A61,levels!$G$1:$AN$1,0),FALSE),0)</f>
        <v>0</v>
      </c>
      <c r="AK61">
        <f>_xlfn.IFNA(VLOOKUP(resources!AK$1,levels!$G$1:$AN$18,MATCH(resources!$A61,levels!$G$1:$AN$1,0),FALSE),0)</f>
        <v>6</v>
      </c>
      <c r="AL61">
        <f>_xlfn.IFNA(VLOOKUP(resources!AL$1,levels!$G$1:$AN$18,MATCH(resources!$A61,levels!$G$1:$AN$1,0),FALSE),0)</f>
        <v>0</v>
      </c>
      <c r="AM61">
        <f>_xlfn.IFNA(VLOOKUP(resources!AM$1,levels!$G$1:$AN$18,MATCH(resources!$A61,levels!$G$1:$AN$1,0),FALSE),0)</f>
        <v>0</v>
      </c>
      <c r="AN61">
        <f>_xlfn.IFNA(VLOOKUP(resources!AN$1,levels!$G$1:$AN$18,MATCH(resources!$A61,levels!$G$1:$AN$1,0),FALSE),0)</f>
        <v>0</v>
      </c>
      <c r="AO61">
        <f>_xlfn.IFNA(VLOOKUP(resources!AO$1,levels!$G$1:$AN$18,MATCH(resources!$A61,levels!$G$1:$AN$1,0),FALSE),0)</f>
        <v>0</v>
      </c>
    </row>
    <row r="62" spans="1:41" x14ac:dyDescent="0.3">
      <c r="A62" t="s">
        <v>153</v>
      </c>
      <c r="B62" t="s">
        <v>129</v>
      </c>
      <c r="C62" t="b">
        <v>1</v>
      </c>
      <c r="H62" t="s">
        <v>58</v>
      </c>
      <c r="J62" t="b">
        <v>1</v>
      </c>
      <c r="M62" t="s">
        <v>130</v>
      </c>
      <c r="O62">
        <v>100</v>
      </c>
      <c r="P62" t="s">
        <v>28</v>
      </c>
      <c r="Z62">
        <f>_xlfn.IFNA(VLOOKUP(resources!Z$1,levels!$G$1:$AN$18,MATCH(resources!$A62,levels!$G$1:$AN$1,0),FALSE),0)</f>
        <v>0</v>
      </c>
      <c r="AA62">
        <f>_xlfn.IFNA(VLOOKUP(resources!AA$1,levels!$G$1:$AN$18,MATCH(resources!$A62,levels!$G$1:$AN$1,0),FALSE),0)</f>
        <v>0</v>
      </c>
      <c r="AB62">
        <f>_xlfn.IFNA(VLOOKUP(resources!AB$1,levels!$G$1:$AN$18,MATCH(resources!$A62,levels!$G$1:$AN$1,0),FALSE),0)</f>
        <v>0</v>
      </c>
      <c r="AC62">
        <f>_xlfn.IFNA(VLOOKUP(resources!AC$1,levels!$G$1:$AN$18,MATCH(resources!$A62,levels!$G$1:$AN$1,0),FALSE),0)</f>
        <v>0</v>
      </c>
      <c r="AD62">
        <f>_xlfn.IFNA(VLOOKUP(resources!AD$1,levels!$G$1:$AN$18,MATCH(resources!$A62,levels!$G$1:$AN$1,0),FALSE),0)</f>
        <v>0</v>
      </c>
      <c r="AE62">
        <f>_xlfn.IFNA(VLOOKUP(resources!AE$1,levels!$G$1:$AN$18,MATCH(resources!$A62,levels!$G$1:$AN$1,0),FALSE),0)</f>
        <v>0</v>
      </c>
      <c r="AF62">
        <f>_xlfn.IFNA(VLOOKUP(resources!AF$1,levels!$G$1:$AN$18,MATCH(resources!$A62,levels!$G$1:$AN$1,0),FALSE),0)</f>
        <v>0</v>
      </c>
      <c r="AG62">
        <f>_xlfn.IFNA(VLOOKUP(resources!AG$1,levels!$G$1:$AN$18,MATCH(resources!$A62,levels!$G$1:$AN$1,0),FALSE),0)</f>
        <v>0</v>
      </c>
      <c r="AH62">
        <f>_xlfn.IFNA(VLOOKUP(resources!AH$1,levels!$G$1:$AN$18,MATCH(resources!$A62,levels!$G$1:$AN$1,0),FALSE),0)</f>
        <v>0</v>
      </c>
      <c r="AI62">
        <f>_xlfn.IFNA(VLOOKUP(resources!AI$1,levels!$G$1:$AN$18,MATCH(resources!$A62,levels!$G$1:$AN$1,0),FALSE),0)</f>
        <v>0</v>
      </c>
      <c r="AJ62">
        <f>_xlfn.IFNA(VLOOKUP(resources!AJ$1,levels!$G$1:$AN$18,MATCH(resources!$A62,levels!$G$1:$AN$1,0),FALSE),0)</f>
        <v>0</v>
      </c>
      <c r="AK62">
        <f>_xlfn.IFNA(VLOOKUP(resources!AK$1,levels!$G$1:$AN$18,MATCH(resources!$A62,levels!$G$1:$AN$1,0),FALSE),0)</f>
        <v>0</v>
      </c>
      <c r="AL62">
        <f>_xlfn.IFNA(VLOOKUP(resources!AL$1,levels!$G$1:$AN$18,MATCH(resources!$A62,levels!$G$1:$AN$1,0),FALSE),0)</f>
        <v>0</v>
      </c>
      <c r="AM62">
        <f>_xlfn.IFNA(VLOOKUP(resources!AM$1,levels!$G$1:$AN$18,MATCH(resources!$A62,levels!$G$1:$AN$1,0),FALSE),0)</f>
        <v>0</v>
      </c>
      <c r="AN62">
        <f>_xlfn.IFNA(VLOOKUP(resources!AN$1,levels!$G$1:$AN$18,MATCH(resources!$A62,levels!$G$1:$AN$1,0),FALSE),0)</f>
        <v>0</v>
      </c>
      <c r="AO62">
        <f>_xlfn.IFNA(VLOOKUP(resources!AO$1,levels!$G$1:$AN$18,MATCH(resources!$A62,levels!$G$1:$AN$1,0),FALSE),0)</f>
        <v>0</v>
      </c>
    </row>
    <row r="63" spans="1:41" x14ac:dyDescent="0.3">
      <c r="P63" t="s">
        <v>46</v>
      </c>
      <c r="Z63">
        <f>_xlfn.IFNA(VLOOKUP(resources!Z$1,levels!$G$1:$AN$18,MATCH(resources!$A63,levels!$G$1:$AN$1,0),FALSE),0)</f>
        <v>0</v>
      </c>
      <c r="AA63">
        <f>_xlfn.IFNA(VLOOKUP(resources!AA$1,levels!$G$1:$AN$18,MATCH(resources!$A63,levels!$G$1:$AN$1,0),FALSE),0)</f>
        <v>0</v>
      </c>
      <c r="AB63">
        <f>_xlfn.IFNA(VLOOKUP(resources!AB$1,levels!$G$1:$AN$18,MATCH(resources!$A63,levels!$G$1:$AN$1,0),FALSE),0)</f>
        <v>0</v>
      </c>
      <c r="AC63">
        <f>_xlfn.IFNA(VLOOKUP(resources!AC$1,levels!$G$1:$AN$18,MATCH(resources!$A63,levels!$G$1:$AN$1,0),FALSE),0)</f>
        <v>0</v>
      </c>
      <c r="AD63">
        <f>_xlfn.IFNA(VLOOKUP(resources!AD$1,levels!$G$1:$AN$18,MATCH(resources!$A63,levels!$G$1:$AN$1,0),FALSE),0)</f>
        <v>0</v>
      </c>
      <c r="AE63">
        <f>_xlfn.IFNA(VLOOKUP(resources!AE$1,levels!$G$1:$AN$18,MATCH(resources!$A63,levels!$G$1:$AN$1,0),FALSE),0)</f>
        <v>0</v>
      </c>
      <c r="AF63">
        <f>_xlfn.IFNA(VLOOKUP(resources!AF$1,levels!$G$1:$AN$18,MATCH(resources!$A63,levels!$G$1:$AN$1,0),FALSE),0)</f>
        <v>0</v>
      </c>
      <c r="AG63">
        <f>_xlfn.IFNA(VLOOKUP(resources!AG$1,levels!$G$1:$AN$18,MATCH(resources!$A63,levels!$G$1:$AN$1,0),FALSE),0)</f>
        <v>0</v>
      </c>
      <c r="AH63">
        <f>_xlfn.IFNA(VLOOKUP(resources!AH$1,levels!$G$1:$AN$18,MATCH(resources!$A63,levels!$G$1:$AN$1,0),FALSE),0)</f>
        <v>0</v>
      </c>
      <c r="AI63">
        <f>_xlfn.IFNA(VLOOKUP(resources!AI$1,levels!$G$1:$AN$18,MATCH(resources!$A63,levels!$G$1:$AN$1,0),FALSE),0)</f>
        <v>0</v>
      </c>
      <c r="AJ63">
        <f>_xlfn.IFNA(VLOOKUP(resources!AJ$1,levels!$G$1:$AN$18,MATCH(resources!$A63,levels!$G$1:$AN$1,0),FALSE),0)</f>
        <v>0</v>
      </c>
      <c r="AK63">
        <f>_xlfn.IFNA(VLOOKUP(resources!AK$1,levels!$G$1:$AN$18,MATCH(resources!$A63,levels!$G$1:$AN$1,0),FALSE),0)</f>
        <v>0</v>
      </c>
      <c r="AL63">
        <f>_xlfn.IFNA(VLOOKUP(resources!AL$1,levels!$G$1:$AN$18,MATCH(resources!$A63,levels!$G$1:$AN$1,0),FALSE),0)</f>
        <v>0</v>
      </c>
      <c r="AM63">
        <f>_xlfn.IFNA(VLOOKUP(resources!AM$1,levels!$G$1:$AN$18,MATCH(resources!$A63,levels!$G$1:$AN$1,0),FALSE),0)</f>
        <v>0</v>
      </c>
      <c r="AN63">
        <f>_xlfn.IFNA(VLOOKUP(resources!AN$1,levels!$G$1:$AN$18,MATCH(resources!$A63,levels!$G$1:$AN$1,0),FALSE),0)</f>
        <v>0</v>
      </c>
      <c r="AO63">
        <f>_xlfn.IFNA(VLOOKUP(resources!AO$1,levels!$G$1:$AN$18,MATCH(resources!$A63,levels!$G$1:$AN$1,0),FALSE),0)</f>
        <v>0</v>
      </c>
    </row>
    <row r="64" spans="1:41" x14ac:dyDescent="0.3">
      <c r="P64" t="s">
        <v>30</v>
      </c>
      <c r="Z64">
        <f>_xlfn.IFNA(VLOOKUP(resources!Z$1,levels!$G$1:$AN$18,MATCH(resources!$A64,levels!$G$1:$AN$1,0),FALSE),0)</f>
        <v>0</v>
      </c>
      <c r="AA64">
        <f>_xlfn.IFNA(VLOOKUP(resources!AA$1,levels!$G$1:$AN$18,MATCH(resources!$A64,levels!$G$1:$AN$1,0),FALSE),0)</f>
        <v>0</v>
      </c>
      <c r="AB64">
        <f>_xlfn.IFNA(VLOOKUP(resources!AB$1,levels!$G$1:$AN$18,MATCH(resources!$A64,levels!$G$1:$AN$1,0),FALSE),0)</f>
        <v>0</v>
      </c>
      <c r="AC64">
        <f>_xlfn.IFNA(VLOOKUP(resources!AC$1,levels!$G$1:$AN$18,MATCH(resources!$A64,levels!$G$1:$AN$1,0),FALSE),0)</f>
        <v>0</v>
      </c>
      <c r="AD64">
        <f>_xlfn.IFNA(VLOOKUP(resources!AD$1,levels!$G$1:$AN$18,MATCH(resources!$A64,levels!$G$1:$AN$1,0),FALSE),0)</f>
        <v>0</v>
      </c>
      <c r="AE64">
        <f>_xlfn.IFNA(VLOOKUP(resources!AE$1,levels!$G$1:$AN$18,MATCH(resources!$A64,levels!$G$1:$AN$1,0),FALSE),0)</f>
        <v>0</v>
      </c>
      <c r="AF64">
        <f>_xlfn.IFNA(VLOOKUP(resources!AF$1,levels!$G$1:$AN$18,MATCH(resources!$A64,levels!$G$1:$AN$1,0),FALSE),0)</f>
        <v>0</v>
      </c>
      <c r="AG64">
        <f>_xlfn.IFNA(VLOOKUP(resources!AG$1,levels!$G$1:$AN$18,MATCH(resources!$A64,levels!$G$1:$AN$1,0),FALSE),0)</f>
        <v>0</v>
      </c>
      <c r="AH64">
        <f>_xlfn.IFNA(VLOOKUP(resources!AH$1,levels!$G$1:$AN$18,MATCH(resources!$A64,levels!$G$1:$AN$1,0),FALSE),0)</f>
        <v>0</v>
      </c>
      <c r="AI64">
        <f>_xlfn.IFNA(VLOOKUP(resources!AI$1,levels!$G$1:$AN$18,MATCH(resources!$A64,levels!$G$1:$AN$1,0),FALSE),0)</f>
        <v>0</v>
      </c>
      <c r="AJ64">
        <f>_xlfn.IFNA(VLOOKUP(resources!AJ$1,levels!$G$1:$AN$18,MATCH(resources!$A64,levels!$G$1:$AN$1,0),FALSE),0)</f>
        <v>0</v>
      </c>
      <c r="AK64">
        <f>_xlfn.IFNA(VLOOKUP(resources!AK$1,levels!$G$1:$AN$18,MATCH(resources!$A64,levels!$G$1:$AN$1,0),FALSE),0)</f>
        <v>0</v>
      </c>
      <c r="AL64">
        <f>_xlfn.IFNA(VLOOKUP(resources!AL$1,levels!$G$1:$AN$18,MATCH(resources!$A64,levels!$G$1:$AN$1,0),FALSE),0)</f>
        <v>0</v>
      </c>
      <c r="AM64">
        <f>_xlfn.IFNA(VLOOKUP(resources!AM$1,levels!$G$1:$AN$18,MATCH(resources!$A64,levels!$G$1:$AN$1,0),FALSE),0)</f>
        <v>0</v>
      </c>
      <c r="AN64">
        <f>_xlfn.IFNA(VLOOKUP(resources!AN$1,levels!$G$1:$AN$18,MATCH(resources!$A64,levels!$G$1:$AN$1,0),FALSE),0)</f>
        <v>0</v>
      </c>
      <c r="AO64">
        <f>_xlfn.IFNA(VLOOKUP(resources!AO$1,levels!$G$1:$AN$18,MATCH(resources!$A64,levels!$G$1:$AN$1,0),FALSE),0)</f>
        <v>0</v>
      </c>
    </row>
    <row r="65" spans="1:41" x14ac:dyDescent="0.3">
      <c r="A65" t="s">
        <v>154</v>
      </c>
      <c r="B65" t="s">
        <v>35</v>
      </c>
      <c r="D65">
        <v>3</v>
      </c>
      <c r="L65" t="s">
        <v>43</v>
      </c>
      <c r="M65" t="s">
        <v>155</v>
      </c>
      <c r="T65" t="s">
        <v>45</v>
      </c>
      <c r="U65" t="s">
        <v>156</v>
      </c>
      <c r="V65" t="s">
        <v>157</v>
      </c>
      <c r="W65">
        <v>15</v>
      </c>
      <c r="X65">
        <v>5</v>
      </c>
      <c r="Z65">
        <f>_xlfn.IFNA(VLOOKUP(resources!Z$1,levels!$G$1:$AN$18,MATCH(resources!$A65,levels!$G$1:$AN$1,0),FALSE),0)</f>
        <v>0</v>
      </c>
      <c r="AA65">
        <f>_xlfn.IFNA(VLOOKUP(resources!AA$1,levels!$G$1:$AN$18,MATCH(resources!$A65,levels!$G$1:$AN$1,0),FALSE),0)</f>
        <v>0</v>
      </c>
      <c r="AB65">
        <f>_xlfn.IFNA(VLOOKUP(resources!AB$1,levels!$G$1:$AN$18,MATCH(resources!$A65,levels!$G$1:$AN$1,0),FALSE),0)</f>
        <v>0</v>
      </c>
      <c r="AC65">
        <f>_xlfn.IFNA(VLOOKUP(resources!AC$1,levels!$G$1:$AN$18,MATCH(resources!$A65,levels!$G$1:$AN$1,0),FALSE),0)</f>
        <v>0</v>
      </c>
      <c r="AD65">
        <f>_xlfn.IFNA(VLOOKUP(resources!AD$1,levels!$G$1:$AN$18,MATCH(resources!$A65,levels!$G$1:$AN$1,0),FALSE),0)</f>
        <v>0</v>
      </c>
      <c r="AE65">
        <f>_xlfn.IFNA(VLOOKUP(resources!AE$1,levels!$G$1:$AN$18,MATCH(resources!$A65,levels!$G$1:$AN$1,0),FALSE),0)</f>
        <v>0</v>
      </c>
      <c r="AF65">
        <f>_xlfn.IFNA(VLOOKUP(resources!AF$1,levels!$G$1:$AN$18,MATCH(resources!$A65,levels!$G$1:$AN$1,0),FALSE),0)</f>
        <v>0</v>
      </c>
      <c r="AG65">
        <f>_xlfn.IFNA(VLOOKUP(resources!AG$1,levels!$G$1:$AN$18,MATCH(resources!$A65,levels!$G$1:$AN$1,0),FALSE),0)</f>
        <v>0</v>
      </c>
      <c r="AH65">
        <f>_xlfn.IFNA(VLOOKUP(resources!AH$1,levels!$G$1:$AN$18,MATCH(resources!$A65,levels!$G$1:$AN$1,0),FALSE),0)</f>
        <v>0</v>
      </c>
      <c r="AI65">
        <f>_xlfn.IFNA(VLOOKUP(resources!AI$1,levels!$G$1:$AN$18,MATCH(resources!$A65,levels!$G$1:$AN$1,0),FALSE),0)</f>
        <v>0</v>
      </c>
      <c r="AJ65">
        <f>_xlfn.IFNA(VLOOKUP(resources!AJ$1,levels!$G$1:$AN$18,MATCH(resources!$A65,levels!$G$1:$AN$1,0),FALSE),0)</f>
        <v>0</v>
      </c>
      <c r="AK65">
        <f>_xlfn.IFNA(VLOOKUP(resources!AK$1,levels!$G$1:$AN$18,MATCH(resources!$A65,levels!$G$1:$AN$1,0),FALSE),0)</f>
        <v>0</v>
      </c>
      <c r="AL65">
        <f>_xlfn.IFNA(VLOOKUP(resources!AL$1,levels!$G$1:$AN$18,MATCH(resources!$A65,levels!$G$1:$AN$1,0),FALSE),0)</f>
        <v>0</v>
      </c>
      <c r="AM65">
        <f>_xlfn.IFNA(VLOOKUP(resources!AM$1,levels!$G$1:$AN$18,MATCH(resources!$A65,levels!$G$1:$AN$1,0),FALSE),0)</f>
        <v>0</v>
      </c>
      <c r="AN65">
        <f>_xlfn.IFNA(VLOOKUP(resources!AN$1,levels!$G$1:$AN$18,MATCH(resources!$A65,levels!$G$1:$AN$1,0),FALSE),0)</f>
        <v>0</v>
      </c>
      <c r="AO65">
        <f>_xlfn.IFNA(VLOOKUP(resources!AO$1,levels!$G$1:$AN$18,MATCH(resources!$A65,levels!$G$1:$AN$1,0),FALSE),0)</f>
        <v>0</v>
      </c>
    </row>
    <row r="66" spans="1:41" x14ac:dyDescent="0.3">
      <c r="A66" t="s">
        <v>158</v>
      </c>
      <c r="B66" t="s">
        <v>35</v>
      </c>
      <c r="D66">
        <v>10</v>
      </c>
      <c r="L66" t="s">
        <v>43</v>
      </c>
      <c r="M66" t="s">
        <v>159</v>
      </c>
      <c r="T66" t="s">
        <v>45</v>
      </c>
      <c r="U66" t="s">
        <v>160</v>
      </c>
      <c r="V66" t="s">
        <v>161</v>
      </c>
      <c r="W66">
        <v>60</v>
      </c>
      <c r="X66">
        <v>3</v>
      </c>
      <c r="Z66">
        <f>_xlfn.IFNA(VLOOKUP(resources!Z$1,levels!$G$1:$AN$18,MATCH(resources!$A66,levels!$G$1:$AN$1,0),FALSE),0)</f>
        <v>0</v>
      </c>
      <c r="AA66">
        <f>_xlfn.IFNA(VLOOKUP(resources!AA$1,levels!$G$1:$AN$18,MATCH(resources!$A66,levels!$G$1:$AN$1,0),FALSE),0)</f>
        <v>0</v>
      </c>
      <c r="AB66">
        <f>_xlfn.IFNA(VLOOKUP(resources!AB$1,levels!$G$1:$AN$18,MATCH(resources!$A66,levels!$G$1:$AN$1,0),FALSE),0)</f>
        <v>0</v>
      </c>
      <c r="AC66">
        <f>_xlfn.IFNA(VLOOKUP(resources!AC$1,levels!$G$1:$AN$18,MATCH(resources!$A66,levels!$G$1:$AN$1,0),FALSE),0)</f>
        <v>0</v>
      </c>
      <c r="AD66">
        <f>_xlfn.IFNA(VLOOKUP(resources!AD$1,levels!$G$1:$AN$18,MATCH(resources!$A66,levels!$G$1:$AN$1,0),FALSE),0)</f>
        <v>0</v>
      </c>
      <c r="AE66">
        <f>_xlfn.IFNA(VLOOKUP(resources!AE$1,levels!$G$1:$AN$18,MATCH(resources!$A66,levels!$G$1:$AN$1,0),FALSE),0)</f>
        <v>0</v>
      </c>
      <c r="AF66">
        <f>_xlfn.IFNA(VLOOKUP(resources!AF$1,levels!$G$1:$AN$18,MATCH(resources!$A66,levels!$G$1:$AN$1,0),FALSE),0)</f>
        <v>0</v>
      </c>
      <c r="AG66">
        <f>_xlfn.IFNA(VLOOKUP(resources!AG$1,levels!$G$1:$AN$18,MATCH(resources!$A66,levels!$G$1:$AN$1,0),FALSE),0)</f>
        <v>0</v>
      </c>
      <c r="AH66">
        <f>_xlfn.IFNA(VLOOKUP(resources!AH$1,levels!$G$1:$AN$18,MATCH(resources!$A66,levels!$G$1:$AN$1,0),FALSE),0)</f>
        <v>0</v>
      </c>
      <c r="AI66">
        <f>_xlfn.IFNA(VLOOKUP(resources!AI$1,levels!$G$1:$AN$18,MATCH(resources!$A66,levels!$G$1:$AN$1,0),FALSE),0)</f>
        <v>0</v>
      </c>
      <c r="AJ66">
        <f>_xlfn.IFNA(VLOOKUP(resources!AJ$1,levels!$G$1:$AN$18,MATCH(resources!$A66,levels!$G$1:$AN$1,0),FALSE),0)</f>
        <v>0</v>
      </c>
      <c r="AK66">
        <f>_xlfn.IFNA(VLOOKUP(resources!AK$1,levels!$G$1:$AN$18,MATCH(resources!$A66,levels!$G$1:$AN$1,0),FALSE),0)</f>
        <v>0</v>
      </c>
      <c r="AL66">
        <f>_xlfn.IFNA(VLOOKUP(resources!AL$1,levels!$G$1:$AN$18,MATCH(resources!$A66,levels!$G$1:$AN$1,0),FALSE),0)</f>
        <v>0</v>
      </c>
      <c r="AM66">
        <f>_xlfn.IFNA(VLOOKUP(resources!AM$1,levels!$G$1:$AN$18,MATCH(resources!$A66,levels!$G$1:$AN$1,0),FALSE),0)</f>
        <v>0</v>
      </c>
      <c r="AN66">
        <f>_xlfn.IFNA(VLOOKUP(resources!AN$1,levels!$G$1:$AN$18,MATCH(resources!$A66,levels!$G$1:$AN$1,0),FALSE),0)</f>
        <v>0</v>
      </c>
      <c r="AO66">
        <f>_xlfn.IFNA(VLOOKUP(resources!AO$1,levels!$G$1:$AN$18,MATCH(resources!$A66,levels!$G$1:$AN$1,0),FALSE),0)</f>
        <v>0</v>
      </c>
    </row>
    <row r="67" spans="1:41" x14ac:dyDescent="0.3">
      <c r="A67" t="s">
        <v>162</v>
      </c>
      <c r="B67" t="s">
        <v>35</v>
      </c>
      <c r="D67">
        <v>55</v>
      </c>
      <c r="L67" t="s">
        <v>163</v>
      </c>
      <c r="M67" t="s">
        <v>164</v>
      </c>
      <c r="T67" t="s">
        <v>45</v>
      </c>
      <c r="U67" t="s">
        <v>165</v>
      </c>
      <c r="V67" t="s">
        <v>166</v>
      </c>
      <c r="W67">
        <v>120</v>
      </c>
      <c r="X67">
        <v>1</v>
      </c>
      <c r="Z67">
        <f>_xlfn.IFNA(VLOOKUP(resources!Z$1,levels!$G$1:$AN$18,MATCH(resources!$A67,levels!$G$1:$AN$1,0),FALSE),0)</f>
        <v>0</v>
      </c>
      <c r="AA67">
        <f>_xlfn.IFNA(VLOOKUP(resources!AA$1,levels!$G$1:$AN$18,MATCH(resources!$A67,levels!$G$1:$AN$1,0),FALSE),0)</f>
        <v>0</v>
      </c>
      <c r="AB67">
        <f>_xlfn.IFNA(VLOOKUP(resources!AB$1,levels!$G$1:$AN$18,MATCH(resources!$A67,levels!$G$1:$AN$1,0),FALSE),0)</f>
        <v>0</v>
      </c>
      <c r="AC67">
        <f>_xlfn.IFNA(VLOOKUP(resources!AC$1,levels!$G$1:$AN$18,MATCH(resources!$A67,levels!$G$1:$AN$1,0),FALSE),0)</f>
        <v>0</v>
      </c>
      <c r="AD67">
        <f>_xlfn.IFNA(VLOOKUP(resources!AD$1,levels!$G$1:$AN$18,MATCH(resources!$A67,levels!$G$1:$AN$1,0),FALSE),0)</f>
        <v>0</v>
      </c>
      <c r="AE67">
        <f>_xlfn.IFNA(VLOOKUP(resources!AE$1,levels!$G$1:$AN$18,MATCH(resources!$A67,levels!$G$1:$AN$1,0),FALSE),0)</f>
        <v>0</v>
      </c>
      <c r="AF67">
        <f>_xlfn.IFNA(VLOOKUP(resources!AF$1,levels!$G$1:$AN$18,MATCH(resources!$A67,levels!$G$1:$AN$1,0),FALSE),0)</f>
        <v>0</v>
      </c>
      <c r="AG67">
        <f>_xlfn.IFNA(VLOOKUP(resources!AG$1,levels!$G$1:$AN$18,MATCH(resources!$A67,levels!$G$1:$AN$1,0),FALSE),0)</f>
        <v>0</v>
      </c>
      <c r="AH67">
        <f>_xlfn.IFNA(VLOOKUP(resources!AH$1,levels!$G$1:$AN$18,MATCH(resources!$A67,levels!$G$1:$AN$1,0),FALSE),0)</f>
        <v>0</v>
      </c>
      <c r="AI67">
        <f>_xlfn.IFNA(VLOOKUP(resources!AI$1,levels!$G$1:$AN$18,MATCH(resources!$A67,levels!$G$1:$AN$1,0),FALSE),0)</f>
        <v>0</v>
      </c>
      <c r="AJ67">
        <f>_xlfn.IFNA(VLOOKUP(resources!AJ$1,levels!$G$1:$AN$18,MATCH(resources!$A67,levels!$G$1:$AN$1,0),FALSE),0)</f>
        <v>0</v>
      </c>
      <c r="AK67">
        <f>_xlfn.IFNA(VLOOKUP(resources!AK$1,levels!$G$1:$AN$18,MATCH(resources!$A67,levels!$G$1:$AN$1,0),FALSE),0)</f>
        <v>0</v>
      </c>
      <c r="AL67">
        <f>_xlfn.IFNA(VLOOKUP(resources!AL$1,levels!$G$1:$AN$18,MATCH(resources!$A67,levels!$G$1:$AN$1,0),FALSE),0)</f>
        <v>0</v>
      </c>
      <c r="AM67">
        <f>_xlfn.IFNA(VLOOKUP(resources!AM$1,levels!$G$1:$AN$18,MATCH(resources!$A67,levels!$G$1:$AN$1,0),FALSE),0)</f>
        <v>0</v>
      </c>
      <c r="AN67">
        <f>_xlfn.IFNA(VLOOKUP(resources!AN$1,levels!$G$1:$AN$18,MATCH(resources!$A67,levels!$G$1:$AN$1,0),FALSE),0)</f>
        <v>0</v>
      </c>
      <c r="AO67">
        <f>_xlfn.IFNA(VLOOKUP(resources!AO$1,levels!$G$1:$AN$18,MATCH(resources!$A67,levels!$G$1:$AN$1,0),FALSE),0)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workbookViewId="0">
      <selection activeCell="G2" sqref="G2"/>
    </sheetView>
  </sheetViews>
  <sheetFormatPr defaultRowHeight="14.4" x14ac:dyDescent="0.3"/>
  <cols>
    <col min="7" max="7" width="21.77734375" customWidth="1"/>
  </cols>
  <sheetData>
    <row r="1" spans="1:40" x14ac:dyDescent="0.3">
      <c r="A1" t="s">
        <v>0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28</v>
      </c>
      <c r="M1" t="s">
        <v>74</v>
      </c>
      <c r="N1" t="s">
        <v>51</v>
      </c>
      <c r="O1" t="s">
        <v>54</v>
      </c>
      <c r="P1" t="s">
        <v>47</v>
      </c>
      <c r="Q1" t="s">
        <v>42</v>
      </c>
      <c r="R1" t="s">
        <v>57</v>
      </c>
      <c r="S1" t="s">
        <v>71</v>
      </c>
      <c r="T1" t="s">
        <v>87</v>
      </c>
      <c r="U1" t="s">
        <v>34</v>
      </c>
      <c r="V1" t="s">
        <v>91</v>
      </c>
      <c r="W1" t="s">
        <v>90</v>
      </c>
      <c r="X1" t="s">
        <v>102</v>
      </c>
      <c r="Y1" t="s">
        <v>104</v>
      </c>
      <c r="Z1" t="s">
        <v>93</v>
      </c>
      <c r="AA1" t="s">
        <v>96</v>
      </c>
      <c r="AB1" t="s">
        <v>83</v>
      </c>
      <c r="AC1" t="s">
        <v>99</v>
      </c>
      <c r="AD1" t="s">
        <v>106</v>
      </c>
      <c r="AE1" t="s">
        <v>108</v>
      </c>
      <c r="AF1" t="s">
        <v>126</v>
      </c>
      <c r="AG1" t="s">
        <v>111</v>
      </c>
      <c r="AH1" t="s">
        <v>114</v>
      </c>
      <c r="AI1" t="s">
        <v>117</v>
      </c>
      <c r="AJ1" t="s">
        <v>120</v>
      </c>
      <c r="AK1" t="s">
        <v>123</v>
      </c>
      <c r="AL1" t="s">
        <v>146</v>
      </c>
      <c r="AM1" t="s">
        <v>149</v>
      </c>
      <c r="AN1" t="s">
        <v>151</v>
      </c>
    </row>
    <row r="2" spans="1:40" x14ac:dyDescent="0.3">
      <c r="A2" t="s">
        <v>423</v>
      </c>
      <c r="B2" t="s">
        <v>424</v>
      </c>
      <c r="C2">
        <v>100</v>
      </c>
      <c r="D2">
        <v>400</v>
      </c>
      <c r="E2">
        <v>1</v>
      </c>
      <c r="F2" t="s">
        <v>425</v>
      </c>
      <c r="G2" t="s">
        <v>426</v>
      </c>
      <c r="H2">
        <v>15</v>
      </c>
      <c r="K2">
        <v>10</v>
      </c>
      <c r="L2">
        <v>90</v>
      </c>
      <c r="M2">
        <v>48</v>
      </c>
      <c r="O2">
        <v>45</v>
      </c>
      <c r="R2">
        <v>9</v>
      </c>
      <c r="U2">
        <v>15</v>
      </c>
      <c r="V2">
        <v>2</v>
      </c>
      <c r="W2">
        <v>2</v>
      </c>
      <c r="AF2">
        <v>10</v>
      </c>
    </row>
    <row r="3" spans="1:40" x14ac:dyDescent="0.3">
      <c r="E3">
        <v>2</v>
      </c>
      <c r="F3" t="s">
        <v>425</v>
      </c>
      <c r="G3" t="s">
        <v>427</v>
      </c>
      <c r="H3">
        <v>120</v>
      </c>
      <c r="K3">
        <v>30</v>
      </c>
      <c r="M3">
        <v>10</v>
      </c>
      <c r="O3">
        <v>60</v>
      </c>
      <c r="R3">
        <v>7</v>
      </c>
      <c r="U3">
        <v>5</v>
      </c>
      <c r="V3">
        <v>4</v>
      </c>
      <c r="W3">
        <v>4</v>
      </c>
      <c r="AC3">
        <v>2</v>
      </c>
      <c r="AF3">
        <v>6</v>
      </c>
    </row>
    <row r="4" spans="1:40" x14ac:dyDescent="0.3">
      <c r="E4">
        <v>3</v>
      </c>
      <c r="F4" t="s">
        <v>425</v>
      </c>
      <c r="G4" t="s">
        <v>428</v>
      </c>
      <c r="H4">
        <v>200</v>
      </c>
      <c r="J4">
        <v>2</v>
      </c>
      <c r="L4">
        <v>50</v>
      </c>
      <c r="U4">
        <v>5</v>
      </c>
      <c r="V4">
        <v>4</v>
      </c>
      <c r="W4">
        <v>4</v>
      </c>
      <c r="Z4">
        <v>40</v>
      </c>
      <c r="AC4">
        <v>1</v>
      </c>
      <c r="AF4">
        <v>10</v>
      </c>
    </row>
    <row r="5" spans="1:40" x14ac:dyDescent="0.3">
      <c r="E5">
        <v>4</v>
      </c>
      <c r="F5" t="s">
        <v>425</v>
      </c>
      <c r="G5" t="s">
        <v>429</v>
      </c>
      <c r="H5">
        <v>1000</v>
      </c>
      <c r="J5">
        <v>4</v>
      </c>
      <c r="M5">
        <v>20</v>
      </c>
      <c r="S5">
        <v>25</v>
      </c>
      <c r="U5">
        <v>10</v>
      </c>
      <c r="V5">
        <v>1</v>
      </c>
      <c r="W5">
        <v>1</v>
      </c>
      <c r="AA5">
        <v>3</v>
      </c>
      <c r="AB5">
        <v>7</v>
      </c>
      <c r="AC5">
        <v>2</v>
      </c>
      <c r="AF5">
        <v>10</v>
      </c>
    </row>
    <row r="6" spans="1:40" x14ac:dyDescent="0.3">
      <c r="E6">
        <v>5</v>
      </c>
      <c r="F6" t="s">
        <v>425</v>
      </c>
      <c r="G6" t="s">
        <v>430</v>
      </c>
      <c r="H6">
        <v>4000</v>
      </c>
      <c r="J6">
        <v>6</v>
      </c>
      <c r="L6">
        <v>20</v>
      </c>
      <c r="Q6">
        <v>15</v>
      </c>
      <c r="R6">
        <v>2</v>
      </c>
      <c r="U6">
        <v>15</v>
      </c>
      <c r="V6">
        <v>8</v>
      </c>
      <c r="W6">
        <v>8</v>
      </c>
      <c r="AF6">
        <v>6</v>
      </c>
      <c r="AL6">
        <v>1</v>
      </c>
      <c r="AM6">
        <v>20</v>
      </c>
    </row>
    <row r="7" spans="1:40" x14ac:dyDescent="0.3">
      <c r="E7">
        <v>6</v>
      </c>
      <c r="F7" t="s">
        <v>431</v>
      </c>
      <c r="G7" t="s">
        <v>432</v>
      </c>
      <c r="H7">
        <v>8000</v>
      </c>
      <c r="J7">
        <v>8</v>
      </c>
      <c r="M7">
        <v>12</v>
      </c>
      <c r="N7">
        <v>3</v>
      </c>
      <c r="U7">
        <v>25</v>
      </c>
      <c r="V7">
        <v>4</v>
      </c>
      <c r="W7">
        <v>4</v>
      </c>
      <c r="AC7">
        <v>2</v>
      </c>
      <c r="AM7">
        <v>8</v>
      </c>
      <c r="AN7">
        <v>7</v>
      </c>
    </row>
    <row r="8" spans="1:40" x14ac:dyDescent="0.3">
      <c r="E8">
        <v>7</v>
      </c>
      <c r="F8" t="s">
        <v>431</v>
      </c>
      <c r="G8" t="s">
        <v>433</v>
      </c>
      <c r="H8">
        <v>15000</v>
      </c>
      <c r="J8">
        <v>12</v>
      </c>
      <c r="L8">
        <v>4</v>
      </c>
      <c r="M8">
        <v>14</v>
      </c>
      <c r="N8">
        <v>3</v>
      </c>
      <c r="S8">
        <v>20</v>
      </c>
      <c r="X8">
        <v>100</v>
      </c>
      <c r="AA8">
        <v>2</v>
      </c>
      <c r="AB8">
        <v>12</v>
      </c>
    </row>
    <row r="9" spans="1:40" x14ac:dyDescent="0.3">
      <c r="E9">
        <v>8</v>
      </c>
      <c r="F9" t="s">
        <v>431</v>
      </c>
      <c r="G9" t="s">
        <v>434</v>
      </c>
      <c r="H9">
        <v>30000</v>
      </c>
      <c r="I9">
        <v>1</v>
      </c>
      <c r="R9">
        <v>1</v>
      </c>
      <c r="T9">
        <v>20</v>
      </c>
      <c r="U9">
        <v>15</v>
      </c>
      <c r="V9">
        <v>3</v>
      </c>
      <c r="W9">
        <v>3</v>
      </c>
      <c r="AB9">
        <v>6</v>
      </c>
      <c r="AC9">
        <v>2</v>
      </c>
      <c r="AJ9">
        <v>10</v>
      </c>
      <c r="AK9">
        <v>8</v>
      </c>
      <c r="AL9">
        <v>1</v>
      </c>
      <c r="AM9">
        <v>14</v>
      </c>
    </row>
    <row r="10" spans="1:40" x14ac:dyDescent="0.3">
      <c r="E10">
        <v>9</v>
      </c>
      <c r="F10" t="s">
        <v>435</v>
      </c>
      <c r="G10" t="s">
        <v>436</v>
      </c>
      <c r="H10">
        <v>50000</v>
      </c>
      <c r="I10">
        <v>2</v>
      </c>
      <c r="M10">
        <v>20</v>
      </c>
      <c r="AC10">
        <v>2</v>
      </c>
      <c r="AL10">
        <v>1</v>
      </c>
      <c r="AM10">
        <v>8</v>
      </c>
      <c r="AN10">
        <v>4</v>
      </c>
    </row>
    <row r="11" spans="1:40" x14ac:dyDescent="0.3">
      <c r="E11">
        <v>10</v>
      </c>
      <c r="F11" t="s">
        <v>435</v>
      </c>
      <c r="G11" t="s">
        <v>437</v>
      </c>
      <c r="H11">
        <v>80000</v>
      </c>
      <c r="I11">
        <v>3</v>
      </c>
      <c r="L11">
        <v>10</v>
      </c>
      <c r="Q11">
        <v>10</v>
      </c>
      <c r="T11">
        <v>25</v>
      </c>
      <c r="X11">
        <v>30</v>
      </c>
      <c r="AG11">
        <v>20</v>
      </c>
      <c r="AJ11">
        <v>4</v>
      </c>
      <c r="AL11">
        <v>1</v>
      </c>
    </row>
    <row r="12" spans="1:40" x14ac:dyDescent="0.3">
      <c r="E12">
        <v>11</v>
      </c>
      <c r="F12" t="s">
        <v>435</v>
      </c>
      <c r="G12" t="s">
        <v>438</v>
      </c>
      <c r="H12">
        <v>150000</v>
      </c>
      <c r="I12">
        <v>4</v>
      </c>
      <c r="L12">
        <v>4</v>
      </c>
      <c r="M12">
        <v>4</v>
      </c>
      <c r="O12">
        <v>60</v>
      </c>
      <c r="AB12">
        <v>6</v>
      </c>
      <c r="AJ12">
        <v>10</v>
      </c>
      <c r="AK12">
        <v>10</v>
      </c>
    </row>
    <row r="13" spans="1:40" x14ac:dyDescent="0.3">
      <c r="E13">
        <v>12</v>
      </c>
      <c r="F13" t="s">
        <v>425</v>
      </c>
      <c r="G13" t="s">
        <v>439</v>
      </c>
      <c r="H13">
        <v>250000</v>
      </c>
      <c r="I13">
        <v>5</v>
      </c>
      <c r="M13">
        <v>8</v>
      </c>
      <c r="N13">
        <v>5</v>
      </c>
      <c r="U13">
        <v>20</v>
      </c>
      <c r="W13">
        <v>8</v>
      </c>
      <c r="X13">
        <v>40</v>
      </c>
      <c r="AC13">
        <v>2</v>
      </c>
      <c r="AD13">
        <v>8</v>
      </c>
      <c r="AE13">
        <v>20</v>
      </c>
      <c r="AN13">
        <v>6</v>
      </c>
    </row>
    <row r="14" spans="1:40" x14ac:dyDescent="0.3">
      <c r="E14">
        <v>13</v>
      </c>
      <c r="F14" t="s">
        <v>435</v>
      </c>
      <c r="G14" t="s">
        <v>440</v>
      </c>
      <c r="H14">
        <v>500000</v>
      </c>
      <c r="I14">
        <v>6</v>
      </c>
      <c r="Q14">
        <v>5</v>
      </c>
      <c r="R14">
        <v>10</v>
      </c>
      <c r="T14">
        <v>10</v>
      </c>
      <c r="U14">
        <v>10</v>
      </c>
      <c r="W14">
        <v>6</v>
      </c>
      <c r="X14">
        <v>100</v>
      </c>
      <c r="Z14">
        <v>40</v>
      </c>
      <c r="AB14">
        <v>6</v>
      </c>
      <c r="AD14">
        <v>6</v>
      </c>
      <c r="AK14">
        <v>2</v>
      </c>
      <c r="AM14">
        <v>6</v>
      </c>
    </row>
    <row r="15" spans="1:40" x14ac:dyDescent="0.3">
      <c r="E15">
        <v>14</v>
      </c>
      <c r="F15" t="s">
        <v>441</v>
      </c>
      <c r="G15" t="s">
        <v>442</v>
      </c>
      <c r="H15">
        <v>750000</v>
      </c>
      <c r="I15">
        <v>8</v>
      </c>
      <c r="M15">
        <v>30</v>
      </c>
      <c r="Y15">
        <v>5</v>
      </c>
      <c r="AC15">
        <v>10</v>
      </c>
      <c r="AE15">
        <v>20</v>
      </c>
      <c r="AF15">
        <v>6</v>
      </c>
      <c r="AH15">
        <v>40</v>
      </c>
    </row>
    <row r="16" spans="1:40" x14ac:dyDescent="0.3">
      <c r="E16">
        <v>15</v>
      </c>
      <c r="F16" t="s">
        <v>441</v>
      </c>
      <c r="G16" t="s">
        <v>443</v>
      </c>
      <c r="H16">
        <v>1000000</v>
      </c>
      <c r="I16">
        <v>10</v>
      </c>
      <c r="S16">
        <v>15</v>
      </c>
      <c r="X16">
        <v>100</v>
      </c>
      <c r="Y16">
        <v>10</v>
      </c>
      <c r="AC16">
        <v>10</v>
      </c>
      <c r="AF16">
        <v>4</v>
      </c>
      <c r="AH16">
        <v>10</v>
      </c>
      <c r="AI16">
        <v>60</v>
      </c>
    </row>
    <row r="17" spans="1:38" x14ac:dyDescent="0.3">
      <c r="E17">
        <v>16</v>
      </c>
      <c r="F17" t="s">
        <v>431</v>
      </c>
      <c r="G17" t="s">
        <v>444</v>
      </c>
      <c r="M17">
        <v>5</v>
      </c>
      <c r="P17">
        <v>40</v>
      </c>
      <c r="U17">
        <v>40</v>
      </c>
      <c r="V17">
        <v>10</v>
      </c>
      <c r="W17">
        <v>10</v>
      </c>
      <c r="Y17">
        <v>3</v>
      </c>
      <c r="Z17">
        <v>10</v>
      </c>
      <c r="AE17">
        <v>15</v>
      </c>
      <c r="AG17">
        <v>15</v>
      </c>
      <c r="AL17">
        <v>2</v>
      </c>
    </row>
    <row r="18" spans="1:38" x14ac:dyDescent="0.3">
      <c r="A18" t="s">
        <v>445</v>
      </c>
      <c r="B18" t="s">
        <v>446</v>
      </c>
      <c r="C18">
        <v>100</v>
      </c>
      <c r="D18">
        <v>100</v>
      </c>
      <c r="E18">
        <v>1</v>
      </c>
      <c r="F18" t="s">
        <v>425</v>
      </c>
      <c r="U18">
        <v>20</v>
      </c>
      <c r="V18">
        <v>25</v>
      </c>
      <c r="W18">
        <v>25</v>
      </c>
      <c r="AA18">
        <v>3</v>
      </c>
      <c r="AB18">
        <v>20</v>
      </c>
      <c r="AC18">
        <v>20</v>
      </c>
      <c r="AF18">
        <v>30</v>
      </c>
    </row>
    <row r="19" spans="1:38" x14ac:dyDescent="0.3">
      <c r="A19" t="s">
        <v>447</v>
      </c>
      <c r="B19" t="s">
        <v>448</v>
      </c>
      <c r="C19">
        <v>120</v>
      </c>
      <c r="D19">
        <v>120</v>
      </c>
      <c r="E19">
        <v>1</v>
      </c>
      <c r="F19" t="s">
        <v>425</v>
      </c>
      <c r="L19">
        <v>20</v>
      </c>
      <c r="S19">
        <v>20</v>
      </c>
      <c r="V19">
        <v>50</v>
      </c>
      <c r="W19">
        <v>50</v>
      </c>
      <c r="AA19">
        <v>5</v>
      </c>
      <c r="AB19">
        <v>30</v>
      </c>
      <c r="AC19">
        <v>30</v>
      </c>
      <c r="AF19">
        <v>40</v>
      </c>
    </row>
    <row r="20" spans="1:38" x14ac:dyDescent="0.3">
      <c r="A20" t="s">
        <v>449</v>
      </c>
      <c r="B20" t="s">
        <v>450</v>
      </c>
      <c r="C20">
        <v>120</v>
      </c>
      <c r="D20">
        <v>120</v>
      </c>
      <c r="E20">
        <v>1</v>
      </c>
      <c r="F20" t="s">
        <v>431</v>
      </c>
      <c r="U20">
        <v>70</v>
      </c>
      <c r="V20">
        <v>10</v>
      </c>
      <c r="W20">
        <v>10</v>
      </c>
      <c r="X20">
        <v>40</v>
      </c>
      <c r="AA20">
        <v>5</v>
      </c>
      <c r="AC20">
        <v>30</v>
      </c>
      <c r="AK20">
        <v>30</v>
      </c>
      <c r="AL20">
        <v>5</v>
      </c>
    </row>
    <row r="21" spans="1:38" x14ac:dyDescent="0.3">
      <c r="A21" t="s">
        <v>451</v>
      </c>
      <c r="B21" t="s">
        <v>452</v>
      </c>
      <c r="C21">
        <v>120</v>
      </c>
      <c r="D21">
        <v>120</v>
      </c>
      <c r="E21">
        <v>1</v>
      </c>
      <c r="F21" t="s">
        <v>425</v>
      </c>
      <c r="U21">
        <v>50</v>
      </c>
      <c r="X21">
        <v>150</v>
      </c>
      <c r="AB21">
        <v>10</v>
      </c>
      <c r="AC21">
        <v>10</v>
      </c>
    </row>
    <row r="22" spans="1:38" x14ac:dyDescent="0.3">
      <c r="A22" t="s">
        <v>453</v>
      </c>
      <c r="B22" t="s">
        <v>454</v>
      </c>
      <c r="C22">
        <v>120</v>
      </c>
      <c r="D22">
        <v>120</v>
      </c>
      <c r="E22">
        <v>1</v>
      </c>
      <c r="F22" t="s">
        <v>435</v>
      </c>
      <c r="U22">
        <v>100</v>
      </c>
      <c r="AF22">
        <v>50</v>
      </c>
      <c r="AK22">
        <v>60</v>
      </c>
      <c r="AL2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A06C9E-3899-4699-9496-8BFAAB42B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resource_objects</vt:lpstr>
      <vt:lpstr>resources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2022-11-10T20:17:06Z</dcterms:created>
  <dcterms:modified xsi:type="dcterms:W3CDTF">2022-11-10T20:17:06Z</dcterms:modified>
</cp:coreProperties>
</file>