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vago\Desktop\GRB\CONSULTORIA\"/>
    </mc:Choice>
  </mc:AlternateContent>
  <xr:revisionPtr revIDLastSave="0" documentId="8_{DE082F50-9664-4103-AA08-2D9433BE1492}" xr6:coauthVersionLast="47" xr6:coauthVersionMax="47" xr10:uidLastSave="{00000000-0000-0000-0000-000000000000}"/>
  <bookViews>
    <workbookView xWindow="-90" yWindow="-90" windowWidth="19380" windowHeight="11460" xr2:uid="{77A3FB5E-69B8-408B-BE86-9A87423C6FDA}"/>
  </bookViews>
  <sheets>
    <sheet name="Empresa X 202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72" i="1" l="1"/>
  <c r="B171" i="1"/>
  <c r="B170" i="1"/>
  <c r="B169" i="1"/>
  <c r="B168" i="1"/>
  <c r="B167" i="1"/>
  <c r="B166" i="1"/>
  <c r="C166" i="1" s="1"/>
  <c r="B165" i="1"/>
  <c r="C165" i="1" s="1"/>
  <c r="B164" i="1"/>
  <c r="C164" i="1" s="1"/>
  <c r="B163" i="1"/>
  <c r="C163" i="1" s="1"/>
  <c r="B162" i="1"/>
  <c r="C162" i="1" s="1"/>
  <c r="B161" i="1"/>
  <c r="C161" i="1" s="1"/>
  <c r="B160" i="1"/>
  <c r="C160" i="1" s="1"/>
  <c r="B159" i="1"/>
  <c r="C159" i="1" s="1"/>
  <c r="B158" i="1"/>
  <c r="C158" i="1" s="1"/>
  <c r="B157" i="1"/>
  <c r="C157" i="1" s="1"/>
  <c r="B156" i="1"/>
  <c r="B155" i="1"/>
  <c r="B154" i="1"/>
  <c r="B153" i="1"/>
  <c r="B152" i="1"/>
  <c r="B151" i="1"/>
  <c r="B150" i="1"/>
  <c r="C150" i="1" s="1"/>
  <c r="B149" i="1"/>
  <c r="C149" i="1" s="1"/>
  <c r="B148" i="1"/>
  <c r="C148" i="1" s="1"/>
  <c r="B147" i="1"/>
  <c r="C147" i="1" s="1"/>
  <c r="B146" i="1"/>
  <c r="C146" i="1" s="1"/>
  <c r="B145" i="1"/>
  <c r="C145" i="1" s="1"/>
  <c r="B144" i="1"/>
  <c r="C144" i="1" s="1"/>
  <c r="B143" i="1"/>
  <c r="C143" i="1" s="1"/>
  <c r="B142" i="1"/>
  <c r="C142" i="1" s="1"/>
  <c r="B141" i="1"/>
  <c r="C141" i="1" s="1"/>
  <c r="B140" i="1"/>
  <c r="B139" i="1"/>
  <c r="B138" i="1"/>
  <c r="B137" i="1"/>
  <c r="B136" i="1"/>
  <c r="B135" i="1"/>
  <c r="B134" i="1"/>
  <c r="C134" i="1" s="1"/>
  <c r="B133" i="1"/>
  <c r="C133" i="1" s="1"/>
  <c r="B132" i="1"/>
  <c r="C132" i="1" s="1"/>
  <c r="B131" i="1"/>
  <c r="C131" i="1" s="1"/>
  <c r="B130" i="1"/>
  <c r="C130" i="1" s="1"/>
  <c r="B129" i="1"/>
  <c r="C129" i="1" s="1"/>
  <c r="B128" i="1"/>
  <c r="C128" i="1" s="1"/>
  <c r="B127" i="1"/>
  <c r="C127" i="1" s="1"/>
  <c r="B126" i="1"/>
  <c r="C126" i="1" s="1"/>
  <c r="B125" i="1"/>
  <c r="C125" i="1" s="1"/>
  <c r="B124" i="1"/>
  <c r="B123" i="1"/>
  <c r="B122" i="1"/>
  <c r="B121" i="1"/>
  <c r="B120" i="1"/>
  <c r="B119" i="1"/>
  <c r="B118" i="1"/>
  <c r="C118" i="1" s="1"/>
  <c r="B117" i="1"/>
  <c r="C117" i="1" s="1"/>
  <c r="B116" i="1"/>
  <c r="C116" i="1" s="1"/>
  <c r="B115" i="1"/>
  <c r="C115" i="1" s="1"/>
  <c r="B114" i="1"/>
  <c r="C114" i="1" s="1"/>
  <c r="B113" i="1"/>
  <c r="C113" i="1" s="1"/>
  <c r="B112" i="1"/>
  <c r="C112" i="1" s="1"/>
  <c r="B111" i="1"/>
  <c r="C111" i="1" s="1"/>
  <c r="B110" i="1"/>
  <c r="C110" i="1" s="1"/>
  <c r="B109" i="1"/>
  <c r="C109" i="1" s="1"/>
  <c r="B108" i="1"/>
  <c r="B107" i="1"/>
  <c r="B106" i="1"/>
  <c r="B105" i="1"/>
  <c r="B104" i="1"/>
  <c r="B103" i="1"/>
  <c r="B102" i="1"/>
  <c r="C102" i="1" s="1"/>
  <c r="B101" i="1"/>
  <c r="C101" i="1" s="1"/>
  <c r="B100" i="1"/>
  <c r="C100" i="1" s="1"/>
  <c r="B99" i="1"/>
  <c r="C99" i="1" s="1"/>
  <c r="B98" i="1"/>
  <c r="C98" i="1" s="1"/>
  <c r="B97" i="1"/>
  <c r="C97" i="1" s="1"/>
  <c r="B96" i="1"/>
  <c r="C96" i="1" s="1"/>
  <c r="B95" i="1"/>
  <c r="C95" i="1" s="1"/>
  <c r="B94" i="1"/>
  <c r="C94" i="1" s="1"/>
  <c r="B93" i="1"/>
  <c r="C93" i="1" s="1"/>
  <c r="B92" i="1"/>
  <c r="B91" i="1"/>
  <c r="B90" i="1"/>
  <c r="B89" i="1"/>
  <c r="B88" i="1"/>
  <c r="B87" i="1"/>
  <c r="B86" i="1"/>
  <c r="C86" i="1" s="1"/>
  <c r="B85" i="1"/>
  <c r="C85" i="1" s="1"/>
  <c r="B84" i="1"/>
  <c r="C84" i="1" s="1"/>
  <c r="B83" i="1"/>
  <c r="C83" i="1" s="1"/>
  <c r="B82" i="1"/>
  <c r="C82" i="1" s="1"/>
  <c r="B81" i="1"/>
  <c r="C81" i="1" s="1"/>
  <c r="B80" i="1"/>
  <c r="C80" i="1" s="1"/>
  <c r="B79" i="1"/>
  <c r="C79" i="1" s="1"/>
  <c r="B78" i="1"/>
  <c r="C78" i="1" s="1"/>
  <c r="B77" i="1"/>
  <c r="C77" i="1" s="1"/>
  <c r="B76" i="1"/>
  <c r="B75" i="1"/>
  <c r="B74" i="1"/>
  <c r="B73" i="1"/>
  <c r="B72" i="1"/>
  <c r="B71" i="1"/>
  <c r="B70" i="1"/>
  <c r="C70" i="1" s="1"/>
  <c r="B69" i="1"/>
  <c r="C69" i="1" s="1"/>
  <c r="B68" i="1"/>
  <c r="C68" i="1" s="1"/>
  <c r="B67" i="1"/>
  <c r="C67" i="1" s="1"/>
  <c r="B66" i="1"/>
  <c r="C66" i="1" s="1"/>
  <c r="B65" i="1"/>
  <c r="C65" i="1" s="1"/>
  <c r="B64" i="1"/>
  <c r="C64" i="1" s="1"/>
  <c r="B63" i="1"/>
  <c r="C63" i="1" s="1"/>
  <c r="B62" i="1"/>
  <c r="C62" i="1" s="1"/>
  <c r="B61" i="1"/>
  <c r="C61" i="1" s="1"/>
  <c r="B60" i="1"/>
  <c r="B59" i="1"/>
  <c r="B58" i="1"/>
  <c r="B57" i="1"/>
  <c r="B56" i="1"/>
  <c r="B55" i="1"/>
  <c r="B54" i="1"/>
  <c r="C54" i="1" s="1"/>
  <c r="B53" i="1"/>
  <c r="C53" i="1" s="1"/>
  <c r="B52" i="1"/>
  <c r="C52" i="1" s="1"/>
  <c r="B51" i="1"/>
  <c r="C51" i="1" s="1"/>
  <c r="B50" i="1"/>
  <c r="C50" i="1" s="1"/>
  <c r="B49" i="1"/>
  <c r="C49" i="1" s="1"/>
  <c r="B48" i="1"/>
  <c r="C48" i="1" s="1"/>
  <c r="B47" i="1"/>
  <c r="C47" i="1" s="1"/>
  <c r="B46" i="1"/>
  <c r="C46" i="1" s="1"/>
  <c r="B45" i="1"/>
  <c r="C45" i="1" s="1"/>
  <c r="B44" i="1"/>
  <c r="B43" i="1"/>
  <c r="B42" i="1"/>
  <c r="B41" i="1"/>
  <c r="B40" i="1"/>
  <c r="B39" i="1"/>
  <c r="B38" i="1"/>
  <c r="C38" i="1" s="1"/>
  <c r="B37" i="1"/>
  <c r="C37" i="1" s="1"/>
  <c r="B36" i="1"/>
  <c r="B35" i="1"/>
  <c r="C35" i="1" s="1"/>
  <c r="B34" i="1"/>
  <c r="C34" i="1" s="1"/>
  <c r="B33" i="1"/>
  <c r="C33" i="1" s="1"/>
  <c r="B32" i="1"/>
  <c r="C32" i="1" s="1"/>
  <c r="B31" i="1"/>
  <c r="C31" i="1" s="1"/>
  <c r="B30" i="1"/>
  <c r="C30" i="1" s="1"/>
  <c r="B29" i="1"/>
  <c r="C29" i="1" s="1"/>
  <c r="B28" i="1"/>
  <c r="B27" i="1"/>
  <c r="B26" i="1"/>
  <c r="B25" i="1"/>
  <c r="B24" i="1"/>
  <c r="B23" i="1"/>
  <c r="B22" i="1"/>
  <c r="B21" i="1"/>
  <c r="C21" i="1" s="1"/>
  <c r="B20" i="1"/>
  <c r="C20" i="1" s="1"/>
  <c r="B19" i="1"/>
  <c r="C19" i="1" s="1"/>
  <c r="B18" i="1"/>
  <c r="B17" i="1"/>
  <c r="C17" i="1" s="1"/>
  <c r="B16" i="1"/>
  <c r="C16" i="1" s="1"/>
  <c r="B15" i="1"/>
  <c r="C15" i="1" s="1"/>
  <c r="B14" i="1"/>
  <c r="C14" i="1" s="1"/>
  <c r="B13" i="1"/>
  <c r="C13" i="1" s="1"/>
  <c r="B12" i="1"/>
  <c r="B11" i="1"/>
  <c r="B10" i="1"/>
  <c r="B9" i="1"/>
  <c r="B8" i="1"/>
  <c r="B7" i="1"/>
  <c r="B6" i="1"/>
  <c r="B5" i="1"/>
  <c r="B4" i="1"/>
  <c r="B3" i="1"/>
  <c r="AA171" i="1"/>
  <c r="AA170" i="1"/>
  <c r="Z169" i="1"/>
  <c r="AA169" i="1" s="1"/>
  <c r="AA167" i="1"/>
  <c r="AA166" i="1"/>
  <c r="Z165" i="1"/>
  <c r="AA165" i="1" s="1"/>
  <c r="AA164" i="1"/>
  <c r="AA163" i="1"/>
  <c r="AA162" i="1"/>
  <c r="AA161" i="1"/>
  <c r="AA160" i="1"/>
  <c r="Z159" i="1"/>
  <c r="AA159" i="1" s="1"/>
  <c r="AA158" i="1"/>
  <c r="AA157" i="1"/>
  <c r="AA156" i="1"/>
  <c r="AA155" i="1"/>
  <c r="AA154" i="1"/>
  <c r="AA153" i="1"/>
  <c r="AA152" i="1"/>
  <c r="AA151" i="1"/>
  <c r="AA150" i="1"/>
  <c r="Z149" i="1"/>
  <c r="Z139" i="1" s="1"/>
  <c r="AA139" i="1" s="1"/>
  <c r="AA148" i="1"/>
  <c r="AA147" i="1"/>
  <c r="AA146" i="1"/>
  <c r="AA145" i="1"/>
  <c r="AA144" i="1"/>
  <c r="AA143" i="1"/>
  <c r="AA142" i="1"/>
  <c r="AA141" i="1"/>
  <c r="Z140" i="1"/>
  <c r="AA140" i="1" s="1"/>
  <c r="AA138" i="1"/>
  <c r="AA136" i="1"/>
  <c r="AA135" i="1"/>
  <c r="AA134" i="1"/>
  <c r="AA133" i="1"/>
  <c r="AA132" i="1"/>
  <c r="AA131" i="1"/>
  <c r="AA130" i="1"/>
  <c r="AA129" i="1"/>
  <c r="AA128" i="1"/>
  <c r="AA127" i="1"/>
  <c r="AA126" i="1"/>
  <c r="Z125" i="1"/>
  <c r="AA125" i="1" s="1"/>
  <c r="AA124" i="1"/>
  <c r="AA123" i="1"/>
  <c r="AA122" i="1"/>
  <c r="AA121" i="1"/>
  <c r="AA120" i="1"/>
  <c r="AA119" i="1"/>
  <c r="AA118" i="1"/>
  <c r="AA117" i="1"/>
  <c r="AA116" i="1"/>
  <c r="AA115" i="1"/>
  <c r="AA114" i="1"/>
  <c r="AA113" i="1"/>
  <c r="AA112" i="1"/>
  <c r="AA111" i="1"/>
  <c r="Z110" i="1"/>
  <c r="AA110" i="1" s="1"/>
  <c r="AA109" i="1"/>
  <c r="AA108" i="1"/>
  <c r="AA107" i="1"/>
  <c r="AA106" i="1"/>
  <c r="AA105" i="1"/>
  <c r="AA104" i="1"/>
  <c r="AA103" i="1"/>
  <c r="Z102" i="1"/>
  <c r="AA102" i="1" s="1"/>
  <c r="AA101" i="1"/>
  <c r="AA100" i="1"/>
  <c r="AA99" i="1"/>
  <c r="AA98" i="1"/>
  <c r="AA97" i="1"/>
  <c r="AA96" i="1"/>
  <c r="AA95" i="1"/>
  <c r="Z94" i="1"/>
  <c r="AA94" i="1" s="1"/>
  <c r="AA93" i="1"/>
  <c r="AA92" i="1"/>
  <c r="AA91" i="1"/>
  <c r="AA90" i="1"/>
  <c r="AA89" i="1"/>
  <c r="Z88" i="1"/>
  <c r="AA88" i="1" s="1"/>
  <c r="AA87" i="1"/>
  <c r="AA86" i="1"/>
  <c r="AA85" i="1"/>
  <c r="AA84" i="1"/>
  <c r="AA83" i="1"/>
  <c r="Z82" i="1"/>
  <c r="AA82" i="1" s="1"/>
  <c r="AA81" i="1"/>
  <c r="AA80" i="1"/>
  <c r="AA79" i="1"/>
  <c r="AA78" i="1"/>
  <c r="AA77" i="1"/>
  <c r="AA76" i="1"/>
  <c r="AA75" i="1"/>
  <c r="Z74" i="1"/>
  <c r="AA74" i="1" s="1"/>
  <c r="AA73" i="1"/>
  <c r="AA72" i="1"/>
  <c r="Z71" i="1"/>
  <c r="AA71" i="1" s="1"/>
  <c r="AA70" i="1"/>
  <c r="AA69" i="1"/>
  <c r="AA68" i="1"/>
  <c r="AA67" i="1"/>
  <c r="AA66" i="1"/>
  <c r="AA65" i="1"/>
  <c r="AA64" i="1"/>
  <c r="AA63" i="1"/>
  <c r="AA62" i="1"/>
  <c r="AA61" i="1"/>
  <c r="AA60" i="1"/>
  <c r="AA59" i="1"/>
  <c r="AA58" i="1"/>
  <c r="AA57" i="1"/>
  <c r="Z56" i="1"/>
  <c r="AA56" i="1" s="1"/>
  <c r="AA54" i="1"/>
  <c r="AA53" i="1"/>
  <c r="AA52" i="1"/>
  <c r="AA51" i="1"/>
  <c r="AA50" i="1"/>
  <c r="AA49" i="1"/>
  <c r="AA48" i="1"/>
  <c r="Z48" i="1"/>
  <c r="AA47" i="1"/>
  <c r="AA46" i="1"/>
  <c r="AA45" i="1"/>
  <c r="AA44" i="1"/>
  <c r="Z43" i="1"/>
  <c r="AA43" i="1" s="1"/>
  <c r="AA42" i="1"/>
  <c r="AA41" i="1"/>
  <c r="AA40" i="1"/>
  <c r="AA39" i="1"/>
  <c r="Z38" i="1"/>
  <c r="AA38" i="1" s="1"/>
  <c r="AA35" i="1"/>
  <c r="AA34" i="1"/>
  <c r="AA33" i="1"/>
  <c r="AA32" i="1"/>
  <c r="AA31" i="1"/>
  <c r="AA30" i="1"/>
  <c r="AA29" i="1"/>
  <c r="AA28" i="1"/>
  <c r="AA27" i="1"/>
  <c r="AA26" i="1"/>
  <c r="Z25" i="1"/>
  <c r="Z19" i="1" s="1"/>
  <c r="AA19" i="1" s="1"/>
  <c r="AA24" i="1"/>
  <c r="AA23" i="1"/>
  <c r="AA22" i="1"/>
  <c r="AA21" i="1"/>
  <c r="AA20" i="1"/>
  <c r="AA17" i="1"/>
  <c r="AA16" i="1"/>
  <c r="Z15" i="1"/>
  <c r="AA15" i="1" s="1"/>
  <c r="AA13" i="1"/>
  <c r="AA12" i="1"/>
  <c r="AA11" i="1"/>
  <c r="AA10" i="1"/>
  <c r="AA9" i="1"/>
  <c r="AA8" i="1"/>
  <c r="AA7" i="1"/>
  <c r="Z7" i="1"/>
  <c r="Z6" i="1" s="1"/>
  <c r="AA5" i="1"/>
  <c r="AA4" i="1"/>
  <c r="Z3" i="1"/>
  <c r="AA3" i="1" s="1"/>
  <c r="Y171" i="1"/>
  <c r="Y170" i="1"/>
  <c r="Y169" i="1"/>
  <c r="X169" i="1"/>
  <c r="Y167" i="1"/>
  <c r="Y166" i="1"/>
  <c r="X165" i="1"/>
  <c r="Y165" i="1" s="1"/>
  <c r="Y164" i="1"/>
  <c r="Y163" i="1"/>
  <c r="Y162" i="1"/>
  <c r="Y161" i="1"/>
  <c r="Y160" i="1"/>
  <c r="X159" i="1"/>
  <c r="Y159" i="1" s="1"/>
  <c r="Y158" i="1"/>
  <c r="Y157" i="1"/>
  <c r="Y156" i="1"/>
  <c r="Y155" i="1"/>
  <c r="Y154" i="1"/>
  <c r="Y153" i="1"/>
  <c r="Y152" i="1"/>
  <c r="Y151" i="1"/>
  <c r="Y150" i="1"/>
  <c r="X149" i="1"/>
  <c r="X139" i="1" s="1"/>
  <c r="Y139" i="1" s="1"/>
  <c r="Y148" i="1"/>
  <c r="Y147" i="1"/>
  <c r="Y146" i="1"/>
  <c r="Y145" i="1"/>
  <c r="Y144" i="1"/>
  <c r="Y143" i="1"/>
  <c r="Y142" i="1"/>
  <c r="Y141" i="1"/>
  <c r="X140" i="1"/>
  <c r="Y140" i="1" s="1"/>
  <c r="Y138" i="1"/>
  <c r="Y136" i="1"/>
  <c r="Y135" i="1"/>
  <c r="Y134" i="1"/>
  <c r="Y133" i="1"/>
  <c r="Y132" i="1"/>
  <c r="Y131" i="1"/>
  <c r="Y130" i="1"/>
  <c r="Y129" i="1"/>
  <c r="Y128" i="1"/>
  <c r="Y127" i="1"/>
  <c r="Y126" i="1"/>
  <c r="X125" i="1"/>
  <c r="Y125" i="1" s="1"/>
  <c r="Y124" i="1"/>
  <c r="Y123" i="1"/>
  <c r="Y122" i="1"/>
  <c r="Y121" i="1"/>
  <c r="Y120" i="1"/>
  <c r="Y119" i="1"/>
  <c r="Y118" i="1"/>
  <c r="Y117" i="1"/>
  <c r="Y116" i="1"/>
  <c r="Y115" i="1"/>
  <c r="Y114" i="1"/>
  <c r="Y113" i="1"/>
  <c r="Y112" i="1"/>
  <c r="Y111" i="1"/>
  <c r="X110" i="1"/>
  <c r="Y110" i="1" s="1"/>
  <c r="Y109" i="1"/>
  <c r="Y108" i="1"/>
  <c r="Y107" i="1"/>
  <c r="Y106" i="1"/>
  <c r="Y105" i="1"/>
  <c r="Y104" i="1"/>
  <c r="Y103" i="1"/>
  <c r="X102" i="1"/>
  <c r="Y102" i="1" s="1"/>
  <c r="Y101" i="1"/>
  <c r="Y100" i="1"/>
  <c r="Y99" i="1"/>
  <c r="Y98" i="1"/>
  <c r="Y97" i="1"/>
  <c r="Y96" i="1"/>
  <c r="Y95" i="1"/>
  <c r="X94" i="1"/>
  <c r="Y94" i="1" s="1"/>
  <c r="Y93" i="1"/>
  <c r="Y92" i="1"/>
  <c r="Y91" i="1"/>
  <c r="Y90" i="1"/>
  <c r="Y89" i="1"/>
  <c r="X88" i="1"/>
  <c r="Y88" i="1" s="1"/>
  <c r="Y87" i="1"/>
  <c r="Y86" i="1"/>
  <c r="Y85" i="1"/>
  <c r="Y84" i="1"/>
  <c r="Y83" i="1"/>
  <c r="X82" i="1"/>
  <c r="Y82" i="1" s="1"/>
  <c r="Y81" i="1"/>
  <c r="Y80" i="1"/>
  <c r="Y79" i="1"/>
  <c r="Y78" i="1"/>
  <c r="Y77" i="1"/>
  <c r="Y76" i="1"/>
  <c r="Y75" i="1"/>
  <c r="X74" i="1"/>
  <c r="Y74" i="1" s="1"/>
  <c r="Y73" i="1"/>
  <c r="Y72" i="1"/>
  <c r="X71" i="1"/>
  <c r="Y71" i="1" s="1"/>
  <c r="Y70" i="1"/>
  <c r="Y69" i="1"/>
  <c r="Y68" i="1"/>
  <c r="Y67" i="1"/>
  <c r="Y66" i="1"/>
  <c r="Y65" i="1"/>
  <c r="Y64" i="1"/>
  <c r="Y63" i="1"/>
  <c r="Y62" i="1"/>
  <c r="Y61" i="1"/>
  <c r="Y60" i="1"/>
  <c r="Y59" i="1"/>
  <c r="Y58" i="1"/>
  <c r="Y57" i="1"/>
  <c r="X56" i="1"/>
  <c r="Y56" i="1" s="1"/>
  <c r="Y54" i="1"/>
  <c r="Y53" i="1"/>
  <c r="Y52" i="1"/>
  <c r="Y51" i="1"/>
  <c r="Y50" i="1"/>
  <c r="Y49" i="1"/>
  <c r="Y48" i="1"/>
  <c r="X48" i="1"/>
  <c r="Y47" i="1"/>
  <c r="Y46" i="1"/>
  <c r="Y45" i="1"/>
  <c r="Y44" i="1"/>
  <c r="X43" i="1"/>
  <c r="Y43" i="1" s="1"/>
  <c r="Y42" i="1"/>
  <c r="Y41" i="1"/>
  <c r="Y40" i="1"/>
  <c r="Y39" i="1"/>
  <c r="X38" i="1"/>
  <c r="Y38" i="1" s="1"/>
  <c r="Y35" i="1"/>
  <c r="Y34" i="1"/>
  <c r="Y33" i="1"/>
  <c r="Y32" i="1"/>
  <c r="Y31" i="1"/>
  <c r="Y30" i="1"/>
  <c r="Y29" i="1"/>
  <c r="Y28" i="1"/>
  <c r="Y27" i="1"/>
  <c r="Y26" i="1"/>
  <c r="X25" i="1"/>
  <c r="Y25" i="1" s="1"/>
  <c r="Y24" i="1"/>
  <c r="Y23" i="1"/>
  <c r="Y22" i="1"/>
  <c r="Y21" i="1"/>
  <c r="Y20" i="1"/>
  <c r="Y17" i="1"/>
  <c r="Y16" i="1"/>
  <c r="X15" i="1"/>
  <c r="Y15" i="1" s="1"/>
  <c r="Y13" i="1"/>
  <c r="Y12" i="1"/>
  <c r="Y11" i="1"/>
  <c r="Y10" i="1"/>
  <c r="Y9" i="1"/>
  <c r="Y8" i="1"/>
  <c r="X7" i="1"/>
  <c r="Y7" i="1" s="1"/>
  <c r="Y5" i="1"/>
  <c r="Y4" i="1"/>
  <c r="X3" i="1"/>
  <c r="Y3" i="1" s="1"/>
  <c r="W171" i="1"/>
  <c r="W170" i="1"/>
  <c r="V169" i="1"/>
  <c r="W169" i="1" s="1"/>
  <c r="W167" i="1"/>
  <c r="W166" i="1"/>
  <c r="V165" i="1"/>
  <c r="W165" i="1" s="1"/>
  <c r="W164" i="1"/>
  <c r="W163" i="1"/>
  <c r="W162" i="1"/>
  <c r="W161" i="1"/>
  <c r="W160" i="1"/>
  <c r="V159" i="1"/>
  <c r="W159" i="1" s="1"/>
  <c r="W158" i="1"/>
  <c r="W157" i="1"/>
  <c r="W156" i="1"/>
  <c r="W155" i="1"/>
  <c r="W154" i="1"/>
  <c r="W153" i="1"/>
  <c r="W152" i="1"/>
  <c r="W151" i="1"/>
  <c r="W150" i="1"/>
  <c r="V149" i="1"/>
  <c r="V139" i="1" s="1"/>
  <c r="W139" i="1" s="1"/>
  <c r="W148" i="1"/>
  <c r="W147" i="1"/>
  <c r="W146" i="1"/>
  <c r="W145" i="1"/>
  <c r="W144" i="1"/>
  <c r="W143" i="1"/>
  <c r="W142" i="1"/>
  <c r="W141" i="1"/>
  <c r="V140" i="1"/>
  <c r="W140" i="1" s="1"/>
  <c r="W138" i="1"/>
  <c r="W136" i="1"/>
  <c r="W135" i="1"/>
  <c r="W134" i="1"/>
  <c r="W133" i="1"/>
  <c r="W132" i="1"/>
  <c r="W131" i="1"/>
  <c r="W130" i="1"/>
  <c r="W129" i="1"/>
  <c r="W128" i="1"/>
  <c r="W127" i="1"/>
  <c r="W126" i="1"/>
  <c r="V125" i="1"/>
  <c r="W125" i="1" s="1"/>
  <c r="W124" i="1"/>
  <c r="W123" i="1"/>
  <c r="W122" i="1"/>
  <c r="W121" i="1"/>
  <c r="W120" i="1"/>
  <c r="W119" i="1"/>
  <c r="W118" i="1"/>
  <c r="W117" i="1"/>
  <c r="W116" i="1"/>
  <c r="W115" i="1"/>
  <c r="W114" i="1"/>
  <c r="W113" i="1"/>
  <c r="W112" i="1"/>
  <c r="W111" i="1"/>
  <c r="V110" i="1"/>
  <c r="W110" i="1" s="1"/>
  <c r="W109" i="1"/>
  <c r="W108" i="1"/>
  <c r="W107" i="1"/>
  <c r="W106" i="1"/>
  <c r="W105" i="1"/>
  <c r="W104" i="1"/>
  <c r="W103" i="1"/>
  <c r="V102" i="1"/>
  <c r="W102" i="1" s="1"/>
  <c r="W101" i="1"/>
  <c r="W100" i="1"/>
  <c r="W99" i="1"/>
  <c r="W98" i="1"/>
  <c r="W97" i="1"/>
  <c r="W96" i="1"/>
  <c r="W95" i="1"/>
  <c r="V94" i="1"/>
  <c r="W94" i="1" s="1"/>
  <c r="W93" i="1"/>
  <c r="W92" i="1"/>
  <c r="W91" i="1"/>
  <c r="W90" i="1"/>
  <c r="W89" i="1"/>
  <c r="V88" i="1"/>
  <c r="W88" i="1" s="1"/>
  <c r="W87" i="1"/>
  <c r="W86" i="1"/>
  <c r="W85" i="1"/>
  <c r="W84" i="1"/>
  <c r="W83" i="1"/>
  <c r="V82" i="1"/>
  <c r="V55" i="1" s="1"/>
  <c r="W81" i="1"/>
  <c r="W80" i="1"/>
  <c r="W79" i="1"/>
  <c r="W78" i="1"/>
  <c r="W77" i="1"/>
  <c r="W76" i="1"/>
  <c r="W75" i="1"/>
  <c r="V74" i="1"/>
  <c r="W74" i="1" s="1"/>
  <c r="W73" i="1"/>
  <c r="W72" i="1"/>
  <c r="V71" i="1"/>
  <c r="W71" i="1" s="1"/>
  <c r="W70" i="1"/>
  <c r="W69" i="1"/>
  <c r="W68" i="1"/>
  <c r="W67" i="1"/>
  <c r="W66" i="1"/>
  <c r="W65" i="1"/>
  <c r="W64" i="1"/>
  <c r="W63" i="1"/>
  <c r="W62" i="1"/>
  <c r="W61" i="1"/>
  <c r="W60" i="1"/>
  <c r="W59" i="1"/>
  <c r="W58" i="1"/>
  <c r="W57" i="1"/>
  <c r="V56" i="1"/>
  <c r="W56" i="1" s="1"/>
  <c r="W54" i="1"/>
  <c r="W53" i="1"/>
  <c r="W52" i="1"/>
  <c r="W51" i="1"/>
  <c r="W50" i="1"/>
  <c r="W49" i="1"/>
  <c r="W48" i="1"/>
  <c r="V48" i="1"/>
  <c r="W47" i="1"/>
  <c r="W46" i="1"/>
  <c r="W45" i="1"/>
  <c r="W44" i="1"/>
  <c r="V43" i="1"/>
  <c r="W43" i="1" s="1"/>
  <c r="W42" i="1"/>
  <c r="W41" i="1"/>
  <c r="W40" i="1"/>
  <c r="W39" i="1"/>
  <c r="V38" i="1"/>
  <c r="W38" i="1" s="1"/>
  <c r="W35" i="1"/>
  <c r="W34" i="1"/>
  <c r="W33" i="1"/>
  <c r="W32" i="1"/>
  <c r="W31" i="1"/>
  <c r="W30" i="1"/>
  <c r="W29" i="1"/>
  <c r="W28" i="1"/>
  <c r="W27" i="1"/>
  <c r="W26" i="1"/>
  <c r="V25" i="1"/>
  <c r="W25" i="1" s="1"/>
  <c r="W24" i="1"/>
  <c r="W23" i="1"/>
  <c r="W22" i="1"/>
  <c r="W21" i="1"/>
  <c r="W20" i="1"/>
  <c r="W17" i="1"/>
  <c r="W16" i="1"/>
  <c r="V15" i="1"/>
  <c r="W15" i="1" s="1"/>
  <c r="W13" i="1"/>
  <c r="W12" i="1"/>
  <c r="W11" i="1"/>
  <c r="W10" i="1"/>
  <c r="W9" i="1"/>
  <c r="W8" i="1"/>
  <c r="W7" i="1"/>
  <c r="V7" i="1"/>
  <c r="V6" i="1" s="1"/>
  <c r="W5" i="1"/>
  <c r="W4" i="1"/>
  <c r="V3" i="1"/>
  <c r="W3" i="1" s="1"/>
  <c r="U171" i="1"/>
  <c r="U170" i="1"/>
  <c r="T169" i="1"/>
  <c r="U169" i="1" s="1"/>
  <c r="U167" i="1"/>
  <c r="U166" i="1"/>
  <c r="T165" i="1"/>
  <c r="U165" i="1" s="1"/>
  <c r="U164" i="1"/>
  <c r="U163" i="1"/>
  <c r="U162" i="1"/>
  <c r="U161" i="1"/>
  <c r="U160" i="1"/>
  <c r="U159" i="1"/>
  <c r="T159" i="1"/>
  <c r="U158" i="1"/>
  <c r="U157" i="1"/>
  <c r="U156" i="1"/>
  <c r="U155" i="1"/>
  <c r="U154" i="1"/>
  <c r="U153" i="1"/>
  <c r="U152" i="1"/>
  <c r="U151" i="1"/>
  <c r="U150" i="1"/>
  <c r="T149" i="1"/>
  <c r="T139" i="1" s="1"/>
  <c r="U139" i="1" s="1"/>
  <c r="U148" i="1"/>
  <c r="U147" i="1"/>
  <c r="U146" i="1"/>
  <c r="U145" i="1"/>
  <c r="U144" i="1"/>
  <c r="U143" i="1"/>
  <c r="U142" i="1"/>
  <c r="U141" i="1"/>
  <c r="T140" i="1"/>
  <c r="U140" i="1" s="1"/>
  <c r="U138" i="1"/>
  <c r="U136" i="1"/>
  <c r="U135" i="1"/>
  <c r="U134" i="1"/>
  <c r="U133" i="1"/>
  <c r="U132" i="1"/>
  <c r="U131" i="1"/>
  <c r="U130" i="1"/>
  <c r="U129" i="1"/>
  <c r="U128" i="1"/>
  <c r="U127" i="1"/>
  <c r="U126" i="1"/>
  <c r="T125" i="1"/>
  <c r="U125" i="1" s="1"/>
  <c r="U124" i="1"/>
  <c r="U123" i="1"/>
  <c r="U122" i="1"/>
  <c r="U121" i="1"/>
  <c r="U120" i="1"/>
  <c r="U119" i="1"/>
  <c r="U118" i="1"/>
  <c r="U117" i="1"/>
  <c r="U116" i="1"/>
  <c r="U115" i="1"/>
  <c r="U114" i="1"/>
  <c r="U113" i="1"/>
  <c r="U112" i="1"/>
  <c r="U111" i="1"/>
  <c r="T110" i="1"/>
  <c r="U110" i="1" s="1"/>
  <c r="U109" i="1"/>
  <c r="U108" i="1"/>
  <c r="U107" i="1"/>
  <c r="U106" i="1"/>
  <c r="U105" i="1"/>
  <c r="U104" i="1"/>
  <c r="U103" i="1"/>
  <c r="U102" i="1"/>
  <c r="T102" i="1"/>
  <c r="U101" i="1"/>
  <c r="U100" i="1"/>
  <c r="U99" i="1"/>
  <c r="U98" i="1"/>
  <c r="U97" i="1"/>
  <c r="U96" i="1"/>
  <c r="U95" i="1"/>
  <c r="T94" i="1"/>
  <c r="U94" i="1" s="1"/>
  <c r="U93" i="1"/>
  <c r="U92" i="1"/>
  <c r="U91" i="1"/>
  <c r="U90" i="1"/>
  <c r="U89" i="1"/>
  <c r="U88" i="1"/>
  <c r="T88" i="1"/>
  <c r="U87" i="1"/>
  <c r="U86" i="1"/>
  <c r="U85" i="1"/>
  <c r="U84" i="1"/>
  <c r="U83" i="1"/>
  <c r="T82" i="1"/>
  <c r="U82" i="1" s="1"/>
  <c r="U81" i="1"/>
  <c r="U80" i="1"/>
  <c r="U79" i="1"/>
  <c r="U78" i="1"/>
  <c r="U77" i="1"/>
  <c r="U76" i="1"/>
  <c r="U75" i="1"/>
  <c r="U74" i="1"/>
  <c r="T74" i="1"/>
  <c r="U73" i="1"/>
  <c r="U72" i="1"/>
  <c r="U71" i="1"/>
  <c r="T71" i="1"/>
  <c r="U70" i="1"/>
  <c r="U69" i="1"/>
  <c r="U68" i="1"/>
  <c r="U67" i="1"/>
  <c r="U66" i="1"/>
  <c r="U65" i="1"/>
  <c r="U64" i="1"/>
  <c r="U63" i="1"/>
  <c r="U62" i="1"/>
  <c r="U61" i="1"/>
  <c r="U60" i="1"/>
  <c r="U59" i="1"/>
  <c r="U58" i="1"/>
  <c r="U57" i="1"/>
  <c r="U56" i="1"/>
  <c r="T56" i="1"/>
  <c r="U54" i="1"/>
  <c r="U53" i="1"/>
  <c r="U52" i="1"/>
  <c r="U51" i="1"/>
  <c r="U50" i="1"/>
  <c r="U49" i="1"/>
  <c r="U48" i="1"/>
  <c r="T48" i="1"/>
  <c r="U47" i="1"/>
  <c r="U46" i="1"/>
  <c r="U45" i="1"/>
  <c r="U44" i="1"/>
  <c r="U43" i="1"/>
  <c r="T43" i="1"/>
  <c r="U42" i="1"/>
  <c r="U41" i="1"/>
  <c r="U40" i="1"/>
  <c r="U39" i="1"/>
  <c r="T38" i="1"/>
  <c r="U38" i="1" s="1"/>
  <c r="U35" i="1"/>
  <c r="U34" i="1"/>
  <c r="U33" i="1"/>
  <c r="U32" i="1"/>
  <c r="U31" i="1"/>
  <c r="U30" i="1"/>
  <c r="U29" i="1"/>
  <c r="U28" i="1"/>
  <c r="U27" i="1"/>
  <c r="U26" i="1"/>
  <c r="T25" i="1"/>
  <c r="T19" i="1" s="1"/>
  <c r="U19" i="1" s="1"/>
  <c r="U24" i="1"/>
  <c r="U23" i="1"/>
  <c r="U22" i="1"/>
  <c r="U21" i="1"/>
  <c r="U20" i="1"/>
  <c r="U17" i="1"/>
  <c r="U16" i="1"/>
  <c r="T15" i="1"/>
  <c r="U15" i="1" s="1"/>
  <c r="T14" i="1"/>
  <c r="T18" i="1" s="1"/>
  <c r="U13" i="1"/>
  <c r="U12" i="1"/>
  <c r="U11" i="1"/>
  <c r="U10" i="1"/>
  <c r="U9" i="1"/>
  <c r="U8" i="1"/>
  <c r="T7" i="1"/>
  <c r="U7" i="1" s="1"/>
  <c r="T6" i="1"/>
  <c r="U6" i="1" s="1"/>
  <c r="U5" i="1"/>
  <c r="U4" i="1"/>
  <c r="T3" i="1"/>
  <c r="U3" i="1" s="1"/>
  <c r="S171" i="1"/>
  <c r="S170" i="1"/>
  <c r="S169" i="1"/>
  <c r="R169" i="1"/>
  <c r="S167" i="1"/>
  <c r="S166" i="1"/>
  <c r="R165" i="1"/>
  <c r="S165" i="1" s="1"/>
  <c r="S164" i="1"/>
  <c r="S163" i="1"/>
  <c r="S162" i="1"/>
  <c r="S161" i="1"/>
  <c r="S160" i="1"/>
  <c r="R159" i="1"/>
  <c r="S159" i="1" s="1"/>
  <c r="S158" i="1"/>
  <c r="S157" i="1"/>
  <c r="S156" i="1"/>
  <c r="S155" i="1"/>
  <c r="S154" i="1"/>
  <c r="S153" i="1"/>
  <c r="S152" i="1"/>
  <c r="S151" i="1"/>
  <c r="S150" i="1"/>
  <c r="R149" i="1"/>
  <c r="S149" i="1" s="1"/>
  <c r="S148" i="1"/>
  <c r="S147" i="1"/>
  <c r="S146" i="1"/>
  <c r="S145" i="1"/>
  <c r="S144" i="1"/>
  <c r="S143" i="1"/>
  <c r="S142" i="1"/>
  <c r="S141" i="1"/>
  <c r="R140" i="1"/>
  <c r="S140" i="1" s="1"/>
  <c r="S138" i="1"/>
  <c r="S136" i="1"/>
  <c r="S135" i="1"/>
  <c r="S134" i="1"/>
  <c r="S133" i="1"/>
  <c r="S132" i="1"/>
  <c r="S131" i="1"/>
  <c r="S130" i="1"/>
  <c r="S129" i="1"/>
  <c r="S128" i="1"/>
  <c r="S127" i="1"/>
  <c r="S126" i="1"/>
  <c r="R125" i="1"/>
  <c r="S125" i="1" s="1"/>
  <c r="S124" i="1"/>
  <c r="S123" i="1"/>
  <c r="S122" i="1"/>
  <c r="S121" i="1"/>
  <c r="S120" i="1"/>
  <c r="S119" i="1"/>
  <c r="S118" i="1"/>
  <c r="S117" i="1"/>
  <c r="S116" i="1"/>
  <c r="S115" i="1"/>
  <c r="S114" i="1"/>
  <c r="S113" i="1"/>
  <c r="S112" i="1"/>
  <c r="S111" i="1"/>
  <c r="R110" i="1"/>
  <c r="S110" i="1" s="1"/>
  <c r="S109" i="1"/>
  <c r="S108" i="1"/>
  <c r="S107" i="1"/>
  <c r="S106" i="1"/>
  <c r="S105" i="1"/>
  <c r="S104" i="1"/>
  <c r="S103" i="1"/>
  <c r="R102" i="1"/>
  <c r="S102" i="1" s="1"/>
  <c r="S101" i="1"/>
  <c r="S100" i="1"/>
  <c r="S99" i="1"/>
  <c r="S98" i="1"/>
  <c r="S97" i="1"/>
  <c r="S96" i="1"/>
  <c r="S95" i="1"/>
  <c r="R94" i="1"/>
  <c r="S94" i="1" s="1"/>
  <c r="S93" i="1"/>
  <c r="S92" i="1"/>
  <c r="S91" i="1"/>
  <c r="S90" i="1"/>
  <c r="S89" i="1"/>
  <c r="R88" i="1"/>
  <c r="S88" i="1" s="1"/>
  <c r="S87" i="1"/>
  <c r="S86" i="1"/>
  <c r="S85" i="1"/>
  <c r="S84" i="1"/>
  <c r="S83" i="1"/>
  <c r="R82" i="1"/>
  <c r="S82" i="1" s="1"/>
  <c r="S81" i="1"/>
  <c r="S80" i="1"/>
  <c r="S79" i="1"/>
  <c r="S78" i="1"/>
  <c r="S77" i="1"/>
  <c r="S76" i="1"/>
  <c r="S75" i="1"/>
  <c r="R74" i="1"/>
  <c r="S74" i="1" s="1"/>
  <c r="S73" i="1"/>
  <c r="S72" i="1"/>
  <c r="R71" i="1"/>
  <c r="S71" i="1" s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R56" i="1"/>
  <c r="S56" i="1" s="1"/>
  <c r="S54" i="1"/>
  <c r="S53" i="1"/>
  <c r="S52" i="1"/>
  <c r="S51" i="1"/>
  <c r="S50" i="1"/>
  <c r="S49" i="1"/>
  <c r="S48" i="1"/>
  <c r="R48" i="1"/>
  <c r="S47" i="1"/>
  <c r="S46" i="1"/>
  <c r="S45" i="1"/>
  <c r="S44" i="1"/>
  <c r="R43" i="1"/>
  <c r="S43" i="1" s="1"/>
  <c r="S42" i="1"/>
  <c r="S41" i="1"/>
  <c r="S40" i="1"/>
  <c r="S39" i="1"/>
  <c r="R38" i="1"/>
  <c r="S38" i="1" s="1"/>
  <c r="S35" i="1"/>
  <c r="S34" i="1"/>
  <c r="S33" i="1"/>
  <c r="S32" i="1"/>
  <c r="S31" i="1"/>
  <c r="S30" i="1"/>
  <c r="S29" i="1"/>
  <c r="S28" i="1"/>
  <c r="S27" i="1"/>
  <c r="S26" i="1"/>
  <c r="R25" i="1"/>
  <c r="R19" i="1" s="1"/>
  <c r="S19" i="1" s="1"/>
  <c r="S24" i="1"/>
  <c r="S23" i="1"/>
  <c r="S22" i="1"/>
  <c r="S21" i="1"/>
  <c r="S20" i="1"/>
  <c r="S17" i="1"/>
  <c r="S16" i="1"/>
  <c r="R15" i="1"/>
  <c r="S15" i="1" s="1"/>
  <c r="S13" i="1"/>
  <c r="S12" i="1"/>
  <c r="S11" i="1"/>
  <c r="S10" i="1"/>
  <c r="S9" i="1"/>
  <c r="S8" i="1"/>
  <c r="S7" i="1"/>
  <c r="R7" i="1"/>
  <c r="R6" i="1" s="1"/>
  <c r="S5" i="1"/>
  <c r="S4" i="1"/>
  <c r="R3" i="1"/>
  <c r="S3" i="1" s="1"/>
  <c r="Q171" i="1"/>
  <c r="Q170" i="1"/>
  <c r="P169" i="1"/>
  <c r="Q169" i="1" s="1"/>
  <c r="Q167" i="1"/>
  <c r="Q166" i="1"/>
  <c r="P165" i="1"/>
  <c r="Q165" i="1" s="1"/>
  <c r="Q164" i="1"/>
  <c r="Q163" i="1"/>
  <c r="Q162" i="1"/>
  <c r="Q161" i="1"/>
  <c r="Q160" i="1"/>
  <c r="P159" i="1"/>
  <c r="Q159" i="1" s="1"/>
  <c r="Q158" i="1"/>
  <c r="Q157" i="1"/>
  <c r="Q156" i="1"/>
  <c r="Q155" i="1"/>
  <c r="Q154" i="1"/>
  <c r="Q153" i="1"/>
  <c r="Q152" i="1"/>
  <c r="Q151" i="1"/>
  <c r="Q150" i="1"/>
  <c r="P149" i="1"/>
  <c r="P139" i="1" s="1"/>
  <c r="Q139" i="1" s="1"/>
  <c r="Q148" i="1"/>
  <c r="Q147" i="1"/>
  <c r="Q146" i="1"/>
  <c r="Q145" i="1"/>
  <c r="Q144" i="1"/>
  <c r="Q143" i="1"/>
  <c r="Q142" i="1"/>
  <c r="Q141" i="1"/>
  <c r="P140" i="1"/>
  <c r="Q140" i="1" s="1"/>
  <c r="Q138" i="1"/>
  <c r="Q136" i="1"/>
  <c r="Q135" i="1"/>
  <c r="Q134" i="1"/>
  <c r="Q133" i="1"/>
  <c r="Q132" i="1"/>
  <c r="Q131" i="1"/>
  <c r="Q130" i="1"/>
  <c r="Q129" i="1"/>
  <c r="Q128" i="1"/>
  <c r="Q127" i="1"/>
  <c r="Q126" i="1"/>
  <c r="P125" i="1"/>
  <c r="Q125" i="1" s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P110" i="1"/>
  <c r="Q110" i="1" s="1"/>
  <c r="Q109" i="1"/>
  <c r="Q108" i="1"/>
  <c r="Q107" i="1"/>
  <c r="Q106" i="1"/>
  <c r="Q105" i="1"/>
  <c r="Q104" i="1"/>
  <c r="Q103" i="1"/>
  <c r="P102" i="1"/>
  <c r="Q102" i="1" s="1"/>
  <c r="Q101" i="1"/>
  <c r="Q100" i="1"/>
  <c r="Q99" i="1"/>
  <c r="Q98" i="1"/>
  <c r="Q97" i="1"/>
  <c r="Q96" i="1"/>
  <c r="Q95" i="1"/>
  <c r="P94" i="1"/>
  <c r="Q94" i="1" s="1"/>
  <c r="Q93" i="1"/>
  <c r="Q92" i="1"/>
  <c r="Q91" i="1"/>
  <c r="Q90" i="1"/>
  <c r="Q89" i="1"/>
  <c r="P88" i="1"/>
  <c r="Q88" i="1" s="1"/>
  <c r="Q87" i="1"/>
  <c r="Q86" i="1"/>
  <c r="Q85" i="1"/>
  <c r="Q84" i="1"/>
  <c r="Q83" i="1"/>
  <c r="P82" i="1"/>
  <c r="Q82" i="1" s="1"/>
  <c r="Q81" i="1"/>
  <c r="Q80" i="1"/>
  <c r="Q79" i="1"/>
  <c r="Q78" i="1"/>
  <c r="Q77" i="1"/>
  <c r="Q76" i="1"/>
  <c r="Q75" i="1"/>
  <c r="P74" i="1"/>
  <c r="Q74" i="1" s="1"/>
  <c r="Q73" i="1"/>
  <c r="Q72" i="1"/>
  <c r="P71" i="1"/>
  <c r="Q71" i="1" s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P56" i="1"/>
  <c r="Q56" i="1" s="1"/>
  <c r="Q54" i="1"/>
  <c r="Q53" i="1"/>
  <c r="Q52" i="1"/>
  <c r="Q51" i="1"/>
  <c r="Q50" i="1"/>
  <c r="Q49" i="1"/>
  <c r="Q48" i="1"/>
  <c r="P48" i="1"/>
  <c r="Q47" i="1"/>
  <c r="Q46" i="1"/>
  <c r="Q45" i="1"/>
  <c r="Q44" i="1"/>
  <c r="P43" i="1"/>
  <c r="Q43" i="1" s="1"/>
  <c r="Q42" i="1"/>
  <c r="Q41" i="1"/>
  <c r="Q40" i="1"/>
  <c r="Q39" i="1"/>
  <c r="P38" i="1"/>
  <c r="Q38" i="1" s="1"/>
  <c r="Q35" i="1"/>
  <c r="Q34" i="1"/>
  <c r="Q33" i="1"/>
  <c r="Q32" i="1"/>
  <c r="Q31" i="1"/>
  <c r="Q30" i="1"/>
  <c r="Q29" i="1"/>
  <c r="Q28" i="1"/>
  <c r="Q27" i="1"/>
  <c r="Q26" i="1"/>
  <c r="P25" i="1"/>
  <c r="P19" i="1" s="1"/>
  <c r="Q19" i="1" s="1"/>
  <c r="Q24" i="1"/>
  <c r="Q23" i="1"/>
  <c r="Q22" i="1"/>
  <c r="Q21" i="1"/>
  <c r="Q20" i="1"/>
  <c r="Q17" i="1"/>
  <c r="Q16" i="1"/>
  <c r="P15" i="1"/>
  <c r="Q15" i="1" s="1"/>
  <c r="Q13" i="1"/>
  <c r="Q12" i="1"/>
  <c r="Q11" i="1"/>
  <c r="Q10" i="1"/>
  <c r="Q9" i="1"/>
  <c r="Q8" i="1"/>
  <c r="P7" i="1"/>
  <c r="Q7" i="1" s="1"/>
  <c r="Q5" i="1"/>
  <c r="Q4" i="1"/>
  <c r="P3" i="1"/>
  <c r="Q3" i="1" s="1"/>
  <c r="O171" i="1"/>
  <c r="O170" i="1"/>
  <c r="N169" i="1"/>
  <c r="O169" i="1" s="1"/>
  <c r="O167" i="1"/>
  <c r="O166" i="1"/>
  <c r="N165" i="1"/>
  <c r="O165" i="1" s="1"/>
  <c r="O164" i="1"/>
  <c r="O163" i="1"/>
  <c r="O162" i="1"/>
  <c r="O161" i="1"/>
  <c r="O160" i="1"/>
  <c r="O159" i="1"/>
  <c r="N159" i="1"/>
  <c r="O158" i="1"/>
  <c r="O157" i="1"/>
  <c r="O156" i="1"/>
  <c r="O155" i="1"/>
  <c r="O154" i="1"/>
  <c r="O153" i="1"/>
  <c r="O152" i="1"/>
  <c r="O151" i="1"/>
  <c r="O150" i="1"/>
  <c r="N149" i="1"/>
  <c r="O149" i="1" s="1"/>
  <c r="O148" i="1"/>
  <c r="O147" i="1"/>
  <c r="O146" i="1"/>
  <c r="O145" i="1"/>
  <c r="O144" i="1"/>
  <c r="O143" i="1"/>
  <c r="O142" i="1"/>
  <c r="O141" i="1"/>
  <c r="N140" i="1"/>
  <c r="O140" i="1" s="1"/>
  <c r="O138" i="1"/>
  <c r="O136" i="1"/>
  <c r="O135" i="1"/>
  <c r="O134" i="1"/>
  <c r="O133" i="1"/>
  <c r="O132" i="1"/>
  <c r="O131" i="1"/>
  <c r="O130" i="1"/>
  <c r="O129" i="1"/>
  <c r="O128" i="1"/>
  <c r="O127" i="1"/>
  <c r="O126" i="1"/>
  <c r="N125" i="1"/>
  <c r="O125" i="1" s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N110" i="1"/>
  <c r="O110" i="1" s="1"/>
  <c r="O109" i="1"/>
  <c r="O108" i="1"/>
  <c r="O107" i="1"/>
  <c r="O106" i="1"/>
  <c r="O105" i="1"/>
  <c r="O104" i="1"/>
  <c r="O103" i="1"/>
  <c r="O102" i="1"/>
  <c r="N102" i="1"/>
  <c r="O101" i="1"/>
  <c r="O100" i="1"/>
  <c r="O99" i="1"/>
  <c r="O98" i="1"/>
  <c r="O97" i="1"/>
  <c r="O96" i="1"/>
  <c r="O95" i="1"/>
  <c r="N94" i="1"/>
  <c r="O94" i="1" s="1"/>
  <c r="O93" i="1"/>
  <c r="O92" i="1"/>
  <c r="O91" i="1"/>
  <c r="O90" i="1"/>
  <c r="O89" i="1"/>
  <c r="O88" i="1"/>
  <c r="N88" i="1"/>
  <c r="O87" i="1"/>
  <c r="O86" i="1"/>
  <c r="O85" i="1"/>
  <c r="O84" i="1"/>
  <c r="O83" i="1"/>
  <c r="N82" i="1"/>
  <c r="O82" i="1" s="1"/>
  <c r="O81" i="1"/>
  <c r="O80" i="1"/>
  <c r="O79" i="1"/>
  <c r="O78" i="1"/>
  <c r="O77" i="1"/>
  <c r="O76" i="1"/>
  <c r="O75" i="1"/>
  <c r="O74" i="1"/>
  <c r="N74" i="1"/>
  <c r="O73" i="1"/>
  <c r="O72" i="1"/>
  <c r="N71" i="1"/>
  <c r="O71" i="1" s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N56" i="1"/>
  <c r="O56" i="1" s="1"/>
  <c r="O54" i="1"/>
  <c r="O53" i="1"/>
  <c r="O52" i="1"/>
  <c r="O51" i="1"/>
  <c r="O50" i="1"/>
  <c r="O49" i="1"/>
  <c r="O48" i="1"/>
  <c r="N48" i="1"/>
  <c r="O47" i="1"/>
  <c r="O46" i="1"/>
  <c r="O45" i="1"/>
  <c r="O44" i="1"/>
  <c r="N43" i="1"/>
  <c r="O43" i="1" s="1"/>
  <c r="O42" i="1"/>
  <c r="O41" i="1"/>
  <c r="O40" i="1"/>
  <c r="O39" i="1"/>
  <c r="N38" i="1"/>
  <c r="O38" i="1" s="1"/>
  <c r="O35" i="1"/>
  <c r="O34" i="1"/>
  <c r="O33" i="1"/>
  <c r="O32" i="1"/>
  <c r="O31" i="1"/>
  <c r="O30" i="1"/>
  <c r="O29" i="1"/>
  <c r="O28" i="1"/>
  <c r="O27" i="1"/>
  <c r="O26" i="1"/>
  <c r="N25" i="1"/>
  <c r="O25" i="1" s="1"/>
  <c r="O24" i="1"/>
  <c r="O23" i="1"/>
  <c r="O22" i="1"/>
  <c r="O21" i="1"/>
  <c r="O20" i="1"/>
  <c r="O17" i="1"/>
  <c r="O16" i="1"/>
  <c r="N15" i="1"/>
  <c r="O15" i="1" s="1"/>
  <c r="O13" i="1"/>
  <c r="O12" i="1"/>
  <c r="O11" i="1"/>
  <c r="O10" i="1"/>
  <c r="O9" i="1"/>
  <c r="O8" i="1"/>
  <c r="N7" i="1"/>
  <c r="O7" i="1" s="1"/>
  <c r="O5" i="1"/>
  <c r="O4" i="1"/>
  <c r="N3" i="1"/>
  <c r="O3" i="1" s="1"/>
  <c r="M171" i="1"/>
  <c r="M170" i="1"/>
  <c r="L169" i="1"/>
  <c r="M169" i="1" s="1"/>
  <c r="M167" i="1"/>
  <c r="M166" i="1"/>
  <c r="L165" i="1"/>
  <c r="M165" i="1" s="1"/>
  <c r="M164" i="1"/>
  <c r="M163" i="1"/>
  <c r="M162" i="1"/>
  <c r="M161" i="1"/>
  <c r="M160" i="1"/>
  <c r="L159" i="1"/>
  <c r="M159" i="1" s="1"/>
  <c r="M158" i="1"/>
  <c r="M157" i="1"/>
  <c r="M156" i="1"/>
  <c r="M155" i="1"/>
  <c r="M154" i="1"/>
  <c r="M153" i="1"/>
  <c r="M152" i="1"/>
  <c r="M151" i="1"/>
  <c r="M150" i="1"/>
  <c r="L149" i="1"/>
  <c r="L139" i="1" s="1"/>
  <c r="M139" i="1" s="1"/>
  <c r="M148" i="1"/>
  <c r="M147" i="1"/>
  <c r="M146" i="1"/>
  <c r="M145" i="1"/>
  <c r="M144" i="1"/>
  <c r="M143" i="1"/>
  <c r="M142" i="1"/>
  <c r="M141" i="1"/>
  <c r="L140" i="1"/>
  <c r="M140" i="1" s="1"/>
  <c r="M138" i="1"/>
  <c r="M136" i="1"/>
  <c r="M135" i="1"/>
  <c r="M134" i="1"/>
  <c r="M133" i="1"/>
  <c r="M132" i="1"/>
  <c r="M131" i="1"/>
  <c r="M130" i="1"/>
  <c r="M129" i="1"/>
  <c r="M128" i="1"/>
  <c r="M127" i="1"/>
  <c r="M126" i="1"/>
  <c r="L125" i="1"/>
  <c r="M125" i="1" s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L110" i="1"/>
  <c r="M110" i="1" s="1"/>
  <c r="M109" i="1"/>
  <c r="M108" i="1"/>
  <c r="M107" i="1"/>
  <c r="M106" i="1"/>
  <c r="M105" i="1"/>
  <c r="M104" i="1"/>
  <c r="M103" i="1"/>
  <c r="L102" i="1"/>
  <c r="M102" i="1" s="1"/>
  <c r="M101" i="1"/>
  <c r="M100" i="1"/>
  <c r="M99" i="1"/>
  <c r="M98" i="1"/>
  <c r="M97" i="1"/>
  <c r="M96" i="1"/>
  <c r="M95" i="1"/>
  <c r="L94" i="1"/>
  <c r="M94" i="1" s="1"/>
  <c r="M93" i="1"/>
  <c r="M92" i="1"/>
  <c r="M91" i="1"/>
  <c r="M90" i="1"/>
  <c r="M89" i="1"/>
  <c r="L88" i="1"/>
  <c r="M88" i="1" s="1"/>
  <c r="M87" i="1"/>
  <c r="M86" i="1"/>
  <c r="M85" i="1"/>
  <c r="M84" i="1"/>
  <c r="M83" i="1"/>
  <c r="L82" i="1"/>
  <c r="M82" i="1" s="1"/>
  <c r="M81" i="1"/>
  <c r="M80" i="1"/>
  <c r="M79" i="1"/>
  <c r="M78" i="1"/>
  <c r="M77" i="1"/>
  <c r="M76" i="1"/>
  <c r="M75" i="1"/>
  <c r="L74" i="1"/>
  <c r="M74" i="1" s="1"/>
  <c r="M73" i="1"/>
  <c r="M72" i="1"/>
  <c r="M71" i="1"/>
  <c r="L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L56" i="1"/>
  <c r="M54" i="1"/>
  <c r="M53" i="1"/>
  <c r="M52" i="1"/>
  <c r="M51" i="1"/>
  <c r="M50" i="1"/>
  <c r="M49" i="1"/>
  <c r="M48" i="1"/>
  <c r="L48" i="1"/>
  <c r="M47" i="1"/>
  <c r="M46" i="1"/>
  <c r="M45" i="1"/>
  <c r="M44" i="1"/>
  <c r="M43" i="1"/>
  <c r="L43" i="1"/>
  <c r="M42" i="1"/>
  <c r="M41" i="1"/>
  <c r="M40" i="1"/>
  <c r="M39" i="1"/>
  <c r="L38" i="1"/>
  <c r="M38" i="1" s="1"/>
  <c r="M35" i="1"/>
  <c r="M34" i="1"/>
  <c r="M33" i="1"/>
  <c r="M32" i="1"/>
  <c r="M31" i="1"/>
  <c r="M30" i="1"/>
  <c r="M29" i="1"/>
  <c r="M28" i="1"/>
  <c r="M27" i="1"/>
  <c r="M26" i="1"/>
  <c r="L25" i="1"/>
  <c r="M25" i="1" s="1"/>
  <c r="M24" i="1"/>
  <c r="M23" i="1"/>
  <c r="M22" i="1"/>
  <c r="M21" i="1"/>
  <c r="M20" i="1"/>
  <c r="M17" i="1"/>
  <c r="M16" i="1"/>
  <c r="L15" i="1"/>
  <c r="M15" i="1" s="1"/>
  <c r="L14" i="1"/>
  <c r="M14" i="1" s="1"/>
  <c r="M13" i="1"/>
  <c r="M12" i="1"/>
  <c r="M11" i="1"/>
  <c r="M10" i="1"/>
  <c r="M9" i="1"/>
  <c r="M8" i="1"/>
  <c r="L7" i="1"/>
  <c r="M7" i="1" s="1"/>
  <c r="L6" i="1"/>
  <c r="M6" i="1" s="1"/>
  <c r="M5" i="1"/>
  <c r="M4" i="1"/>
  <c r="L3" i="1"/>
  <c r="M3" i="1" s="1"/>
  <c r="K171" i="1"/>
  <c r="K170" i="1"/>
  <c r="J169" i="1"/>
  <c r="K169" i="1" s="1"/>
  <c r="K167" i="1"/>
  <c r="K166" i="1"/>
  <c r="J165" i="1"/>
  <c r="K165" i="1" s="1"/>
  <c r="K164" i="1"/>
  <c r="K163" i="1"/>
  <c r="K162" i="1"/>
  <c r="K161" i="1"/>
  <c r="K160" i="1"/>
  <c r="J159" i="1"/>
  <c r="K159" i="1" s="1"/>
  <c r="K158" i="1"/>
  <c r="K157" i="1"/>
  <c r="K156" i="1"/>
  <c r="K155" i="1"/>
  <c r="K154" i="1"/>
  <c r="K153" i="1"/>
  <c r="K152" i="1"/>
  <c r="K151" i="1"/>
  <c r="K150" i="1"/>
  <c r="J149" i="1"/>
  <c r="J139" i="1" s="1"/>
  <c r="K139" i="1" s="1"/>
  <c r="K148" i="1"/>
  <c r="K147" i="1"/>
  <c r="K146" i="1"/>
  <c r="K145" i="1"/>
  <c r="K144" i="1"/>
  <c r="K143" i="1"/>
  <c r="K142" i="1"/>
  <c r="K141" i="1"/>
  <c r="J140" i="1"/>
  <c r="K140" i="1" s="1"/>
  <c r="K138" i="1"/>
  <c r="K136" i="1"/>
  <c r="K135" i="1"/>
  <c r="K134" i="1"/>
  <c r="K133" i="1"/>
  <c r="K132" i="1"/>
  <c r="K131" i="1"/>
  <c r="K130" i="1"/>
  <c r="K129" i="1"/>
  <c r="K128" i="1"/>
  <c r="K127" i="1"/>
  <c r="K126" i="1"/>
  <c r="J125" i="1"/>
  <c r="K125" i="1" s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J110" i="1"/>
  <c r="K110" i="1" s="1"/>
  <c r="K109" i="1"/>
  <c r="K108" i="1"/>
  <c r="K107" i="1"/>
  <c r="K106" i="1"/>
  <c r="K105" i="1"/>
  <c r="K104" i="1"/>
  <c r="K103" i="1"/>
  <c r="J102" i="1"/>
  <c r="K102" i="1" s="1"/>
  <c r="K101" i="1"/>
  <c r="K100" i="1"/>
  <c r="K99" i="1"/>
  <c r="K98" i="1"/>
  <c r="K97" i="1"/>
  <c r="K96" i="1"/>
  <c r="K95" i="1"/>
  <c r="J94" i="1"/>
  <c r="K94" i="1" s="1"/>
  <c r="K93" i="1"/>
  <c r="K92" i="1"/>
  <c r="K91" i="1"/>
  <c r="K90" i="1"/>
  <c r="K89" i="1"/>
  <c r="J88" i="1"/>
  <c r="K88" i="1" s="1"/>
  <c r="K87" i="1"/>
  <c r="K86" i="1"/>
  <c r="K85" i="1"/>
  <c r="K84" i="1"/>
  <c r="K83" i="1"/>
  <c r="J82" i="1"/>
  <c r="K82" i="1" s="1"/>
  <c r="K81" i="1"/>
  <c r="K80" i="1"/>
  <c r="K79" i="1"/>
  <c r="K78" i="1"/>
  <c r="K77" i="1"/>
  <c r="K76" i="1"/>
  <c r="K75" i="1"/>
  <c r="J74" i="1"/>
  <c r="K74" i="1" s="1"/>
  <c r="K73" i="1"/>
  <c r="K72" i="1"/>
  <c r="K71" i="1"/>
  <c r="J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J56" i="1"/>
  <c r="K54" i="1"/>
  <c r="K53" i="1"/>
  <c r="K52" i="1"/>
  <c r="K51" i="1"/>
  <c r="K50" i="1"/>
  <c r="K49" i="1"/>
  <c r="K48" i="1"/>
  <c r="J48" i="1"/>
  <c r="K47" i="1"/>
  <c r="K46" i="1"/>
  <c r="K45" i="1"/>
  <c r="K44" i="1"/>
  <c r="K43" i="1"/>
  <c r="J43" i="1"/>
  <c r="K42" i="1"/>
  <c r="K41" i="1"/>
  <c r="K40" i="1"/>
  <c r="K39" i="1"/>
  <c r="J38" i="1"/>
  <c r="K38" i="1" s="1"/>
  <c r="K35" i="1"/>
  <c r="K34" i="1"/>
  <c r="K33" i="1"/>
  <c r="K32" i="1"/>
  <c r="K31" i="1"/>
  <c r="K30" i="1"/>
  <c r="K29" i="1"/>
  <c r="K28" i="1"/>
  <c r="K27" i="1"/>
  <c r="K26" i="1"/>
  <c r="J25" i="1"/>
  <c r="J19" i="1" s="1"/>
  <c r="K19" i="1" s="1"/>
  <c r="K24" i="1"/>
  <c r="K23" i="1"/>
  <c r="K22" i="1"/>
  <c r="K21" i="1"/>
  <c r="K20" i="1"/>
  <c r="K17" i="1"/>
  <c r="K16" i="1"/>
  <c r="J15" i="1"/>
  <c r="K15" i="1" s="1"/>
  <c r="J14" i="1"/>
  <c r="J18" i="1" s="1"/>
  <c r="K13" i="1"/>
  <c r="K12" i="1"/>
  <c r="K11" i="1"/>
  <c r="K10" i="1"/>
  <c r="K9" i="1"/>
  <c r="K8" i="1"/>
  <c r="J7" i="1"/>
  <c r="K7" i="1" s="1"/>
  <c r="J6" i="1"/>
  <c r="K6" i="1" s="1"/>
  <c r="K5" i="1"/>
  <c r="K4" i="1"/>
  <c r="J3" i="1"/>
  <c r="K3" i="1" s="1"/>
  <c r="I171" i="1"/>
  <c r="I170" i="1"/>
  <c r="H169" i="1"/>
  <c r="I169" i="1" s="1"/>
  <c r="I167" i="1"/>
  <c r="I166" i="1"/>
  <c r="H165" i="1"/>
  <c r="I165" i="1" s="1"/>
  <c r="I164" i="1"/>
  <c r="I163" i="1"/>
  <c r="I162" i="1"/>
  <c r="I161" i="1"/>
  <c r="I160" i="1"/>
  <c r="H159" i="1"/>
  <c r="I159" i="1" s="1"/>
  <c r="I158" i="1"/>
  <c r="I157" i="1"/>
  <c r="I156" i="1"/>
  <c r="I155" i="1"/>
  <c r="I154" i="1"/>
  <c r="I153" i="1"/>
  <c r="I152" i="1"/>
  <c r="I151" i="1"/>
  <c r="I150" i="1"/>
  <c r="H149" i="1"/>
  <c r="I149" i="1" s="1"/>
  <c r="I148" i="1"/>
  <c r="I147" i="1"/>
  <c r="I146" i="1"/>
  <c r="I145" i="1"/>
  <c r="I144" i="1"/>
  <c r="I143" i="1"/>
  <c r="I142" i="1"/>
  <c r="I141" i="1"/>
  <c r="H140" i="1"/>
  <c r="I140" i="1" s="1"/>
  <c r="I138" i="1"/>
  <c r="I136" i="1"/>
  <c r="I135" i="1"/>
  <c r="I134" i="1"/>
  <c r="I133" i="1"/>
  <c r="I132" i="1"/>
  <c r="I131" i="1"/>
  <c r="I130" i="1"/>
  <c r="I129" i="1"/>
  <c r="I128" i="1"/>
  <c r="I127" i="1"/>
  <c r="I126" i="1"/>
  <c r="H125" i="1"/>
  <c r="I125" i="1" s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H110" i="1"/>
  <c r="I110" i="1" s="1"/>
  <c r="I109" i="1"/>
  <c r="I108" i="1"/>
  <c r="I107" i="1"/>
  <c r="I106" i="1"/>
  <c r="I105" i="1"/>
  <c r="I104" i="1"/>
  <c r="I103" i="1"/>
  <c r="H102" i="1"/>
  <c r="I102" i="1" s="1"/>
  <c r="I101" i="1"/>
  <c r="I100" i="1"/>
  <c r="I99" i="1"/>
  <c r="I98" i="1"/>
  <c r="I97" i="1"/>
  <c r="I96" i="1"/>
  <c r="I95" i="1"/>
  <c r="H94" i="1"/>
  <c r="I94" i="1" s="1"/>
  <c r="I93" i="1"/>
  <c r="I92" i="1"/>
  <c r="I91" i="1"/>
  <c r="I90" i="1"/>
  <c r="I89" i="1"/>
  <c r="H88" i="1"/>
  <c r="I88" i="1" s="1"/>
  <c r="I87" i="1"/>
  <c r="I86" i="1"/>
  <c r="I85" i="1"/>
  <c r="I84" i="1"/>
  <c r="I83" i="1"/>
  <c r="H82" i="1"/>
  <c r="H55" i="1" s="1"/>
  <c r="I81" i="1"/>
  <c r="I80" i="1"/>
  <c r="I79" i="1"/>
  <c r="I78" i="1"/>
  <c r="I77" i="1"/>
  <c r="I76" i="1"/>
  <c r="I75" i="1"/>
  <c r="H74" i="1"/>
  <c r="I74" i="1" s="1"/>
  <c r="I73" i="1"/>
  <c r="I72" i="1"/>
  <c r="H71" i="1"/>
  <c r="I71" i="1" s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H56" i="1"/>
  <c r="I56" i="1" s="1"/>
  <c r="I54" i="1"/>
  <c r="I53" i="1"/>
  <c r="I52" i="1"/>
  <c r="I51" i="1"/>
  <c r="I50" i="1"/>
  <c r="I49" i="1"/>
  <c r="I48" i="1"/>
  <c r="H48" i="1"/>
  <c r="I47" i="1"/>
  <c r="I46" i="1"/>
  <c r="I45" i="1"/>
  <c r="I44" i="1"/>
  <c r="H43" i="1"/>
  <c r="I43" i="1" s="1"/>
  <c r="I42" i="1"/>
  <c r="I41" i="1"/>
  <c r="I40" i="1"/>
  <c r="I39" i="1"/>
  <c r="H38" i="1"/>
  <c r="I38" i="1" s="1"/>
  <c r="I35" i="1"/>
  <c r="I34" i="1"/>
  <c r="I33" i="1"/>
  <c r="I32" i="1"/>
  <c r="I31" i="1"/>
  <c r="I30" i="1"/>
  <c r="I29" i="1"/>
  <c r="I28" i="1"/>
  <c r="I27" i="1"/>
  <c r="I26" i="1"/>
  <c r="H25" i="1"/>
  <c r="I25" i="1" s="1"/>
  <c r="I24" i="1"/>
  <c r="I23" i="1"/>
  <c r="I22" i="1"/>
  <c r="I21" i="1"/>
  <c r="I20" i="1"/>
  <c r="I17" i="1"/>
  <c r="I16" i="1"/>
  <c r="H15" i="1"/>
  <c r="I15" i="1" s="1"/>
  <c r="I13" i="1"/>
  <c r="I12" i="1"/>
  <c r="I11" i="1"/>
  <c r="I10" i="1"/>
  <c r="I9" i="1"/>
  <c r="I8" i="1"/>
  <c r="I7" i="1"/>
  <c r="H7" i="1"/>
  <c r="H6" i="1" s="1"/>
  <c r="I5" i="1"/>
  <c r="I4" i="1"/>
  <c r="H3" i="1"/>
  <c r="I3" i="1" s="1"/>
  <c r="G171" i="1"/>
  <c r="G170" i="1"/>
  <c r="F169" i="1"/>
  <c r="G169" i="1" s="1"/>
  <c r="G167" i="1"/>
  <c r="G166" i="1"/>
  <c r="F165" i="1"/>
  <c r="G165" i="1" s="1"/>
  <c r="G164" i="1"/>
  <c r="G163" i="1"/>
  <c r="G162" i="1"/>
  <c r="G161" i="1"/>
  <c r="G160" i="1"/>
  <c r="F159" i="1"/>
  <c r="G159" i="1" s="1"/>
  <c r="G158" i="1"/>
  <c r="G157" i="1"/>
  <c r="G156" i="1"/>
  <c r="G155" i="1"/>
  <c r="G154" i="1"/>
  <c r="G153" i="1"/>
  <c r="G152" i="1"/>
  <c r="G151" i="1"/>
  <c r="G150" i="1"/>
  <c r="F149" i="1"/>
  <c r="F139" i="1" s="1"/>
  <c r="G139" i="1" s="1"/>
  <c r="G148" i="1"/>
  <c r="G147" i="1"/>
  <c r="G146" i="1"/>
  <c r="G145" i="1"/>
  <c r="G144" i="1"/>
  <c r="G143" i="1"/>
  <c r="G142" i="1"/>
  <c r="G141" i="1"/>
  <c r="F140" i="1"/>
  <c r="G140" i="1" s="1"/>
  <c r="G138" i="1"/>
  <c r="G136" i="1"/>
  <c r="G135" i="1"/>
  <c r="G134" i="1"/>
  <c r="G133" i="1"/>
  <c r="G132" i="1"/>
  <c r="G131" i="1"/>
  <c r="G130" i="1"/>
  <c r="G129" i="1"/>
  <c r="G128" i="1"/>
  <c r="G127" i="1"/>
  <c r="G126" i="1"/>
  <c r="F125" i="1"/>
  <c r="G125" i="1" s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F110" i="1"/>
  <c r="G110" i="1" s="1"/>
  <c r="G109" i="1"/>
  <c r="G108" i="1"/>
  <c r="G107" i="1"/>
  <c r="G106" i="1"/>
  <c r="G105" i="1"/>
  <c r="G104" i="1"/>
  <c r="G103" i="1"/>
  <c r="F102" i="1"/>
  <c r="G102" i="1" s="1"/>
  <c r="G101" i="1"/>
  <c r="G100" i="1"/>
  <c r="G99" i="1"/>
  <c r="G98" i="1"/>
  <c r="G97" i="1"/>
  <c r="G96" i="1"/>
  <c r="G95" i="1"/>
  <c r="F94" i="1"/>
  <c r="G94" i="1" s="1"/>
  <c r="G93" i="1"/>
  <c r="G92" i="1"/>
  <c r="G91" i="1"/>
  <c r="G90" i="1"/>
  <c r="G89" i="1"/>
  <c r="F88" i="1"/>
  <c r="G88" i="1" s="1"/>
  <c r="G87" i="1"/>
  <c r="G86" i="1"/>
  <c r="G85" i="1"/>
  <c r="G84" i="1"/>
  <c r="G83" i="1"/>
  <c r="F82" i="1"/>
  <c r="G82" i="1" s="1"/>
  <c r="G81" i="1"/>
  <c r="G80" i="1"/>
  <c r="G79" i="1"/>
  <c r="G78" i="1"/>
  <c r="G77" i="1"/>
  <c r="G76" i="1"/>
  <c r="G75" i="1"/>
  <c r="F74" i="1"/>
  <c r="G74" i="1" s="1"/>
  <c r="G73" i="1"/>
  <c r="G72" i="1"/>
  <c r="F71" i="1"/>
  <c r="G71" i="1" s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F56" i="1"/>
  <c r="G56" i="1" s="1"/>
  <c r="G54" i="1"/>
  <c r="G53" i="1"/>
  <c r="G52" i="1"/>
  <c r="G51" i="1"/>
  <c r="G50" i="1"/>
  <c r="G49" i="1"/>
  <c r="G48" i="1"/>
  <c r="F48" i="1"/>
  <c r="G47" i="1"/>
  <c r="G46" i="1"/>
  <c r="G45" i="1"/>
  <c r="G44" i="1"/>
  <c r="F43" i="1"/>
  <c r="G43" i="1" s="1"/>
  <c r="G42" i="1"/>
  <c r="G41" i="1"/>
  <c r="G40" i="1"/>
  <c r="G39" i="1"/>
  <c r="F38" i="1"/>
  <c r="G38" i="1" s="1"/>
  <c r="G35" i="1"/>
  <c r="G34" i="1"/>
  <c r="G33" i="1"/>
  <c r="G32" i="1"/>
  <c r="G31" i="1"/>
  <c r="G30" i="1"/>
  <c r="G29" i="1"/>
  <c r="G28" i="1"/>
  <c r="G27" i="1"/>
  <c r="G26" i="1"/>
  <c r="F25" i="1"/>
  <c r="F19" i="1" s="1"/>
  <c r="G19" i="1" s="1"/>
  <c r="G24" i="1"/>
  <c r="G23" i="1"/>
  <c r="G22" i="1"/>
  <c r="G21" i="1"/>
  <c r="G20" i="1"/>
  <c r="G17" i="1"/>
  <c r="G16" i="1"/>
  <c r="F15" i="1"/>
  <c r="G15" i="1" s="1"/>
  <c r="G13" i="1"/>
  <c r="G12" i="1"/>
  <c r="G11" i="1"/>
  <c r="G10" i="1"/>
  <c r="G9" i="1"/>
  <c r="G8" i="1"/>
  <c r="G7" i="1"/>
  <c r="F7" i="1"/>
  <c r="F6" i="1" s="1"/>
  <c r="G5" i="1"/>
  <c r="G4" i="1"/>
  <c r="F3" i="1"/>
  <c r="G3" i="1" s="1"/>
  <c r="E171" i="1"/>
  <c r="E170" i="1"/>
  <c r="E169" i="1"/>
  <c r="D169" i="1"/>
  <c r="E167" i="1"/>
  <c r="E166" i="1"/>
  <c r="D165" i="1"/>
  <c r="E165" i="1" s="1"/>
  <c r="E164" i="1"/>
  <c r="E163" i="1"/>
  <c r="E162" i="1"/>
  <c r="E161" i="1"/>
  <c r="E160" i="1"/>
  <c r="E159" i="1"/>
  <c r="D159" i="1"/>
  <c r="E158" i="1"/>
  <c r="E157" i="1"/>
  <c r="E156" i="1"/>
  <c r="E155" i="1"/>
  <c r="E154" i="1"/>
  <c r="E153" i="1"/>
  <c r="E152" i="1"/>
  <c r="E151" i="1"/>
  <c r="E150" i="1"/>
  <c r="D149" i="1"/>
  <c r="D139" i="1" s="1"/>
  <c r="E139" i="1" s="1"/>
  <c r="E148" i="1"/>
  <c r="E147" i="1"/>
  <c r="E146" i="1"/>
  <c r="E145" i="1"/>
  <c r="E144" i="1"/>
  <c r="E143" i="1"/>
  <c r="E142" i="1"/>
  <c r="E141" i="1"/>
  <c r="D140" i="1"/>
  <c r="E140" i="1" s="1"/>
  <c r="E138" i="1"/>
  <c r="E136" i="1"/>
  <c r="E135" i="1"/>
  <c r="E134" i="1"/>
  <c r="E133" i="1"/>
  <c r="E132" i="1"/>
  <c r="E131" i="1"/>
  <c r="E130" i="1"/>
  <c r="E129" i="1"/>
  <c r="E128" i="1"/>
  <c r="E127" i="1"/>
  <c r="E126" i="1"/>
  <c r="D125" i="1"/>
  <c r="E125" i="1" s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D110" i="1"/>
  <c r="E110" i="1" s="1"/>
  <c r="E109" i="1"/>
  <c r="E108" i="1"/>
  <c r="E107" i="1"/>
  <c r="E106" i="1"/>
  <c r="E105" i="1"/>
  <c r="E104" i="1"/>
  <c r="E103" i="1"/>
  <c r="E102" i="1"/>
  <c r="D102" i="1"/>
  <c r="E101" i="1"/>
  <c r="E100" i="1"/>
  <c r="E99" i="1"/>
  <c r="E98" i="1"/>
  <c r="E97" i="1"/>
  <c r="E96" i="1"/>
  <c r="E95" i="1"/>
  <c r="D94" i="1"/>
  <c r="E94" i="1" s="1"/>
  <c r="E93" i="1"/>
  <c r="E92" i="1"/>
  <c r="E91" i="1"/>
  <c r="E90" i="1"/>
  <c r="E89" i="1"/>
  <c r="E88" i="1"/>
  <c r="D88" i="1"/>
  <c r="E87" i="1"/>
  <c r="E86" i="1"/>
  <c r="E85" i="1"/>
  <c r="E84" i="1"/>
  <c r="E83" i="1"/>
  <c r="D82" i="1"/>
  <c r="E82" i="1" s="1"/>
  <c r="E81" i="1"/>
  <c r="E80" i="1"/>
  <c r="E79" i="1"/>
  <c r="E78" i="1"/>
  <c r="E77" i="1"/>
  <c r="E76" i="1"/>
  <c r="E75" i="1"/>
  <c r="E74" i="1"/>
  <c r="D74" i="1"/>
  <c r="E73" i="1"/>
  <c r="E72" i="1"/>
  <c r="D71" i="1"/>
  <c r="E71" i="1" s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D56" i="1"/>
  <c r="E56" i="1" s="1"/>
  <c r="E54" i="1"/>
  <c r="E53" i="1"/>
  <c r="E52" i="1"/>
  <c r="E51" i="1"/>
  <c r="E50" i="1"/>
  <c r="E49" i="1"/>
  <c r="E48" i="1"/>
  <c r="D48" i="1"/>
  <c r="E47" i="1"/>
  <c r="E46" i="1"/>
  <c r="E45" i="1"/>
  <c r="E44" i="1"/>
  <c r="D43" i="1"/>
  <c r="E43" i="1" s="1"/>
  <c r="E42" i="1"/>
  <c r="E41" i="1"/>
  <c r="E40" i="1"/>
  <c r="E39" i="1"/>
  <c r="D38" i="1"/>
  <c r="E38" i="1" s="1"/>
  <c r="E35" i="1"/>
  <c r="E34" i="1"/>
  <c r="E33" i="1"/>
  <c r="E32" i="1"/>
  <c r="E31" i="1"/>
  <c r="E30" i="1"/>
  <c r="E29" i="1"/>
  <c r="E28" i="1"/>
  <c r="E27" i="1"/>
  <c r="E26" i="1"/>
  <c r="D25" i="1"/>
  <c r="D19" i="1" s="1"/>
  <c r="E19" i="1" s="1"/>
  <c r="E24" i="1"/>
  <c r="E23" i="1"/>
  <c r="E22" i="1"/>
  <c r="E21" i="1"/>
  <c r="E20" i="1"/>
  <c r="E17" i="1"/>
  <c r="E16" i="1"/>
  <c r="D15" i="1"/>
  <c r="E15" i="1" s="1"/>
  <c r="E13" i="1"/>
  <c r="E12" i="1"/>
  <c r="E11" i="1"/>
  <c r="E10" i="1"/>
  <c r="E9" i="1"/>
  <c r="E8" i="1"/>
  <c r="D7" i="1"/>
  <c r="E7" i="1" s="1"/>
  <c r="E5" i="1"/>
  <c r="E4" i="1"/>
  <c r="D3" i="1"/>
  <c r="E3" i="1" s="1"/>
  <c r="C171" i="1"/>
  <c r="C170" i="1"/>
  <c r="C169" i="1"/>
  <c r="C167" i="1"/>
  <c r="C156" i="1"/>
  <c r="C155" i="1"/>
  <c r="C154" i="1"/>
  <c r="C153" i="1"/>
  <c r="C152" i="1"/>
  <c r="C151" i="1"/>
  <c r="C140" i="1"/>
  <c r="C139" i="1"/>
  <c r="C138" i="1"/>
  <c r="C136" i="1"/>
  <c r="C135" i="1"/>
  <c r="C124" i="1"/>
  <c r="C123" i="1"/>
  <c r="C122" i="1"/>
  <c r="C121" i="1"/>
  <c r="C120" i="1"/>
  <c r="C119" i="1"/>
  <c r="C108" i="1"/>
  <c r="C107" i="1"/>
  <c r="C106" i="1"/>
  <c r="C105" i="1"/>
  <c r="C104" i="1"/>
  <c r="C103" i="1"/>
  <c r="C92" i="1"/>
  <c r="C91" i="1"/>
  <c r="C90" i="1"/>
  <c r="C89" i="1"/>
  <c r="C88" i="1"/>
  <c r="C87" i="1"/>
  <c r="C76" i="1"/>
  <c r="C75" i="1"/>
  <c r="C74" i="1"/>
  <c r="C73" i="1"/>
  <c r="C72" i="1"/>
  <c r="C71" i="1"/>
  <c r="C60" i="1"/>
  <c r="C59" i="1"/>
  <c r="C58" i="1"/>
  <c r="C57" i="1"/>
  <c r="C56" i="1"/>
  <c r="C55" i="1"/>
  <c r="C44" i="1"/>
  <c r="C43" i="1"/>
  <c r="C42" i="1"/>
  <c r="C41" i="1"/>
  <c r="C40" i="1"/>
  <c r="C39" i="1"/>
  <c r="C28" i="1"/>
  <c r="C27" i="1"/>
  <c r="C26" i="1"/>
  <c r="C25" i="1"/>
  <c r="C24" i="1"/>
  <c r="C23" i="1"/>
  <c r="C22" i="1"/>
  <c r="C12" i="1"/>
  <c r="C11" i="1"/>
  <c r="C10" i="1"/>
  <c r="C9" i="1"/>
  <c r="C8" i="1"/>
  <c r="C7" i="1"/>
  <c r="C6" i="1"/>
  <c r="C5" i="1"/>
  <c r="C4" i="1"/>
  <c r="C3" i="1"/>
  <c r="AA6" i="1" l="1"/>
  <c r="Z14" i="1"/>
  <c r="AA149" i="1"/>
  <c r="AA25" i="1"/>
  <c r="Z55" i="1"/>
  <c r="X6" i="1"/>
  <c r="X19" i="1"/>
  <c r="Y19" i="1" s="1"/>
  <c r="Y149" i="1"/>
  <c r="X55" i="1"/>
  <c r="V14" i="1"/>
  <c r="W6" i="1"/>
  <c r="V37" i="1"/>
  <c r="W37" i="1" s="1"/>
  <c r="W55" i="1"/>
  <c r="W82" i="1"/>
  <c r="W149" i="1"/>
  <c r="V19" i="1"/>
  <c r="W19" i="1" s="1"/>
  <c r="T36" i="1"/>
  <c r="U18" i="1"/>
  <c r="U14" i="1"/>
  <c r="U149" i="1"/>
  <c r="U25" i="1"/>
  <c r="T55" i="1"/>
  <c r="R14" i="1"/>
  <c r="S6" i="1"/>
  <c r="S25" i="1"/>
  <c r="R139" i="1"/>
  <c r="S139" i="1" s="1"/>
  <c r="R55" i="1"/>
  <c r="P6" i="1"/>
  <c r="Q25" i="1"/>
  <c r="P55" i="1"/>
  <c r="Q149" i="1"/>
  <c r="N139" i="1"/>
  <c r="O139" i="1" s="1"/>
  <c r="N6" i="1"/>
  <c r="N19" i="1"/>
  <c r="O19" i="1" s="1"/>
  <c r="N55" i="1"/>
  <c r="M149" i="1"/>
  <c r="L55" i="1"/>
  <c r="L18" i="1"/>
  <c r="L19" i="1"/>
  <c r="M19" i="1" s="1"/>
  <c r="J36" i="1"/>
  <c r="K18" i="1"/>
  <c r="K149" i="1"/>
  <c r="K14" i="1"/>
  <c r="J55" i="1"/>
  <c r="K25" i="1"/>
  <c r="I55" i="1"/>
  <c r="H37" i="1"/>
  <c r="I37" i="1" s="1"/>
  <c r="H14" i="1"/>
  <c r="I6" i="1"/>
  <c r="I82" i="1"/>
  <c r="H139" i="1"/>
  <c r="I139" i="1" s="1"/>
  <c r="H19" i="1"/>
  <c r="I19" i="1" s="1"/>
  <c r="F14" i="1"/>
  <c r="G6" i="1"/>
  <c r="G149" i="1"/>
  <c r="G25" i="1"/>
  <c r="F55" i="1"/>
  <c r="E149" i="1"/>
  <c r="E25" i="1"/>
  <c r="D6" i="1"/>
  <c r="D55" i="1"/>
  <c r="C18" i="1" l="1"/>
  <c r="Z37" i="1"/>
  <c r="AA37" i="1" s="1"/>
  <c r="AA55" i="1"/>
  <c r="AA14" i="1"/>
  <c r="Z18" i="1"/>
  <c r="Y55" i="1"/>
  <c r="X37" i="1"/>
  <c r="Y37" i="1" s="1"/>
  <c r="Y6" i="1"/>
  <c r="X14" i="1"/>
  <c r="W14" i="1"/>
  <c r="V18" i="1"/>
  <c r="T37" i="1"/>
  <c r="U37" i="1" s="1"/>
  <c r="U55" i="1"/>
  <c r="U36" i="1"/>
  <c r="S55" i="1"/>
  <c r="R37" i="1"/>
  <c r="S37" i="1" s="1"/>
  <c r="S14" i="1"/>
  <c r="R18" i="1"/>
  <c r="P37" i="1"/>
  <c r="Q37" i="1" s="1"/>
  <c r="Q55" i="1"/>
  <c r="P14" i="1"/>
  <c r="Q6" i="1"/>
  <c r="N37" i="1"/>
  <c r="O37" i="1" s="1"/>
  <c r="O55" i="1"/>
  <c r="N14" i="1"/>
  <c r="O6" i="1"/>
  <c r="L36" i="1"/>
  <c r="M18" i="1"/>
  <c r="L37" i="1"/>
  <c r="M37" i="1" s="1"/>
  <c r="M55" i="1"/>
  <c r="K36" i="1"/>
  <c r="J37" i="1"/>
  <c r="K37" i="1" s="1"/>
  <c r="K55" i="1"/>
  <c r="I14" i="1"/>
  <c r="H18" i="1"/>
  <c r="F37" i="1"/>
  <c r="G37" i="1" s="1"/>
  <c r="G55" i="1"/>
  <c r="G14" i="1"/>
  <c r="F18" i="1"/>
  <c r="E55" i="1"/>
  <c r="D37" i="1"/>
  <c r="E37" i="1" s="1"/>
  <c r="D14" i="1"/>
  <c r="E6" i="1"/>
  <c r="C36" i="1" l="1"/>
  <c r="Z36" i="1"/>
  <c r="AA18" i="1"/>
  <c r="Y14" i="1"/>
  <c r="X18" i="1"/>
  <c r="V36" i="1"/>
  <c r="W18" i="1"/>
  <c r="T137" i="1"/>
  <c r="R36" i="1"/>
  <c r="S18" i="1"/>
  <c r="Q14" i="1"/>
  <c r="P18" i="1"/>
  <c r="O14" i="1"/>
  <c r="N18" i="1"/>
  <c r="L137" i="1"/>
  <c r="M36" i="1"/>
  <c r="J137" i="1"/>
  <c r="H36" i="1"/>
  <c r="I18" i="1"/>
  <c r="F36" i="1"/>
  <c r="G18" i="1"/>
  <c r="D18" i="1"/>
  <c r="E14" i="1"/>
  <c r="C137" i="1" l="1"/>
  <c r="Z137" i="1"/>
  <c r="AA36" i="1"/>
  <c r="X36" i="1"/>
  <c r="Y18" i="1"/>
  <c r="W36" i="1"/>
  <c r="V137" i="1"/>
  <c r="U137" i="1"/>
  <c r="T168" i="1"/>
  <c r="S36" i="1"/>
  <c r="R137" i="1"/>
  <c r="P36" i="1"/>
  <c r="Q18" i="1"/>
  <c r="N36" i="1"/>
  <c r="O18" i="1"/>
  <c r="L168" i="1"/>
  <c r="M137" i="1"/>
  <c r="K137" i="1"/>
  <c r="J168" i="1"/>
  <c r="I36" i="1"/>
  <c r="H137" i="1"/>
  <c r="F137" i="1"/>
  <c r="G36" i="1"/>
  <c r="D36" i="1"/>
  <c r="E18" i="1"/>
  <c r="C168" i="1" l="1"/>
  <c r="C172" i="1"/>
  <c r="AA137" i="1"/>
  <c r="Z168" i="1"/>
  <c r="X137" i="1"/>
  <c r="Y36" i="1"/>
  <c r="W137" i="1"/>
  <c r="V168" i="1"/>
  <c r="T172" i="1"/>
  <c r="U172" i="1" s="1"/>
  <c r="U168" i="1"/>
  <c r="R168" i="1"/>
  <c r="S137" i="1"/>
  <c r="P137" i="1"/>
  <c r="Q36" i="1"/>
  <c r="O36" i="1"/>
  <c r="N137" i="1"/>
  <c r="L172" i="1"/>
  <c r="M172" i="1" s="1"/>
  <c r="M168" i="1"/>
  <c r="J172" i="1"/>
  <c r="K172" i="1" s="1"/>
  <c r="K168" i="1"/>
  <c r="H168" i="1"/>
  <c r="I137" i="1"/>
  <c r="F168" i="1"/>
  <c r="G137" i="1"/>
  <c r="E36" i="1"/>
  <c r="D137" i="1"/>
  <c r="Z172" i="1" l="1"/>
  <c r="AA172" i="1" s="1"/>
  <c r="AA168" i="1"/>
  <c r="X168" i="1"/>
  <c r="Y137" i="1"/>
  <c r="V172" i="1"/>
  <c r="W172" i="1" s="1"/>
  <c r="W168" i="1"/>
  <c r="R172" i="1"/>
  <c r="S172" i="1" s="1"/>
  <c r="S168" i="1"/>
  <c r="Q137" i="1"/>
  <c r="P168" i="1"/>
  <c r="N168" i="1"/>
  <c r="O137" i="1"/>
  <c r="H172" i="1"/>
  <c r="I172" i="1" s="1"/>
  <c r="I168" i="1"/>
  <c r="F172" i="1"/>
  <c r="G172" i="1" s="1"/>
  <c r="G168" i="1"/>
  <c r="D168" i="1"/>
  <c r="E137" i="1"/>
  <c r="X172" i="1" l="1"/>
  <c r="Y172" i="1" s="1"/>
  <c r="Y168" i="1"/>
  <c r="P172" i="1"/>
  <c r="Q172" i="1" s="1"/>
  <c r="Q168" i="1"/>
  <c r="N172" i="1"/>
  <c r="O172" i="1" s="1"/>
  <c r="O168" i="1"/>
  <c r="D172" i="1"/>
  <c r="E172" i="1" s="1"/>
  <c r="E168" i="1"/>
</calcChain>
</file>

<file path=xl/sharedStrings.xml><?xml version="1.0" encoding="utf-8"?>
<sst xmlns="http://schemas.openxmlformats.org/spreadsheetml/2006/main" count="210" uniqueCount="186">
  <si>
    <t>CONSOLIDADO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</si>
  <si>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</si>
  <si>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</si>
  <si>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</si>
  <si>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</si>
  <si>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</si>
  <si>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</si>
  <si>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</si>
  <si>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</si>
  <si>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</si>
  <si>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</si>
  <si>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</si>
  <si>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</si>
  <si>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Realizado 2022</t>
  </si>
  <si>
    <t>%</t>
  </si>
  <si>
    <t>Receita Operacional Bruta</t>
  </si>
  <si>
    <t>1.1 - Vendas de mercadorias</t>
  </si>
  <si>
    <t>1.2 - Prestação De Serviços</t>
  </si>
  <si>
    <t>Deduções Da Receita Operacional Bruta</t>
  </si>
  <si>
    <t>2.1 - Impostos Incidentes sobre Vendas</t>
  </si>
  <si>
    <t>2.1.1 - COFINS sobre Receita</t>
  </si>
  <si>
    <t>2.1.3 - ICMS sobre Receita</t>
  </si>
  <si>
    <t>2.1.4 - ISS sobre Receita</t>
  </si>
  <si>
    <t>2.1.5 - Simples</t>
  </si>
  <si>
    <t>2.2 - Devoluções De Vendas</t>
  </si>
  <si>
    <t>2.3 - Descontos E Abatimentos</t>
  </si>
  <si>
    <t>Receita Operacional Liquida</t>
  </si>
  <si>
    <t>Custo Das Vendas</t>
  </si>
  <si>
    <t>4.1 - Custo da Mercadoria Vendida - CMV</t>
  </si>
  <si>
    <t>4.3 - Perdas De Estoque</t>
  </si>
  <si>
    <t>Margem de Contribuição 1</t>
  </si>
  <si>
    <t>Outros Custos Variáveis</t>
  </si>
  <si>
    <t>6.1 - Comissões Sobre Vendas</t>
  </si>
  <si>
    <t>6.2 - Taxa com Cartão de Crédito / Débito</t>
  </si>
  <si>
    <t>6.3 - Tarifa de Emissão de Boleto</t>
  </si>
  <si>
    <t>6.4 - Taxa de Remuneração de Franquia</t>
  </si>
  <si>
    <t>6.5 - Esforços de Marketing</t>
  </si>
  <si>
    <t>6.6 - Esforços De Marketing Promocional (3%)</t>
  </si>
  <si>
    <t>6.6.1 - Mídia Regional</t>
  </si>
  <si>
    <t>6.6.2 - Mídia Local</t>
  </si>
  <si>
    <t>6.6.3 - Amostras</t>
  </si>
  <si>
    <t>6.6.4 - Flaconetes</t>
  </si>
  <si>
    <t>6.6.5 - Eventos</t>
  </si>
  <si>
    <t>6.6.6 - Material Promocional</t>
  </si>
  <si>
    <t>6.6.7 - Catálogos e Revistas VD</t>
  </si>
  <si>
    <t>6.6.8 - Brindes VD</t>
  </si>
  <si>
    <t>6.7 - Material De Embalagem</t>
  </si>
  <si>
    <t>6.8 - Taxa Com Mooz Boletos</t>
  </si>
  <si>
    <t>Margem de Contribuição 2</t>
  </si>
  <si>
    <t>Despesas Operacionais</t>
  </si>
  <si>
    <t>8.1 - Despesas Estruturais</t>
  </si>
  <si>
    <t>8.1.1 - Água</t>
  </si>
  <si>
    <t>8.1.2 - Energia Elétrica</t>
  </si>
  <si>
    <t>8.1.3 - Limpeza e Conservação</t>
  </si>
  <si>
    <t>8.1.4 - Manutenção e Reparos</t>
  </si>
  <si>
    <t>8.2 - Despesas Com Comunicação</t>
  </si>
  <si>
    <t>8.2.1 - POS Cartões</t>
  </si>
  <si>
    <t>8.2.2 - VSAT</t>
  </si>
  <si>
    <t>8.2.3 - Telefonia</t>
  </si>
  <si>
    <t>8.2.4 - Internet</t>
  </si>
  <si>
    <t>8.3 - Despesas De Apoio À Operação</t>
  </si>
  <si>
    <t>8.3.1 - Displays</t>
  </si>
  <si>
    <t>8.3.2 - Vitrines</t>
  </si>
  <si>
    <t>8.3.3 - Mercadorias para Demonstração</t>
  </si>
  <si>
    <t>8.3.4 - Uniformes</t>
  </si>
  <si>
    <t>8.3.5 - Precificadores</t>
  </si>
  <si>
    <t>8.3.6 - Encontro de ciclo</t>
  </si>
  <si>
    <t>8.4 - Pessoal</t>
  </si>
  <si>
    <t>8.4.1 - Salários</t>
  </si>
  <si>
    <t>8.4.1.1 - Salários</t>
  </si>
  <si>
    <t>8.4.1.2 - 13º Salário</t>
  </si>
  <si>
    <t>8.4.1.3 - Hora Extra</t>
  </si>
  <si>
    <t>8.4.1.4 - DSR</t>
  </si>
  <si>
    <t>8.4.1.5 - Férias</t>
  </si>
  <si>
    <t>8.4.1.6 - INSS Funcionário</t>
  </si>
  <si>
    <t>8.4.1.7 - IRRF Salários</t>
  </si>
  <si>
    <t>8.4.1.8 - Contribuição Sindical</t>
  </si>
  <si>
    <t>8.4.1.9 - Adiantamento Salarial</t>
  </si>
  <si>
    <t>8.4.1.10 - Descontos Férias Pagas</t>
  </si>
  <si>
    <t>8.4.1.11 - Descontos Gerais Sobre Folha</t>
  </si>
  <si>
    <t>8.4.1.12 - Descontos INSS</t>
  </si>
  <si>
    <t>8.4.1.13 - Descontos IRRF</t>
  </si>
  <si>
    <t>8.4.1.14 - Descontos Sobre Benefícios</t>
  </si>
  <si>
    <t>8.4.2 - Encargos Sociais</t>
  </si>
  <si>
    <t>8.4.2.1 - INSS Empresa</t>
  </si>
  <si>
    <t>8.4.2.2 - FGTS</t>
  </si>
  <si>
    <t>8.4.3 - Benefícios</t>
  </si>
  <si>
    <t>8.4.3.1 - Vale Transporte</t>
  </si>
  <si>
    <t>8.4.3.2 - Vale Refeição</t>
  </si>
  <si>
    <t>8.4.3.3 - Plano de Saúde</t>
  </si>
  <si>
    <t>8.4.3.4 - Prêmios / Bônus</t>
  </si>
  <si>
    <t>8.4.3.5 - Plano Odontológico</t>
  </si>
  <si>
    <t>8.4.3.6 - Ajuda de Custo</t>
  </si>
  <si>
    <t>8.4.3.7 - Farmácia</t>
  </si>
  <si>
    <t>8.4.4 - Movimentação De Pessoal</t>
  </si>
  <si>
    <t>8.4.4.1 - Rescisão do Contrato de Trabalho</t>
  </si>
  <si>
    <t>8.4.4.2 - Exames Admissionais / Demissionais</t>
  </si>
  <si>
    <t>8.4.4.3 - Recrutamento e Seleção</t>
  </si>
  <si>
    <t>8.4.5 - Temporários / Estagiários</t>
  </si>
  <si>
    <t>8.4.6 - Pro Labore</t>
  </si>
  <si>
    <t>8.5 - Taxa De Ocupação</t>
  </si>
  <si>
    <t>8.5.1 - Aluguel</t>
  </si>
  <si>
    <t>8.5.2 - Aluguel Complementar</t>
  </si>
  <si>
    <t>8.5.3 - Condomínio</t>
  </si>
  <si>
    <t>8.5.4 - Fundo De Promoção</t>
  </si>
  <si>
    <t>8.5.5 - IPTU</t>
  </si>
  <si>
    <t>8.6 - Despesas Com Veículos</t>
  </si>
  <si>
    <t>8.6.1 - IPVA / Licenciamento</t>
  </si>
  <si>
    <t>8.6.2 - Pedágio</t>
  </si>
  <si>
    <t>8.6.3 - Combustível</t>
  </si>
  <si>
    <t>8.6.4 - Manutenção Veículos</t>
  </si>
  <si>
    <t>8.6.5 - Estacionamentos</t>
  </si>
  <si>
    <t>8.6.6 - Seguro Veículos</t>
  </si>
  <si>
    <t>8.6.7 - Multa Veículos</t>
  </si>
  <si>
    <t>8.7 - Despesas Administrativas</t>
  </si>
  <si>
    <t>8.7.1 - Material de Escritório</t>
  </si>
  <si>
    <t>8.7.2 - Xerox / Correios</t>
  </si>
  <si>
    <t>8.7.3 - Cartório</t>
  </si>
  <si>
    <t>8.7.4 - Copa e Cozinha</t>
  </si>
  <si>
    <t>8.7.5 - Despesas Bancárias</t>
  </si>
  <si>
    <t>8.7.6 - Outras Despesas Administrativas</t>
  </si>
  <si>
    <t>8.7.7 - Condução</t>
  </si>
  <si>
    <t>8.8 - Despesas Gerais</t>
  </si>
  <si>
    <t>8.8.1 - Despesas com Viagens</t>
  </si>
  <si>
    <t>8.8.2 - Doações</t>
  </si>
  <si>
    <t>8.8.2.1 - Fundação O Boticário</t>
  </si>
  <si>
    <t>8.8.2.2 - Outras Entidades</t>
  </si>
  <si>
    <t>8.8.3 - Impostos e Taxas</t>
  </si>
  <si>
    <t>8.8.3.1 - ISS Tomado</t>
  </si>
  <si>
    <t>8.8.3.2 - IRRF Alugueis</t>
  </si>
  <si>
    <t>8.8.3.3 - Taxa de Licença e Alvará</t>
  </si>
  <si>
    <t>8.8.3.4 - Outros Impostos e Taxas</t>
  </si>
  <si>
    <t>8.8.3.5 - ICMS Diferencial de Alíquota</t>
  </si>
  <si>
    <t>8.8.3.6 - FCP - Fundo de Combate a Pobreza</t>
  </si>
  <si>
    <t>8.8.4 - Seguros</t>
  </si>
  <si>
    <t>8.8.5 - Treinamento</t>
  </si>
  <si>
    <t>8.8.6 - Outras Despesas</t>
  </si>
  <si>
    <t>8.9 - Serviços De Terceiros</t>
  </si>
  <si>
    <t>8.9.1 - Contabilidade</t>
  </si>
  <si>
    <t>8.9.2 - Auditoria / Consultoria</t>
  </si>
  <si>
    <t>8.9.3 - Serviços de Informática</t>
  </si>
  <si>
    <t>8.9.4 - Serviços Vigilância e Segurança</t>
  </si>
  <si>
    <t>8.9.5 - Honorários Advocatícios</t>
  </si>
  <si>
    <t>8.9.6 - Serviços de Transporte</t>
  </si>
  <si>
    <t>8.9.7 - Outros Serviços Terceirizados</t>
  </si>
  <si>
    <t>8.9.8 - Serviços de Entrega - VD</t>
  </si>
  <si>
    <t>8.9.9 - Serviços de Cobrança - VD</t>
  </si>
  <si>
    <t>8.9.10 - Força de Vendas</t>
  </si>
  <si>
    <t>8.9.11 - Sistemas</t>
  </si>
  <si>
    <t>Ebitda</t>
  </si>
  <si>
    <t>Despesa com Escritório</t>
  </si>
  <si>
    <t>Resultado Operacional</t>
  </si>
  <si>
    <t>(+/-) Resultado Financeiro Líquido</t>
  </si>
  <si>
    <t>10.1 - Receitas Financeiras</t>
  </si>
  <si>
    <t>10.1.1 - Juros sobre Receitas</t>
  </si>
  <si>
    <t>10.1.2 - Multa sobre Receitas</t>
  </si>
  <si>
    <t>10.1.3 - Descontos sobre Despesas</t>
  </si>
  <si>
    <t>10.1.4 - Rendimento de Aplicações</t>
  </si>
  <si>
    <t>10.1.5 - Recuperação de PDD</t>
  </si>
  <si>
    <t>10.1.6 - Sobra de Caixa</t>
  </si>
  <si>
    <t>10.1.7 - Outras Receitas Financeiras</t>
  </si>
  <si>
    <t>10.2 - Despesas Financeiras</t>
  </si>
  <si>
    <t>10.2.1 - Juros sobre Despesas</t>
  </si>
  <si>
    <t>10.2.2 - Multa sobre Despesas</t>
  </si>
  <si>
    <t>10.2.3 - Descontos sobre Receitas</t>
  </si>
  <si>
    <t>10.2.4 - Juros sobre Empréstimos</t>
  </si>
  <si>
    <t>10.2.5 - Taxa de Antecipação de Cartões</t>
  </si>
  <si>
    <t>10.2.6 - IOF</t>
  </si>
  <si>
    <t>10.2.7 - Provisão de Devedores Duvidosos</t>
  </si>
  <si>
    <t>10.2.8 - Outras Despesas Financeiras</t>
  </si>
  <si>
    <t>10.2.9 - Falta de Caixa</t>
  </si>
  <si>
    <t>Depreciação e Amortização</t>
  </si>
  <si>
    <t>11.1 - Depreciação de Máquinas e Equipamentos</t>
  </si>
  <si>
    <t>11.2 - Depreciação de Benfeitorias em Imóveis de Terceiros</t>
  </si>
  <si>
    <t>11.3 - Depreciação de Padronização de Franquias</t>
  </si>
  <si>
    <t>11.4 - Depreciação de Veículos</t>
  </si>
  <si>
    <t>11.5 - Amortização de Aquisição de Franquias</t>
  </si>
  <si>
    <t>(+/-) Outras Receitas e Despesas não Operacionais</t>
  </si>
  <si>
    <t>12.1 - Outras Receitas não Operacionais</t>
  </si>
  <si>
    <t>12.2 - Outras Despesas não Operacionais</t>
  </si>
  <si>
    <t>Resultado Antes do Imposto</t>
  </si>
  <si>
    <t>Impostos sobre o Lucro</t>
  </si>
  <si>
    <t>14.1 - IRPJ</t>
  </si>
  <si>
    <t>14.2 - CSLL</t>
  </si>
  <si>
    <t>Resultado Gerencial do Período</t>
  </si>
  <si>
    <t>DRE - Empresa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</si>
</sst>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R$&quot;#,##0;[Red]\-&quot;R$&quot;#,##0"/>
    <numFmt numFmtId="165" formatCode="0.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0.79998168889431442"/>
        <bgColor indexed="64"/>
      </patternFill>
    </fill>
  </fills>
  <borders count="7">
    <border>
      <left/>
      <right/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/>
      <bottom/>
      <diagonal/>
    </border>
    <border>
      <left style="medium">
        <color theme="0"/>
      </left>
      <right/>
      <top style="medium">
        <color theme="0"/>
      </top>
      <bottom/>
      <diagonal/>
    </border>
    <border>
      <left style="thin">
        <color theme="0"/>
      </left>
      <right/>
      <top style="medium">
        <color theme="0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4" fillId="0" borderId="1" xfId="0" applyFont="1" applyBorder="1" applyAlignment="1">
      <alignment horizontal="left"/>
    </xf>
    <xf numFmtId="0" fontId="2" fillId="2" borderId="2" xfId="0" applyFont="1" applyFill="1" applyBorder="1"/>
    <xf numFmtId="0" fontId="2" fillId="2" borderId="3" xfId="0" applyFont="1" applyFill="1" applyBorder="1"/>
    <xf numFmtId="0" fontId="2" fillId="3" borderId="4" xfId="0" applyFont="1" applyFill="1" applyBorder="1"/>
    <xf numFmtId="0" fontId="2" fillId="3" borderId="0" xfId="0" applyFont="1" applyFill="1"/>
    <xf numFmtId="0" fontId="5" fillId="3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left"/>
    </xf>
    <xf numFmtId="164" fontId="7" fillId="0" borderId="6" xfId="0" applyNumberFormat="1" applyFont="1" applyBorder="1"/>
    <xf numFmtId="165" fontId="7" fillId="0" borderId="6" xfId="1" applyNumberFormat="1" applyFont="1" applyBorder="1"/>
    <xf numFmtId="164" fontId="7" fillId="0" borderId="6" xfId="1" applyNumberFormat="1" applyFont="1" applyFill="1" applyBorder="1"/>
    <xf numFmtId="0" fontId="0" fillId="0" borderId="5" xfId="0" applyBorder="1" applyAlignment="1">
      <alignment horizontal="left"/>
    </xf>
    <xf numFmtId="164" fontId="6" fillId="0" borderId="6" xfId="0" applyNumberFormat="1" applyFont="1" applyBorder="1"/>
    <xf numFmtId="165" fontId="6" fillId="0" borderId="6" xfId="1" applyNumberFormat="1" applyFont="1" applyBorder="1"/>
    <xf numFmtId="164" fontId="6" fillId="0" borderId="6" xfId="1" applyNumberFormat="1" applyFont="1" applyFill="1" applyBorder="1"/>
    <xf numFmtId="0" fontId="3" fillId="6" borderId="5" xfId="0" applyFont="1" applyFill="1" applyBorder="1" applyAlignment="1">
      <alignment horizontal="left"/>
    </xf>
    <xf numFmtId="164" fontId="7" fillId="6" borderId="6" xfId="0" applyNumberFormat="1" applyFont="1" applyFill="1" applyBorder="1"/>
    <xf numFmtId="165" fontId="7" fillId="6" borderId="6" xfId="1" applyNumberFormat="1" applyFont="1" applyFill="1" applyBorder="1"/>
    <xf numFmtId="164" fontId="0" fillId="0" borderId="0" xfId="0" applyNumberFormat="1"/>
  </cellXfs>
  <cellStyles count="2">
    <cellStyle name="Normal" xfId="0" builtinId="0"/>
    <cellStyle name="Porcentagem" xfId="1" builtinId="5"/>
  </cellStyles>
  <dxfs count="681">
    <dxf>
      <font>
        <color theme="0"/>
      </font>
      <fill>
        <patternFill>
          <bgColor theme="3" tint="-0.24994659260841701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color theme="3" tint="-0.499984740745262"/>
      </font>
      <fill>
        <patternFill>
          <bgColor theme="3" tint="0.39994506668294322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color theme="3" tint="-0.499984740745262"/>
      </font>
      <fill>
        <patternFill>
          <bgColor theme="3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color theme="1"/>
      </font>
      <fill>
        <patternFill>
          <bgColor theme="0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ont>
        <color theme="0"/>
      </font>
      <fill>
        <patternFill>
          <bgColor theme="3" tint="-0.24994659260841701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color theme="3" tint="-0.499984740745262"/>
      </font>
      <fill>
        <patternFill>
          <bgColor theme="3" tint="0.39994506668294322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color theme="3" tint="-0.499984740745262"/>
      </font>
      <fill>
        <patternFill>
          <bgColor theme="3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color theme="1"/>
      </font>
      <fill>
        <patternFill>
          <bgColor theme="0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ont>
        <color theme="0"/>
      </font>
      <fill>
        <patternFill>
          <bgColor theme="3" tint="-0.24994659260841701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color theme="3" tint="-0.499984740745262"/>
      </font>
      <fill>
        <patternFill>
          <bgColor theme="3" tint="0.39994506668294322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color theme="3" tint="-0.499984740745262"/>
      </font>
      <fill>
        <patternFill>
          <bgColor theme="3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color theme="1"/>
      </font>
      <fill>
        <patternFill>
          <bgColor theme="0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ont>
        <color theme="0"/>
      </font>
      <fill>
        <patternFill>
          <bgColor theme="3" tint="-0.24994659260841701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color theme="3" tint="-0.499984740745262"/>
      </font>
      <fill>
        <patternFill>
          <bgColor theme="3" tint="0.39994506668294322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color theme="3" tint="-0.499984740745262"/>
      </font>
      <fill>
        <patternFill>
          <bgColor theme="3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color theme="1"/>
      </font>
      <fill>
        <patternFill>
          <bgColor theme="0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ont>
        <color theme="0"/>
      </font>
      <fill>
        <patternFill>
          <bgColor theme="3" tint="-0.24994659260841701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color theme="3" tint="-0.499984740745262"/>
      </font>
      <fill>
        <patternFill>
          <bgColor theme="3" tint="0.39994506668294322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color theme="3" tint="-0.499984740745262"/>
      </font>
      <fill>
        <patternFill>
          <bgColor theme="3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color theme="1"/>
      </font>
      <fill>
        <patternFill>
          <bgColor theme="0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ont>
        <color theme="0"/>
      </font>
      <fill>
        <patternFill>
          <bgColor theme="3" tint="-0.24994659260841701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color theme="3" tint="-0.499984740745262"/>
      </font>
      <fill>
        <patternFill>
          <bgColor theme="3" tint="0.39994506668294322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color theme="3" tint="-0.499984740745262"/>
      </font>
      <fill>
        <patternFill>
          <bgColor theme="3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color theme="1"/>
      </font>
      <fill>
        <patternFill>
          <bgColor theme="0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ont>
        <color theme="0"/>
      </font>
      <fill>
        <patternFill>
          <bgColor theme="3" tint="-0.24994659260841701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color theme="3" tint="-0.499984740745262"/>
      </font>
      <fill>
        <patternFill>
          <bgColor theme="3" tint="0.39994506668294322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color theme="3" tint="-0.499984740745262"/>
      </font>
      <fill>
        <patternFill>
          <bgColor theme="3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color theme="1"/>
      </font>
      <fill>
        <patternFill>
          <bgColor theme="0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ont>
        <color theme="0"/>
      </font>
      <fill>
        <patternFill>
          <bgColor theme="3" tint="-0.24994659260841701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color theme="3" tint="-0.499984740745262"/>
      </font>
      <fill>
        <patternFill>
          <bgColor theme="3" tint="0.39994506668294322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color theme="3" tint="-0.499984740745262"/>
      </font>
      <fill>
        <patternFill>
          <bgColor theme="3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color theme="1"/>
      </font>
      <fill>
        <patternFill>
          <bgColor theme="0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ont>
        <color theme="0"/>
      </font>
      <fill>
        <patternFill>
          <bgColor theme="3" tint="-0.24994659260841701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color theme="3" tint="-0.499984740745262"/>
      </font>
      <fill>
        <patternFill>
          <bgColor theme="3" tint="0.39994506668294322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color theme="3" tint="-0.499984740745262"/>
      </font>
      <fill>
        <patternFill>
          <bgColor theme="3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color theme="1"/>
      </font>
      <fill>
        <patternFill>
          <bgColor theme="0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ont>
        <color theme="0"/>
      </font>
      <fill>
        <patternFill>
          <bgColor theme="3" tint="-0.24994659260841701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color theme="3" tint="-0.499984740745262"/>
      </font>
      <fill>
        <patternFill>
          <bgColor theme="3" tint="0.39994506668294322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color theme="3" tint="-0.499984740745262"/>
      </font>
      <fill>
        <patternFill>
          <bgColor theme="3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color theme="1"/>
      </font>
      <fill>
        <patternFill>
          <bgColor theme="0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ont>
        <color theme="0"/>
      </font>
      <fill>
        <patternFill>
          <bgColor theme="3" tint="-0.24994659260841701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color theme="3" tint="-0.499984740745262"/>
      </font>
      <fill>
        <patternFill>
          <bgColor theme="3" tint="0.39994506668294322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color theme="3" tint="-0.499984740745262"/>
      </font>
      <fill>
        <patternFill>
          <bgColor theme="3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color theme="1"/>
      </font>
      <fill>
        <patternFill>
          <bgColor theme="0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ont>
        <color theme="0"/>
      </font>
      <fill>
        <patternFill>
          <bgColor theme="3" tint="-0.24994659260841701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color theme="3" tint="-0.499984740745262"/>
      </font>
      <fill>
        <patternFill>
          <bgColor theme="3" tint="0.39994506668294322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color theme="3" tint="-0.499984740745262"/>
      </font>
      <fill>
        <patternFill>
          <bgColor theme="3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color theme="1"/>
      </font>
      <fill>
        <patternFill>
          <bgColor theme="0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ont>
        <color theme="0"/>
      </font>
      <fill>
        <patternFill>
          <bgColor theme="3" tint="-0.24994659260841701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color theme="3" tint="-0.499984740745262"/>
      </font>
      <fill>
        <patternFill>
          <bgColor theme="3" tint="0.39994506668294322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color theme="3" tint="-0.499984740745262"/>
      </font>
      <fill>
        <patternFill>
          <bgColor theme="3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color theme="1"/>
      </font>
      <fill>
        <patternFill>
          <bgColor theme="0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ont>
        <color theme="0"/>
      </font>
      <fill>
        <patternFill>
          <bgColor theme="3" tint="-0.24994659260841701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color theme="3" tint="-0.499984740745262"/>
      </font>
      <fill>
        <patternFill>
          <bgColor theme="3" tint="0.39994506668294322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color theme="3" tint="-0.499984740745262"/>
      </font>
      <fill>
        <patternFill>
          <bgColor theme="3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color theme="1"/>
      </font>
      <fill>
        <patternFill>
          <bgColor theme="0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ont>
        <color theme="0"/>
      </font>
      <fill>
        <patternFill>
          <bgColor theme="3" tint="-0.24994659260841701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color theme="3" tint="-0.499984740745262"/>
      </font>
      <fill>
        <patternFill>
          <bgColor theme="3" tint="0.39994506668294322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color theme="3" tint="-0.499984740745262"/>
      </font>
      <fill>
        <patternFill>
          <bgColor theme="3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color theme="1"/>
      </font>
      <fill>
        <patternFill>
          <bgColor theme="0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ont>
        <color theme="0"/>
      </font>
      <fill>
        <patternFill>
          <bgColor theme="3" tint="-0.24994659260841701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color theme="3" tint="-0.499984740745262"/>
      </font>
      <fill>
        <patternFill>
          <bgColor theme="3" tint="0.39994506668294322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color theme="3" tint="-0.499984740745262"/>
      </font>
      <fill>
        <patternFill>
          <bgColor theme="3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color theme="1"/>
      </font>
      <fill>
        <patternFill>
          <bgColor theme="0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ont>
        <color theme="0"/>
      </font>
      <fill>
        <patternFill>
          <bgColor theme="3" tint="-0.24994659260841701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color theme="3" tint="-0.499984740745262"/>
      </font>
      <fill>
        <patternFill>
          <bgColor theme="3" tint="0.39994506668294322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color theme="3" tint="-0.499984740745262"/>
      </font>
      <fill>
        <patternFill>
          <bgColor theme="3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color theme="1"/>
      </font>
      <fill>
        <patternFill>
          <bgColor theme="0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ont>
        <color theme="0"/>
      </font>
      <fill>
        <patternFill>
          <bgColor theme="3" tint="-0.24994659260841701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color theme="3" tint="-0.499984740745262"/>
      </font>
      <fill>
        <patternFill>
          <bgColor theme="3" tint="0.39994506668294322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color theme="3" tint="-0.499984740745262"/>
      </font>
      <fill>
        <patternFill>
          <bgColor theme="3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color theme="1"/>
      </font>
      <fill>
        <patternFill>
          <bgColor theme="0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ont>
        <color theme="0"/>
      </font>
      <fill>
        <patternFill>
          <bgColor theme="3" tint="-0.24994659260841701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color theme="3" tint="-0.499984740745262"/>
      </font>
      <fill>
        <patternFill>
          <bgColor theme="3" tint="0.39994506668294322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color theme="3" tint="-0.499984740745262"/>
      </font>
      <fill>
        <patternFill>
          <bgColor theme="3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color theme="1"/>
      </font>
      <fill>
        <patternFill>
          <bgColor theme="0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ont>
        <color theme="0"/>
      </font>
      <fill>
        <patternFill>
          <bgColor theme="3" tint="-0.24994659260841701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color theme="3" tint="-0.499984740745262"/>
      </font>
      <fill>
        <patternFill>
          <bgColor theme="3" tint="0.39994506668294322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color theme="3" tint="-0.499984740745262"/>
      </font>
      <fill>
        <patternFill>
          <bgColor theme="3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color theme="1"/>
      </font>
      <fill>
        <patternFill>
          <bgColor theme="0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ont>
        <color theme="0"/>
      </font>
      <fill>
        <patternFill>
          <bgColor theme="3" tint="-0.24994659260841701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color theme="3" tint="-0.499984740745262"/>
      </font>
      <fill>
        <patternFill>
          <bgColor theme="3" tint="0.39994506668294322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color theme="3" tint="-0.499984740745262"/>
      </font>
      <fill>
        <patternFill>
          <bgColor theme="3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color theme="1"/>
      </font>
      <fill>
        <patternFill>
          <bgColor theme="0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ont>
        <color theme="0"/>
      </font>
      <fill>
        <patternFill>
          <bgColor theme="3" tint="-0.24994659260841701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color theme="3" tint="-0.499984740745262"/>
      </font>
      <fill>
        <patternFill>
          <bgColor theme="3" tint="0.39994506668294322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color theme="3" tint="-0.499984740745262"/>
      </font>
      <fill>
        <patternFill>
          <bgColor theme="3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color theme="1"/>
      </font>
      <fill>
        <patternFill>
          <bgColor theme="0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ont>
        <color theme="0"/>
      </font>
      <fill>
        <patternFill>
          <bgColor theme="3" tint="-0.24994659260841701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color theme="3" tint="-0.499984740745262"/>
      </font>
      <fill>
        <patternFill>
          <bgColor theme="3" tint="0.39994506668294322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color theme="3" tint="-0.499984740745262"/>
      </font>
      <fill>
        <patternFill>
          <bgColor theme="3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color theme="1"/>
      </font>
      <fill>
        <patternFill>
          <bgColor theme="0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ont>
        <color theme="0"/>
      </font>
      <fill>
        <patternFill>
          <bgColor theme="3" tint="-0.24994659260841701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color theme="3" tint="-0.499984740745262"/>
      </font>
      <fill>
        <patternFill>
          <bgColor theme="3" tint="0.39994506668294322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color theme="3" tint="-0.499984740745262"/>
      </font>
      <fill>
        <patternFill>
          <bgColor theme="3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color theme="1"/>
      </font>
      <fill>
        <patternFill>
          <bgColor theme="0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ont>
        <color theme="0"/>
      </font>
      <fill>
        <patternFill>
          <bgColor theme="3" tint="-0.24994659260841701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color theme="3" tint="-0.499984740745262"/>
      </font>
      <fill>
        <patternFill>
          <bgColor theme="3" tint="0.39994506668294322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color theme="3" tint="-0.499984740745262"/>
      </font>
      <fill>
        <patternFill>
          <bgColor theme="3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color theme="1"/>
      </font>
      <fill>
        <patternFill>
          <bgColor theme="0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ont>
        <color theme="0"/>
      </font>
      <fill>
        <patternFill>
          <bgColor theme="3" tint="-0.24994659260841701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color theme="3" tint="-0.499984740745262"/>
      </font>
      <fill>
        <patternFill>
          <bgColor theme="3" tint="0.39994506668294322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color theme="3" tint="-0.499984740745262"/>
      </font>
      <fill>
        <patternFill>
          <bgColor theme="3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color theme="1"/>
      </font>
      <fill>
        <patternFill>
          <bgColor theme="0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ont>
        <color theme="0"/>
      </font>
      <fill>
        <patternFill>
          <bgColor theme="3" tint="-0.24994659260841701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color theme="3" tint="-0.499984740745262"/>
      </font>
      <fill>
        <patternFill>
          <bgColor theme="3" tint="0.39994506668294322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color theme="3" tint="-0.499984740745262"/>
      </font>
      <fill>
        <patternFill>
          <bgColor theme="3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color theme="1"/>
      </font>
      <fill>
        <patternFill>
          <bgColor theme="0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ont>
        <color theme="0"/>
      </font>
      <fill>
        <patternFill>
          <bgColor theme="3" tint="-0.24994659260841701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color theme="3" tint="-0.499984740745262"/>
      </font>
      <fill>
        <patternFill>
          <bgColor theme="3" tint="0.39994506668294322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color theme="3" tint="-0.499984740745262"/>
      </font>
      <fill>
        <patternFill>
          <bgColor theme="3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color theme="1"/>
      </font>
      <fill>
        <patternFill>
          <bgColor theme="0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ont>
        <color theme="0"/>
      </font>
      <fill>
        <patternFill>
          <bgColor theme="3" tint="-0.24994659260841701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color theme="3" tint="-0.499984740745262"/>
      </font>
      <fill>
        <patternFill>
          <bgColor theme="3" tint="0.39994506668294322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color theme="3" tint="-0.499984740745262"/>
      </font>
      <fill>
        <patternFill>
          <bgColor theme="3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color theme="1"/>
      </font>
      <fill>
        <patternFill>
          <bgColor theme="0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ont>
        <color theme="0"/>
      </font>
      <fill>
        <patternFill>
          <bgColor theme="3" tint="-0.24994659260841701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color theme="3" tint="-0.499984740745262"/>
      </font>
      <fill>
        <patternFill>
          <bgColor theme="3" tint="0.39994506668294322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color theme="3" tint="-0.499984740745262"/>
      </font>
      <fill>
        <patternFill>
          <bgColor theme="3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color theme="1"/>
      </font>
      <fill>
        <patternFill>
          <bgColor theme="0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ont>
        <color theme="0"/>
      </font>
      <fill>
        <patternFill>
          <bgColor theme="3" tint="-0.24994659260841701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color theme="3" tint="-0.499984740745262"/>
      </font>
      <fill>
        <patternFill>
          <bgColor theme="3" tint="0.39994506668294322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color theme="3" tint="-0.499984740745262"/>
      </font>
      <fill>
        <patternFill>
          <bgColor theme="3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color theme="1"/>
      </font>
      <fill>
        <patternFill>
          <bgColor theme="0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ont>
        <color theme="0"/>
      </font>
      <fill>
        <patternFill>
          <bgColor theme="3" tint="-0.24994659260841701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color theme="3" tint="-0.499984740745262"/>
      </font>
      <fill>
        <patternFill>
          <bgColor theme="3" tint="0.39994506668294322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color theme="3" tint="-0.499984740745262"/>
      </font>
      <fill>
        <patternFill>
          <bgColor theme="3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color theme="1"/>
      </font>
      <fill>
        <patternFill>
          <bgColor theme="0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ont>
        <color theme="0"/>
      </font>
      <fill>
        <patternFill>
          <bgColor theme="3" tint="-0.24994659260841701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color theme="3" tint="-0.499984740745262"/>
      </font>
      <fill>
        <patternFill>
          <bgColor theme="3" tint="0.39994506668294322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color theme="3" tint="-0.499984740745262"/>
      </font>
      <fill>
        <patternFill>
          <bgColor theme="3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color theme="1"/>
      </font>
      <fill>
        <patternFill>
          <bgColor theme="0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ont>
        <color theme="0"/>
      </font>
      <fill>
        <patternFill>
          <bgColor theme="3" tint="-0.24994659260841701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color theme="3" tint="-0.499984740745262"/>
      </font>
      <fill>
        <patternFill>
          <bgColor theme="3" tint="0.39994506668294322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color theme="3" tint="-0.499984740745262"/>
      </font>
      <fill>
        <patternFill>
          <bgColor theme="3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color theme="1"/>
      </font>
      <fill>
        <patternFill>
          <bgColor theme="0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ont>
        <color theme="0"/>
      </font>
      <fill>
        <patternFill>
          <bgColor theme="3" tint="-0.24994659260841701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color theme="3" tint="-0.499984740745262"/>
      </font>
      <fill>
        <patternFill>
          <bgColor theme="3" tint="0.39994506668294322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color theme="3" tint="-0.499984740745262"/>
      </font>
      <fill>
        <patternFill>
          <bgColor theme="3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color theme="1"/>
      </font>
      <fill>
        <patternFill>
          <bgColor theme="0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ont>
        <color theme="0"/>
      </font>
      <fill>
        <patternFill>
          <bgColor theme="3" tint="-0.24994659260841701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color theme="3" tint="-0.499984740745262"/>
      </font>
      <fill>
        <patternFill>
          <bgColor theme="3" tint="0.39994506668294322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color theme="3" tint="-0.499984740745262"/>
      </font>
      <fill>
        <patternFill>
          <bgColor theme="3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color theme="1"/>
      </font>
      <fill>
        <patternFill>
          <bgColor theme="0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ont>
        <color theme="0"/>
      </font>
      <fill>
        <patternFill>
          <bgColor theme="3" tint="-0.24994659260841701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color theme="3" tint="-0.499984740745262"/>
      </font>
      <fill>
        <patternFill>
          <bgColor theme="3" tint="0.39994506668294322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color theme="3" tint="-0.499984740745262"/>
      </font>
      <fill>
        <patternFill>
          <bgColor theme="3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color theme="1"/>
      </font>
      <fill>
        <patternFill>
          <bgColor theme="0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ont>
        <color theme="0"/>
      </font>
      <fill>
        <patternFill>
          <bgColor theme="3" tint="-0.24994659260841701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color theme="3" tint="-0.499984740745262"/>
      </font>
      <fill>
        <patternFill>
          <bgColor theme="3" tint="0.39994506668294322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color theme="3" tint="-0.499984740745262"/>
      </font>
      <fill>
        <patternFill>
          <bgColor theme="3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color theme="1"/>
      </font>
      <fill>
        <patternFill>
          <bgColor theme="0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ont>
        <color theme="0"/>
      </font>
      <fill>
        <patternFill>
          <bgColor theme="3" tint="-0.24994659260841701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color theme="3" tint="-0.499984740745262"/>
      </font>
      <fill>
        <patternFill>
          <bgColor theme="3" tint="0.39994506668294322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color theme="3" tint="-0.499984740745262"/>
      </font>
      <fill>
        <patternFill>
          <bgColor theme="3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color theme="1"/>
      </font>
      <fill>
        <patternFill>
          <bgColor theme="0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ont>
        <color theme="0"/>
      </font>
      <fill>
        <patternFill>
          <bgColor theme="3" tint="-0.24994659260841701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color theme="3" tint="-0.499984740745262"/>
      </font>
      <fill>
        <patternFill>
          <bgColor theme="3" tint="0.39994506668294322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color theme="3" tint="-0.499984740745262"/>
      </font>
      <fill>
        <patternFill>
          <bgColor theme="3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color theme="1"/>
      </font>
      <fill>
        <patternFill>
          <bgColor theme="0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ont>
        <color theme="0"/>
      </font>
      <fill>
        <patternFill>
          <bgColor theme="3" tint="-0.24994659260841701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color theme="3" tint="-0.499984740745262"/>
      </font>
      <fill>
        <patternFill>
          <bgColor theme="3" tint="0.39994506668294322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color theme="3" tint="-0.499984740745262"/>
      </font>
      <fill>
        <patternFill>
          <bgColor theme="3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color theme="1"/>
      </font>
      <fill>
        <patternFill>
          <bgColor theme="0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ont>
        <color theme="0"/>
      </font>
      <fill>
        <patternFill>
          <bgColor theme="3" tint="-0.24994659260841701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color theme="3" tint="-0.499984740745262"/>
      </font>
      <fill>
        <patternFill>
          <bgColor theme="3" tint="0.39994506668294322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color theme="3" tint="-0.499984740745262"/>
      </font>
      <fill>
        <patternFill>
          <bgColor theme="3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color theme="1"/>
      </font>
      <fill>
        <patternFill>
          <bgColor theme="0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ont>
        <color theme="0"/>
      </font>
      <fill>
        <patternFill>
          <bgColor theme="3" tint="-0.24994659260841701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color theme="3" tint="-0.499984740745262"/>
      </font>
      <fill>
        <patternFill>
          <bgColor theme="3" tint="0.39994506668294322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color theme="3" tint="-0.499984740745262"/>
      </font>
      <fill>
        <patternFill>
          <bgColor theme="3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color theme="1"/>
      </font>
      <fill>
        <patternFill>
          <bgColor theme="0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ont>
        <color theme="0"/>
      </font>
      <fill>
        <patternFill>
          <bgColor theme="3" tint="-0.24994659260841701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color theme="3" tint="-0.499984740745262"/>
      </font>
      <fill>
        <patternFill>
          <bgColor theme="3" tint="0.39994506668294322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color theme="3" tint="-0.499984740745262"/>
      </font>
      <fill>
        <patternFill>
          <bgColor theme="3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color theme="1"/>
      </font>
      <fill>
        <patternFill>
          <bgColor theme="0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ont>
        <color theme="0"/>
      </font>
      <fill>
        <patternFill>
          <bgColor theme="3" tint="-0.24994659260841701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color theme="3" tint="-0.499984740745262"/>
      </font>
      <fill>
        <patternFill>
          <bgColor theme="3" tint="0.39994506668294322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color theme="3" tint="-0.499984740745262"/>
      </font>
      <fill>
        <patternFill>
          <bgColor theme="3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color theme="1"/>
      </font>
      <fill>
        <patternFill>
          <bgColor theme="0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ont>
        <color theme="0"/>
      </font>
      <fill>
        <patternFill>
          <bgColor theme="3" tint="-0.24994659260841701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color theme="3" tint="-0.499984740745262"/>
      </font>
      <fill>
        <patternFill>
          <bgColor theme="3" tint="0.39994506668294322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color theme="3" tint="-0.499984740745262"/>
      </font>
      <fill>
        <patternFill>
          <bgColor theme="3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color theme="1"/>
      </font>
      <fill>
        <patternFill>
          <bgColor theme="0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ont>
        <color theme="0"/>
      </font>
      <fill>
        <patternFill>
          <bgColor theme="3" tint="-0.24994659260841701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color theme="3" tint="-0.499984740745262"/>
      </font>
      <fill>
        <patternFill>
          <bgColor theme="3" tint="0.39994506668294322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color theme="3" tint="-0.499984740745262"/>
      </font>
      <fill>
        <patternFill>
          <bgColor theme="3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color theme="1"/>
      </font>
      <fill>
        <patternFill>
          <bgColor theme="0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ont>
        <color theme="0"/>
      </font>
      <fill>
        <patternFill>
          <bgColor theme="3" tint="-0.24994659260841701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color theme="3" tint="-0.499984740745262"/>
      </font>
      <fill>
        <patternFill>
          <bgColor theme="3" tint="0.39994506668294322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color theme="3" tint="-0.499984740745262"/>
      </font>
      <fill>
        <patternFill>
          <bgColor theme="3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color theme="1"/>
      </font>
      <fill>
        <patternFill>
          <bgColor theme="0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ont>
        <color theme="0"/>
      </font>
      <fill>
        <patternFill>
          <bgColor theme="3" tint="-0.24994659260841701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color theme="3" tint="-0.499984740745262"/>
      </font>
      <fill>
        <patternFill>
          <bgColor theme="3" tint="0.39994506668294322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color theme="3" tint="-0.499984740745262"/>
      </font>
      <fill>
        <patternFill>
          <bgColor theme="3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color theme="1"/>
      </font>
      <fill>
        <patternFill>
          <bgColor theme="0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ont>
        <color theme="0"/>
      </font>
      <fill>
        <patternFill>
          <bgColor theme="3" tint="-0.24994659260841701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color theme="3" tint="-0.499984740745262"/>
      </font>
      <fill>
        <patternFill>
          <bgColor theme="3" tint="0.39994506668294322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color theme="3" tint="-0.499984740745262"/>
      </font>
      <fill>
        <patternFill>
          <bgColor theme="3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color theme="1"/>
      </font>
      <fill>
        <patternFill>
          <bgColor theme="0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ont>
        <color theme="0"/>
      </font>
      <fill>
        <patternFill>
          <bgColor theme="3" tint="-0.24994659260841701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color theme="3" tint="-0.499984740745262"/>
      </font>
      <fill>
        <patternFill>
          <bgColor theme="3" tint="0.39994506668294322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color theme="3" tint="-0.499984740745262"/>
      </font>
      <fill>
        <patternFill>
          <bgColor theme="3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color theme="1"/>
      </font>
      <fill>
        <patternFill>
          <bgColor theme="0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ont>
        <color theme="0"/>
      </font>
      <fill>
        <patternFill>
          <bgColor theme="3" tint="-0.24994659260841701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color theme="3" tint="-0.499984740745262"/>
      </font>
      <fill>
        <patternFill>
          <bgColor theme="3" tint="0.39994506668294322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color theme="3" tint="-0.499984740745262"/>
      </font>
      <fill>
        <patternFill>
          <bgColor theme="3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color theme="1"/>
      </font>
      <fill>
        <patternFill>
          <bgColor theme="0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ont>
        <color theme="0"/>
      </font>
      <fill>
        <patternFill>
          <bgColor theme="3" tint="-0.24994659260841701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color theme="3" tint="-0.499984740745262"/>
      </font>
      <fill>
        <patternFill>
          <bgColor theme="3" tint="0.39994506668294322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color theme="3" tint="-0.499984740745262"/>
      </font>
      <fill>
        <patternFill>
          <bgColor theme="3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color theme="1"/>
      </font>
      <fill>
        <patternFill>
          <bgColor theme="0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ont>
        <color theme="0"/>
      </font>
      <fill>
        <patternFill>
          <bgColor theme="3" tint="-0.24994659260841701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color theme="3" tint="-0.499984740745262"/>
      </font>
      <fill>
        <patternFill>
          <bgColor theme="3" tint="0.39994506668294322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color theme="3" tint="-0.499984740745262"/>
      </font>
      <fill>
        <patternFill>
          <bgColor theme="3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color theme="1"/>
      </font>
      <fill>
        <patternFill>
          <bgColor theme="0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ont>
        <color theme="0"/>
      </font>
      <fill>
        <patternFill>
          <bgColor theme="3" tint="-0.24994659260841701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color theme="3" tint="-0.499984740745262"/>
      </font>
      <fill>
        <patternFill>
          <bgColor theme="3" tint="0.39994506668294322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color theme="3" tint="-0.499984740745262"/>
      </font>
      <fill>
        <patternFill>
          <bgColor theme="3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color theme="1"/>
      </font>
      <fill>
        <patternFill>
          <bgColor theme="0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ont>
        <color theme="0"/>
      </font>
      <fill>
        <patternFill>
          <bgColor theme="3" tint="-0.24994659260841701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color theme="3" tint="-0.499984740745262"/>
      </font>
      <fill>
        <patternFill>
          <bgColor theme="3" tint="0.39994506668294322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color theme="3" tint="-0.499984740745262"/>
      </font>
      <fill>
        <patternFill>
          <bgColor theme="3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color theme="1"/>
      </font>
      <fill>
        <patternFill>
          <bgColor theme="0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ont>
        <color theme="0"/>
      </font>
      <fill>
        <patternFill>
          <bgColor theme="3" tint="-0.24994659260841701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color theme="3" tint="-0.499984740745262"/>
      </font>
      <fill>
        <patternFill>
          <bgColor theme="3" tint="0.39994506668294322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color theme="3" tint="-0.499984740745262"/>
      </font>
      <fill>
        <patternFill>
          <bgColor theme="3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color theme="1"/>
      </font>
      <fill>
        <patternFill>
          <bgColor theme="0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ont>
        <color theme="0"/>
      </font>
      <fill>
        <patternFill>
          <bgColor theme="3" tint="-0.24994659260841701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color theme="3" tint="-0.499984740745262"/>
      </font>
      <fill>
        <patternFill>
          <bgColor theme="3" tint="0.39994506668294322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color theme="3" tint="-0.499984740745262"/>
      </font>
      <fill>
        <patternFill>
          <bgColor theme="3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color theme="1"/>
      </font>
      <fill>
        <patternFill>
          <bgColor theme="0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ont>
        <color theme="0"/>
      </font>
      <fill>
        <patternFill>
          <bgColor theme="3" tint="-0.24994659260841701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color theme="3" tint="-0.499984740745262"/>
      </font>
      <fill>
        <patternFill>
          <bgColor theme="3" tint="0.39994506668294322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color theme="3" tint="-0.499984740745262"/>
      </font>
      <fill>
        <patternFill>
          <bgColor theme="3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color theme="1"/>
      </font>
      <fill>
        <patternFill>
          <bgColor theme="0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ont>
        <color theme="0"/>
      </font>
      <fill>
        <patternFill>
          <bgColor theme="3" tint="-0.24994659260841701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color theme="3" tint="-0.499984740745262"/>
      </font>
      <fill>
        <patternFill>
          <bgColor theme="3" tint="0.39994506668294322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color theme="3" tint="-0.499984740745262"/>
      </font>
      <fill>
        <patternFill>
          <bgColor theme="3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color theme="1"/>
      </font>
      <fill>
        <patternFill>
          <bgColor theme="0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ont>
        <color theme="0"/>
      </font>
      <fill>
        <patternFill>
          <bgColor theme="3" tint="-0.24994659260841701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color theme="3" tint="-0.499984740745262"/>
      </font>
      <fill>
        <patternFill>
          <bgColor theme="3" tint="0.39994506668294322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color theme="3" tint="-0.499984740745262"/>
      </font>
      <fill>
        <patternFill>
          <bgColor theme="3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color theme="1"/>
      </font>
      <fill>
        <patternFill>
          <bgColor theme="0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ont>
        <color theme="0"/>
      </font>
      <fill>
        <patternFill>
          <bgColor theme="3" tint="-0.24994659260841701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color theme="3" tint="-0.499984740745262"/>
      </font>
      <fill>
        <patternFill>
          <bgColor theme="3" tint="0.39994506668294322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color theme="3" tint="-0.499984740745262"/>
      </font>
      <fill>
        <patternFill>
          <bgColor theme="3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color theme="1"/>
      </font>
      <fill>
        <patternFill>
          <bgColor theme="0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ont>
        <color theme="0"/>
      </font>
      <fill>
        <patternFill>
          <bgColor theme="3" tint="-0.24994659260841701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color theme="3" tint="-0.499984740745262"/>
      </font>
      <fill>
        <patternFill>
          <bgColor theme="3" tint="0.39994506668294322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color theme="3" tint="-0.499984740745262"/>
      </font>
      <fill>
        <patternFill>
          <bgColor theme="3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color theme="1"/>
      </font>
      <fill>
        <patternFill>
          <bgColor theme="0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ont>
        <color theme="0"/>
      </font>
      <fill>
        <patternFill>
          <bgColor theme="3" tint="-0.24994659260841701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color theme="3" tint="-0.499984740745262"/>
      </font>
      <fill>
        <patternFill>
          <bgColor theme="3" tint="0.39994506668294322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color theme="3" tint="-0.499984740745262"/>
      </font>
      <fill>
        <patternFill>
          <bgColor theme="3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color theme="1"/>
      </font>
      <fill>
        <patternFill>
          <bgColor theme="0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ont>
        <color theme="0"/>
      </font>
      <fill>
        <patternFill>
          <bgColor theme="3" tint="-0.24994659260841701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color theme="3" tint="-0.499984740745262"/>
      </font>
      <fill>
        <patternFill>
          <bgColor theme="3" tint="0.39994506668294322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color theme="3" tint="-0.499984740745262"/>
      </font>
      <fill>
        <patternFill>
          <bgColor theme="3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color theme="1"/>
      </font>
      <fill>
        <patternFill>
          <bgColor theme="0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ont>
        <color theme="0"/>
      </font>
      <fill>
        <patternFill>
          <bgColor theme="3" tint="-0.24994659260841701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color theme="3" tint="-0.499984740745262"/>
      </font>
      <fill>
        <patternFill>
          <bgColor theme="3" tint="0.39994506668294322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color theme="3" tint="-0.499984740745262"/>
      </font>
      <fill>
        <patternFill>
          <bgColor theme="3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color theme="1"/>
      </font>
      <fill>
        <patternFill>
          <bgColor theme="0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ont>
        <color theme="0"/>
      </font>
      <fill>
        <patternFill>
          <bgColor theme="3" tint="-0.24994659260841701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color theme="3" tint="-0.499984740745262"/>
      </font>
      <fill>
        <patternFill>
          <bgColor theme="3" tint="0.39994506668294322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color theme="3" tint="-0.499984740745262"/>
      </font>
      <fill>
        <patternFill>
          <bgColor theme="3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color theme="1"/>
      </font>
      <fill>
        <patternFill>
          <bgColor theme="0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ont>
        <color theme="0"/>
      </font>
      <fill>
        <patternFill>
          <bgColor theme="3" tint="-0.24994659260841701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color theme="3" tint="-0.499984740745262"/>
      </font>
      <fill>
        <patternFill>
          <bgColor theme="3" tint="0.39994506668294322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color theme="3" tint="-0.499984740745262"/>
      </font>
      <fill>
        <patternFill>
          <bgColor theme="3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color theme="1"/>
      </font>
      <fill>
        <patternFill>
          <bgColor theme="0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ont>
        <color theme="0"/>
      </font>
      <fill>
        <patternFill>
          <bgColor theme="3" tint="-0.24994659260841701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color theme="3" tint="-0.499984740745262"/>
      </font>
      <fill>
        <patternFill>
          <bgColor theme="3" tint="0.39994506668294322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color theme="3" tint="-0.499984740745262"/>
      </font>
      <fill>
        <patternFill>
          <bgColor theme="3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color theme="1"/>
      </font>
      <fill>
        <patternFill>
          <bgColor theme="0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ont>
        <color theme="0"/>
      </font>
      <fill>
        <patternFill>
          <bgColor theme="3" tint="-0.24994659260841701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color theme="3" tint="-0.499984740745262"/>
      </font>
      <fill>
        <patternFill>
          <bgColor theme="3" tint="0.39994506668294322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color theme="3" tint="-0.499984740745262"/>
      </font>
      <fill>
        <patternFill>
          <bgColor theme="3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color theme="1"/>
      </font>
      <fill>
        <patternFill>
          <bgColor theme="0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ont>
        <color theme="0"/>
      </font>
      <fill>
        <patternFill>
          <bgColor theme="3" tint="-0.24994659260841701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color theme="3" tint="-0.499984740745262"/>
      </font>
      <fill>
        <patternFill>
          <bgColor theme="3" tint="0.39994506668294322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color theme="3" tint="-0.499984740745262"/>
      </font>
      <fill>
        <patternFill>
          <bgColor theme="3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color theme="1"/>
      </font>
      <fill>
        <patternFill>
          <bgColor theme="0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ont>
        <color theme="0"/>
      </font>
      <fill>
        <patternFill>
          <bgColor theme="3" tint="-0.24994659260841701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color theme="3" tint="-0.499984740745262"/>
      </font>
      <fill>
        <patternFill>
          <bgColor theme="3" tint="0.39994506668294322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color theme="3" tint="-0.499984740745262"/>
      </font>
      <fill>
        <patternFill>
          <bgColor theme="3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color theme="1"/>
      </font>
      <fill>
        <patternFill>
          <bgColor theme="0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ont>
        <color theme="0"/>
      </font>
      <fill>
        <patternFill>
          <bgColor theme="3" tint="-0.24994659260841701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color theme="3" tint="-0.499984740745262"/>
      </font>
      <fill>
        <patternFill>
          <bgColor theme="3" tint="0.39994506668294322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color theme="3" tint="-0.499984740745262"/>
      </font>
      <fill>
        <patternFill>
          <bgColor theme="3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color theme="1"/>
      </font>
      <fill>
        <patternFill>
          <bgColor theme="0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ont>
        <color theme="0"/>
      </font>
      <fill>
        <patternFill>
          <bgColor theme="3" tint="-0.24994659260841701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color theme="3" tint="-0.499984740745262"/>
      </font>
      <fill>
        <patternFill>
          <bgColor theme="3" tint="0.39994506668294322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color theme="3" tint="-0.499984740745262"/>
      </font>
      <fill>
        <patternFill>
          <bgColor theme="3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color theme="1"/>
      </font>
      <fill>
        <patternFill>
          <bgColor theme="0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ont>
        <color theme="0"/>
      </font>
      <fill>
        <patternFill>
          <bgColor theme="3" tint="-0.24994659260841701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color theme="3" tint="-0.499984740745262"/>
      </font>
      <fill>
        <patternFill>
          <bgColor theme="3" tint="0.39994506668294322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color theme="3" tint="-0.499984740745262"/>
      </font>
      <fill>
        <patternFill>
          <bgColor theme="3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color theme="1"/>
      </font>
      <fill>
        <patternFill>
          <bgColor theme="0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ont>
        <color theme="0"/>
      </font>
      <fill>
        <patternFill>
          <bgColor theme="3" tint="-0.24994659260841701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color theme="3" tint="-0.499984740745262"/>
      </font>
      <fill>
        <patternFill>
          <bgColor theme="3" tint="0.39994506668294322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color theme="3" tint="-0.499984740745262"/>
      </font>
      <fill>
        <patternFill>
          <bgColor theme="3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color theme="1"/>
      </font>
      <fill>
        <patternFill>
          <bgColor theme="0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ont>
        <color theme="0"/>
      </font>
      <fill>
        <patternFill>
          <bgColor theme="3" tint="-0.24994659260841701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color theme="3" tint="-0.499984740745262"/>
      </font>
      <fill>
        <patternFill>
          <bgColor theme="3" tint="0.39994506668294322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color theme="3" tint="-0.499984740745262"/>
      </font>
      <fill>
        <patternFill>
          <bgColor theme="3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color theme="1"/>
      </font>
      <fill>
        <patternFill>
          <bgColor theme="0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ont>
        <color theme="0"/>
      </font>
      <fill>
        <patternFill>
          <bgColor theme="3" tint="-0.24994659260841701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color theme="3" tint="-0.499984740745262"/>
      </font>
      <fill>
        <patternFill>
          <bgColor theme="3" tint="0.39994506668294322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color theme="3" tint="-0.499984740745262"/>
      </font>
      <fill>
        <patternFill>
          <bgColor theme="3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color theme="1"/>
      </font>
      <fill>
        <patternFill>
          <bgColor theme="0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ont>
        <color theme="0"/>
      </font>
      <fill>
        <patternFill>
          <bgColor theme="3" tint="-0.24994659260841701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color theme="3" tint="-0.499984740745262"/>
      </font>
      <fill>
        <patternFill>
          <bgColor theme="3" tint="0.39994506668294322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color theme="3" tint="-0.499984740745262"/>
      </font>
      <fill>
        <patternFill>
          <bgColor theme="3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color theme="1"/>
      </font>
      <fill>
        <patternFill>
          <bgColor theme="0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ont>
        <color theme="0"/>
      </font>
      <fill>
        <patternFill>
          <bgColor theme="3" tint="-0.24994659260841701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color theme="3" tint="-0.499984740745262"/>
      </font>
      <fill>
        <patternFill>
          <bgColor theme="3" tint="0.39994506668294322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color theme="3" tint="-0.499984740745262"/>
      </font>
      <fill>
        <patternFill>
          <bgColor theme="3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color theme="1"/>
      </font>
      <fill>
        <patternFill>
          <bgColor theme="0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ont>
        <color theme="0"/>
      </font>
      <fill>
        <patternFill>
          <bgColor theme="3" tint="-0.24994659260841701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color theme="3" tint="-0.499984740745262"/>
      </font>
      <fill>
        <patternFill>
          <bgColor theme="3" tint="0.39994506668294322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color theme="3" tint="-0.499984740745262"/>
      </font>
      <fill>
        <patternFill>
          <bgColor theme="3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color theme="1"/>
      </font>
      <fill>
        <patternFill>
          <bgColor theme="0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ont>
        <color theme="0"/>
      </font>
      <fill>
        <patternFill>
          <bgColor theme="3" tint="-0.24994659260841701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color theme="3" tint="-0.499984740745262"/>
      </font>
      <fill>
        <patternFill>
          <bgColor theme="3" tint="0.39994506668294322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color theme="3" tint="-0.499984740745262"/>
      </font>
      <fill>
        <patternFill>
          <bgColor theme="3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color theme="1"/>
      </font>
      <fill>
        <patternFill>
          <bgColor theme="0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ont>
        <color theme="0"/>
      </font>
      <fill>
        <patternFill>
          <bgColor theme="3" tint="-0.24994659260841701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color theme="3" tint="-0.499984740745262"/>
      </font>
      <fill>
        <patternFill>
          <bgColor theme="3" tint="0.39994506668294322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color theme="3" tint="-0.499984740745262"/>
      </font>
      <fill>
        <patternFill>
          <bgColor theme="3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color theme="1"/>
      </font>
      <fill>
        <patternFill>
          <bgColor theme="0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ont>
        <color theme="0"/>
      </font>
      <fill>
        <patternFill>
          <bgColor theme="3" tint="-0.24994659260841701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color theme="3" tint="-0.499984740745262"/>
      </font>
      <fill>
        <patternFill>
          <bgColor theme="3" tint="0.39994506668294322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color theme="3" tint="-0.499984740745262"/>
      </font>
      <fill>
        <patternFill>
          <bgColor theme="3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color theme="1"/>
      </font>
      <fill>
        <patternFill>
          <bgColor theme="0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ont>
        <color theme="0"/>
      </font>
      <fill>
        <patternFill>
          <bgColor theme="3" tint="-0.24994659260841701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color theme="3" tint="-0.499984740745262"/>
      </font>
      <fill>
        <patternFill>
          <bgColor theme="3" tint="0.39994506668294322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color theme="3" tint="-0.499984740745262"/>
      </font>
      <fill>
        <patternFill>
          <bgColor theme="3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color theme="1"/>
      </font>
      <fill>
        <patternFill>
          <bgColor theme="0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ont>
        <color theme="0"/>
      </font>
      <fill>
        <patternFill>
          <bgColor theme="3" tint="-0.24994659260841701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color theme="3" tint="-0.499984740745262"/>
      </font>
      <fill>
        <patternFill>
          <bgColor theme="3" tint="0.39994506668294322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color theme="3" tint="-0.499984740745262"/>
      </font>
      <fill>
        <patternFill>
          <bgColor theme="3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color theme="1"/>
      </font>
      <fill>
        <patternFill>
          <bgColor theme="0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ont>
        <color theme="0"/>
      </font>
      <fill>
        <patternFill>
          <bgColor theme="3" tint="-0.24994659260841701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color theme="3" tint="-0.499984740745262"/>
      </font>
      <fill>
        <patternFill>
          <bgColor theme="3" tint="0.39994506668294322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color theme="3" tint="-0.499984740745262"/>
      </font>
      <fill>
        <patternFill>
          <bgColor theme="3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color theme="1"/>
      </font>
      <fill>
        <patternFill>
          <bgColor theme="0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ont>
        <color theme="0"/>
      </font>
      <fill>
        <patternFill>
          <bgColor theme="3" tint="-0.24994659260841701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color theme="3" tint="-0.499984740745262"/>
      </font>
      <fill>
        <patternFill>
          <bgColor theme="3" tint="0.39994506668294322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color theme="3" tint="-0.499984740745262"/>
      </font>
      <fill>
        <patternFill>
          <bgColor theme="3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color theme="1"/>
      </font>
      <fill>
        <patternFill>
          <bgColor theme="0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ont>
        <color theme="0"/>
      </font>
      <fill>
        <patternFill>
          <bgColor theme="3" tint="-0.24994659260841701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color theme="3" tint="-0.499984740745262"/>
      </font>
      <fill>
        <patternFill>
          <bgColor theme="3" tint="0.39994506668294322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color theme="3" tint="-0.499984740745262"/>
      </font>
      <fill>
        <patternFill>
          <bgColor theme="3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color theme="1"/>
      </font>
      <fill>
        <patternFill>
          <bgColor theme="0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ont>
        <color theme="0"/>
      </font>
      <fill>
        <patternFill>
          <bgColor theme="3" tint="-0.24994659260841701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color theme="3" tint="-0.499984740745262"/>
      </font>
      <fill>
        <patternFill>
          <bgColor theme="3" tint="0.39994506668294322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color theme="3" tint="-0.499984740745262"/>
      </font>
      <fill>
        <patternFill>
          <bgColor theme="3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color theme="1"/>
      </font>
      <fill>
        <patternFill>
          <bgColor theme="0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ont>
        <color theme="0"/>
      </font>
      <fill>
        <patternFill>
          <bgColor theme="3" tint="-0.24994659260841701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color theme="3" tint="-0.499984740745262"/>
      </font>
      <fill>
        <patternFill>
          <bgColor theme="3" tint="0.39994506668294322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color theme="3" tint="-0.499984740745262"/>
      </font>
      <fill>
        <patternFill>
          <bgColor theme="3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color theme="1"/>
      </font>
      <fill>
        <patternFill>
          <bgColor theme="0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ont>
        <color theme="0"/>
      </font>
      <fill>
        <patternFill>
          <bgColor theme="3" tint="-0.24994659260841701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color theme="3" tint="-0.499984740745262"/>
      </font>
      <fill>
        <patternFill>
          <bgColor theme="3" tint="0.39994506668294322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color theme="3" tint="-0.499984740745262"/>
      </font>
      <fill>
        <patternFill>
          <bgColor theme="3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color theme="1"/>
      </font>
      <fill>
        <patternFill>
          <bgColor theme="0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ont>
        <color theme="0"/>
      </font>
      <fill>
        <patternFill>
          <bgColor theme="3" tint="-0.24994659260841701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color theme="3" tint="-0.499984740745262"/>
      </font>
      <fill>
        <patternFill>
          <bgColor theme="3" tint="0.39994506668294322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color theme="3" tint="-0.499984740745262"/>
      </font>
      <fill>
        <patternFill>
          <bgColor theme="3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color theme="1"/>
      </font>
      <fill>
        <patternFill>
          <bgColor theme="0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ont>
        <color theme="0"/>
      </font>
      <fill>
        <patternFill>
          <bgColor theme="3" tint="-0.24994659260841701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color theme="3" tint="-0.499984740745262"/>
      </font>
      <fill>
        <patternFill>
          <bgColor theme="3" tint="0.39994506668294322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color theme="3" tint="-0.499984740745262"/>
      </font>
      <fill>
        <patternFill>
          <bgColor theme="3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color theme="1"/>
      </font>
      <fill>
        <patternFill>
          <bgColor theme="0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ont>
        <color theme="0"/>
      </font>
      <fill>
        <patternFill>
          <bgColor theme="3" tint="-0.24994659260841701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color theme="3" tint="-0.499984740745262"/>
      </font>
      <fill>
        <patternFill>
          <bgColor theme="3" tint="0.39994506668294322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color theme="3" tint="-0.499984740745262"/>
      </font>
      <fill>
        <patternFill>
          <bgColor theme="3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color theme="1"/>
      </font>
      <fill>
        <patternFill>
          <bgColor theme="0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ont>
        <color theme="0"/>
      </font>
      <fill>
        <patternFill>
          <bgColor theme="3" tint="-0.24994659260841701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color theme="3" tint="-0.499984740745262"/>
      </font>
      <fill>
        <patternFill>
          <bgColor theme="3" tint="0.39994506668294322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color theme="3" tint="-0.499984740745262"/>
      </font>
      <fill>
        <patternFill>
          <bgColor theme="3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color theme="1"/>
      </font>
      <fill>
        <patternFill>
          <bgColor theme="0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ont>
        <color theme="0"/>
      </font>
      <fill>
        <patternFill>
          <bgColor theme="3" tint="-0.24994659260841701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color theme="3" tint="-0.499984740745262"/>
      </font>
      <fill>
        <patternFill>
          <bgColor theme="3" tint="0.39994506668294322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color theme="3" tint="-0.499984740745262"/>
      </font>
      <fill>
        <patternFill>
          <bgColor theme="3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color theme="1"/>
      </font>
      <fill>
        <patternFill>
          <bgColor theme="0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ont>
        <color theme="0"/>
      </font>
      <fill>
        <patternFill>
          <bgColor theme="3" tint="-0.24994659260841701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color theme="3" tint="-0.499984740745262"/>
      </font>
      <fill>
        <patternFill>
          <bgColor theme="3" tint="0.39994506668294322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color theme="3" tint="-0.499984740745262"/>
      </font>
      <fill>
        <patternFill>
          <bgColor theme="3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color theme="1"/>
      </font>
      <fill>
        <patternFill>
          <bgColor theme="0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ont>
        <color theme="0"/>
      </font>
      <fill>
        <patternFill>
          <bgColor theme="3" tint="-0.24994659260841701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color theme="3" tint="-0.499984740745262"/>
      </font>
      <fill>
        <patternFill>
          <bgColor theme="3" tint="0.39994506668294322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color theme="3" tint="-0.499984740745262"/>
      </font>
      <fill>
        <patternFill>
          <bgColor theme="3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color theme="1"/>
      </font>
      <fill>
        <patternFill>
          <bgColor theme="0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ont>
        <color theme="0"/>
      </font>
      <fill>
        <patternFill>
          <bgColor theme="3" tint="-0.24994659260841701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color theme="3" tint="-0.499984740745262"/>
      </font>
      <fill>
        <patternFill>
          <bgColor theme="3" tint="0.39994506668294322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color theme="3" tint="-0.499984740745262"/>
      </font>
      <fill>
        <patternFill>
          <bgColor theme="3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color theme="1"/>
      </font>
      <fill>
        <patternFill>
          <bgColor theme="0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ont>
        <color theme="0"/>
      </font>
      <fill>
        <patternFill>
          <bgColor theme="3" tint="-0.24994659260841701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color theme="3" tint="-0.499984740745262"/>
      </font>
      <fill>
        <patternFill>
          <bgColor theme="3" tint="0.39994506668294322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color theme="3" tint="-0.499984740745262"/>
      </font>
      <fill>
        <patternFill>
          <bgColor theme="3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color theme="1"/>
      </font>
      <fill>
        <patternFill>
          <bgColor theme="0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ont>
        <color theme="0"/>
      </font>
      <fill>
        <patternFill>
          <bgColor theme="3" tint="-0.24994659260841701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color theme="3" tint="-0.499984740745262"/>
      </font>
      <fill>
        <patternFill>
          <bgColor theme="3" tint="0.39994506668294322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color theme="3" tint="-0.499984740745262"/>
      </font>
      <fill>
        <patternFill>
          <bgColor theme="3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color theme="1"/>
      </font>
      <fill>
        <patternFill>
          <bgColor theme="0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ont>
        <color theme="0"/>
      </font>
      <fill>
        <patternFill>
          <bgColor theme="3" tint="-0.24994659260841701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color theme="3" tint="-0.499984740745262"/>
      </font>
      <fill>
        <patternFill>
          <bgColor theme="3" tint="0.39994506668294322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color theme="3" tint="-0.499984740745262"/>
      </font>
      <fill>
        <patternFill>
          <bgColor theme="3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color theme="1"/>
      </font>
      <fill>
        <patternFill>
          <bgColor theme="0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ont>
        <color theme="0"/>
      </font>
      <fill>
        <patternFill>
          <bgColor theme="3" tint="-0.24994659260841701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color theme="3" tint="-0.499984740745262"/>
      </font>
      <fill>
        <patternFill>
          <bgColor theme="3" tint="0.39994506668294322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color theme="3" tint="-0.499984740745262"/>
      </font>
      <fill>
        <patternFill>
          <bgColor theme="3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color theme="1"/>
      </font>
      <fill>
        <patternFill>
          <bgColor theme="0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ont>
        <color theme="0"/>
      </font>
      <fill>
        <patternFill>
          <bgColor theme="3" tint="-0.24994659260841701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color theme="3" tint="-0.499984740745262"/>
      </font>
      <fill>
        <patternFill>
          <bgColor theme="3" tint="0.39994506668294322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color theme="3" tint="-0.499984740745262"/>
      </font>
      <fill>
        <patternFill>
          <bgColor theme="3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color theme="1"/>
      </font>
      <fill>
        <patternFill>
          <bgColor theme="0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ont>
        <color theme="0"/>
      </font>
      <fill>
        <patternFill>
          <bgColor theme="3" tint="-0.24994659260841701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color theme="3" tint="-0.499984740745262"/>
      </font>
      <fill>
        <patternFill>
          <bgColor theme="3" tint="0.39994506668294322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color theme="3" tint="-0.499984740745262"/>
      </font>
      <fill>
        <patternFill>
          <bgColor theme="3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color theme="1"/>
      </font>
      <fill>
        <patternFill>
          <bgColor theme="0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ont>
        <color theme="0"/>
      </font>
      <fill>
        <patternFill>
          <bgColor theme="3" tint="-0.24994659260841701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color theme="3" tint="-0.499984740745262"/>
      </font>
      <fill>
        <patternFill>
          <bgColor theme="3" tint="0.39994506668294322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color theme="3" tint="-0.499984740745262"/>
      </font>
      <fill>
        <patternFill>
          <bgColor theme="3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color theme="1"/>
      </font>
      <fill>
        <patternFill>
          <bgColor theme="0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ont>
        <color theme="0"/>
      </font>
      <fill>
        <patternFill>
          <bgColor theme="3" tint="-0.24994659260841701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color theme="3" tint="-0.499984740745262"/>
      </font>
      <fill>
        <patternFill>
          <bgColor theme="3" tint="0.39994506668294322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color theme="3" tint="-0.499984740745262"/>
      </font>
      <fill>
        <patternFill>
          <bgColor theme="3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color theme="1"/>
      </font>
      <fill>
        <patternFill>
          <bgColor theme="0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ont>
        <color theme="0"/>
      </font>
      <fill>
        <patternFill>
          <bgColor theme="3" tint="-0.24994659260841701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color theme="3" tint="-0.499984740745262"/>
      </font>
      <fill>
        <patternFill>
          <bgColor theme="3" tint="0.39994506668294322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color theme="3" tint="-0.499984740745262"/>
      </font>
      <fill>
        <patternFill>
          <bgColor theme="3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color theme="1"/>
      </font>
      <fill>
        <patternFill>
          <bgColor theme="0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ont>
        <color theme="0"/>
      </font>
      <fill>
        <patternFill>
          <bgColor theme="3" tint="-0.24994659260841701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color theme="3" tint="-0.499984740745262"/>
      </font>
      <fill>
        <patternFill>
          <bgColor theme="3" tint="0.39994506668294322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color theme="3" tint="-0.499984740745262"/>
      </font>
      <fill>
        <patternFill>
          <bgColor theme="3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color theme="1"/>
      </font>
      <fill>
        <patternFill>
          <bgColor theme="0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ont>
        <color theme="0"/>
      </font>
      <fill>
        <patternFill>
          <bgColor theme="3" tint="-0.24994659260841701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color theme="3" tint="-0.499984740745262"/>
      </font>
      <fill>
        <patternFill>
          <bgColor theme="3" tint="0.39994506668294322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color theme="3" tint="-0.499984740745262"/>
      </font>
      <fill>
        <patternFill>
          <bgColor theme="3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color theme="1"/>
      </font>
      <fill>
        <patternFill>
          <bgColor theme="0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ont>
        <color theme="0"/>
      </font>
      <fill>
        <patternFill>
          <bgColor theme="3" tint="-0.24994659260841701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color theme="3" tint="-0.499984740745262"/>
      </font>
      <fill>
        <patternFill>
          <bgColor theme="3" tint="0.39994506668294322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color theme="3" tint="-0.499984740745262"/>
      </font>
      <fill>
        <patternFill>
          <bgColor theme="3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color theme="1"/>
      </font>
      <fill>
        <patternFill>
          <bgColor theme="0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ont>
        <color theme="0"/>
      </font>
      <fill>
        <patternFill>
          <bgColor theme="3" tint="-0.24994659260841701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color theme="3" tint="-0.499984740745262"/>
      </font>
      <fill>
        <patternFill>
          <bgColor theme="3" tint="0.39994506668294322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color theme="3" tint="-0.499984740745262"/>
      </font>
      <fill>
        <patternFill>
          <bgColor theme="3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color theme="1"/>
      </font>
      <fill>
        <patternFill>
          <bgColor theme="0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ont>
        <color theme="0"/>
      </font>
      <fill>
        <patternFill>
          <bgColor theme="3" tint="-0.24994659260841701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color theme="3" tint="-0.499984740745262"/>
      </font>
      <fill>
        <patternFill>
          <bgColor theme="3" tint="0.39994506668294322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color theme="3" tint="-0.499984740745262"/>
      </font>
      <fill>
        <patternFill>
          <bgColor theme="3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color theme="1"/>
      </font>
      <fill>
        <patternFill>
          <bgColor theme="0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ont>
        <color theme="0"/>
      </font>
      <fill>
        <patternFill>
          <bgColor theme="3" tint="-0.24994659260841701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color theme="3" tint="-0.499984740745262"/>
      </font>
      <fill>
        <patternFill>
          <bgColor theme="3" tint="0.39994506668294322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color theme="3" tint="-0.499984740745262"/>
      </font>
      <fill>
        <patternFill>
          <bgColor theme="3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color theme="1"/>
      </font>
      <fill>
        <patternFill>
          <bgColor theme="0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ont>
        <color theme="0"/>
      </font>
      <fill>
        <patternFill>
          <bgColor theme="3" tint="-0.24994659260841701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color theme="3" tint="-0.499984740745262"/>
      </font>
      <fill>
        <patternFill>
          <bgColor theme="3" tint="0.39994506668294322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color theme="3" tint="-0.499984740745262"/>
      </font>
      <fill>
        <patternFill>
          <bgColor theme="3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color theme="1"/>
      </font>
      <fill>
        <patternFill>
          <bgColor theme="0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ont>
        <color theme="0"/>
      </font>
      <fill>
        <patternFill>
          <bgColor theme="3" tint="-0.24994659260841701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color theme="3" tint="-0.499984740745262"/>
      </font>
      <fill>
        <patternFill>
          <bgColor theme="3" tint="0.39994506668294322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color theme="3" tint="-0.499984740745262"/>
      </font>
      <fill>
        <patternFill>
          <bgColor theme="3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color theme="1"/>
      </font>
      <fill>
        <patternFill>
          <bgColor theme="0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ont>
        <color theme="0"/>
      </font>
      <fill>
        <patternFill>
          <bgColor theme="3" tint="-0.24994659260841701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color theme="3" tint="-0.499984740745262"/>
      </font>
      <fill>
        <patternFill>
          <bgColor theme="3" tint="0.39994506668294322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color theme="3" tint="-0.499984740745262"/>
      </font>
      <fill>
        <patternFill>
          <bgColor theme="3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color theme="1"/>
      </font>
      <fill>
        <patternFill>
          <bgColor theme="0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ont>
        <color theme="0"/>
      </font>
      <fill>
        <patternFill>
          <bgColor theme="3" tint="-0.24994659260841701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color theme="3" tint="-0.499984740745262"/>
      </font>
      <fill>
        <patternFill>
          <bgColor theme="3" tint="0.39994506668294322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color theme="3" tint="-0.499984740745262"/>
      </font>
      <fill>
        <patternFill>
          <bgColor theme="3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color theme="1"/>
      </font>
      <fill>
        <patternFill>
          <bgColor theme="0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ont>
        <color theme="0"/>
      </font>
      <fill>
        <patternFill>
          <bgColor theme="3" tint="-0.24994659260841701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color theme="3" tint="-0.499984740745262"/>
      </font>
      <fill>
        <patternFill>
          <bgColor theme="3" tint="0.39994506668294322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color theme="3" tint="-0.499984740745262"/>
      </font>
      <fill>
        <patternFill>
          <bgColor theme="3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color theme="1"/>
      </font>
      <fill>
        <patternFill>
          <bgColor theme="0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ont>
        <color theme="0"/>
      </font>
      <fill>
        <patternFill>
          <bgColor theme="3" tint="-0.24994659260841701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color theme="3" tint="-0.499984740745262"/>
      </font>
      <fill>
        <patternFill>
          <bgColor theme="3" tint="0.39994506668294322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color theme="3" tint="-0.499984740745262"/>
      </font>
      <fill>
        <patternFill>
          <bgColor theme="3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color theme="1"/>
      </font>
      <fill>
        <patternFill>
          <bgColor theme="0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ont>
        <color theme="0"/>
      </font>
      <fill>
        <patternFill>
          <bgColor theme="3" tint="-0.24994659260841701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color theme="3" tint="-0.499984740745262"/>
      </font>
      <fill>
        <patternFill>
          <bgColor theme="3" tint="0.39994506668294322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color theme="3" tint="-0.499984740745262"/>
      </font>
      <fill>
        <patternFill>
          <bgColor theme="3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color theme="1"/>
      </font>
      <fill>
        <patternFill>
          <bgColor theme="0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ont>
        <color theme="0"/>
      </font>
      <fill>
        <patternFill>
          <bgColor theme="3" tint="-0.24994659260841701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color theme="3" tint="-0.499984740745262"/>
      </font>
      <fill>
        <patternFill>
          <bgColor theme="3" tint="0.39994506668294322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color theme="3" tint="-0.499984740745262"/>
      </font>
      <fill>
        <patternFill>
          <bgColor theme="3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color theme="1"/>
      </font>
      <fill>
        <patternFill>
          <bgColor theme="0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ont>
        <color theme="0"/>
      </font>
      <fill>
        <patternFill>
          <bgColor theme="3" tint="-0.24994659260841701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color theme="3" tint="-0.499984740745262"/>
      </font>
      <fill>
        <patternFill>
          <bgColor theme="3" tint="0.39994506668294322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color theme="3" tint="-0.499984740745262"/>
      </font>
      <fill>
        <patternFill>
          <bgColor theme="3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color theme="1"/>
      </font>
      <fill>
        <patternFill>
          <bgColor theme="0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ont>
        <color theme="0"/>
      </font>
      <fill>
        <patternFill>
          <bgColor theme="3" tint="-0.24994659260841701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color theme="3" tint="-0.499984740745262"/>
      </font>
      <fill>
        <patternFill>
          <bgColor theme="3" tint="0.39994506668294322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color theme="3" tint="-0.499984740745262"/>
      </font>
      <fill>
        <patternFill>
          <bgColor theme="3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color theme="1"/>
      </font>
      <fill>
        <patternFill>
          <bgColor theme="0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ont>
        <color theme="0"/>
      </font>
      <fill>
        <patternFill>
          <bgColor theme="3" tint="-0.24994659260841701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color theme="3" tint="-0.499984740745262"/>
      </font>
      <fill>
        <patternFill>
          <bgColor theme="3" tint="0.39994506668294322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color theme="3" tint="-0.499984740745262"/>
      </font>
      <fill>
        <patternFill>
          <bgColor theme="3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color theme="1"/>
      </font>
      <fill>
        <patternFill>
          <bgColor theme="0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ont>
        <color theme="0"/>
      </font>
      <fill>
        <patternFill>
          <bgColor theme="3" tint="-0.24994659260841701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color theme="3" tint="-0.499984740745262"/>
      </font>
      <fill>
        <patternFill>
          <bgColor theme="3" tint="0.39994506668294322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color theme="3" tint="-0.499984740745262"/>
      </font>
      <fill>
        <patternFill>
          <bgColor theme="3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color theme="1"/>
      </font>
      <fill>
        <patternFill>
          <bgColor theme="0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ont>
        <color theme="0"/>
      </font>
      <fill>
        <patternFill>
          <bgColor theme="3" tint="-0.24994659260841701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color theme="3" tint="-0.499984740745262"/>
      </font>
      <fill>
        <patternFill>
          <bgColor theme="3" tint="0.39994506668294322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color theme="3" tint="-0.499984740745262"/>
      </font>
      <fill>
        <patternFill>
          <bgColor theme="3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color theme="1"/>
      </font>
      <fill>
        <patternFill>
          <bgColor theme="0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ont>
        <color theme="0"/>
      </font>
      <fill>
        <patternFill>
          <bgColor theme="3" tint="-0.24994659260841701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color theme="3" tint="-0.499984740745262"/>
      </font>
      <fill>
        <patternFill>
          <bgColor theme="3" tint="0.39994506668294322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color theme="3" tint="-0.499984740745262"/>
      </font>
      <fill>
        <patternFill>
          <bgColor theme="3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color theme="1"/>
      </font>
      <fill>
        <patternFill>
          <bgColor theme="0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ont>
        <color theme="0"/>
      </font>
      <fill>
        <patternFill>
          <bgColor theme="3" tint="-0.24994659260841701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color theme="3" tint="-0.499984740745262"/>
      </font>
      <fill>
        <patternFill>
          <bgColor theme="3" tint="0.39994506668294322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color theme="3" tint="-0.499984740745262"/>
      </font>
      <fill>
        <patternFill>
          <bgColor theme="3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color theme="1"/>
      </font>
      <fill>
        <patternFill>
          <bgColor theme="0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ont>
        <color theme="0"/>
      </font>
      <fill>
        <patternFill>
          <bgColor theme="3" tint="-0.24994659260841701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color theme="3" tint="-0.499984740745262"/>
      </font>
      <fill>
        <patternFill>
          <bgColor theme="3" tint="0.39994506668294322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color theme="3" tint="-0.499984740745262"/>
      </font>
      <fill>
        <patternFill>
          <bgColor theme="3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color theme="1"/>
      </font>
      <fill>
        <patternFill>
          <bgColor theme="0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ont>
        <color theme="0"/>
      </font>
      <fill>
        <patternFill>
          <bgColor theme="3" tint="-0.24994659260841701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color theme="3" tint="-0.499984740745262"/>
      </font>
      <fill>
        <patternFill>
          <bgColor theme="3" tint="0.39994506668294322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color theme="3" tint="-0.499984740745262"/>
      </font>
      <fill>
        <patternFill>
          <bgColor theme="3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color theme="1"/>
      </font>
      <fill>
        <patternFill>
          <bgColor theme="0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ont>
        <color theme="0"/>
      </font>
      <fill>
        <patternFill>
          <bgColor theme="3" tint="-0.24994659260841701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color theme="3" tint="-0.499984740745262"/>
      </font>
      <fill>
        <patternFill>
          <bgColor theme="3" tint="0.39994506668294322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color theme="3" tint="-0.499984740745262"/>
      </font>
      <fill>
        <patternFill>
          <bgColor theme="3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color theme="1"/>
      </font>
      <fill>
        <patternFill>
          <bgColor theme="0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ont>
        <color theme="0"/>
      </font>
      <fill>
        <patternFill>
          <bgColor theme="3" tint="-0.24994659260841701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color theme="3" tint="-0.499984740745262"/>
      </font>
      <fill>
        <patternFill>
          <bgColor theme="3" tint="0.39994506668294322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color theme="3" tint="-0.499984740745262"/>
      </font>
      <fill>
        <patternFill>
          <bgColor theme="3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color theme="1"/>
      </font>
      <fill>
        <patternFill>
          <bgColor theme="0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ont>
        <color theme="0"/>
      </font>
      <fill>
        <patternFill>
          <bgColor theme="3" tint="-0.24994659260841701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color theme="3" tint="-0.499984740745262"/>
      </font>
      <fill>
        <patternFill>
          <bgColor theme="3" tint="0.39994506668294322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color theme="3" tint="-0.499984740745262"/>
      </font>
      <fill>
        <patternFill>
          <bgColor theme="3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color theme="1"/>
      </font>
      <fill>
        <patternFill>
          <bgColor theme="0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ont>
        <color theme="0"/>
      </font>
      <fill>
        <patternFill>
          <bgColor theme="3" tint="-0.24994659260841701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color theme="3" tint="-0.499984740745262"/>
      </font>
      <fill>
        <patternFill>
          <bgColor theme="3" tint="0.39994506668294322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color theme="3" tint="-0.499984740745262"/>
      </font>
      <fill>
        <patternFill>
          <bgColor theme="3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color theme="1"/>
      </font>
      <fill>
        <patternFill>
          <bgColor theme="0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ont>
        <color theme="0"/>
      </font>
      <fill>
        <patternFill>
          <bgColor theme="3" tint="-0.24994659260841701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color theme="3" tint="-0.499984740745262"/>
      </font>
      <fill>
        <patternFill>
          <bgColor theme="3" tint="0.39994506668294322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color theme="3" tint="-0.499984740745262"/>
      </font>
      <fill>
        <patternFill>
          <bgColor theme="3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color theme="1"/>
      </font>
      <fill>
        <patternFill>
          <bgColor theme="0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ont>
        <color theme="0"/>
      </font>
      <fill>
        <patternFill>
          <bgColor theme="3" tint="-0.24994659260841701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color theme="3" tint="-0.499984740745262"/>
      </font>
      <fill>
        <patternFill>
          <bgColor theme="3" tint="0.39994506668294322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color theme="3" tint="-0.499984740745262"/>
      </font>
      <fill>
        <patternFill>
          <bgColor theme="3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color theme="1"/>
      </font>
      <fill>
        <patternFill>
          <bgColor theme="0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ont>
        <color theme="0"/>
      </font>
      <fill>
        <patternFill>
          <bgColor theme="3" tint="-0.24994659260841701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color theme="3" tint="-0.499984740745262"/>
      </font>
      <fill>
        <patternFill>
          <bgColor theme="3" tint="0.39994506668294322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color theme="3" tint="-0.499984740745262"/>
      </font>
      <fill>
        <patternFill>
          <bgColor theme="3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color theme="1"/>
      </font>
      <fill>
        <patternFill>
          <bgColor theme="0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ont>
        <color theme="0"/>
      </font>
      <fill>
        <patternFill>
          <bgColor theme="3" tint="-0.24994659260841701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color theme="3" tint="-0.499984740745262"/>
      </font>
      <fill>
        <patternFill>
          <bgColor theme="3" tint="0.39994506668294322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color theme="3" tint="-0.499984740745262"/>
      </font>
      <fill>
        <patternFill>
          <bgColor theme="3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color theme="1"/>
      </font>
      <fill>
        <patternFill>
          <bgColor theme="0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ont>
        <color theme="0"/>
      </font>
      <fill>
        <patternFill>
          <bgColor theme="3" tint="-0.24994659260841701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color theme="3" tint="-0.499984740745262"/>
      </font>
      <fill>
        <patternFill>
          <bgColor theme="3" tint="0.39994506668294322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color theme="3" tint="-0.499984740745262"/>
      </font>
      <fill>
        <patternFill>
          <bgColor theme="3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color theme="1"/>
      </font>
      <fill>
        <patternFill>
          <bgColor theme="0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ont>
        <color theme="0"/>
      </font>
      <fill>
        <patternFill>
          <bgColor theme="3" tint="-0.24994659260841701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color theme="3" tint="-0.499984740745262"/>
      </font>
      <fill>
        <patternFill>
          <bgColor theme="3" tint="0.39994506668294322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color theme="3" tint="-0.499984740745262"/>
      </font>
      <fill>
        <patternFill>
          <bgColor theme="3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color theme="1"/>
      </font>
      <fill>
        <patternFill>
          <bgColor theme="0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ont>
        <color theme="0"/>
      </font>
      <fill>
        <patternFill>
          <bgColor theme="3" tint="-0.24994659260841701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color theme="3" tint="-0.499984740745262"/>
      </font>
      <fill>
        <patternFill>
          <bgColor theme="3" tint="0.39994506668294322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color theme="3" tint="-0.499984740745262"/>
      </font>
      <fill>
        <patternFill>
          <bgColor theme="3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color theme="1"/>
      </font>
      <fill>
        <patternFill>
          <bgColor theme="0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ont>
        <color theme="0"/>
      </font>
      <fill>
        <patternFill>
          <bgColor theme="3" tint="-0.24994659260841701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color theme="3" tint="-0.499984740745262"/>
      </font>
      <fill>
        <patternFill>
          <bgColor theme="3" tint="0.39994506668294322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color theme="3" tint="-0.499984740745262"/>
      </font>
      <fill>
        <patternFill>
          <bgColor theme="3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color theme="1"/>
      </font>
      <fill>
        <patternFill>
          <bgColor theme="0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ont>
        <color theme="0"/>
      </font>
      <fill>
        <patternFill>
          <bgColor theme="3" tint="-0.24994659260841701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color theme="3" tint="-0.499984740745262"/>
      </font>
      <fill>
        <patternFill>
          <bgColor theme="3" tint="0.39994506668294322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color theme="3" tint="-0.499984740745262"/>
      </font>
      <fill>
        <patternFill>
          <bgColor theme="3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color theme="1"/>
      </font>
      <fill>
        <patternFill>
          <bgColor theme="0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ont>
        <color theme="0"/>
      </font>
      <fill>
        <patternFill>
          <bgColor theme="3" tint="-0.24994659260841701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color theme="3" tint="-0.499984740745262"/>
      </font>
      <fill>
        <patternFill>
          <bgColor theme="3" tint="0.39994506668294322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color theme="3" tint="-0.499984740745262"/>
      </font>
      <fill>
        <patternFill>
          <bgColor theme="3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color theme="1"/>
      </font>
      <fill>
        <patternFill>
          <bgColor theme="0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ont>
        <color theme="0"/>
      </font>
      <fill>
        <patternFill>
          <bgColor theme="3" tint="-0.24994659260841701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color theme="3" tint="-0.499984740745262"/>
      </font>
      <fill>
        <patternFill>
          <bgColor theme="3" tint="0.39994506668294322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color theme="3" tint="-0.499984740745262"/>
      </font>
      <fill>
        <patternFill>
          <bgColor theme="3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color theme="1"/>
      </font>
      <fill>
        <patternFill>
          <bgColor theme="0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ont>
        <color theme="0"/>
      </font>
      <fill>
        <patternFill>
          <bgColor theme="3" tint="-0.24994659260841701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color theme="3" tint="-0.499984740745262"/>
      </font>
      <fill>
        <patternFill>
          <bgColor theme="3" tint="0.39994506668294322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color theme="3" tint="-0.499984740745262"/>
      </font>
      <fill>
        <patternFill>
          <bgColor theme="3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color theme="1"/>
      </font>
      <fill>
        <patternFill>
          <bgColor theme="0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ont>
        <color theme="0"/>
      </font>
      <fill>
        <patternFill>
          <bgColor theme="3" tint="-0.24994659260841701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color theme="3" tint="-0.499984740745262"/>
      </font>
      <fill>
        <patternFill>
          <bgColor theme="3" tint="0.39994506668294322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color theme="3" tint="-0.499984740745262"/>
      </font>
      <fill>
        <patternFill>
          <bgColor theme="3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color theme="1"/>
      </font>
      <fill>
        <patternFill>
          <bgColor theme="0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ont>
        <color theme="0"/>
      </font>
      <fill>
        <patternFill>
          <bgColor theme="3" tint="-0.24994659260841701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color theme="3" tint="-0.499984740745262"/>
      </font>
      <fill>
        <patternFill>
          <bgColor theme="3" tint="0.39994506668294322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color theme="3" tint="-0.499984740745262"/>
      </font>
      <fill>
        <patternFill>
          <bgColor theme="3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color theme="1"/>
      </font>
      <fill>
        <patternFill>
          <bgColor theme="0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ont>
        <color theme="0"/>
      </font>
      <fill>
        <patternFill>
          <bgColor theme="3" tint="-0.24994659260841701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color theme="3" tint="-0.499984740745262"/>
      </font>
      <fill>
        <patternFill>
          <bgColor theme="3" tint="0.39994506668294322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color theme="3" tint="-0.499984740745262"/>
      </font>
      <fill>
        <patternFill>
          <bgColor theme="3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color theme="1"/>
      </font>
      <fill>
        <patternFill>
          <bgColor theme="0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ont>
        <color theme="0"/>
      </font>
      <fill>
        <patternFill>
          <bgColor theme="3" tint="-0.24994659260841701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color theme="3" tint="-0.499984740745262"/>
      </font>
      <fill>
        <patternFill>
          <bgColor theme="3" tint="0.39994506668294322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color theme="3" tint="-0.499984740745262"/>
      </font>
      <fill>
        <patternFill>
          <bgColor theme="3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color theme="1"/>
      </font>
      <fill>
        <patternFill>
          <bgColor theme="0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ont>
        <color theme="0"/>
      </font>
      <fill>
        <patternFill>
          <bgColor theme="3" tint="-0.24994659260841701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color theme="3" tint="-0.499984740745262"/>
      </font>
      <fill>
        <patternFill>
          <bgColor theme="3" tint="0.39994506668294322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color theme="3" tint="-0.499984740745262"/>
      </font>
      <fill>
        <patternFill>
          <bgColor theme="3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color theme="1"/>
      </font>
      <fill>
        <patternFill>
          <bgColor theme="0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ont>
        <color theme="0"/>
      </font>
      <fill>
        <patternFill>
          <bgColor theme="3" tint="-0.24994659260841701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color theme="3" tint="-0.499984740745262"/>
      </font>
      <fill>
        <patternFill>
          <bgColor theme="3" tint="0.39994506668294322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color theme="3" tint="-0.499984740745262"/>
      </font>
      <fill>
        <patternFill>
          <bgColor theme="3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color theme="1"/>
      </font>
      <fill>
        <patternFill>
          <bgColor theme="0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ont>
        <color theme="0"/>
      </font>
      <fill>
        <patternFill>
          <bgColor theme="3" tint="-0.24994659260841701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color theme="3" tint="-0.499984740745262"/>
      </font>
      <fill>
        <patternFill>
          <bgColor theme="3" tint="0.39994506668294322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color theme="3" tint="-0.499984740745262"/>
      </font>
      <fill>
        <patternFill>
          <bgColor theme="3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color theme="1"/>
      </font>
      <fill>
        <patternFill>
          <bgColor theme="0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ont>
        <color theme="0"/>
      </font>
      <fill>
        <patternFill>
          <bgColor theme="3" tint="-0.24994659260841701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color theme="3" tint="-0.499984740745262"/>
      </font>
      <fill>
        <patternFill>
          <bgColor theme="3" tint="0.39994506668294322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color theme="3" tint="-0.499984740745262"/>
      </font>
      <fill>
        <patternFill>
          <bgColor theme="3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color theme="1"/>
      </font>
      <fill>
        <patternFill>
          <bgColor theme="0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ont>
        <color theme="0"/>
      </font>
      <fill>
        <patternFill>
          <bgColor theme="3" tint="-0.24994659260841701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color theme="3" tint="-0.499984740745262"/>
      </font>
      <fill>
        <patternFill>
          <bgColor theme="3" tint="0.39994506668294322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color theme="3" tint="-0.499984740745262"/>
      </font>
      <fill>
        <patternFill>
          <bgColor theme="3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color theme="1"/>
      </font>
      <fill>
        <patternFill>
          <bgColor theme="0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ont>
        <color theme="0"/>
      </font>
      <fill>
        <patternFill>
          <bgColor theme="3" tint="-0.24994659260841701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color theme="3" tint="-0.499984740745262"/>
      </font>
      <fill>
        <patternFill>
          <bgColor theme="3" tint="0.39994506668294322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color theme="3" tint="-0.499984740745262"/>
      </font>
      <fill>
        <patternFill>
          <bgColor theme="3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color theme="1"/>
      </font>
      <fill>
        <patternFill>
          <bgColor theme="0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ont>
        <color theme="0"/>
      </font>
      <fill>
        <patternFill>
          <bgColor theme="3" tint="-0.24994659260841701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color theme="3" tint="-0.499984740745262"/>
      </font>
      <fill>
        <patternFill>
          <bgColor theme="3" tint="0.39994506668294322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color theme="3" tint="-0.499984740745262"/>
      </font>
      <fill>
        <patternFill>
          <bgColor theme="3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color theme="1"/>
      </font>
      <fill>
        <patternFill>
          <bgColor theme="0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ont>
        <color theme="0"/>
      </font>
      <fill>
        <patternFill>
          <bgColor theme="3" tint="-0.24994659260841701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color theme="3" tint="-0.499984740745262"/>
      </font>
      <fill>
        <patternFill>
          <bgColor theme="3" tint="0.39994506668294322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color theme="3" tint="-0.499984740745262"/>
      </font>
      <fill>
        <patternFill>
          <bgColor theme="3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color theme="1"/>
      </font>
      <fill>
        <patternFill>
          <bgColor theme="0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ont>
        <color theme="0"/>
      </font>
      <fill>
        <patternFill>
          <bgColor theme="3" tint="-0.24994659260841701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color theme="3" tint="-0.499984740745262"/>
      </font>
      <fill>
        <patternFill>
          <bgColor theme="3" tint="0.39994506668294322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color theme="3" tint="-0.499984740745262"/>
      </font>
      <fill>
        <patternFill>
          <bgColor theme="3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color theme="1"/>
      </font>
      <fill>
        <patternFill>
          <bgColor theme="0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ont>
        <color theme="0"/>
      </font>
      <fill>
        <patternFill>
          <bgColor theme="3" tint="-0.24994659260841701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color theme="3" tint="-0.499984740745262"/>
      </font>
      <fill>
        <patternFill>
          <bgColor theme="3" tint="0.39994506668294322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color theme="3" tint="-0.499984740745262"/>
      </font>
      <fill>
        <patternFill>
          <bgColor theme="3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color theme="1"/>
      </font>
      <fill>
        <patternFill>
          <bgColor theme="0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ont>
        <color theme="0"/>
      </font>
      <fill>
        <patternFill>
          <bgColor theme="3" tint="-0.24994659260841701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color theme="3" tint="-0.499984740745262"/>
      </font>
      <fill>
        <patternFill>
          <bgColor theme="3" tint="0.39994506668294322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color theme="3" tint="-0.499984740745262"/>
      </font>
      <fill>
        <patternFill>
          <bgColor theme="3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color theme="1"/>
      </font>
      <fill>
        <patternFill>
          <bgColor theme="0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ont>
        <color theme="0"/>
      </font>
      <fill>
        <patternFill>
          <bgColor theme="3" tint="-0.24994659260841701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color theme="3" tint="-0.499984740745262"/>
      </font>
      <fill>
        <patternFill>
          <bgColor theme="3" tint="0.39994506668294322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color theme="3" tint="-0.499984740745262"/>
      </font>
      <fill>
        <patternFill>
          <bgColor theme="3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color theme="1"/>
      </font>
      <fill>
        <patternFill>
          <bgColor theme="0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ont>
        <color theme="0"/>
      </font>
      <fill>
        <patternFill>
          <bgColor theme="3" tint="-0.24994659260841701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color theme="3" tint="-0.499984740745262"/>
      </font>
      <fill>
        <patternFill>
          <bgColor theme="3" tint="0.39994506668294322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color theme="3" tint="-0.499984740745262"/>
      </font>
      <fill>
        <patternFill>
          <bgColor theme="3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color theme="1"/>
      </font>
      <fill>
        <patternFill>
          <bgColor theme="0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ont>
        <color theme="0"/>
      </font>
      <fill>
        <patternFill>
          <bgColor theme="3" tint="-0.24994659260841701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color theme="3" tint="-0.499984740745262"/>
      </font>
      <fill>
        <patternFill>
          <bgColor theme="3" tint="0.39994506668294322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color theme="3" tint="-0.499984740745262"/>
      </font>
      <fill>
        <patternFill>
          <bgColor theme="3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color theme="1"/>
      </font>
      <fill>
        <patternFill>
          <bgColor theme="0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ont>
        <color theme="0"/>
      </font>
      <fill>
        <patternFill>
          <bgColor theme="3" tint="-0.24994659260841701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color theme="3" tint="-0.499984740745262"/>
      </font>
      <fill>
        <patternFill>
          <bgColor theme="3" tint="0.39994506668294322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color theme="3" tint="-0.499984740745262"/>
      </font>
      <fill>
        <patternFill>
          <bgColor theme="3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color theme="1"/>
      </font>
      <fill>
        <patternFill>
          <bgColor theme="0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ont>
        <color theme="0"/>
      </font>
      <fill>
        <patternFill>
          <bgColor theme="3" tint="-0.24994659260841701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color theme="3" tint="-0.499984740745262"/>
      </font>
      <fill>
        <patternFill>
          <bgColor theme="3" tint="0.39994506668294322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color theme="3" tint="-0.499984740745262"/>
      </font>
      <fill>
        <patternFill>
          <bgColor theme="3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color theme="1"/>
      </font>
      <fill>
        <patternFill>
          <bgColor theme="0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ont>
        <color theme="0"/>
      </font>
      <fill>
        <patternFill>
          <bgColor theme="3" tint="-0.24994659260841701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color theme="3" tint="-0.499984740745262"/>
      </font>
      <fill>
        <patternFill>
          <bgColor theme="3" tint="0.39994506668294322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color theme="3" tint="-0.499984740745262"/>
      </font>
      <fill>
        <patternFill>
          <bgColor theme="3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color theme="1"/>
      </font>
      <fill>
        <patternFill>
          <bgColor theme="0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ont>
        <color theme="0"/>
      </font>
      <fill>
        <patternFill>
          <bgColor theme="3" tint="-0.24994659260841701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color theme="3" tint="-0.499984740745262"/>
      </font>
      <fill>
        <patternFill>
          <bgColor theme="3" tint="0.39994506668294322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color theme="3" tint="-0.499984740745262"/>
      </font>
      <fill>
        <patternFill>
          <bgColor theme="3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color theme="1"/>
      </font>
      <fill>
        <patternFill>
          <bgColor theme="0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ont>
        <color theme="3"/>
      </font>
      <fill>
        <patternFill>
          <bgColor theme="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EFAE7-0EDD-4591-B81B-C899A8097CCF}">
  <sheetPr>
    <outlinePr summaryBelow="0"/>
  </sheetPr>
  <dimension ref="A1:AA174"/>
  <sheetViews>
    <sheetView showGridLines="0"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162" sqref="B162"/>
    </sheetView>
  </sheetViews>
  <sheetFormatPr defaultRowHeight="14.75" outlineLevelRow="1" x14ac:dyDescent="0.75"/>
  <cols>
    <col min="1" max="1" width="50.40625" bestFit="1" customWidth="1"/>
    <col min="2" max="2" width="13.7265625" bestFit="1" customWidth="1"/>
    <col min="3" max="3" width="6.7265625" bestFit="1" customWidth="1"/>
    <col min="4" max="4" width="12.7265625" bestFit="1" customWidth="1"/>
    <col min="5" max="5" width="6.7265625" bestFit="1" customWidth="1"/>
    <col min="6" max="6" width="12.7265625" bestFit="1" customWidth="1"/>
    <col min="7" max="7" width="6.7265625" bestFit="1" customWidth="1"/>
    <col min="8" max="8" width="12.7265625" bestFit="1" customWidth="1"/>
    <col min="9" max="9" width="6.7265625" bestFit="1" customWidth="1"/>
    <col min="10" max="10" width="12.7265625" bestFit="1" customWidth="1"/>
    <col min="11" max="11" width="6.7265625" bestFit="1" customWidth="1"/>
    <col min="12" max="12" width="12.7265625" bestFit="1" customWidth="1"/>
    <col min="13" max="13" width="6.7265625" bestFit="1" customWidth="1"/>
    <col min="14" max="14" width="12.7265625" bestFit="1" customWidth="1"/>
    <col min="15" max="15" width="6.7265625" bestFit="1" customWidth="1"/>
    <col min="16" max="16" width="12.7265625" bestFit="1" customWidth="1"/>
    <col min="17" max="17" width="6.7265625" bestFit="1" customWidth="1"/>
    <col min="18" max="18" width="12.7265625" bestFit="1" customWidth="1"/>
    <col min="19" max="19" width="6.7265625" bestFit="1" customWidth="1"/>
    <col min="20" max="20" width="12.7265625" bestFit="1" customWidth="1"/>
    <col min="21" max="21" width="6.7265625" bestFit="1" customWidth="1"/>
    <col min="22" max="22" width="12.7265625" bestFit="1" customWidth="1"/>
    <col min="23" max="23" width="6.7265625" bestFit="1" customWidth="1"/>
    <col min="24" max="24" width="12.7265625" bestFit="1" customWidth="1"/>
    <col min="25" max="25" width="6.7265625" bestFit="1" customWidth="1"/>
    <col min="26" max="26" width="12.7265625" bestFit="1" customWidth="1"/>
    <col min="27" max="27" width="6.7265625" bestFit="1" customWidth="1"/>
  </cols>
  <sheetData>
    <row r="1" spans="1:27" ht="21.75" thickBot="1" x14ac:dyDescent="1.1499999999999999">
      <c r="A1" s="1" t="s">
        <v>185</v>
      </c>
      <c r="B1" s="2" t="s">
        <v>0</v>
      </c>
      <c r="C1" s="3"/>
      <c r="D1" s="4" t="s">
        <v>1</v>
      </c>
      <c r="E1" s="5"/>
      <c r="F1" s="4" t="s">
        <v>2</v>
      </c>
      <c r="G1" s="5"/>
      <c r="H1" s="4" t="s">
        <v>3</v>
      </c>
      <c r="I1" s="5"/>
      <c r="J1" s="4" t="s">
        <v>4</v>
      </c>
      <c r="K1" s="5"/>
      <c r="L1" s="4" t="s">
        <v>5</v>
      </c>
      <c r="M1" s="5"/>
      <c r="N1" s="4" t="s">
        <v>6</v>
      </c>
      <c r="O1" s="5"/>
      <c r="P1" s="4" t="s">
        <v>7</v>
      </c>
      <c r="Q1" s="5"/>
      <c r="R1" s="4" t="s">
        <v>8</v>
      </c>
      <c r="S1" s="5"/>
      <c r="T1" s="4" t="s">
        <v>9</v>
      </c>
      <c r="U1" s="5"/>
      <c r="V1" s="4" t="s">
        <v>10</v>
      </c>
      <c r="W1" s="5"/>
      <c r="X1" s="4" t="s">
        <v>11</v>
      </c>
      <c r="Y1" s="5"/>
      <c r="Z1" s="4" t="s">
        <v>12</v>
      </c>
      <c r="AA1" s="5"/>
    </row>
    <row r="2" spans="1:27" ht="15.5" thickBot="1" x14ac:dyDescent="0.9">
      <c r="A2" s="6" t="e">
        <v>#N/A</v>
      </c>
      <c r="B2" s="7" t="s">
        <v>13</v>
      </c>
      <c r="C2" s="7" t="s">
        <v>14</v>
      </c>
      <c r="D2" s="8" t="s">
        <v>13</v>
      </c>
      <c r="E2" s="8" t="s">
        <v>14</v>
      </c>
      <c r="F2" s="8" t="s">
        <v>13</v>
      </c>
      <c r="G2" s="8" t="s">
        <v>14</v>
      </c>
      <c r="H2" s="8" t="s">
        <v>13</v>
      </c>
      <c r="I2" s="8" t="s">
        <v>14</v>
      </c>
      <c r="J2" s="8" t="s">
        <v>13</v>
      </c>
      <c r="K2" s="8" t="s">
        <v>14</v>
      </c>
      <c r="L2" s="8" t="s">
        <v>13</v>
      </c>
      <c r="M2" s="8" t="s">
        <v>14</v>
      </c>
      <c r="N2" s="8" t="s">
        <v>13</v>
      </c>
      <c r="O2" s="8" t="s">
        <v>14</v>
      </c>
      <c r="P2" s="8" t="s">
        <v>13</v>
      </c>
      <c r="Q2" s="8" t="s">
        <v>14</v>
      </c>
      <c r="R2" s="8" t="s">
        <v>13</v>
      </c>
      <c r="S2" s="8" t="s">
        <v>14</v>
      </c>
      <c r="T2" s="8" t="s">
        <v>13</v>
      </c>
      <c r="U2" s="8" t="s">
        <v>14</v>
      </c>
      <c r="V2" s="8" t="s">
        <v>13</v>
      </c>
      <c r="W2" s="8" t="s">
        <v>14</v>
      </c>
      <c r="X2" s="8" t="s">
        <v>13</v>
      </c>
      <c r="Y2" s="8" t="s">
        <v>14</v>
      </c>
      <c r="Z2" s="8" t="s">
        <v>13</v>
      </c>
      <c r="AA2" s="8" t="s">
        <v>14</v>
      </c>
    </row>
    <row r="3" spans="1:27" ht="15.5" thickBot="1" x14ac:dyDescent="0.9">
      <c r="A3" s="9" t="s">
        <v>15</v>
      </c>
      <c r="B3" s="10">
        <f>SUM(D3,F3,H3,J3,L3,N3,P3,R3,T3,V3,X3,Z3)</f>
        <v>15907098.119999999</v>
      </c>
      <c r="C3" s="11">
        <f>B3/$B$3</f>
        <v>1</v>
      </c>
      <c r="D3" s="12">
        <f>SUM(D4:D5)</f>
        <v>1325591.51</v>
      </c>
      <c r="E3" s="11">
        <f>D3/$B$3</f>
        <v>8.3333333333333343E-2</v>
      </c>
      <c r="F3" s="12">
        <f>SUM(F4:F5)</f>
        <v>1325591.51</v>
      </c>
      <c r="G3" s="11">
        <f>F3/$B$3</f>
        <v>8.3333333333333343E-2</v>
      </c>
      <c r="H3" s="12">
        <f>SUM(H4:H5)</f>
        <v>1325591.51</v>
      </c>
      <c r="I3" s="11">
        <f>H3/$B$3</f>
        <v>8.3333333333333343E-2</v>
      </c>
      <c r="J3" s="12">
        <f>SUM(J4:J5)</f>
        <v>1325591.51</v>
      </c>
      <c r="K3" s="11">
        <f>J3/$B$3</f>
        <v>8.3333333333333343E-2</v>
      </c>
      <c r="L3" s="12">
        <f>SUM(L4:L5)</f>
        <v>1325591.51</v>
      </c>
      <c r="M3" s="11">
        <f>L3/$B$3</f>
        <v>8.3333333333333343E-2</v>
      </c>
      <c r="N3" s="12">
        <f>SUM(N4:N5)</f>
        <v>1325591.51</v>
      </c>
      <c r="O3" s="11">
        <f>N3/$B$3</f>
        <v>8.3333333333333343E-2</v>
      </c>
      <c r="P3" s="12">
        <f>SUM(P4:P5)</f>
        <v>1325591.51</v>
      </c>
      <c r="Q3" s="11">
        <f>P3/$B$3</f>
        <v>8.3333333333333343E-2</v>
      </c>
      <c r="R3" s="12">
        <f>SUM(R4:R5)</f>
        <v>1325591.51</v>
      </c>
      <c r="S3" s="11">
        <f>R3/$B$3</f>
        <v>8.3333333333333343E-2</v>
      </c>
      <c r="T3" s="12">
        <f>SUM(T4:T5)</f>
        <v>1325591.51</v>
      </c>
      <c r="U3" s="11">
        <f>T3/$B$3</f>
        <v>8.3333333333333343E-2</v>
      </c>
      <c r="V3" s="12">
        <f>SUM(V4:V5)</f>
        <v>1325591.51</v>
      </c>
      <c r="W3" s="11">
        <f>V3/$B$3</f>
        <v>8.3333333333333343E-2</v>
      </c>
      <c r="X3" s="12">
        <f>SUM(X4:X5)</f>
        <v>1325591.51</v>
      </c>
      <c r="Y3" s="11">
        <f>X3/$B$3</f>
        <v>8.3333333333333343E-2</v>
      </c>
      <c r="Z3" s="12">
        <f>SUM(Z4:Z5)</f>
        <v>1325591.51</v>
      </c>
      <c r="AA3" s="11">
        <f>Z3/$B$3</f>
        <v>8.3333333333333343E-2</v>
      </c>
    </row>
    <row r="4" spans="1:27" ht="15.5" outlineLevel="1" thickBot="1" x14ac:dyDescent="0.9">
      <c r="A4" s="13" t="s">
        <v>16</v>
      </c>
      <c r="B4" s="14">
        <f t="shared" ref="B4:B67" si="0">SUM(D4,F4,H4,J4,L4,N4,P4,R4,T4,V4,X4,Z4)</f>
        <v>15907098.119999999</v>
      </c>
      <c r="C4" s="15">
        <f t="shared" ref="C4:E67" si="1">B4/$B$3</f>
        <v>1</v>
      </c>
      <c r="D4" s="16">
        <v>1325591.51</v>
      </c>
      <c r="E4" s="15">
        <f t="shared" ref="E4:G4" si="2">D4/$B$3</f>
        <v>8.3333333333333343E-2</v>
      </c>
      <c r="F4" s="16">
        <v>1325591.51</v>
      </c>
      <c r="G4" s="15">
        <f t="shared" si="2"/>
        <v>8.3333333333333343E-2</v>
      </c>
      <c r="H4" s="16">
        <v>1325591.51</v>
      </c>
      <c r="I4" s="15">
        <f t="shared" ref="I4" si="3">H4/$B$3</f>
        <v>8.3333333333333343E-2</v>
      </c>
      <c r="J4" s="16">
        <v>1325591.51</v>
      </c>
      <c r="K4" s="15">
        <f t="shared" ref="K4" si="4">J4/$B$3</f>
        <v>8.3333333333333343E-2</v>
      </c>
      <c r="L4" s="16">
        <v>1325591.51</v>
      </c>
      <c r="M4" s="15">
        <f t="shared" ref="M4" si="5">L4/$B$3</f>
        <v>8.3333333333333343E-2</v>
      </c>
      <c r="N4" s="16">
        <v>1325591.51</v>
      </c>
      <c r="O4" s="15">
        <f t="shared" ref="O4" si="6">N4/$B$3</f>
        <v>8.3333333333333343E-2</v>
      </c>
      <c r="P4" s="16">
        <v>1325591.51</v>
      </c>
      <c r="Q4" s="15">
        <f t="shared" ref="Q4" si="7">P4/$B$3</f>
        <v>8.3333333333333343E-2</v>
      </c>
      <c r="R4" s="16">
        <v>1325591.51</v>
      </c>
      <c r="S4" s="15">
        <f t="shared" ref="S4" si="8">R4/$B$3</f>
        <v>8.3333333333333343E-2</v>
      </c>
      <c r="T4" s="16">
        <v>1325591.51</v>
      </c>
      <c r="U4" s="15">
        <f t="shared" ref="U4" si="9">T4/$B$3</f>
        <v>8.3333333333333343E-2</v>
      </c>
      <c r="V4" s="16">
        <v>1325591.51</v>
      </c>
      <c r="W4" s="15">
        <f t="shared" ref="W4" si="10">V4/$B$3</f>
        <v>8.3333333333333343E-2</v>
      </c>
      <c r="X4" s="16">
        <v>1325591.51</v>
      </c>
      <c r="Y4" s="15">
        <f t="shared" ref="Y4" si="11">X4/$B$3</f>
        <v>8.3333333333333343E-2</v>
      </c>
      <c r="Z4" s="16">
        <v>1325591.51</v>
      </c>
      <c r="AA4" s="15">
        <f t="shared" ref="AA4" si="12">Z4/$B$3</f>
        <v>8.3333333333333343E-2</v>
      </c>
    </row>
    <row r="5" spans="1:27" ht="15.5" outlineLevel="1" thickBot="1" x14ac:dyDescent="0.9">
      <c r="A5" s="13" t="s">
        <v>17</v>
      </c>
      <c r="B5" s="14">
        <f t="shared" si="0"/>
        <v>0</v>
      </c>
      <c r="C5" s="15">
        <f t="shared" si="1"/>
        <v>0</v>
      </c>
      <c r="D5" s="16">
        <v>0</v>
      </c>
      <c r="E5" s="15">
        <f t="shared" ref="E5:G5" si="13">D5/$B$3</f>
        <v>0</v>
      </c>
      <c r="F5" s="16">
        <v>0</v>
      </c>
      <c r="G5" s="15">
        <f t="shared" si="13"/>
        <v>0</v>
      </c>
      <c r="H5" s="16">
        <v>0</v>
      </c>
      <c r="I5" s="15">
        <f t="shared" ref="I5" si="14">H5/$B$3</f>
        <v>0</v>
      </c>
      <c r="J5" s="16">
        <v>0</v>
      </c>
      <c r="K5" s="15">
        <f t="shared" ref="K5" si="15">J5/$B$3</f>
        <v>0</v>
      </c>
      <c r="L5" s="16">
        <v>0</v>
      </c>
      <c r="M5" s="15">
        <f t="shared" ref="M5" si="16">L5/$B$3</f>
        <v>0</v>
      </c>
      <c r="N5" s="16">
        <v>0</v>
      </c>
      <c r="O5" s="15">
        <f t="shared" ref="O5" si="17">N5/$B$3</f>
        <v>0</v>
      </c>
      <c r="P5" s="16">
        <v>0</v>
      </c>
      <c r="Q5" s="15">
        <f t="shared" ref="Q5" si="18">P5/$B$3</f>
        <v>0</v>
      </c>
      <c r="R5" s="16">
        <v>0</v>
      </c>
      <c r="S5" s="15">
        <f t="shared" ref="S5" si="19">R5/$B$3</f>
        <v>0</v>
      </c>
      <c r="T5" s="16">
        <v>0</v>
      </c>
      <c r="U5" s="15">
        <f t="shared" ref="U5" si="20">T5/$B$3</f>
        <v>0</v>
      </c>
      <c r="V5" s="16">
        <v>0</v>
      </c>
      <c r="W5" s="15">
        <f t="shared" ref="W5" si="21">V5/$B$3</f>
        <v>0</v>
      </c>
      <c r="X5" s="16">
        <v>0</v>
      </c>
      <c r="Y5" s="15">
        <f t="shared" ref="Y5" si="22">X5/$B$3</f>
        <v>0</v>
      </c>
      <c r="Z5" s="16">
        <v>0</v>
      </c>
      <c r="AA5" s="15">
        <f t="shared" ref="AA5" si="23">Z5/$B$3</f>
        <v>0</v>
      </c>
    </row>
    <row r="6" spans="1:27" ht="15.5" thickBot="1" x14ac:dyDescent="0.9">
      <c r="A6" s="13" t="s">
        <v>18</v>
      </c>
      <c r="B6" s="14">
        <f t="shared" si="0"/>
        <v>-742439.04000000039</v>
      </c>
      <c r="C6" s="15">
        <f t="shared" si="1"/>
        <v>-4.6673443163497655E-2</v>
      </c>
      <c r="D6" s="16">
        <f>D7</f>
        <v>-61869.920000000013</v>
      </c>
      <c r="E6" s="15">
        <f t="shared" ref="E6:G6" si="24">D6/$B$3</f>
        <v>-3.8894535969581367E-3</v>
      </c>
      <c r="F6" s="16">
        <f>F7</f>
        <v>-61869.920000000013</v>
      </c>
      <c r="G6" s="15">
        <f t="shared" si="24"/>
        <v>-3.8894535969581367E-3</v>
      </c>
      <c r="H6" s="16">
        <f>H7</f>
        <v>-61869.920000000013</v>
      </c>
      <c r="I6" s="15">
        <f t="shared" ref="I6" si="25">H6/$B$3</f>
        <v>-3.8894535969581367E-3</v>
      </c>
      <c r="J6" s="16">
        <f>J7</f>
        <v>-61869.920000000013</v>
      </c>
      <c r="K6" s="15">
        <f t="shared" ref="K6" si="26">J6/$B$3</f>
        <v>-3.8894535969581367E-3</v>
      </c>
      <c r="L6" s="16">
        <f>L7</f>
        <v>-61869.920000000013</v>
      </c>
      <c r="M6" s="15">
        <f t="shared" ref="M6" si="27">L6/$B$3</f>
        <v>-3.8894535969581367E-3</v>
      </c>
      <c r="N6" s="16">
        <f>N7</f>
        <v>-61869.920000000013</v>
      </c>
      <c r="O6" s="15">
        <f t="shared" ref="O6" si="28">N6/$B$3</f>
        <v>-3.8894535969581367E-3</v>
      </c>
      <c r="P6" s="16">
        <f>P7</f>
        <v>-61869.920000000013</v>
      </c>
      <c r="Q6" s="15">
        <f t="shared" ref="Q6" si="29">P6/$B$3</f>
        <v>-3.8894535969581367E-3</v>
      </c>
      <c r="R6" s="16">
        <f>R7</f>
        <v>-61869.920000000013</v>
      </c>
      <c r="S6" s="15">
        <f t="shared" ref="S6" si="30">R6/$B$3</f>
        <v>-3.8894535969581367E-3</v>
      </c>
      <c r="T6" s="16">
        <f>T7</f>
        <v>-61869.920000000013</v>
      </c>
      <c r="U6" s="15">
        <f t="shared" ref="U6" si="31">T6/$B$3</f>
        <v>-3.8894535969581367E-3</v>
      </c>
      <c r="V6" s="16">
        <f>V7</f>
        <v>-61869.920000000013</v>
      </c>
      <c r="W6" s="15">
        <f t="shared" ref="W6" si="32">V6/$B$3</f>
        <v>-3.8894535969581367E-3</v>
      </c>
      <c r="X6" s="16">
        <f>X7</f>
        <v>-61869.920000000013</v>
      </c>
      <c r="Y6" s="15">
        <f t="shared" ref="Y6" si="33">X6/$B$3</f>
        <v>-3.8894535969581367E-3</v>
      </c>
      <c r="Z6" s="16">
        <f>Z7</f>
        <v>-61869.920000000013</v>
      </c>
      <c r="AA6" s="15">
        <f t="shared" ref="AA6" si="34">Z6/$B$3</f>
        <v>-3.8894535969581367E-3</v>
      </c>
    </row>
    <row r="7" spans="1:27" ht="15.5" outlineLevel="1" thickBot="1" x14ac:dyDescent="0.9">
      <c r="A7" s="13" t="s">
        <v>19</v>
      </c>
      <c r="B7" s="14">
        <f t="shared" si="0"/>
        <v>-742439.04000000039</v>
      </c>
      <c r="C7" s="15">
        <f t="shared" si="1"/>
        <v>-4.6673443163497655E-2</v>
      </c>
      <c r="D7" s="16">
        <f>SUM(D8:D13)</f>
        <v>-61869.920000000013</v>
      </c>
      <c r="E7" s="15">
        <f t="shared" ref="E7:G7" si="35">D7/$B$3</f>
        <v>-3.8894535969581367E-3</v>
      </c>
      <c r="F7" s="16">
        <f>SUM(F8:F13)</f>
        <v>-61869.920000000013</v>
      </c>
      <c r="G7" s="15">
        <f t="shared" si="35"/>
        <v>-3.8894535969581367E-3</v>
      </c>
      <c r="H7" s="16">
        <f>SUM(H8:H13)</f>
        <v>-61869.920000000013</v>
      </c>
      <c r="I7" s="15">
        <f t="shared" ref="I7" si="36">H7/$B$3</f>
        <v>-3.8894535969581367E-3</v>
      </c>
      <c r="J7" s="16">
        <f>SUM(J8:J13)</f>
        <v>-61869.920000000013</v>
      </c>
      <c r="K7" s="15">
        <f t="shared" ref="K7" si="37">J7/$B$3</f>
        <v>-3.8894535969581367E-3</v>
      </c>
      <c r="L7" s="16">
        <f>SUM(L8:L13)</f>
        <v>-61869.920000000013</v>
      </c>
      <c r="M7" s="15">
        <f t="shared" ref="M7" si="38">L7/$B$3</f>
        <v>-3.8894535969581367E-3</v>
      </c>
      <c r="N7" s="16">
        <f>SUM(N8:N13)</f>
        <v>-61869.920000000013</v>
      </c>
      <c r="O7" s="15">
        <f t="shared" ref="O7" si="39">N7/$B$3</f>
        <v>-3.8894535969581367E-3</v>
      </c>
      <c r="P7" s="16">
        <f>SUM(P8:P13)</f>
        <v>-61869.920000000013</v>
      </c>
      <c r="Q7" s="15">
        <f t="shared" ref="Q7" si="40">P7/$B$3</f>
        <v>-3.8894535969581367E-3</v>
      </c>
      <c r="R7" s="16">
        <f>SUM(R8:R13)</f>
        <v>-61869.920000000013</v>
      </c>
      <c r="S7" s="15">
        <f t="shared" ref="S7" si="41">R7/$B$3</f>
        <v>-3.8894535969581367E-3</v>
      </c>
      <c r="T7" s="16">
        <f>SUM(T8:T13)</f>
        <v>-61869.920000000013</v>
      </c>
      <c r="U7" s="15">
        <f t="shared" ref="U7" si="42">T7/$B$3</f>
        <v>-3.8894535969581367E-3</v>
      </c>
      <c r="V7" s="16">
        <f>SUM(V8:V13)</f>
        <v>-61869.920000000013</v>
      </c>
      <c r="W7" s="15">
        <f t="shared" ref="W7" si="43">V7/$B$3</f>
        <v>-3.8894535969581367E-3</v>
      </c>
      <c r="X7" s="16">
        <f>SUM(X8:X13)</f>
        <v>-61869.920000000013</v>
      </c>
      <c r="Y7" s="15">
        <f t="shared" ref="Y7" si="44">X7/$B$3</f>
        <v>-3.8894535969581367E-3</v>
      </c>
      <c r="Z7" s="16">
        <f>SUM(Z8:Z13)</f>
        <v>-61869.920000000013</v>
      </c>
      <c r="AA7" s="15">
        <f t="shared" ref="AA7" si="45">Z7/$B$3</f>
        <v>-3.8894535969581367E-3</v>
      </c>
    </row>
    <row r="8" spans="1:27" ht="15.5" outlineLevel="1" thickBot="1" x14ac:dyDescent="0.9">
      <c r="A8" s="13" t="s">
        <v>20</v>
      </c>
      <c r="B8" s="14">
        <f t="shared" si="0"/>
        <v>0</v>
      </c>
      <c r="C8" s="15">
        <f t="shared" si="1"/>
        <v>0</v>
      </c>
      <c r="D8" s="16">
        <v>0</v>
      </c>
      <c r="E8" s="15">
        <f t="shared" ref="E8:G8" si="46">D8/$B$3</f>
        <v>0</v>
      </c>
      <c r="F8" s="16">
        <v>0</v>
      </c>
      <c r="G8" s="15">
        <f t="shared" si="46"/>
        <v>0</v>
      </c>
      <c r="H8" s="16">
        <v>0</v>
      </c>
      <c r="I8" s="15">
        <f t="shared" ref="I8" si="47">H8/$B$3</f>
        <v>0</v>
      </c>
      <c r="J8" s="16">
        <v>0</v>
      </c>
      <c r="K8" s="15">
        <f t="shared" ref="K8" si="48">J8/$B$3</f>
        <v>0</v>
      </c>
      <c r="L8" s="16">
        <v>0</v>
      </c>
      <c r="M8" s="15">
        <f t="shared" ref="M8" si="49">L8/$B$3</f>
        <v>0</v>
      </c>
      <c r="N8" s="16">
        <v>0</v>
      </c>
      <c r="O8" s="15">
        <f t="shared" ref="O8" si="50">N8/$B$3</f>
        <v>0</v>
      </c>
      <c r="P8" s="16">
        <v>0</v>
      </c>
      <c r="Q8" s="15">
        <f t="shared" ref="Q8" si="51">P8/$B$3</f>
        <v>0</v>
      </c>
      <c r="R8" s="16">
        <v>0</v>
      </c>
      <c r="S8" s="15">
        <f t="shared" ref="S8" si="52">R8/$B$3</f>
        <v>0</v>
      </c>
      <c r="T8" s="16">
        <v>0</v>
      </c>
      <c r="U8" s="15">
        <f t="shared" ref="U8" si="53">T8/$B$3</f>
        <v>0</v>
      </c>
      <c r="V8" s="16">
        <v>0</v>
      </c>
      <c r="W8" s="15">
        <f t="shared" ref="W8" si="54">V8/$B$3</f>
        <v>0</v>
      </c>
      <c r="X8" s="16">
        <v>0</v>
      </c>
      <c r="Y8" s="15">
        <f t="shared" ref="Y8" si="55">X8/$B$3</f>
        <v>0</v>
      </c>
      <c r="Z8" s="16">
        <v>0</v>
      </c>
      <c r="AA8" s="15">
        <f t="shared" ref="AA8" si="56">Z8/$B$3</f>
        <v>0</v>
      </c>
    </row>
    <row r="9" spans="1:27" ht="15.5" outlineLevel="1" thickBot="1" x14ac:dyDescent="0.9">
      <c r="A9" s="13" t="s">
        <v>21</v>
      </c>
      <c r="B9" s="14">
        <f t="shared" si="0"/>
        <v>0</v>
      </c>
      <c r="C9" s="15">
        <f t="shared" si="1"/>
        <v>0</v>
      </c>
      <c r="D9" s="16">
        <v>0</v>
      </c>
      <c r="E9" s="15">
        <f t="shared" ref="E9:G9" si="57">D9/$B$3</f>
        <v>0</v>
      </c>
      <c r="F9" s="16">
        <v>0</v>
      </c>
      <c r="G9" s="15">
        <f t="shared" si="57"/>
        <v>0</v>
      </c>
      <c r="H9" s="16">
        <v>0</v>
      </c>
      <c r="I9" s="15">
        <f t="shared" ref="I9" si="58">H9/$B$3</f>
        <v>0</v>
      </c>
      <c r="J9" s="16">
        <v>0</v>
      </c>
      <c r="K9" s="15">
        <f t="shared" ref="K9" si="59">J9/$B$3</f>
        <v>0</v>
      </c>
      <c r="L9" s="16">
        <v>0</v>
      </c>
      <c r="M9" s="15">
        <f t="shared" ref="M9" si="60">L9/$B$3</f>
        <v>0</v>
      </c>
      <c r="N9" s="16">
        <v>0</v>
      </c>
      <c r="O9" s="15">
        <f t="shared" ref="O9" si="61">N9/$B$3</f>
        <v>0</v>
      </c>
      <c r="P9" s="16">
        <v>0</v>
      </c>
      <c r="Q9" s="15">
        <f t="shared" ref="Q9" si="62">P9/$B$3</f>
        <v>0</v>
      </c>
      <c r="R9" s="16">
        <v>0</v>
      </c>
      <c r="S9" s="15">
        <f t="shared" ref="S9" si="63">R9/$B$3</f>
        <v>0</v>
      </c>
      <c r="T9" s="16">
        <v>0</v>
      </c>
      <c r="U9" s="15">
        <f t="shared" ref="U9" si="64">T9/$B$3</f>
        <v>0</v>
      </c>
      <c r="V9" s="16">
        <v>0</v>
      </c>
      <c r="W9" s="15">
        <f t="shared" ref="W9" si="65">V9/$B$3</f>
        <v>0</v>
      </c>
      <c r="X9" s="16">
        <v>0</v>
      </c>
      <c r="Y9" s="15">
        <f t="shared" ref="Y9" si="66">X9/$B$3</f>
        <v>0</v>
      </c>
      <c r="Z9" s="16">
        <v>0</v>
      </c>
      <c r="AA9" s="15">
        <f t="shared" ref="AA9" si="67">Z9/$B$3</f>
        <v>0</v>
      </c>
    </row>
    <row r="10" spans="1:27" ht="15.5" outlineLevel="1" thickBot="1" x14ac:dyDescent="0.9">
      <c r="A10" s="13" t="s">
        <v>22</v>
      </c>
      <c r="B10" s="14">
        <f t="shared" si="0"/>
        <v>0</v>
      </c>
      <c r="C10" s="15">
        <f t="shared" si="1"/>
        <v>0</v>
      </c>
      <c r="D10" s="16">
        <v>0</v>
      </c>
      <c r="E10" s="15">
        <f t="shared" ref="E10:G10" si="68">D10/$B$3</f>
        <v>0</v>
      </c>
      <c r="F10" s="16">
        <v>0</v>
      </c>
      <c r="G10" s="15">
        <f t="shared" si="68"/>
        <v>0</v>
      </c>
      <c r="H10" s="16">
        <v>0</v>
      </c>
      <c r="I10" s="15">
        <f t="shared" ref="I10" si="69">H10/$B$3</f>
        <v>0</v>
      </c>
      <c r="J10" s="16">
        <v>0</v>
      </c>
      <c r="K10" s="15">
        <f t="shared" ref="K10" si="70">J10/$B$3</f>
        <v>0</v>
      </c>
      <c r="L10" s="16">
        <v>0</v>
      </c>
      <c r="M10" s="15">
        <f t="shared" ref="M10" si="71">L10/$B$3</f>
        <v>0</v>
      </c>
      <c r="N10" s="16">
        <v>0</v>
      </c>
      <c r="O10" s="15">
        <f t="shared" ref="O10" si="72">N10/$B$3</f>
        <v>0</v>
      </c>
      <c r="P10" s="16">
        <v>0</v>
      </c>
      <c r="Q10" s="15">
        <f t="shared" ref="Q10" si="73">P10/$B$3</f>
        <v>0</v>
      </c>
      <c r="R10" s="16">
        <v>0</v>
      </c>
      <c r="S10" s="15">
        <f t="shared" ref="S10" si="74">R10/$B$3</f>
        <v>0</v>
      </c>
      <c r="T10" s="16">
        <v>0</v>
      </c>
      <c r="U10" s="15">
        <f t="shared" ref="U10" si="75">T10/$B$3</f>
        <v>0</v>
      </c>
      <c r="V10" s="16">
        <v>0</v>
      </c>
      <c r="W10" s="15">
        <f t="shared" ref="W10" si="76">V10/$B$3</f>
        <v>0</v>
      </c>
      <c r="X10" s="16">
        <v>0</v>
      </c>
      <c r="Y10" s="15">
        <f t="shared" ref="Y10" si="77">X10/$B$3</f>
        <v>0</v>
      </c>
      <c r="Z10" s="16">
        <v>0</v>
      </c>
      <c r="AA10" s="15">
        <f t="shared" ref="AA10" si="78">Z10/$B$3</f>
        <v>0</v>
      </c>
    </row>
    <row r="11" spans="1:27" ht="15.5" outlineLevel="1" thickBot="1" x14ac:dyDescent="0.9">
      <c r="A11" s="13" t="s">
        <v>23</v>
      </c>
      <c r="B11" s="14">
        <f t="shared" si="0"/>
        <v>-742439.04000000039</v>
      </c>
      <c r="C11" s="15">
        <f t="shared" si="1"/>
        <v>-4.6673443163497655E-2</v>
      </c>
      <c r="D11" s="16">
        <v>-61869.920000000013</v>
      </c>
      <c r="E11" s="15">
        <f t="shared" ref="E11:G11" si="79">D11/$B$3</f>
        <v>-3.8894535969581367E-3</v>
      </c>
      <c r="F11" s="16">
        <v>-61869.920000000013</v>
      </c>
      <c r="G11" s="15">
        <f t="shared" si="79"/>
        <v>-3.8894535969581367E-3</v>
      </c>
      <c r="H11" s="16">
        <v>-61869.920000000013</v>
      </c>
      <c r="I11" s="15">
        <f t="shared" ref="I11" si="80">H11/$B$3</f>
        <v>-3.8894535969581367E-3</v>
      </c>
      <c r="J11" s="16">
        <v>-61869.920000000013</v>
      </c>
      <c r="K11" s="15">
        <f t="shared" ref="K11" si="81">J11/$B$3</f>
        <v>-3.8894535969581367E-3</v>
      </c>
      <c r="L11" s="16">
        <v>-61869.920000000013</v>
      </c>
      <c r="M11" s="15">
        <f t="shared" ref="M11" si="82">L11/$B$3</f>
        <v>-3.8894535969581367E-3</v>
      </c>
      <c r="N11" s="16">
        <v>-61869.920000000013</v>
      </c>
      <c r="O11" s="15">
        <f t="shared" ref="O11" si="83">N11/$B$3</f>
        <v>-3.8894535969581367E-3</v>
      </c>
      <c r="P11" s="16">
        <v>-61869.920000000013</v>
      </c>
      <c r="Q11" s="15">
        <f t="shared" ref="Q11" si="84">P11/$B$3</f>
        <v>-3.8894535969581367E-3</v>
      </c>
      <c r="R11" s="16">
        <v>-61869.920000000013</v>
      </c>
      <c r="S11" s="15">
        <f t="shared" ref="S11" si="85">R11/$B$3</f>
        <v>-3.8894535969581367E-3</v>
      </c>
      <c r="T11" s="16">
        <v>-61869.920000000013</v>
      </c>
      <c r="U11" s="15">
        <f t="shared" ref="U11" si="86">T11/$B$3</f>
        <v>-3.8894535969581367E-3</v>
      </c>
      <c r="V11" s="16">
        <v>-61869.920000000013</v>
      </c>
      <c r="W11" s="15">
        <f t="shared" ref="W11" si="87">V11/$B$3</f>
        <v>-3.8894535969581367E-3</v>
      </c>
      <c r="X11" s="16">
        <v>-61869.920000000013</v>
      </c>
      <c r="Y11" s="15">
        <f t="shared" ref="Y11" si="88">X11/$B$3</f>
        <v>-3.8894535969581367E-3</v>
      </c>
      <c r="Z11" s="16">
        <v>-61869.920000000013</v>
      </c>
      <c r="AA11" s="15">
        <f t="shared" ref="AA11" si="89">Z11/$B$3</f>
        <v>-3.8894535969581367E-3</v>
      </c>
    </row>
    <row r="12" spans="1:27" ht="15.5" outlineLevel="1" thickBot="1" x14ac:dyDescent="0.9">
      <c r="A12" s="13" t="s">
        <v>24</v>
      </c>
      <c r="B12" s="14">
        <f t="shared" si="0"/>
        <v>0</v>
      </c>
      <c r="C12" s="15">
        <f t="shared" si="1"/>
        <v>0</v>
      </c>
      <c r="D12" s="16">
        <v>0</v>
      </c>
      <c r="E12" s="15">
        <f t="shared" ref="E12:G12" si="90">D12/$B$3</f>
        <v>0</v>
      </c>
      <c r="F12" s="16">
        <v>0</v>
      </c>
      <c r="G12" s="15">
        <f t="shared" si="90"/>
        <v>0</v>
      </c>
      <c r="H12" s="16">
        <v>0</v>
      </c>
      <c r="I12" s="15">
        <f t="shared" ref="I12" si="91">H12/$B$3</f>
        <v>0</v>
      </c>
      <c r="J12" s="16">
        <v>0</v>
      </c>
      <c r="K12" s="15">
        <f t="shared" ref="K12" si="92">J12/$B$3</f>
        <v>0</v>
      </c>
      <c r="L12" s="16">
        <v>0</v>
      </c>
      <c r="M12" s="15">
        <f t="shared" ref="M12" si="93">L12/$B$3</f>
        <v>0</v>
      </c>
      <c r="N12" s="16">
        <v>0</v>
      </c>
      <c r="O12" s="15">
        <f t="shared" ref="O12" si="94">N12/$B$3</f>
        <v>0</v>
      </c>
      <c r="P12" s="16">
        <v>0</v>
      </c>
      <c r="Q12" s="15">
        <f t="shared" ref="Q12" si="95">P12/$B$3</f>
        <v>0</v>
      </c>
      <c r="R12" s="16">
        <v>0</v>
      </c>
      <c r="S12" s="15">
        <f t="shared" ref="S12" si="96">R12/$B$3</f>
        <v>0</v>
      </c>
      <c r="T12" s="16">
        <v>0</v>
      </c>
      <c r="U12" s="15">
        <f t="shared" ref="U12" si="97">T12/$B$3</f>
        <v>0</v>
      </c>
      <c r="V12" s="16">
        <v>0</v>
      </c>
      <c r="W12" s="15">
        <f t="shared" ref="W12" si="98">V12/$B$3</f>
        <v>0</v>
      </c>
      <c r="X12" s="16">
        <v>0</v>
      </c>
      <c r="Y12" s="15">
        <f t="shared" ref="Y12" si="99">X12/$B$3</f>
        <v>0</v>
      </c>
      <c r="Z12" s="16">
        <v>0</v>
      </c>
      <c r="AA12" s="15">
        <f t="shared" ref="AA12" si="100">Z12/$B$3</f>
        <v>0</v>
      </c>
    </row>
    <row r="13" spans="1:27" ht="15.5" outlineLevel="1" thickBot="1" x14ac:dyDescent="0.9">
      <c r="A13" s="13" t="s">
        <v>25</v>
      </c>
      <c r="B13" s="14">
        <f t="shared" si="0"/>
        <v>0</v>
      </c>
      <c r="C13" s="15">
        <f t="shared" si="1"/>
        <v>0</v>
      </c>
      <c r="D13" s="16">
        <v>0</v>
      </c>
      <c r="E13" s="15">
        <f t="shared" ref="E13:G13" si="101">D13/$B$3</f>
        <v>0</v>
      </c>
      <c r="F13" s="16">
        <v>0</v>
      </c>
      <c r="G13" s="15">
        <f t="shared" si="101"/>
        <v>0</v>
      </c>
      <c r="H13" s="16">
        <v>0</v>
      </c>
      <c r="I13" s="15">
        <f t="shared" ref="I13" si="102">H13/$B$3</f>
        <v>0</v>
      </c>
      <c r="J13" s="16">
        <v>0</v>
      </c>
      <c r="K13" s="15">
        <f t="shared" ref="K13" si="103">J13/$B$3</f>
        <v>0</v>
      </c>
      <c r="L13" s="16">
        <v>0</v>
      </c>
      <c r="M13" s="15">
        <f t="shared" ref="M13" si="104">L13/$B$3</f>
        <v>0</v>
      </c>
      <c r="N13" s="16">
        <v>0</v>
      </c>
      <c r="O13" s="15">
        <f t="shared" ref="O13" si="105">N13/$B$3</f>
        <v>0</v>
      </c>
      <c r="P13" s="16">
        <v>0</v>
      </c>
      <c r="Q13" s="15">
        <f t="shared" ref="Q13" si="106">P13/$B$3</f>
        <v>0</v>
      </c>
      <c r="R13" s="16">
        <v>0</v>
      </c>
      <c r="S13" s="15">
        <f t="shared" ref="S13" si="107">R13/$B$3</f>
        <v>0</v>
      </c>
      <c r="T13" s="16">
        <v>0</v>
      </c>
      <c r="U13" s="15">
        <f t="shared" ref="U13" si="108">T13/$B$3</f>
        <v>0</v>
      </c>
      <c r="V13" s="16">
        <v>0</v>
      </c>
      <c r="W13" s="15">
        <f t="shared" ref="W13" si="109">V13/$B$3</f>
        <v>0</v>
      </c>
      <c r="X13" s="16">
        <v>0</v>
      </c>
      <c r="Y13" s="15">
        <f t="shared" ref="Y13" si="110">X13/$B$3</f>
        <v>0</v>
      </c>
      <c r="Z13" s="16">
        <v>0</v>
      </c>
      <c r="AA13" s="15">
        <f t="shared" ref="AA13" si="111">Z13/$B$3</f>
        <v>0</v>
      </c>
    </row>
    <row r="14" spans="1:27" ht="15.5" thickBot="1" x14ac:dyDescent="0.9">
      <c r="A14" s="9" t="s">
        <v>26</v>
      </c>
      <c r="B14" s="10">
        <f t="shared" si="0"/>
        <v>15164659.08</v>
      </c>
      <c r="C14" s="11">
        <f t="shared" si="1"/>
        <v>0.95332655683650247</v>
      </c>
      <c r="D14" s="12">
        <f>D3+D6</f>
        <v>1263721.5900000001</v>
      </c>
      <c r="E14" s="11">
        <f t="shared" ref="E14:G14" si="112">D14/$B$3</f>
        <v>7.9443879736375206E-2</v>
      </c>
      <c r="F14" s="12">
        <f>F3+F6</f>
        <v>1263721.5900000001</v>
      </c>
      <c r="G14" s="11">
        <f t="shared" si="112"/>
        <v>7.9443879736375206E-2</v>
      </c>
      <c r="H14" s="12">
        <f>H3+H6</f>
        <v>1263721.5900000001</v>
      </c>
      <c r="I14" s="11">
        <f t="shared" ref="I14" si="113">H14/$B$3</f>
        <v>7.9443879736375206E-2</v>
      </c>
      <c r="J14" s="12">
        <f>J3+J6</f>
        <v>1263721.5900000001</v>
      </c>
      <c r="K14" s="11">
        <f t="shared" ref="K14" si="114">J14/$B$3</f>
        <v>7.9443879736375206E-2</v>
      </c>
      <c r="L14" s="12">
        <f>L3+L6</f>
        <v>1263721.5900000001</v>
      </c>
      <c r="M14" s="11">
        <f t="shared" ref="M14" si="115">L14/$B$3</f>
        <v>7.9443879736375206E-2</v>
      </c>
      <c r="N14" s="12">
        <f>N3+N6</f>
        <v>1263721.5900000001</v>
      </c>
      <c r="O14" s="11">
        <f t="shared" ref="O14" si="116">N14/$B$3</f>
        <v>7.9443879736375206E-2</v>
      </c>
      <c r="P14" s="12">
        <f>P3+P6</f>
        <v>1263721.5900000001</v>
      </c>
      <c r="Q14" s="11">
        <f t="shared" ref="Q14" si="117">P14/$B$3</f>
        <v>7.9443879736375206E-2</v>
      </c>
      <c r="R14" s="12">
        <f>R3+R6</f>
        <v>1263721.5900000001</v>
      </c>
      <c r="S14" s="11">
        <f t="shared" ref="S14" si="118">R14/$B$3</f>
        <v>7.9443879736375206E-2</v>
      </c>
      <c r="T14" s="12">
        <f>T3+T6</f>
        <v>1263721.5900000001</v>
      </c>
      <c r="U14" s="11">
        <f t="shared" ref="U14" si="119">T14/$B$3</f>
        <v>7.9443879736375206E-2</v>
      </c>
      <c r="V14" s="12">
        <f>V3+V6</f>
        <v>1263721.5900000001</v>
      </c>
      <c r="W14" s="11">
        <f t="shared" ref="W14" si="120">V14/$B$3</f>
        <v>7.9443879736375206E-2</v>
      </c>
      <c r="X14" s="12">
        <f>X3+X6</f>
        <v>1263721.5900000001</v>
      </c>
      <c r="Y14" s="11">
        <f t="shared" ref="Y14" si="121">X14/$B$3</f>
        <v>7.9443879736375206E-2</v>
      </c>
      <c r="Z14" s="12">
        <f>Z3+Z6</f>
        <v>1263721.5900000001</v>
      </c>
      <c r="AA14" s="11">
        <f t="shared" ref="AA14" si="122">Z14/$B$3</f>
        <v>7.9443879736375206E-2</v>
      </c>
    </row>
    <row r="15" spans="1:27" ht="15.5" thickBot="1" x14ac:dyDescent="0.9">
      <c r="A15" s="13" t="s">
        <v>27</v>
      </c>
      <c r="B15" s="14">
        <f t="shared" si="0"/>
        <v>-5785662.7200000025</v>
      </c>
      <c r="C15" s="15">
        <f t="shared" si="1"/>
        <v>-0.36371578752793932</v>
      </c>
      <c r="D15" s="16">
        <f>SUM(D16:D17)</f>
        <v>-482138.56000000006</v>
      </c>
      <c r="E15" s="15">
        <f t="shared" ref="E15:G15" si="123">D15/$B$3</f>
        <v>-3.03096489606616E-2</v>
      </c>
      <c r="F15" s="16">
        <f>SUM(F16:F17)</f>
        <v>-482138.56000000006</v>
      </c>
      <c r="G15" s="15">
        <f t="shared" si="123"/>
        <v>-3.03096489606616E-2</v>
      </c>
      <c r="H15" s="16">
        <f>SUM(H16:H17)</f>
        <v>-482138.56000000006</v>
      </c>
      <c r="I15" s="15">
        <f t="shared" ref="I15" si="124">H15/$B$3</f>
        <v>-3.03096489606616E-2</v>
      </c>
      <c r="J15" s="16">
        <f>SUM(J16:J17)</f>
        <v>-482138.56000000006</v>
      </c>
      <c r="K15" s="15">
        <f t="shared" ref="K15" si="125">J15/$B$3</f>
        <v>-3.03096489606616E-2</v>
      </c>
      <c r="L15" s="16">
        <f>SUM(L16:L17)</f>
        <v>-482138.56000000006</v>
      </c>
      <c r="M15" s="15">
        <f t="shared" ref="M15" si="126">L15/$B$3</f>
        <v>-3.03096489606616E-2</v>
      </c>
      <c r="N15" s="16">
        <f>SUM(N16:N17)</f>
        <v>-482138.56000000006</v>
      </c>
      <c r="O15" s="15">
        <f t="shared" ref="O15" si="127">N15/$B$3</f>
        <v>-3.03096489606616E-2</v>
      </c>
      <c r="P15" s="16">
        <f>SUM(P16:P17)</f>
        <v>-482138.56000000006</v>
      </c>
      <c r="Q15" s="15">
        <f t="shared" ref="Q15" si="128">P15/$B$3</f>
        <v>-3.03096489606616E-2</v>
      </c>
      <c r="R15" s="16">
        <f>SUM(R16:R17)</f>
        <v>-482138.56000000006</v>
      </c>
      <c r="S15" s="15">
        <f t="shared" ref="S15" si="129">R15/$B$3</f>
        <v>-3.03096489606616E-2</v>
      </c>
      <c r="T15" s="16">
        <f>SUM(T16:T17)</f>
        <v>-482138.56000000006</v>
      </c>
      <c r="U15" s="15">
        <f t="shared" ref="U15" si="130">T15/$B$3</f>
        <v>-3.03096489606616E-2</v>
      </c>
      <c r="V15" s="16">
        <f>SUM(V16:V17)</f>
        <v>-482138.56000000006</v>
      </c>
      <c r="W15" s="15">
        <f t="shared" ref="W15" si="131">V15/$B$3</f>
        <v>-3.03096489606616E-2</v>
      </c>
      <c r="X15" s="16">
        <f>SUM(X16:X17)</f>
        <v>-482138.56000000006</v>
      </c>
      <c r="Y15" s="15">
        <f t="shared" ref="Y15" si="132">X15/$B$3</f>
        <v>-3.03096489606616E-2</v>
      </c>
      <c r="Z15" s="16">
        <f>SUM(Z16:Z17)</f>
        <v>-482138.56000000006</v>
      </c>
      <c r="AA15" s="15">
        <f t="shared" ref="AA15" si="133">Z15/$B$3</f>
        <v>-3.03096489606616E-2</v>
      </c>
    </row>
    <row r="16" spans="1:27" ht="15.5" outlineLevel="1" thickBot="1" x14ac:dyDescent="0.9">
      <c r="A16" s="13" t="s">
        <v>28</v>
      </c>
      <c r="B16" s="14">
        <f t="shared" si="0"/>
        <v>-5785662.7200000025</v>
      </c>
      <c r="C16" s="15">
        <f t="shared" si="1"/>
        <v>-0.36371578752793932</v>
      </c>
      <c r="D16" s="16">
        <v>-482138.56000000006</v>
      </c>
      <c r="E16" s="15">
        <f t="shared" ref="E16:G16" si="134">D16/$B$3</f>
        <v>-3.03096489606616E-2</v>
      </c>
      <c r="F16" s="16">
        <v>-482138.56000000006</v>
      </c>
      <c r="G16" s="15">
        <f t="shared" si="134"/>
        <v>-3.03096489606616E-2</v>
      </c>
      <c r="H16" s="16">
        <v>-482138.56000000006</v>
      </c>
      <c r="I16" s="15">
        <f t="shared" ref="I16" si="135">H16/$B$3</f>
        <v>-3.03096489606616E-2</v>
      </c>
      <c r="J16" s="16">
        <v>-482138.56000000006</v>
      </c>
      <c r="K16" s="15">
        <f t="shared" ref="K16" si="136">J16/$B$3</f>
        <v>-3.03096489606616E-2</v>
      </c>
      <c r="L16" s="16">
        <v>-482138.56000000006</v>
      </c>
      <c r="M16" s="15">
        <f t="shared" ref="M16" si="137">L16/$B$3</f>
        <v>-3.03096489606616E-2</v>
      </c>
      <c r="N16" s="16">
        <v>-482138.56000000006</v>
      </c>
      <c r="O16" s="15">
        <f t="shared" ref="O16" si="138">N16/$B$3</f>
        <v>-3.03096489606616E-2</v>
      </c>
      <c r="P16" s="16">
        <v>-482138.56000000006</v>
      </c>
      <c r="Q16" s="15">
        <f t="shared" ref="Q16" si="139">P16/$B$3</f>
        <v>-3.03096489606616E-2</v>
      </c>
      <c r="R16" s="16">
        <v>-482138.56000000006</v>
      </c>
      <c r="S16" s="15">
        <f t="shared" ref="S16" si="140">R16/$B$3</f>
        <v>-3.03096489606616E-2</v>
      </c>
      <c r="T16" s="16">
        <v>-482138.56000000006</v>
      </c>
      <c r="U16" s="15">
        <f t="shared" ref="U16" si="141">T16/$B$3</f>
        <v>-3.03096489606616E-2</v>
      </c>
      <c r="V16" s="16">
        <v>-482138.56000000006</v>
      </c>
      <c r="W16" s="15">
        <f t="shared" ref="W16" si="142">V16/$B$3</f>
        <v>-3.03096489606616E-2</v>
      </c>
      <c r="X16" s="16">
        <v>-482138.56000000006</v>
      </c>
      <c r="Y16" s="15">
        <f t="shared" ref="Y16" si="143">X16/$B$3</f>
        <v>-3.03096489606616E-2</v>
      </c>
      <c r="Z16" s="16">
        <v>-482138.56000000006</v>
      </c>
      <c r="AA16" s="15">
        <f t="shared" ref="AA16" si="144">Z16/$B$3</f>
        <v>-3.03096489606616E-2</v>
      </c>
    </row>
    <row r="17" spans="1:27" ht="15.5" outlineLevel="1" thickBot="1" x14ac:dyDescent="0.9">
      <c r="A17" s="13" t="s">
        <v>29</v>
      </c>
      <c r="B17" s="14">
        <f t="shared" si="0"/>
        <v>0</v>
      </c>
      <c r="C17" s="15">
        <f t="shared" si="1"/>
        <v>0</v>
      </c>
      <c r="D17" s="16">
        <v>0</v>
      </c>
      <c r="E17" s="15">
        <f t="shared" ref="E17:G17" si="145">D17/$B$3</f>
        <v>0</v>
      </c>
      <c r="F17" s="16">
        <v>0</v>
      </c>
      <c r="G17" s="15">
        <f t="shared" si="145"/>
        <v>0</v>
      </c>
      <c r="H17" s="16">
        <v>0</v>
      </c>
      <c r="I17" s="15">
        <f t="shared" ref="I17" si="146">H17/$B$3</f>
        <v>0</v>
      </c>
      <c r="J17" s="16">
        <v>0</v>
      </c>
      <c r="K17" s="15">
        <f t="shared" ref="K17" si="147">J17/$B$3</f>
        <v>0</v>
      </c>
      <c r="L17" s="16">
        <v>0</v>
      </c>
      <c r="M17" s="15">
        <f t="shared" ref="M17" si="148">L17/$B$3</f>
        <v>0</v>
      </c>
      <c r="N17" s="16">
        <v>0</v>
      </c>
      <c r="O17" s="15">
        <f t="shared" ref="O17" si="149">N17/$B$3</f>
        <v>0</v>
      </c>
      <c r="P17" s="16">
        <v>0</v>
      </c>
      <c r="Q17" s="15">
        <f t="shared" ref="Q17" si="150">P17/$B$3</f>
        <v>0</v>
      </c>
      <c r="R17" s="16">
        <v>0</v>
      </c>
      <c r="S17" s="15">
        <f t="shared" ref="S17" si="151">R17/$B$3</f>
        <v>0</v>
      </c>
      <c r="T17" s="16">
        <v>0</v>
      </c>
      <c r="U17" s="15">
        <f t="shared" ref="U17" si="152">T17/$B$3</f>
        <v>0</v>
      </c>
      <c r="V17" s="16">
        <v>0</v>
      </c>
      <c r="W17" s="15">
        <f t="shared" ref="W17" si="153">V17/$B$3</f>
        <v>0</v>
      </c>
      <c r="X17" s="16">
        <v>0</v>
      </c>
      <c r="Y17" s="15">
        <f t="shared" ref="Y17" si="154">X17/$B$3</f>
        <v>0</v>
      </c>
      <c r="Z17" s="16">
        <v>0</v>
      </c>
      <c r="AA17" s="15">
        <f t="shared" ref="AA17" si="155">Z17/$B$3</f>
        <v>0</v>
      </c>
    </row>
    <row r="18" spans="1:27" ht="15.5" thickBot="1" x14ac:dyDescent="0.9">
      <c r="A18" s="9" t="s">
        <v>30</v>
      </c>
      <c r="B18" s="10">
        <f t="shared" si="0"/>
        <v>9378996.3600000013</v>
      </c>
      <c r="C18" s="11">
        <f t="shared" si="1"/>
        <v>0.58961076930856338</v>
      </c>
      <c r="D18" s="12">
        <f>D14+D15</f>
        <v>781583.03</v>
      </c>
      <c r="E18" s="11">
        <f t="shared" ref="E18:G18" si="156">D18/$B$3</f>
        <v>4.9134230775713605E-2</v>
      </c>
      <c r="F18" s="12">
        <f>F14+F15</f>
        <v>781583.03</v>
      </c>
      <c r="G18" s="11">
        <f t="shared" si="156"/>
        <v>4.9134230775713605E-2</v>
      </c>
      <c r="H18" s="12">
        <f>H14+H15</f>
        <v>781583.03</v>
      </c>
      <c r="I18" s="11">
        <f t="shared" ref="I18" si="157">H18/$B$3</f>
        <v>4.9134230775713605E-2</v>
      </c>
      <c r="J18" s="12">
        <f>J14+J15</f>
        <v>781583.03</v>
      </c>
      <c r="K18" s="11">
        <f t="shared" ref="K18" si="158">J18/$B$3</f>
        <v>4.9134230775713605E-2</v>
      </c>
      <c r="L18" s="12">
        <f>L14+L15</f>
        <v>781583.03</v>
      </c>
      <c r="M18" s="11">
        <f t="shared" ref="M18" si="159">L18/$B$3</f>
        <v>4.9134230775713605E-2</v>
      </c>
      <c r="N18" s="12">
        <f>N14+N15</f>
        <v>781583.03</v>
      </c>
      <c r="O18" s="11">
        <f t="shared" ref="O18" si="160">N18/$B$3</f>
        <v>4.9134230775713605E-2</v>
      </c>
      <c r="P18" s="12">
        <f>P14+P15</f>
        <v>781583.03</v>
      </c>
      <c r="Q18" s="11">
        <f t="shared" ref="Q18" si="161">P18/$B$3</f>
        <v>4.9134230775713605E-2</v>
      </c>
      <c r="R18" s="12">
        <f>R14+R15</f>
        <v>781583.03</v>
      </c>
      <c r="S18" s="11">
        <f t="shared" ref="S18" si="162">R18/$B$3</f>
        <v>4.9134230775713605E-2</v>
      </c>
      <c r="T18" s="12">
        <f>T14+T15</f>
        <v>781583.03</v>
      </c>
      <c r="U18" s="11">
        <f t="shared" ref="U18" si="163">T18/$B$3</f>
        <v>4.9134230775713605E-2</v>
      </c>
      <c r="V18" s="12">
        <f>V14+V15</f>
        <v>781583.03</v>
      </c>
      <c r="W18" s="11">
        <f t="shared" ref="W18" si="164">V18/$B$3</f>
        <v>4.9134230775713605E-2</v>
      </c>
      <c r="X18" s="12">
        <f>X14+X15</f>
        <v>781583.03</v>
      </c>
      <c r="Y18" s="11">
        <f t="shared" ref="Y18" si="165">X18/$B$3</f>
        <v>4.9134230775713605E-2</v>
      </c>
      <c r="Z18" s="12">
        <f>Z14+Z15</f>
        <v>781583.03</v>
      </c>
      <c r="AA18" s="11">
        <f t="shared" ref="AA18" si="166">Z18/$B$3</f>
        <v>4.9134230775713605E-2</v>
      </c>
    </row>
    <row r="19" spans="1:27" ht="15.5" thickBot="1" x14ac:dyDescent="0.9">
      <c r="A19" s="13" t="s">
        <v>31</v>
      </c>
      <c r="B19" s="14">
        <f t="shared" si="0"/>
        <v>-4073937.9600000004</v>
      </c>
      <c r="C19" s="15">
        <f t="shared" si="1"/>
        <v>-0.25610818071699937</v>
      </c>
      <c r="D19" s="16">
        <f>SUM(D20:D25,D33,D34,D35)</f>
        <v>-339494.83</v>
      </c>
      <c r="E19" s="15">
        <f t="shared" ref="E19:G19" si="167">D19/$B$3</f>
        <v>-2.1342348393083278E-2</v>
      </c>
      <c r="F19" s="16">
        <f>SUM(F20:F25,F33,F34,F35)</f>
        <v>-339494.83</v>
      </c>
      <c r="G19" s="15">
        <f t="shared" si="167"/>
        <v>-2.1342348393083278E-2</v>
      </c>
      <c r="H19" s="16">
        <f>SUM(H20:H25,H33,H34,H35)</f>
        <v>-339494.83</v>
      </c>
      <c r="I19" s="15">
        <f t="shared" ref="I19" si="168">H19/$B$3</f>
        <v>-2.1342348393083278E-2</v>
      </c>
      <c r="J19" s="16">
        <f>SUM(J20:J25,J33,J34,J35)</f>
        <v>-339494.83</v>
      </c>
      <c r="K19" s="15">
        <f t="shared" ref="K19" si="169">J19/$B$3</f>
        <v>-2.1342348393083278E-2</v>
      </c>
      <c r="L19" s="16">
        <f>SUM(L20:L25,L33,L34,L35)</f>
        <v>-339494.83</v>
      </c>
      <c r="M19" s="15">
        <f t="shared" ref="M19" si="170">L19/$B$3</f>
        <v>-2.1342348393083278E-2</v>
      </c>
      <c r="N19" s="16">
        <f>SUM(N20:N25,N33,N34,N35)</f>
        <v>-339494.83</v>
      </c>
      <c r="O19" s="15">
        <f t="shared" ref="O19" si="171">N19/$B$3</f>
        <v>-2.1342348393083278E-2</v>
      </c>
      <c r="P19" s="16">
        <f>SUM(P20:P25,P33,P34,P35)</f>
        <v>-339494.83</v>
      </c>
      <c r="Q19" s="15">
        <f t="shared" ref="Q19" si="172">P19/$B$3</f>
        <v>-2.1342348393083278E-2</v>
      </c>
      <c r="R19" s="16">
        <f>SUM(R20:R25,R33,R34,R35)</f>
        <v>-339494.83</v>
      </c>
      <c r="S19" s="15">
        <f t="shared" ref="S19" si="173">R19/$B$3</f>
        <v>-2.1342348393083278E-2</v>
      </c>
      <c r="T19" s="16">
        <f>SUM(T20:T25,T33,T34,T35)</f>
        <v>-339494.83</v>
      </c>
      <c r="U19" s="15">
        <f t="shared" ref="U19" si="174">T19/$B$3</f>
        <v>-2.1342348393083278E-2</v>
      </c>
      <c r="V19" s="16">
        <f>SUM(V20:V25,V33,V34,V35)</f>
        <v>-339494.83</v>
      </c>
      <c r="W19" s="15">
        <f t="shared" ref="W19" si="175">V19/$B$3</f>
        <v>-2.1342348393083278E-2</v>
      </c>
      <c r="X19" s="16">
        <f>SUM(X20:X25,X33,X34,X35)</f>
        <v>-339494.83</v>
      </c>
      <c r="Y19" s="15">
        <f t="shared" ref="Y19" si="176">X19/$B$3</f>
        <v>-2.1342348393083278E-2</v>
      </c>
      <c r="Z19" s="16">
        <f>SUM(Z20:Z25,Z33,Z34,Z35)</f>
        <v>-339494.83</v>
      </c>
      <c r="AA19" s="15">
        <f t="shared" ref="AA19" si="177">Z19/$B$3</f>
        <v>-2.1342348393083278E-2</v>
      </c>
    </row>
    <row r="20" spans="1:27" ht="15.5" outlineLevel="1" thickBot="1" x14ac:dyDescent="0.9">
      <c r="A20" s="13" t="s">
        <v>32</v>
      </c>
      <c r="B20" s="14">
        <f t="shared" si="0"/>
        <v>-553700.52000000014</v>
      </c>
      <c r="C20" s="15">
        <f t="shared" si="1"/>
        <v>-3.4808392820801948E-2</v>
      </c>
      <c r="D20" s="16">
        <v>-46141.71</v>
      </c>
      <c r="E20" s="15">
        <f t="shared" ref="E20:G20" si="178">D20/$B$3</f>
        <v>-2.9006994017334951E-3</v>
      </c>
      <c r="F20" s="16">
        <v>-46141.71</v>
      </c>
      <c r="G20" s="15">
        <f t="shared" si="178"/>
        <v>-2.9006994017334951E-3</v>
      </c>
      <c r="H20" s="16">
        <v>-46141.71</v>
      </c>
      <c r="I20" s="15">
        <f t="shared" ref="I20" si="179">H20/$B$3</f>
        <v>-2.9006994017334951E-3</v>
      </c>
      <c r="J20" s="16">
        <v>-46141.71</v>
      </c>
      <c r="K20" s="15">
        <f t="shared" ref="K20" si="180">J20/$B$3</f>
        <v>-2.9006994017334951E-3</v>
      </c>
      <c r="L20" s="16">
        <v>-46141.71</v>
      </c>
      <c r="M20" s="15">
        <f t="shared" ref="M20" si="181">L20/$B$3</f>
        <v>-2.9006994017334951E-3</v>
      </c>
      <c r="N20" s="16">
        <v>-46141.71</v>
      </c>
      <c r="O20" s="15">
        <f t="shared" ref="O20" si="182">N20/$B$3</f>
        <v>-2.9006994017334951E-3</v>
      </c>
      <c r="P20" s="16">
        <v>-46141.71</v>
      </c>
      <c r="Q20" s="15">
        <f t="shared" ref="Q20" si="183">P20/$B$3</f>
        <v>-2.9006994017334951E-3</v>
      </c>
      <c r="R20" s="16">
        <v>-46141.71</v>
      </c>
      <c r="S20" s="15">
        <f t="shared" ref="S20" si="184">R20/$B$3</f>
        <v>-2.9006994017334951E-3</v>
      </c>
      <c r="T20" s="16">
        <v>-46141.71</v>
      </c>
      <c r="U20" s="15">
        <f t="shared" ref="U20" si="185">T20/$B$3</f>
        <v>-2.9006994017334951E-3</v>
      </c>
      <c r="V20" s="16">
        <v>-46141.71</v>
      </c>
      <c r="W20" s="15">
        <f t="shared" ref="W20" si="186">V20/$B$3</f>
        <v>-2.9006994017334951E-3</v>
      </c>
      <c r="X20" s="16">
        <v>-46141.71</v>
      </c>
      <c r="Y20" s="15">
        <f t="shared" ref="Y20" si="187">X20/$B$3</f>
        <v>-2.9006994017334951E-3</v>
      </c>
      <c r="Z20" s="16">
        <v>-46141.71</v>
      </c>
      <c r="AA20" s="15">
        <f t="shared" ref="AA20" si="188">Z20/$B$3</f>
        <v>-2.9006994017334951E-3</v>
      </c>
    </row>
    <row r="21" spans="1:27" ht="15.5" outlineLevel="1" thickBot="1" x14ac:dyDescent="0.9">
      <c r="A21" s="13" t="s">
        <v>33</v>
      </c>
      <c r="B21" s="14">
        <f t="shared" si="0"/>
        <v>-230586</v>
      </c>
      <c r="C21" s="15">
        <f t="shared" si="1"/>
        <v>-1.4495792900785854E-2</v>
      </c>
      <c r="D21" s="16">
        <v>-19215.5</v>
      </c>
      <c r="E21" s="15">
        <f t="shared" ref="E21:G21" si="189">D21/$B$3</f>
        <v>-1.2079827417321545E-3</v>
      </c>
      <c r="F21" s="16">
        <v>-19215.5</v>
      </c>
      <c r="G21" s="15">
        <f t="shared" si="189"/>
        <v>-1.2079827417321545E-3</v>
      </c>
      <c r="H21" s="16">
        <v>-19215.5</v>
      </c>
      <c r="I21" s="15">
        <f t="shared" ref="I21" si="190">H21/$B$3</f>
        <v>-1.2079827417321545E-3</v>
      </c>
      <c r="J21" s="16">
        <v>-19215.5</v>
      </c>
      <c r="K21" s="15">
        <f t="shared" ref="K21" si="191">J21/$B$3</f>
        <v>-1.2079827417321545E-3</v>
      </c>
      <c r="L21" s="16">
        <v>-19215.5</v>
      </c>
      <c r="M21" s="15">
        <f t="shared" ref="M21" si="192">L21/$B$3</f>
        <v>-1.2079827417321545E-3</v>
      </c>
      <c r="N21" s="16">
        <v>-19215.5</v>
      </c>
      <c r="O21" s="15">
        <f t="shared" ref="O21" si="193">N21/$B$3</f>
        <v>-1.2079827417321545E-3</v>
      </c>
      <c r="P21" s="16">
        <v>-19215.5</v>
      </c>
      <c r="Q21" s="15">
        <f t="shared" ref="Q21" si="194">P21/$B$3</f>
        <v>-1.2079827417321545E-3</v>
      </c>
      <c r="R21" s="16">
        <v>-19215.5</v>
      </c>
      <c r="S21" s="15">
        <f t="shared" ref="S21" si="195">R21/$B$3</f>
        <v>-1.2079827417321545E-3</v>
      </c>
      <c r="T21" s="16">
        <v>-19215.5</v>
      </c>
      <c r="U21" s="15">
        <f t="shared" ref="U21" si="196">T21/$B$3</f>
        <v>-1.2079827417321545E-3</v>
      </c>
      <c r="V21" s="16">
        <v>-19215.5</v>
      </c>
      <c r="W21" s="15">
        <f t="shared" ref="W21" si="197">V21/$B$3</f>
        <v>-1.2079827417321545E-3</v>
      </c>
      <c r="X21" s="16">
        <v>-19215.5</v>
      </c>
      <c r="Y21" s="15">
        <f t="shared" ref="Y21" si="198">X21/$B$3</f>
        <v>-1.2079827417321545E-3</v>
      </c>
      <c r="Z21" s="16">
        <v>-19215.5</v>
      </c>
      <c r="AA21" s="15">
        <f t="shared" ref="AA21" si="199">Z21/$B$3</f>
        <v>-1.2079827417321545E-3</v>
      </c>
    </row>
    <row r="22" spans="1:27" ht="15.5" outlineLevel="1" thickBot="1" x14ac:dyDescent="0.9">
      <c r="A22" s="13" t="s">
        <v>34</v>
      </c>
      <c r="B22" s="14">
        <f t="shared" si="0"/>
        <v>0</v>
      </c>
      <c r="C22" s="15">
        <f t="shared" si="1"/>
        <v>0</v>
      </c>
      <c r="D22" s="16">
        <v>0</v>
      </c>
      <c r="E22" s="15">
        <f t="shared" ref="E22:G22" si="200">D22/$B$3</f>
        <v>0</v>
      </c>
      <c r="F22" s="16">
        <v>0</v>
      </c>
      <c r="G22" s="15">
        <f t="shared" si="200"/>
        <v>0</v>
      </c>
      <c r="H22" s="16">
        <v>0</v>
      </c>
      <c r="I22" s="15">
        <f t="shared" ref="I22" si="201">H22/$B$3</f>
        <v>0</v>
      </c>
      <c r="J22" s="16">
        <v>0</v>
      </c>
      <c r="K22" s="15">
        <f t="shared" ref="K22" si="202">J22/$B$3</f>
        <v>0</v>
      </c>
      <c r="L22" s="16">
        <v>0</v>
      </c>
      <c r="M22" s="15">
        <f t="shared" ref="M22" si="203">L22/$B$3</f>
        <v>0</v>
      </c>
      <c r="N22" s="16">
        <v>0</v>
      </c>
      <c r="O22" s="15">
        <f t="shared" ref="O22" si="204">N22/$B$3</f>
        <v>0</v>
      </c>
      <c r="P22" s="16">
        <v>0</v>
      </c>
      <c r="Q22" s="15">
        <f t="shared" ref="Q22" si="205">P22/$B$3</f>
        <v>0</v>
      </c>
      <c r="R22" s="16">
        <v>0</v>
      </c>
      <c r="S22" s="15">
        <f t="shared" ref="S22" si="206">R22/$B$3</f>
        <v>0</v>
      </c>
      <c r="T22" s="16">
        <v>0</v>
      </c>
      <c r="U22" s="15">
        <f t="shared" ref="U22" si="207">T22/$B$3</f>
        <v>0</v>
      </c>
      <c r="V22" s="16">
        <v>0</v>
      </c>
      <c r="W22" s="15">
        <f t="shared" ref="W22" si="208">V22/$B$3</f>
        <v>0</v>
      </c>
      <c r="X22" s="16">
        <v>0</v>
      </c>
      <c r="Y22" s="15">
        <f t="shared" ref="Y22" si="209">X22/$B$3</f>
        <v>0</v>
      </c>
      <c r="Z22" s="16">
        <v>0</v>
      </c>
      <c r="AA22" s="15">
        <f t="shared" ref="AA22" si="210">Z22/$B$3</f>
        <v>0</v>
      </c>
    </row>
    <row r="23" spans="1:27" ht="15.5" outlineLevel="1" thickBot="1" x14ac:dyDescent="0.9">
      <c r="A23" s="13" t="s">
        <v>35</v>
      </c>
      <c r="B23" s="14">
        <f t="shared" si="0"/>
        <v>-2360550.3600000003</v>
      </c>
      <c r="C23" s="15">
        <f t="shared" si="1"/>
        <v>-0.14839603944053628</v>
      </c>
      <c r="D23" s="16">
        <v>-196712.53000000003</v>
      </c>
      <c r="E23" s="15">
        <f t="shared" ref="E23:G23" si="211">D23/$B$3</f>
        <v>-1.236633662004469E-2</v>
      </c>
      <c r="F23" s="16">
        <v>-196712.53000000003</v>
      </c>
      <c r="G23" s="15">
        <f t="shared" si="211"/>
        <v>-1.236633662004469E-2</v>
      </c>
      <c r="H23" s="16">
        <v>-196712.53000000003</v>
      </c>
      <c r="I23" s="15">
        <f t="shared" ref="I23" si="212">H23/$B$3</f>
        <v>-1.236633662004469E-2</v>
      </c>
      <c r="J23" s="16">
        <v>-196712.53000000003</v>
      </c>
      <c r="K23" s="15">
        <f t="shared" ref="K23" si="213">J23/$B$3</f>
        <v>-1.236633662004469E-2</v>
      </c>
      <c r="L23" s="16">
        <v>-196712.53000000003</v>
      </c>
      <c r="M23" s="15">
        <f t="shared" ref="M23" si="214">L23/$B$3</f>
        <v>-1.236633662004469E-2</v>
      </c>
      <c r="N23" s="16">
        <v>-196712.53000000003</v>
      </c>
      <c r="O23" s="15">
        <f t="shared" ref="O23" si="215">N23/$B$3</f>
        <v>-1.236633662004469E-2</v>
      </c>
      <c r="P23" s="16">
        <v>-196712.53000000003</v>
      </c>
      <c r="Q23" s="15">
        <f t="shared" ref="Q23" si="216">P23/$B$3</f>
        <v>-1.236633662004469E-2</v>
      </c>
      <c r="R23" s="16">
        <v>-196712.53000000003</v>
      </c>
      <c r="S23" s="15">
        <f t="shared" ref="S23" si="217">R23/$B$3</f>
        <v>-1.236633662004469E-2</v>
      </c>
      <c r="T23" s="16">
        <v>-196712.53000000003</v>
      </c>
      <c r="U23" s="15">
        <f t="shared" ref="U23" si="218">T23/$B$3</f>
        <v>-1.236633662004469E-2</v>
      </c>
      <c r="V23" s="16">
        <v>-196712.53000000003</v>
      </c>
      <c r="W23" s="15">
        <f t="shared" ref="W23" si="219">V23/$B$3</f>
        <v>-1.236633662004469E-2</v>
      </c>
      <c r="X23" s="16">
        <v>-196712.53000000003</v>
      </c>
      <c r="Y23" s="15">
        <f t="shared" ref="Y23" si="220">X23/$B$3</f>
        <v>-1.236633662004469E-2</v>
      </c>
      <c r="Z23" s="16">
        <v>-196712.53000000003</v>
      </c>
      <c r="AA23" s="15">
        <f t="shared" ref="AA23" si="221">Z23/$B$3</f>
        <v>-1.236633662004469E-2</v>
      </c>
    </row>
    <row r="24" spans="1:27" ht="15.5" outlineLevel="1" thickBot="1" x14ac:dyDescent="0.9">
      <c r="A24" s="13" t="s">
        <v>36</v>
      </c>
      <c r="B24" s="14">
        <f t="shared" si="0"/>
        <v>-219855.23999999996</v>
      </c>
      <c r="C24" s="15">
        <f t="shared" si="1"/>
        <v>-1.382120348673627E-2</v>
      </c>
      <c r="D24" s="16">
        <v>-18321.27</v>
      </c>
      <c r="E24" s="15">
        <f t="shared" ref="E24:G24" si="222">D24/$B$3</f>
        <v>-1.1517669572280228E-3</v>
      </c>
      <c r="F24" s="16">
        <v>-18321.27</v>
      </c>
      <c r="G24" s="15">
        <f t="shared" si="222"/>
        <v>-1.1517669572280228E-3</v>
      </c>
      <c r="H24" s="16">
        <v>-18321.27</v>
      </c>
      <c r="I24" s="15">
        <f t="shared" ref="I24" si="223">H24/$B$3</f>
        <v>-1.1517669572280228E-3</v>
      </c>
      <c r="J24" s="16">
        <v>-18321.27</v>
      </c>
      <c r="K24" s="15">
        <f t="shared" ref="K24" si="224">J24/$B$3</f>
        <v>-1.1517669572280228E-3</v>
      </c>
      <c r="L24" s="16">
        <v>-18321.27</v>
      </c>
      <c r="M24" s="15">
        <f t="shared" ref="M24" si="225">L24/$B$3</f>
        <v>-1.1517669572280228E-3</v>
      </c>
      <c r="N24" s="16">
        <v>-18321.27</v>
      </c>
      <c r="O24" s="15">
        <f t="shared" ref="O24" si="226">N24/$B$3</f>
        <v>-1.1517669572280228E-3</v>
      </c>
      <c r="P24" s="16">
        <v>-18321.27</v>
      </c>
      <c r="Q24" s="15">
        <f t="shared" ref="Q24" si="227">P24/$B$3</f>
        <v>-1.1517669572280228E-3</v>
      </c>
      <c r="R24" s="16">
        <v>-18321.27</v>
      </c>
      <c r="S24" s="15">
        <f t="shared" ref="S24" si="228">R24/$B$3</f>
        <v>-1.1517669572280228E-3</v>
      </c>
      <c r="T24" s="16">
        <v>-18321.27</v>
      </c>
      <c r="U24" s="15">
        <f t="shared" ref="U24" si="229">T24/$B$3</f>
        <v>-1.1517669572280228E-3</v>
      </c>
      <c r="V24" s="16">
        <v>-18321.27</v>
      </c>
      <c r="W24" s="15">
        <f t="shared" ref="W24" si="230">V24/$B$3</f>
        <v>-1.1517669572280228E-3</v>
      </c>
      <c r="X24" s="16">
        <v>-18321.27</v>
      </c>
      <c r="Y24" s="15">
        <f t="shared" ref="Y24" si="231">X24/$B$3</f>
        <v>-1.1517669572280228E-3</v>
      </c>
      <c r="Z24" s="16">
        <v>-18321.27</v>
      </c>
      <c r="AA24" s="15">
        <f t="shared" ref="AA24" si="232">Z24/$B$3</f>
        <v>-1.1517669572280228E-3</v>
      </c>
    </row>
    <row r="25" spans="1:27" ht="15.5" outlineLevel="1" thickBot="1" x14ac:dyDescent="0.9">
      <c r="A25" s="13" t="s">
        <v>37</v>
      </c>
      <c r="B25" s="14">
        <f t="shared" si="0"/>
        <v>-434272.68000000011</v>
      </c>
      <c r="C25" s="15">
        <f t="shared" si="1"/>
        <v>-2.7300559581888095E-2</v>
      </c>
      <c r="D25" s="16">
        <f>SUM(D26:D33)</f>
        <v>-36189.390000000007</v>
      </c>
      <c r="E25" s="15">
        <f t="shared" ref="E25:G25" si="233">D25/$B$3</f>
        <v>-2.2750466318240078E-3</v>
      </c>
      <c r="F25" s="16">
        <f>SUM(F26:F33)</f>
        <v>-36189.390000000007</v>
      </c>
      <c r="G25" s="15">
        <f t="shared" si="233"/>
        <v>-2.2750466318240078E-3</v>
      </c>
      <c r="H25" s="16">
        <f>SUM(H26:H33)</f>
        <v>-36189.390000000007</v>
      </c>
      <c r="I25" s="15">
        <f t="shared" ref="I25" si="234">H25/$B$3</f>
        <v>-2.2750466318240078E-3</v>
      </c>
      <c r="J25" s="16">
        <f>SUM(J26:J33)</f>
        <v>-36189.390000000007</v>
      </c>
      <c r="K25" s="15">
        <f t="shared" ref="K25" si="235">J25/$B$3</f>
        <v>-2.2750466318240078E-3</v>
      </c>
      <c r="L25" s="16">
        <f>SUM(L26:L33)</f>
        <v>-36189.390000000007</v>
      </c>
      <c r="M25" s="15">
        <f t="shared" ref="M25" si="236">L25/$B$3</f>
        <v>-2.2750466318240078E-3</v>
      </c>
      <c r="N25" s="16">
        <f>SUM(N26:N33)</f>
        <v>-36189.390000000007</v>
      </c>
      <c r="O25" s="15">
        <f t="shared" ref="O25" si="237">N25/$B$3</f>
        <v>-2.2750466318240078E-3</v>
      </c>
      <c r="P25" s="16">
        <f>SUM(P26:P33)</f>
        <v>-36189.390000000007</v>
      </c>
      <c r="Q25" s="15">
        <f t="shared" ref="Q25" si="238">P25/$B$3</f>
        <v>-2.2750466318240078E-3</v>
      </c>
      <c r="R25" s="16">
        <f>SUM(R26:R33)</f>
        <v>-36189.390000000007</v>
      </c>
      <c r="S25" s="15">
        <f t="shared" ref="S25" si="239">R25/$B$3</f>
        <v>-2.2750466318240078E-3</v>
      </c>
      <c r="T25" s="16">
        <f>SUM(T26:T33)</f>
        <v>-36189.390000000007</v>
      </c>
      <c r="U25" s="15">
        <f t="shared" ref="U25" si="240">T25/$B$3</f>
        <v>-2.2750466318240078E-3</v>
      </c>
      <c r="V25" s="16">
        <f>SUM(V26:V33)</f>
        <v>-36189.390000000007</v>
      </c>
      <c r="W25" s="15">
        <f t="shared" ref="W25" si="241">V25/$B$3</f>
        <v>-2.2750466318240078E-3</v>
      </c>
      <c r="X25" s="16">
        <f>SUM(X26:X33)</f>
        <v>-36189.390000000007</v>
      </c>
      <c r="Y25" s="15">
        <f t="shared" ref="Y25" si="242">X25/$B$3</f>
        <v>-2.2750466318240078E-3</v>
      </c>
      <c r="Z25" s="16">
        <f>SUM(Z26:Z33)</f>
        <v>-36189.390000000007</v>
      </c>
      <c r="AA25" s="15">
        <f t="shared" ref="AA25" si="243">Z25/$B$3</f>
        <v>-2.2750466318240078E-3</v>
      </c>
    </row>
    <row r="26" spans="1:27" ht="15.5" outlineLevel="1" thickBot="1" x14ac:dyDescent="0.9">
      <c r="A26" s="13" t="s">
        <v>38</v>
      </c>
      <c r="B26" s="14">
        <f t="shared" si="0"/>
        <v>-161829.48000000007</v>
      </c>
      <c r="C26" s="15">
        <f t="shared" si="1"/>
        <v>-1.0173413075043009E-2</v>
      </c>
      <c r="D26" s="16">
        <v>-13485.79</v>
      </c>
      <c r="E26" s="15">
        <f t="shared" ref="E26:G26" si="244">D26/$B$3</f>
        <v>-8.4778442292025044E-4</v>
      </c>
      <c r="F26" s="16">
        <v>-13485.79</v>
      </c>
      <c r="G26" s="15">
        <f t="shared" si="244"/>
        <v>-8.4778442292025044E-4</v>
      </c>
      <c r="H26" s="16">
        <v>-13485.79</v>
      </c>
      <c r="I26" s="15">
        <f t="shared" ref="I26" si="245">H26/$B$3</f>
        <v>-8.4778442292025044E-4</v>
      </c>
      <c r="J26" s="16">
        <v>-13485.79</v>
      </c>
      <c r="K26" s="15">
        <f t="shared" ref="K26" si="246">J26/$B$3</f>
        <v>-8.4778442292025044E-4</v>
      </c>
      <c r="L26" s="16">
        <v>-13485.79</v>
      </c>
      <c r="M26" s="15">
        <f t="shared" ref="M26" si="247">L26/$B$3</f>
        <v>-8.4778442292025044E-4</v>
      </c>
      <c r="N26" s="16">
        <v>-13485.79</v>
      </c>
      <c r="O26" s="15">
        <f t="shared" ref="O26" si="248">N26/$B$3</f>
        <v>-8.4778442292025044E-4</v>
      </c>
      <c r="P26" s="16">
        <v>-13485.79</v>
      </c>
      <c r="Q26" s="15">
        <f t="shared" ref="Q26" si="249">P26/$B$3</f>
        <v>-8.4778442292025044E-4</v>
      </c>
      <c r="R26" s="16">
        <v>-13485.79</v>
      </c>
      <c r="S26" s="15">
        <f t="shared" ref="S26" si="250">R26/$B$3</f>
        <v>-8.4778442292025044E-4</v>
      </c>
      <c r="T26" s="16">
        <v>-13485.79</v>
      </c>
      <c r="U26" s="15">
        <f t="shared" ref="U26" si="251">T26/$B$3</f>
        <v>-8.4778442292025044E-4</v>
      </c>
      <c r="V26" s="16">
        <v>-13485.79</v>
      </c>
      <c r="W26" s="15">
        <f t="shared" ref="W26" si="252">V26/$B$3</f>
        <v>-8.4778442292025044E-4</v>
      </c>
      <c r="X26" s="16">
        <v>-13485.79</v>
      </c>
      <c r="Y26" s="15">
        <f t="shared" ref="Y26" si="253">X26/$B$3</f>
        <v>-8.4778442292025044E-4</v>
      </c>
      <c r="Z26" s="16">
        <v>-13485.79</v>
      </c>
      <c r="AA26" s="15">
        <f t="shared" ref="AA26" si="254">Z26/$B$3</f>
        <v>-8.4778442292025044E-4</v>
      </c>
    </row>
    <row r="27" spans="1:27" ht="15.5" outlineLevel="1" thickBot="1" x14ac:dyDescent="0.9">
      <c r="A27" s="13" t="s">
        <v>39</v>
      </c>
      <c r="B27" s="14">
        <f t="shared" si="0"/>
        <v>-206653.31999999995</v>
      </c>
      <c r="C27" s="15">
        <f t="shared" si="1"/>
        <v>-1.299126455630362E-2</v>
      </c>
      <c r="D27" s="16">
        <v>-17221.11</v>
      </c>
      <c r="E27" s="15">
        <f t="shared" ref="E27:G27" si="255">D27/$B$3</f>
        <v>-1.0826053796919688E-3</v>
      </c>
      <c r="F27" s="16">
        <v>-17221.11</v>
      </c>
      <c r="G27" s="15">
        <f t="shared" si="255"/>
        <v>-1.0826053796919688E-3</v>
      </c>
      <c r="H27" s="16">
        <v>-17221.11</v>
      </c>
      <c r="I27" s="15">
        <f t="shared" ref="I27" si="256">H27/$B$3</f>
        <v>-1.0826053796919688E-3</v>
      </c>
      <c r="J27" s="16">
        <v>-17221.11</v>
      </c>
      <c r="K27" s="15">
        <f t="shared" ref="K27" si="257">J27/$B$3</f>
        <v>-1.0826053796919688E-3</v>
      </c>
      <c r="L27" s="16">
        <v>-17221.11</v>
      </c>
      <c r="M27" s="15">
        <f t="shared" ref="M27" si="258">L27/$B$3</f>
        <v>-1.0826053796919688E-3</v>
      </c>
      <c r="N27" s="16">
        <v>-17221.11</v>
      </c>
      <c r="O27" s="15">
        <f t="shared" ref="O27" si="259">N27/$B$3</f>
        <v>-1.0826053796919688E-3</v>
      </c>
      <c r="P27" s="16">
        <v>-17221.11</v>
      </c>
      <c r="Q27" s="15">
        <f t="shared" ref="Q27" si="260">P27/$B$3</f>
        <v>-1.0826053796919688E-3</v>
      </c>
      <c r="R27" s="16">
        <v>-17221.11</v>
      </c>
      <c r="S27" s="15">
        <f t="shared" ref="S27" si="261">R27/$B$3</f>
        <v>-1.0826053796919688E-3</v>
      </c>
      <c r="T27" s="16">
        <v>-17221.11</v>
      </c>
      <c r="U27" s="15">
        <f t="shared" ref="U27" si="262">T27/$B$3</f>
        <v>-1.0826053796919688E-3</v>
      </c>
      <c r="V27" s="16">
        <v>-17221.11</v>
      </c>
      <c r="W27" s="15">
        <f t="shared" ref="W27" si="263">V27/$B$3</f>
        <v>-1.0826053796919688E-3</v>
      </c>
      <c r="X27" s="16">
        <v>-17221.11</v>
      </c>
      <c r="Y27" s="15">
        <f t="shared" ref="Y27" si="264">X27/$B$3</f>
        <v>-1.0826053796919688E-3</v>
      </c>
      <c r="Z27" s="16">
        <v>-17221.11</v>
      </c>
      <c r="AA27" s="15">
        <f t="shared" ref="AA27" si="265">Z27/$B$3</f>
        <v>-1.0826053796919688E-3</v>
      </c>
    </row>
    <row r="28" spans="1:27" ht="15.5" outlineLevel="1" thickBot="1" x14ac:dyDescent="0.9">
      <c r="A28" s="13" t="s">
        <v>40</v>
      </c>
      <c r="B28" s="14">
        <f t="shared" si="0"/>
        <v>-699.7199999999998</v>
      </c>
      <c r="C28" s="15">
        <f t="shared" si="1"/>
        <v>-4.3987909970847647E-5</v>
      </c>
      <c r="D28" s="16">
        <v>-58.31</v>
      </c>
      <c r="E28" s="15">
        <f t="shared" ref="E28:G28" si="266">D28/$B$3</f>
        <v>-3.6656591642373052E-6</v>
      </c>
      <c r="F28" s="16">
        <v>-58.31</v>
      </c>
      <c r="G28" s="15">
        <f t="shared" si="266"/>
        <v>-3.6656591642373052E-6</v>
      </c>
      <c r="H28" s="16">
        <v>-58.31</v>
      </c>
      <c r="I28" s="15">
        <f t="shared" ref="I28" si="267">H28/$B$3</f>
        <v>-3.6656591642373052E-6</v>
      </c>
      <c r="J28" s="16">
        <v>-58.31</v>
      </c>
      <c r="K28" s="15">
        <f t="shared" ref="K28" si="268">J28/$B$3</f>
        <v>-3.6656591642373052E-6</v>
      </c>
      <c r="L28" s="16">
        <v>-58.31</v>
      </c>
      <c r="M28" s="15">
        <f t="shared" ref="M28" si="269">L28/$B$3</f>
        <v>-3.6656591642373052E-6</v>
      </c>
      <c r="N28" s="16">
        <v>-58.31</v>
      </c>
      <c r="O28" s="15">
        <f t="shared" ref="O28" si="270">N28/$B$3</f>
        <v>-3.6656591642373052E-6</v>
      </c>
      <c r="P28" s="16">
        <v>-58.31</v>
      </c>
      <c r="Q28" s="15">
        <f t="shared" ref="Q28" si="271">P28/$B$3</f>
        <v>-3.6656591642373052E-6</v>
      </c>
      <c r="R28" s="16">
        <v>-58.31</v>
      </c>
      <c r="S28" s="15">
        <f t="shared" ref="S28" si="272">R28/$B$3</f>
        <v>-3.6656591642373052E-6</v>
      </c>
      <c r="T28" s="16">
        <v>-58.31</v>
      </c>
      <c r="U28" s="15">
        <f t="shared" ref="U28" si="273">T28/$B$3</f>
        <v>-3.6656591642373052E-6</v>
      </c>
      <c r="V28" s="16">
        <v>-58.31</v>
      </c>
      <c r="W28" s="15">
        <f t="shared" ref="W28" si="274">V28/$B$3</f>
        <v>-3.6656591642373052E-6</v>
      </c>
      <c r="X28" s="16">
        <v>-58.31</v>
      </c>
      <c r="Y28" s="15">
        <f t="shared" ref="Y28" si="275">X28/$B$3</f>
        <v>-3.6656591642373052E-6</v>
      </c>
      <c r="Z28" s="16">
        <v>-58.31</v>
      </c>
      <c r="AA28" s="15">
        <f t="shared" ref="AA28" si="276">Z28/$B$3</f>
        <v>-3.6656591642373052E-6</v>
      </c>
    </row>
    <row r="29" spans="1:27" ht="15.5" outlineLevel="1" thickBot="1" x14ac:dyDescent="0.9">
      <c r="A29" s="13" t="s">
        <v>41</v>
      </c>
      <c r="B29" s="14">
        <f t="shared" si="0"/>
        <v>-139.55999999999997</v>
      </c>
      <c r="C29" s="15">
        <f t="shared" si="1"/>
        <v>-8.7734418274902795E-6</v>
      </c>
      <c r="D29" s="16">
        <v>-11.63</v>
      </c>
      <c r="E29" s="15">
        <f t="shared" ref="E29:G29" si="277">D29/$B$3</f>
        <v>-7.3112015229085673E-7</v>
      </c>
      <c r="F29" s="16">
        <v>-11.63</v>
      </c>
      <c r="G29" s="15">
        <f t="shared" si="277"/>
        <v>-7.3112015229085673E-7</v>
      </c>
      <c r="H29" s="16">
        <v>-11.63</v>
      </c>
      <c r="I29" s="15">
        <f t="shared" ref="I29" si="278">H29/$B$3</f>
        <v>-7.3112015229085673E-7</v>
      </c>
      <c r="J29" s="16">
        <v>-11.63</v>
      </c>
      <c r="K29" s="15">
        <f t="shared" ref="K29" si="279">J29/$B$3</f>
        <v>-7.3112015229085673E-7</v>
      </c>
      <c r="L29" s="16">
        <v>-11.63</v>
      </c>
      <c r="M29" s="15">
        <f t="shared" ref="M29" si="280">L29/$B$3</f>
        <v>-7.3112015229085673E-7</v>
      </c>
      <c r="N29" s="16">
        <v>-11.63</v>
      </c>
      <c r="O29" s="15">
        <f t="shared" ref="O29" si="281">N29/$B$3</f>
        <v>-7.3112015229085673E-7</v>
      </c>
      <c r="P29" s="16">
        <v>-11.63</v>
      </c>
      <c r="Q29" s="15">
        <f t="shared" ref="Q29" si="282">P29/$B$3</f>
        <v>-7.3112015229085673E-7</v>
      </c>
      <c r="R29" s="16">
        <v>-11.63</v>
      </c>
      <c r="S29" s="15">
        <f t="shared" ref="S29" si="283">R29/$B$3</f>
        <v>-7.3112015229085673E-7</v>
      </c>
      <c r="T29" s="16">
        <v>-11.63</v>
      </c>
      <c r="U29" s="15">
        <f t="shared" ref="U29" si="284">T29/$B$3</f>
        <v>-7.3112015229085673E-7</v>
      </c>
      <c r="V29" s="16">
        <v>-11.63</v>
      </c>
      <c r="W29" s="15">
        <f t="shared" ref="W29" si="285">V29/$B$3</f>
        <v>-7.3112015229085673E-7</v>
      </c>
      <c r="X29" s="16">
        <v>-11.63</v>
      </c>
      <c r="Y29" s="15">
        <f t="shared" ref="Y29" si="286">X29/$B$3</f>
        <v>-7.3112015229085673E-7</v>
      </c>
      <c r="Z29" s="16">
        <v>-11.63</v>
      </c>
      <c r="AA29" s="15">
        <f t="shared" ref="AA29" si="287">Z29/$B$3</f>
        <v>-7.3112015229085673E-7</v>
      </c>
    </row>
    <row r="30" spans="1:27" ht="15.5" outlineLevel="1" thickBot="1" x14ac:dyDescent="0.9">
      <c r="A30" s="13" t="s">
        <v>42</v>
      </c>
      <c r="B30" s="14">
        <f t="shared" si="0"/>
        <v>-44670.600000000006</v>
      </c>
      <c r="C30" s="15">
        <f t="shared" si="1"/>
        <v>-2.8082180459951802E-3</v>
      </c>
      <c r="D30" s="16">
        <v>-3722.55</v>
      </c>
      <c r="E30" s="15">
        <f t="shared" ref="E30:G30" si="288">D30/$B$3</f>
        <v>-2.3401817049959836E-4</v>
      </c>
      <c r="F30" s="16">
        <v>-3722.55</v>
      </c>
      <c r="G30" s="15">
        <f t="shared" si="288"/>
        <v>-2.3401817049959836E-4</v>
      </c>
      <c r="H30" s="16">
        <v>-3722.55</v>
      </c>
      <c r="I30" s="15">
        <f t="shared" ref="I30" si="289">H30/$B$3</f>
        <v>-2.3401817049959836E-4</v>
      </c>
      <c r="J30" s="16">
        <v>-3722.55</v>
      </c>
      <c r="K30" s="15">
        <f t="shared" ref="K30" si="290">J30/$B$3</f>
        <v>-2.3401817049959836E-4</v>
      </c>
      <c r="L30" s="16">
        <v>-3722.55</v>
      </c>
      <c r="M30" s="15">
        <f t="shared" ref="M30" si="291">L30/$B$3</f>
        <v>-2.3401817049959836E-4</v>
      </c>
      <c r="N30" s="16">
        <v>-3722.55</v>
      </c>
      <c r="O30" s="15">
        <f t="shared" ref="O30" si="292">N30/$B$3</f>
        <v>-2.3401817049959836E-4</v>
      </c>
      <c r="P30" s="16">
        <v>-3722.55</v>
      </c>
      <c r="Q30" s="15">
        <f t="shared" ref="Q30" si="293">P30/$B$3</f>
        <v>-2.3401817049959836E-4</v>
      </c>
      <c r="R30" s="16">
        <v>-3722.55</v>
      </c>
      <c r="S30" s="15">
        <f t="shared" ref="S30" si="294">R30/$B$3</f>
        <v>-2.3401817049959836E-4</v>
      </c>
      <c r="T30" s="16">
        <v>-3722.55</v>
      </c>
      <c r="U30" s="15">
        <f t="shared" ref="U30" si="295">T30/$B$3</f>
        <v>-2.3401817049959836E-4</v>
      </c>
      <c r="V30" s="16">
        <v>-3722.55</v>
      </c>
      <c r="W30" s="15">
        <f t="shared" ref="W30" si="296">V30/$B$3</f>
        <v>-2.3401817049959836E-4</v>
      </c>
      <c r="X30" s="16">
        <v>-3722.55</v>
      </c>
      <c r="Y30" s="15">
        <f t="shared" ref="Y30" si="297">X30/$B$3</f>
        <v>-2.3401817049959836E-4</v>
      </c>
      <c r="Z30" s="16">
        <v>-3722.55</v>
      </c>
      <c r="AA30" s="15">
        <f t="shared" ref="AA30" si="298">Z30/$B$3</f>
        <v>-2.3401817049959836E-4</v>
      </c>
    </row>
    <row r="31" spans="1:27" ht="15.5" outlineLevel="1" thickBot="1" x14ac:dyDescent="0.9">
      <c r="A31" s="13" t="s">
        <v>43</v>
      </c>
      <c r="B31" s="14">
        <f t="shared" si="0"/>
        <v>0</v>
      </c>
      <c r="C31" s="15">
        <f t="shared" si="1"/>
        <v>0</v>
      </c>
      <c r="D31" s="16">
        <v>0</v>
      </c>
      <c r="E31" s="15">
        <f t="shared" ref="E31:G31" si="299">D31/$B$3</f>
        <v>0</v>
      </c>
      <c r="F31" s="16">
        <v>0</v>
      </c>
      <c r="G31" s="15">
        <f t="shared" si="299"/>
        <v>0</v>
      </c>
      <c r="H31" s="16">
        <v>0</v>
      </c>
      <c r="I31" s="15">
        <f t="shared" ref="I31" si="300">H31/$B$3</f>
        <v>0</v>
      </c>
      <c r="J31" s="16">
        <v>0</v>
      </c>
      <c r="K31" s="15">
        <f t="shared" ref="K31" si="301">J31/$B$3</f>
        <v>0</v>
      </c>
      <c r="L31" s="16">
        <v>0</v>
      </c>
      <c r="M31" s="15">
        <f t="shared" ref="M31" si="302">L31/$B$3</f>
        <v>0</v>
      </c>
      <c r="N31" s="16">
        <v>0</v>
      </c>
      <c r="O31" s="15">
        <f t="shared" ref="O31" si="303">N31/$B$3</f>
        <v>0</v>
      </c>
      <c r="P31" s="16">
        <v>0</v>
      </c>
      <c r="Q31" s="15">
        <f t="shared" ref="Q31" si="304">P31/$B$3</f>
        <v>0</v>
      </c>
      <c r="R31" s="16">
        <v>0</v>
      </c>
      <c r="S31" s="15">
        <f t="shared" ref="S31" si="305">R31/$B$3</f>
        <v>0</v>
      </c>
      <c r="T31" s="16">
        <v>0</v>
      </c>
      <c r="U31" s="15">
        <f t="shared" ref="U31" si="306">T31/$B$3</f>
        <v>0</v>
      </c>
      <c r="V31" s="16">
        <v>0</v>
      </c>
      <c r="W31" s="15">
        <f t="shared" ref="W31" si="307">V31/$B$3</f>
        <v>0</v>
      </c>
      <c r="X31" s="16">
        <v>0</v>
      </c>
      <c r="Y31" s="15">
        <f t="shared" ref="Y31" si="308">X31/$B$3</f>
        <v>0</v>
      </c>
      <c r="Z31" s="16">
        <v>0</v>
      </c>
      <c r="AA31" s="15">
        <f t="shared" ref="AA31" si="309">Z31/$B$3</f>
        <v>0</v>
      </c>
    </row>
    <row r="32" spans="1:27" ht="15.5" outlineLevel="1" thickBot="1" x14ac:dyDescent="0.9">
      <c r="A32" s="13" t="s">
        <v>44</v>
      </c>
      <c r="B32" s="14">
        <f t="shared" si="0"/>
        <v>0</v>
      </c>
      <c r="C32" s="15">
        <f t="shared" si="1"/>
        <v>0</v>
      </c>
      <c r="D32" s="16">
        <v>0</v>
      </c>
      <c r="E32" s="15">
        <f t="shared" ref="E32:G32" si="310">D32/$B$3</f>
        <v>0</v>
      </c>
      <c r="F32" s="16">
        <v>0</v>
      </c>
      <c r="G32" s="15">
        <f t="shared" si="310"/>
        <v>0</v>
      </c>
      <c r="H32" s="16">
        <v>0</v>
      </c>
      <c r="I32" s="15">
        <f t="shared" ref="I32" si="311">H32/$B$3</f>
        <v>0</v>
      </c>
      <c r="J32" s="16">
        <v>0</v>
      </c>
      <c r="K32" s="15">
        <f t="shared" ref="K32" si="312">J32/$B$3</f>
        <v>0</v>
      </c>
      <c r="L32" s="16">
        <v>0</v>
      </c>
      <c r="M32" s="15">
        <f t="shared" ref="M32" si="313">L32/$B$3</f>
        <v>0</v>
      </c>
      <c r="N32" s="16">
        <v>0</v>
      </c>
      <c r="O32" s="15">
        <f t="shared" ref="O32" si="314">N32/$B$3</f>
        <v>0</v>
      </c>
      <c r="P32" s="16">
        <v>0</v>
      </c>
      <c r="Q32" s="15">
        <f t="shared" ref="Q32" si="315">P32/$B$3</f>
        <v>0</v>
      </c>
      <c r="R32" s="16">
        <v>0</v>
      </c>
      <c r="S32" s="15">
        <f t="shared" ref="S32" si="316">R32/$B$3</f>
        <v>0</v>
      </c>
      <c r="T32" s="16">
        <v>0</v>
      </c>
      <c r="U32" s="15">
        <f t="shared" ref="U32" si="317">T32/$B$3</f>
        <v>0</v>
      </c>
      <c r="V32" s="16">
        <v>0</v>
      </c>
      <c r="W32" s="15">
        <f t="shared" ref="W32" si="318">V32/$B$3</f>
        <v>0</v>
      </c>
      <c r="X32" s="16">
        <v>0</v>
      </c>
      <c r="Y32" s="15">
        <f t="shared" ref="Y32" si="319">X32/$B$3</f>
        <v>0</v>
      </c>
      <c r="Z32" s="16">
        <v>0</v>
      </c>
      <c r="AA32" s="15">
        <f t="shared" ref="AA32" si="320">Z32/$B$3</f>
        <v>0</v>
      </c>
    </row>
    <row r="33" spans="1:27" ht="15.5" outlineLevel="1" thickBot="1" x14ac:dyDescent="0.9">
      <c r="A33" s="13" t="s">
        <v>45</v>
      </c>
      <c r="B33" s="14">
        <f t="shared" si="0"/>
        <v>-20280</v>
      </c>
      <c r="C33" s="15">
        <f t="shared" si="1"/>
        <v>-1.2749025527479428E-3</v>
      </c>
      <c r="D33" s="16">
        <v>-1690</v>
      </c>
      <c r="E33" s="15">
        <f t="shared" ref="E33:G33" si="321">D33/$B$3</f>
        <v>-1.062418793956619E-4</v>
      </c>
      <c r="F33" s="16">
        <v>-1690</v>
      </c>
      <c r="G33" s="15">
        <f t="shared" si="321"/>
        <v>-1.062418793956619E-4</v>
      </c>
      <c r="H33" s="16">
        <v>-1690</v>
      </c>
      <c r="I33" s="15">
        <f t="shared" ref="I33" si="322">H33/$B$3</f>
        <v>-1.062418793956619E-4</v>
      </c>
      <c r="J33" s="16">
        <v>-1690</v>
      </c>
      <c r="K33" s="15">
        <f t="shared" ref="K33" si="323">J33/$B$3</f>
        <v>-1.062418793956619E-4</v>
      </c>
      <c r="L33" s="16">
        <v>-1690</v>
      </c>
      <c r="M33" s="15">
        <f t="shared" ref="M33" si="324">L33/$B$3</f>
        <v>-1.062418793956619E-4</v>
      </c>
      <c r="N33" s="16">
        <v>-1690</v>
      </c>
      <c r="O33" s="15">
        <f t="shared" ref="O33" si="325">N33/$B$3</f>
        <v>-1.062418793956619E-4</v>
      </c>
      <c r="P33" s="16">
        <v>-1690</v>
      </c>
      <c r="Q33" s="15">
        <f t="shared" ref="Q33" si="326">P33/$B$3</f>
        <v>-1.062418793956619E-4</v>
      </c>
      <c r="R33" s="16">
        <v>-1690</v>
      </c>
      <c r="S33" s="15">
        <f t="shared" ref="S33" si="327">R33/$B$3</f>
        <v>-1.062418793956619E-4</v>
      </c>
      <c r="T33" s="16">
        <v>-1690</v>
      </c>
      <c r="U33" s="15">
        <f t="shared" ref="U33" si="328">T33/$B$3</f>
        <v>-1.062418793956619E-4</v>
      </c>
      <c r="V33" s="16">
        <v>-1690</v>
      </c>
      <c r="W33" s="15">
        <f t="shared" ref="W33" si="329">V33/$B$3</f>
        <v>-1.062418793956619E-4</v>
      </c>
      <c r="X33" s="16">
        <v>-1690</v>
      </c>
      <c r="Y33" s="15">
        <f t="shared" ref="Y33" si="330">X33/$B$3</f>
        <v>-1.062418793956619E-4</v>
      </c>
      <c r="Z33" s="16">
        <v>-1690</v>
      </c>
      <c r="AA33" s="15">
        <f t="shared" ref="AA33" si="331">Z33/$B$3</f>
        <v>-1.062418793956619E-4</v>
      </c>
    </row>
    <row r="34" spans="1:27" ht="15.5" outlineLevel="1" thickBot="1" x14ac:dyDescent="0.9">
      <c r="A34" s="13" t="s">
        <v>46</v>
      </c>
      <c r="B34" s="14">
        <f t="shared" si="0"/>
        <v>-254693.15999999995</v>
      </c>
      <c r="C34" s="15">
        <f t="shared" si="1"/>
        <v>-1.6011289933502967E-2</v>
      </c>
      <c r="D34" s="16">
        <v>-21224.43</v>
      </c>
      <c r="E34" s="15">
        <f t="shared" ref="E34:G34" si="332">D34/$B$3</f>
        <v>-1.3342741611252476E-3</v>
      </c>
      <c r="F34" s="16">
        <v>-21224.43</v>
      </c>
      <c r="G34" s="15">
        <f t="shared" si="332"/>
        <v>-1.3342741611252476E-3</v>
      </c>
      <c r="H34" s="16">
        <v>-21224.43</v>
      </c>
      <c r="I34" s="15">
        <f t="shared" ref="I34" si="333">H34/$B$3</f>
        <v>-1.3342741611252476E-3</v>
      </c>
      <c r="J34" s="16">
        <v>-21224.43</v>
      </c>
      <c r="K34" s="15">
        <f t="shared" ref="K34" si="334">J34/$B$3</f>
        <v>-1.3342741611252476E-3</v>
      </c>
      <c r="L34" s="16">
        <v>-21224.43</v>
      </c>
      <c r="M34" s="15">
        <f t="shared" ref="M34" si="335">L34/$B$3</f>
        <v>-1.3342741611252476E-3</v>
      </c>
      <c r="N34" s="16">
        <v>-21224.43</v>
      </c>
      <c r="O34" s="15">
        <f t="shared" ref="O34" si="336">N34/$B$3</f>
        <v>-1.3342741611252476E-3</v>
      </c>
      <c r="P34" s="16">
        <v>-21224.43</v>
      </c>
      <c r="Q34" s="15">
        <f t="shared" ref="Q34" si="337">P34/$B$3</f>
        <v>-1.3342741611252476E-3</v>
      </c>
      <c r="R34" s="16">
        <v>-21224.43</v>
      </c>
      <c r="S34" s="15">
        <f t="shared" ref="S34" si="338">R34/$B$3</f>
        <v>-1.3342741611252476E-3</v>
      </c>
      <c r="T34" s="16">
        <v>-21224.43</v>
      </c>
      <c r="U34" s="15">
        <f t="shared" ref="U34" si="339">T34/$B$3</f>
        <v>-1.3342741611252476E-3</v>
      </c>
      <c r="V34" s="16">
        <v>-21224.43</v>
      </c>
      <c r="W34" s="15">
        <f t="shared" ref="W34" si="340">V34/$B$3</f>
        <v>-1.3342741611252476E-3</v>
      </c>
      <c r="X34" s="16">
        <v>-21224.43</v>
      </c>
      <c r="Y34" s="15">
        <f t="shared" ref="Y34" si="341">X34/$B$3</f>
        <v>-1.3342741611252476E-3</v>
      </c>
      <c r="Z34" s="16">
        <v>-21224.43</v>
      </c>
      <c r="AA34" s="15">
        <f t="shared" ref="AA34" si="342">Z34/$B$3</f>
        <v>-1.3342741611252476E-3</v>
      </c>
    </row>
    <row r="35" spans="1:27" ht="15.5" outlineLevel="1" thickBot="1" x14ac:dyDescent="0.9">
      <c r="A35" s="13" t="s">
        <v>47</v>
      </c>
      <c r="B35" s="14">
        <f t="shared" si="0"/>
        <v>0</v>
      </c>
      <c r="C35" s="15">
        <f t="shared" si="1"/>
        <v>0</v>
      </c>
      <c r="D35" s="16">
        <v>0</v>
      </c>
      <c r="E35" s="15">
        <f t="shared" ref="E35:G35" si="343">D35/$B$3</f>
        <v>0</v>
      </c>
      <c r="F35" s="16">
        <v>0</v>
      </c>
      <c r="G35" s="15">
        <f t="shared" si="343"/>
        <v>0</v>
      </c>
      <c r="H35" s="16">
        <v>0</v>
      </c>
      <c r="I35" s="15">
        <f t="shared" ref="I35" si="344">H35/$B$3</f>
        <v>0</v>
      </c>
      <c r="J35" s="16">
        <v>0</v>
      </c>
      <c r="K35" s="15">
        <f t="shared" ref="K35" si="345">J35/$B$3</f>
        <v>0</v>
      </c>
      <c r="L35" s="16">
        <v>0</v>
      </c>
      <c r="M35" s="15">
        <f t="shared" ref="M35" si="346">L35/$B$3</f>
        <v>0</v>
      </c>
      <c r="N35" s="16">
        <v>0</v>
      </c>
      <c r="O35" s="15">
        <f t="shared" ref="O35" si="347">N35/$B$3</f>
        <v>0</v>
      </c>
      <c r="P35" s="16">
        <v>0</v>
      </c>
      <c r="Q35" s="15">
        <f t="shared" ref="Q35" si="348">P35/$B$3</f>
        <v>0</v>
      </c>
      <c r="R35" s="16">
        <v>0</v>
      </c>
      <c r="S35" s="15">
        <f t="shared" ref="S35" si="349">R35/$B$3</f>
        <v>0</v>
      </c>
      <c r="T35" s="16">
        <v>0</v>
      </c>
      <c r="U35" s="15">
        <f t="shared" ref="U35" si="350">T35/$B$3</f>
        <v>0</v>
      </c>
      <c r="V35" s="16">
        <v>0</v>
      </c>
      <c r="W35" s="15">
        <f t="shared" ref="W35" si="351">V35/$B$3</f>
        <v>0</v>
      </c>
      <c r="X35" s="16">
        <v>0</v>
      </c>
      <c r="Y35" s="15">
        <f t="shared" ref="Y35" si="352">X35/$B$3</f>
        <v>0</v>
      </c>
      <c r="Z35" s="16">
        <v>0</v>
      </c>
      <c r="AA35" s="15">
        <f t="shared" ref="AA35" si="353">Z35/$B$3</f>
        <v>0</v>
      </c>
    </row>
    <row r="36" spans="1:27" ht="15.5" thickBot="1" x14ac:dyDescent="0.9">
      <c r="A36" s="9" t="s">
        <v>48</v>
      </c>
      <c r="B36" s="10">
        <f t="shared" si="0"/>
        <v>5305058.4000000013</v>
      </c>
      <c r="C36" s="11">
        <f t="shared" si="1"/>
        <v>0.33350258859156401</v>
      </c>
      <c r="D36" s="12">
        <f>D18+D19</f>
        <v>442088.2</v>
      </c>
      <c r="E36" s="11">
        <f t="shared" ref="E36:G36" si="354">D36/$B$3</f>
        <v>2.7791882382630331E-2</v>
      </c>
      <c r="F36" s="12">
        <f>F18+F19</f>
        <v>442088.2</v>
      </c>
      <c r="G36" s="11">
        <f t="shared" si="354"/>
        <v>2.7791882382630331E-2</v>
      </c>
      <c r="H36" s="12">
        <f>H18+H19</f>
        <v>442088.2</v>
      </c>
      <c r="I36" s="11">
        <f t="shared" ref="I36" si="355">H36/$B$3</f>
        <v>2.7791882382630331E-2</v>
      </c>
      <c r="J36" s="12">
        <f>J18+J19</f>
        <v>442088.2</v>
      </c>
      <c r="K36" s="11">
        <f t="shared" ref="K36" si="356">J36/$B$3</f>
        <v>2.7791882382630331E-2</v>
      </c>
      <c r="L36" s="12">
        <f>L18+L19</f>
        <v>442088.2</v>
      </c>
      <c r="M36" s="11">
        <f t="shared" ref="M36" si="357">L36/$B$3</f>
        <v>2.7791882382630331E-2</v>
      </c>
      <c r="N36" s="12">
        <f>N18+N19</f>
        <v>442088.2</v>
      </c>
      <c r="O36" s="11">
        <f t="shared" ref="O36" si="358">N36/$B$3</f>
        <v>2.7791882382630331E-2</v>
      </c>
      <c r="P36" s="12">
        <f>P18+P19</f>
        <v>442088.2</v>
      </c>
      <c r="Q36" s="11">
        <f t="shared" ref="Q36" si="359">P36/$B$3</f>
        <v>2.7791882382630331E-2</v>
      </c>
      <c r="R36" s="12">
        <f>R18+R19</f>
        <v>442088.2</v>
      </c>
      <c r="S36" s="11">
        <f t="shared" ref="S36" si="360">R36/$B$3</f>
        <v>2.7791882382630331E-2</v>
      </c>
      <c r="T36" s="12">
        <f>T18+T19</f>
        <v>442088.2</v>
      </c>
      <c r="U36" s="11">
        <f t="shared" ref="U36" si="361">T36/$B$3</f>
        <v>2.7791882382630331E-2</v>
      </c>
      <c r="V36" s="12">
        <f>V18+V19</f>
        <v>442088.2</v>
      </c>
      <c r="W36" s="11">
        <f t="shared" ref="W36" si="362">V36/$B$3</f>
        <v>2.7791882382630331E-2</v>
      </c>
      <c r="X36" s="12">
        <f>X18+X19</f>
        <v>442088.2</v>
      </c>
      <c r="Y36" s="11">
        <f t="shared" ref="Y36" si="363">X36/$B$3</f>
        <v>2.7791882382630331E-2</v>
      </c>
      <c r="Z36" s="12">
        <f>Z18+Z19</f>
        <v>442088.2</v>
      </c>
      <c r="AA36" s="11">
        <f t="shared" ref="AA36" si="364">Z36/$B$3</f>
        <v>2.7791882382630331E-2</v>
      </c>
    </row>
    <row r="37" spans="1:27" ht="15.5" thickBot="1" x14ac:dyDescent="0.9">
      <c r="A37" s="13" t="s">
        <v>49</v>
      </c>
      <c r="B37" s="14">
        <f t="shared" si="0"/>
        <v>-2556630.3599999994</v>
      </c>
      <c r="C37" s="15">
        <f t="shared" si="1"/>
        <v>-0.16072261205112875</v>
      </c>
      <c r="D37" s="16">
        <f>SUM(D38,D55,D88,D94,D102,D110,D124,D125,)</f>
        <v>-213052.52999999997</v>
      </c>
      <c r="E37" s="15">
        <f t="shared" ref="E37:G37" si="365">D37/$B$3</f>
        <v>-1.3393551004260731E-2</v>
      </c>
      <c r="F37" s="16">
        <f>SUM(F38,F55,F88,F94,F102,F110,F124,F125,)</f>
        <v>-213052.52999999997</v>
      </c>
      <c r="G37" s="15">
        <f t="shared" si="365"/>
        <v>-1.3393551004260731E-2</v>
      </c>
      <c r="H37" s="16">
        <f>SUM(H38,H55,H88,H94,H102,H110,H124,H125,)</f>
        <v>-213052.52999999997</v>
      </c>
      <c r="I37" s="15">
        <f t="shared" ref="I37" si="366">H37/$B$3</f>
        <v>-1.3393551004260731E-2</v>
      </c>
      <c r="J37" s="16">
        <f>SUM(J38,J55,J88,J94,J102,J110,J124,J125,)</f>
        <v>-213052.52999999997</v>
      </c>
      <c r="K37" s="15">
        <f t="shared" ref="K37" si="367">J37/$B$3</f>
        <v>-1.3393551004260731E-2</v>
      </c>
      <c r="L37" s="16">
        <f>SUM(L38,L55,L88,L94,L102,L110,L124,L125,)</f>
        <v>-213052.52999999997</v>
      </c>
      <c r="M37" s="15">
        <f t="shared" ref="M37" si="368">L37/$B$3</f>
        <v>-1.3393551004260731E-2</v>
      </c>
      <c r="N37" s="16">
        <f>SUM(N38,N55,N88,N94,N102,N110,N124,N125,)</f>
        <v>-213052.52999999997</v>
      </c>
      <c r="O37" s="15">
        <f t="shared" ref="O37" si="369">N37/$B$3</f>
        <v>-1.3393551004260731E-2</v>
      </c>
      <c r="P37" s="16">
        <f>SUM(P38,P55,P88,P94,P102,P110,P124,P125,)</f>
        <v>-213052.52999999997</v>
      </c>
      <c r="Q37" s="15">
        <f t="shared" ref="Q37" si="370">P37/$B$3</f>
        <v>-1.3393551004260731E-2</v>
      </c>
      <c r="R37" s="16">
        <f>SUM(R38,R55,R88,R94,R102,R110,R124,R125,)</f>
        <v>-213052.52999999997</v>
      </c>
      <c r="S37" s="15">
        <f t="shared" ref="S37" si="371">R37/$B$3</f>
        <v>-1.3393551004260731E-2</v>
      </c>
      <c r="T37" s="16">
        <f>SUM(T38,T55,T88,T94,T102,T110,T124,T125,)</f>
        <v>-213052.52999999997</v>
      </c>
      <c r="U37" s="15">
        <f t="shared" ref="U37" si="372">T37/$B$3</f>
        <v>-1.3393551004260731E-2</v>
      </c>
      <c r="V37" s="16">
        <f>SUM(V38,V55,V88,V94,V102,V110,V124,V125,)</f>
        <v>-213052.52999999997</v>
      </c>
      <c r="W37" s="15">
        <f t="shared" ref="W37" si="373">V37/$B$3</f>
        <v>-1.3393551004260731E-2</v>
      </c>
      <c r="X37" s="16">
        <f>SUM(X38,X55,X88,X94,X102,X110,X124,X125,)</f>
        <v>-213052.52999999997</v>
      </c>
      <c r="Y37" s="15">
        <f t="shared" ref="Y37" si="374">X37/$B$3</f>
        <v>-1.3393551004260731E-2</v>
      </c>
      <c r="Z37" s="16">
        <f>SUM(Z38,Z55,Z88,Z94,Z102,Z110,Z124,Z125,)</f>
        <v>-213052.52999999997</v>
      </c>
      <c r="AA37" s="15">
        <f t="shared" ref="AA37" si="375">Z37/$B$3</f>
        <v>-1.3393551004260731E-2</v>
      </c>
    </row>
    <row r="38" spans="1:27" ht="15.5" outlineLevel="1" thickBot="1" x14ac:dyDescent="0.9">
      <c r="A38" s="9" t="s">
        <v>50</v>
      </c>
      <c r="B38" s="14">
        <f t="shared" si="0"/>
        <v>-223169.52</v>
      </c>
      <c r="C38" s="15">
        <f t="shared" si="1"/>
        <v>-1.402955575658447E-2</v>
      </c>
      <c r="D38" s="16">
        <f>SUM(D39:D42)</f>
        <v>-18597.460000000003</v>
      </c>
      <c r="E38" s="15">
        <f t="shared" ref="E38:G38" si="376">D38/$B$3</f>
        <v>-1.1691296463820393E-3</v>
      </c>
      <c r="F38" s="16">
        <f>SUM(F39:F42)</f>
        <v>-18597.460000000003</v>
      </c>
      <c r="G38" s="15">
        <f t="shared" si="376"/>
        <v>-1.1691296463820393E-3</v>
      </c>
      <c r="H38" s="16">
        <f>SUM(H39:H42)</f>
        <v>-18597.460000000003</v>
      </c>
      <c r="I38" s="15">
        <f t="shared" ref="I38" si="377">H38/$B$3</f>
        <v>-1.1691296463820393E-3</v>
      </c>
      <c r="J38" s="16">
        <f>SUM(J39:J42)</f>
        <v>-18597.460000000003</v>
      </c>
      <c r="K38" s="15">
        <f t="shared" ref="K38" si="378">J38/$B$3</f>
        <v>-1.1691296463820393E-3</v>
      </c>
      <c r="L38" s="16">
        <f>SUM(L39:L42)</f>
        <v>-18597.460000000003</v>
      </c>
      <c r="M38" s="15">
        <f t="shared" ref="M38" si="379">L38/$B$3</f>
        <v>-1.1691296463820393E-3</v>
      </c>
      <c r="N38" s="16">
        <f>SUM(N39:N42)</f>
        <v>-18597.460000000003</v>
      </c>
      <c r="O38" s="15">
        <f t="shared" ref="O38" si="380">N38/$B$3</f>
        <v>-1.1691296463820393E-3</v>
      </c>
      <c r="P38" s="16">
        <f>SUM(P39:P42)</f>
        <v>-18597.460000000003</v>
      </c>
      <c r="Q38" s="15">
        <f t="shared" ref="Q38" si="381">P38/$B$3</f>
        <v>-1.1691296463820393E-3</v>
      </c>
      <c r="R38" s="16">
        <f>SUM(R39:R42)</f>
        <v>-18597.460000000003</v>
      </c>
      <c r="S38" s="15">
        <f t="shared" ref="S38" si="382">R38/$B$3</f>
        <v>-1.1691296463820393E-3</v>
      </c>
      <c r="T38" s="16">
        <f>SUM(T39:T42)</f>
        <v>-18597.460000000003</v>
      </c>
      <c r="U38" s="15">
        <f t="shared" ref="U38" si="383">T38/$B$3</f>
        <v>-1.1691296463820393E-3</v>
      </c>
      <c r="V38" s="16">
        <f>SUM(V39:V42)</f>
        <v>-18597.460000000003</v>
      </c>
      <c r="W38" s="15">
        <f t="shared" ref="W38" si="384">V38/$B$3</f>
        <v>-1.1691296463820393E-3</v>
      </c>
      <c r="X38" s="16">
        <f>SUM(X39:X42)</f>
        <v>-18597.460000000003</v>
      </c>
      <c r="Y38" s="15">
        <f t="shared" ref="Y38" si="385">X38/$B$3</f>
        <v>-1.1691296463820393E-3</v>
      </c>
      <c r="Z38" s="16">
        <f>SUM(Z39:Z42)</f>
        <v>-18597.460000000003</v>
      </c>
      <c r="AA38" s="15">
        <f t="shared" ref="AA38" si="386">Z38/$B$3</f>
        <v>-1.1691296463820393E-3</v>
      </c>
    </row>
    <row r="39" spans="1:27" ht="15.5" outlineLevel="1" thickBot="1" x14ac:dyDescent="0.9">
      <c r="A39" s="13" t="s">
        <v>51</v>
      </c>
      <c r="B39" s="14">
        <f t="shared" si="0"/>
        <v>-11805.480000000003</v>
      </c>
      <c r="C39" s="15">
        <f t="shared" si="1"/>
        <v>-7.4215170554313545E-4</v>
      </c>
      <c r="D39" s="16">
        <v>-983.79000000000008</v>
      </c>
      <c r="E39" s="15">
        <f t="shared" ref="E39:G39" si="387">D39/$B$3</f>
        <v>-6.1845975461927949E-5</v>
      </c>
      <c r="F39" s="16">
        <v>-983.79000000000008</v>
      </c>
      <c r="G39" s="15">
        <f t="shared" si="387"/>
        <v>-6.1845975461927949E-5</v>
      </c>
      <c r="H39" s="16">
        <v>-983.79000000000008</v>
      </c>
      <c r="I39" s="15">
        <f t="shared" ref="I39" si="388">H39/$B$3</f>
        <v>-6.1845975461927949E-5</v>
      </c>
      <c r="J39" s="16">
        <v>-983.79000000000008</v>
      </c>
      <c r="K39" s="15">
        <f t="shared" ref="K39" si="389">J39/$B$3</f>
        <v>-6.1845975461927949E-5</v>
      </c>
      <c r="L39" s="16">
        <v>-983.79000000000008</v>
      </c>
      <c r="M39" s="15">
        <f t="shared" ref="M39" si="390">L39/$B$3</f>
        <v>-6.1845975461927949E-5</v>
      </c>
      <c r="N39" s="16">
        <v>-983.79000000000008</v>
      </c>
      <c r="O39" s="15">
        <f t="shared" ref="O39" si="391">N39/$B$3</f>
        <v>-6.1845975461927949E-5</v>
      </c>
      <c r="P39" s="16">
        <v>-983.79000000000008</v>
      </c>
      <c r="Q39" s="15">
        <f t="shared" ref="Q39" si="392">P39/$B$3</f>
        <v>-6.1845975461927949E-5</v>
      </c>
      <c r="R39" s="16">
        <v>-983.79000000000008</v>
      </c>
      <c r="S39" s="15">
        <f t="shared" ref="S39" si="393">R39/$B$3</f>
        <v>-6.1845975461927949E-5</v>
      </c>
      <c r="T39" s="16">
        <v>-983.79000000000008</v>
      </c>
      <c r="U39" s="15">
        <f t="shared" ref="U39" si="394">T39/$B$3</f>
        <v>-6.1845975461927949E-5</v>
      </c>
      <c r="V39" s="16">
        <v>-983.79000000000008</v>
      </c>
      <c r="W39" s="15">
        <f t="shared" ref="W39" si="395">V39/$B$3</f>
        <v>-6.1845975461927949E-5</v>
      </c>
      <c r="X39" s="16">
        <v>-983.79000000000008</v>
      </c>
      <c r="Y39" s="15">
        <f t="shared" ref="Y39" si="396">X39/$B$3</f>
        <v>-6.1845975461927949E-5</v>
      </c>
      <c r="Z39" s="16">
        <v>-983.79000000000008</v>
      </c>
      <c r="AA39" s="15">
        <f t="shared" ref="AA39" si="397">Z39/$B$3</f>
        <v>-6.1845975461927949E-5</v>
      </c>
    </row>
    <row r="40" spans="1:27" ht="15.5" outlineLevel="1" thickBot="1" x14ac:dyDescent="0.9">
      <c r="A40" s="13" t="s">
        <v>52</v>
      </c>
      <c r="B40" s="14">
        <f t="shared" si="0"/>
        <v>-167032.07999999999</v>
      </c>
      <c r="C40" s="15">
        <f t="shared" si="1"/>
        <v>-1.0500474614536419E-2</v>
      </c>
      <c r="D40" s="16">
        <v>-13919.34</v>
      </c>
      <c r="E40" s="15">
        <f t="shared" ref="E40:G40" si="398">D40/$B$3</f>
        <v>-8.7503955121136831E-4</v>
      </c>
      <c r="F40" s="16">
        <v>-13919.34</v>
      </c>
      <c r="G40" s="15">
        <f t="shared" si="398"/>
        <v>-8.7503955121136831E-4</v>
      </c>
      <c r="H40" s="16">
        <v>-13919.34</v>
      </c>
      <c r="I40" s="15">
        <f t="shared" ref="I40" si="399">H40/$B$3</f>
        <v>-8.7503955121136831E-4</v>
      </c>
      <c r="J40" s="16">
        <v>-13919.34</v>
      </c>
      <c r="K40" s="15">
        <f t="shared" ref="K40" si="400">J40/$B$3</f>
        <v>-8.7503955121136831E-4</v>
      </c>
      <c r="L40" s="16">
        <v>-13919.34</v>
      </c>
      <c r="M40" s="15">
        <f t="shared" ref="M40" si="401">L40/$B$3</f>
        <v>-8.7503955121136831E-4</v>
      </c>
      <c r="N40" s="16">
        <v>-13919.34</v>
      </c>
      <c r="O40" s="15">
        <f t="shared" ref="O40" si="402">N40/$B$3</f>
        <v>-8.7503955121136831E-4</v>
      </c>
      <c r="P40" s="16">
        <v>-13919.34</v>
      </c>
      <c r="Q40" s="15">
        <f t="shared" ref="Q40" si="403">P40/$B$3</f>
        <v>-8.7503955121136831E-4</v>
      </c>
      <c r="R40" s="16">
        <v>-13919.34</v>
      </c>
      <c r="S40" s="15">
        <f t="shared" ref="S40" si="404">R40/$B$3</f>
        <v>-8.7503955121136831E-4</v>
      </c>
      <c r="T40" s="16">
        <v>-13919.34</v>
      </c>
      <c r="U40" s="15">
        <f t="shared" ref="U40" si="405">T40/$B$3</f>
        <v>-8.7503955121136831E-4</v>
      </c>
      <c r="V40" s="16">
        <v>-13919.34</v>
      </c>
      <c r="W40" s="15">
        <f t="shared" ref="W40" si="406">V40/$B$3</f>
        <v>-8.7503955121136831E-4</v>
      </c>
      <c r="X40" s="16">
        <v>-13919.34</v>
      </c>
      <c r="Y40" s="15">
        <f t="shared" ref="Y40" si="407">X40/$B$3</f>
        <v>-8.7503955121136831E-4</v>
      </c>
      <c r="Z40" s="16">
        <v>-13919.34</v>
      </c>
      <c r="AA40" s="15">
        <f t="shared" ref="AA40" si="408">Z40/$B$3</f>
        <v>-8.7503955121136831E-4</v>
      </c>
    </row>
    <row r="41" spans="1:27" ht="15.5" outlineLevel="1" thickBot="1" x14ac:dyDescent="0.9">
      <c r="A41" s="13" t="s">
        <v>53</v>
      </c>
      <c r="B41" s="14">
        <f t="shared" si="0"/>
        <v>-9335.1600000000017</v>
      </c>
      <c r="C41" s="15">
        <f t="shared" si="1"/>
        <v>-5.868549957746789E-4</v>
      </c>
      <c r="D41" s="16">
        <v>-777.93</v>
      </c>
      <c r="E41" s="15">
        <f t="shared" ref="E41:G41" si="409">D41/$B$3</f>
        <v>-4.8904582981223224E-5</v>
      </c>
      <c r="F41" s="16">
        <v>-777.93</v>
      </c>
      <c r="G41" s="15">
        <f t="shared" si="409"/>
        <v>-4.8904582981223224E-5</v>
      </c>
      <c r="H41" s="16">
        <v>-777.93</v>
      </c>
      <c r="I41" s="15">
        <f t="shared" ref="I41" si="410">H41/$B$3</f>
        <v>-4.8904582981223224E-5</v>
      </c>
      <c r="J41" s="16">
        <v>-777.93</v>
      </c>
      <c r="K41" s="15">
        <f t="shared" ref="K41" si="411">J41/$B$3</f>
        <v>-4.8904582981223224E-5</v>
      </c>
      <c r="L41" s="16">
        <v>-777.93</v>
      </c>
      <c r="M41" s="15">
        <f t="shared" ref="M41" si="412">L41/$B$3</f>
        <v>-4.8904582981223224E-5</v>
      </c>
      <c r="N41" s="16">
        <v>-777.93</v>
      </c>
      <c r="O41" s="15">
        <f t="shared" ref="O41" si="413">N41/$B$3</f>
        <v>-4.8904582981223224E-5</v>
      </c>
      <c r="P41" s="16">
        <v>-777.93</v>
      </c>
      <c r="Q41" s="15">
        <f t="shared" ref="Q41" si="414">P41/$B$3</f>
        <v>-4.8904582981223224E-5</v>
      </c>
      <c r="R41" s="16">
        <v>-777.93</v>
      </c>
      <c r="S41" s="15">
        <f t="shared" ref="S41" si="415">R41/$B$3</f>
        <v>-4.8904582981223224E-5</v>
      </c>
      <c r="T41" s="16">
        <v>-777.93</v>
      </c>
      <c r="U41" s="15">
        <f t="shared" ref="U41" si="416">T41/$B$3</f>
        <v>-4.8904582981223224E-5</v>
      </c>
      <c r="V41" s="16">
        <v>-777.93</v>
      </c>
      <c r="W41" s="15">
        <f t="shared" ref="W41" si="417">V41/$B$3</f>
        <v>-4.8904582981223224E-5</v>
      </c>
      <c r="X41" s="16">
        <v>-777.93</v>
      </c>
      <c r="Y41" s="15">
        <f t="shared" ref="Y41" si="418">X41/$B$3</f>
        <v>-4.8904582981223224E-5</v>
      </c>
      <c r="Z41" s="16">
        <v>-777.93</v>
      </c>
      <c r="AA41" s="15">
        <f t="shared" ref="AA41" si="419">Z41/$B$3</f>
        <v>-4.8904582981223224E-5</v>
      </c>
    </row>
    <row r="42" spans="1:27" ht="15.5" outlineLevel="1" thickBot="1" x14ac:dyDescent="0.9">
      <c r="A42" s="13" t="s">
        <v>54</v>
      </c>
      <c r="B42" s="14">
        <f t="shared" si="0"/>
        <v>-34996.80000000001</v>
      </c>
      <c r="C42" s="15">
        <f t="shared" si="1"/>
        <v>-2.2000744407302377E-3</v>
      </c>
      <c r="D42" s="16">
        <v>-2916.4</v>
      </c>
      <c r="E42" s="15">
        <f t="shared" ref="E42:G42" si="420">D42/$B$3</f>
        <v>-1.8333953672751974E-4</v>
      </c>
      <c r="F42" s="16">
        <v>-2916.4</v>
      </c>
      <c r="G42" s="15">
        <f t="shared" si="420"/>
        <v>-1.8333953672751974E-4</v>
      </c>
      <c r="H42" s="16">
        <v>-2916.4</v>
      </c>
      <c r="I42" s="15">
        <f t="shared" ref="I42" si="421">H42/$B$3</f>
        <v>-1.8333953672751974E-4</v>
      </c>
      <c r="J42" s="16">
        <v>-2916.4</v>
      </c>
      <c r="K42" s="15">
        <f t="shared" ref="K42" si="422">J42/$B$3</f>
        <v>-1.8333953672751974E-4</v>
      </c>
      <c r="L42" s="16">
        <v>-2916.4</v>
      </c>
      <c r="M42" s="15">
        <f t="shared" ref="M42" si="423">L42/$B$3</f>
        <v>-1.8333953672751974E-4</v>
      </c>
      <c r="N42" s="16">
        <v>-2916.4</v>
      </c>
      <c r="O42" s="15">
        <f t="shared" ref="O42" si="424">N42/$B$3</f>
        <v>-1.8333953672751974E-4</v>
      </c>
      <c r="P42" s="16">
        <v>-2916.4</v>
      </c>
      <c r="Q42" s="15">
        <f t="shared" ref="Q42" si="425">P42/$B$3</f>
        <v>-1.8333953672751974E-4</v>
      </c>
      <c r="R42" s="16">
        <v>-2916.4</v>
      </c>
      <c r="S42" s="15">
        <f t="shared" ref="S42" si="426">R42/$B$3</f>
        <v>-1.8333953672751974E-4</v>
      </c>
      <c r="T42" s="16">
        <v>-2916.4</v>
      </c>
      <c r="U42" s="15">
        <f t="shared" ref="U42" si="427">T42/$B$3</f>
        <v>-1.8333953672751974E-4</v>
      </c>
      <c r="V42" s="16">
        <v>-2916.4</v>
      </c>
      <c r="W42" s="15">
        <f t="shared" ref="W42" si="428">V42/$B$3</f>
        <v>-1.8333953672751974E-4</v>
      </c>
      <c r="X42" s="16">
        <v>-2916.4</v>
      </c>
      <c r="Y42" s="15">
        <f t="shared" ref="Y42" si="429">X42/$B$3</f>
        <v>-1.8333953672751974E-4</v>
      </c>
      <c r="Z42" s="16">
        <v>-2916.4</v>
      </c>
      <c r="AA42" s="15">
        <f t="shared" ref="AA42" si="430">Z42/$B$3</f>
        <v>-1.8333953672751974E-4</v>
      </c>
    </row>
    <row r="43" spans="1:27" ht="15.5" outlineLevel="1" thickBot="1" x14ac:dyDescent="0.9">
      <c r="A43" s="13" t="s">
        <v>55</v>
      </c>
      <c r="B43" s="14">
        <f t="shared" si="0"/>
        <v>-251206.68000000008</v>
      </c>
      <c r="C43" s="15">
        <f t="shared" si="1"/>
        <v>-1.5792112307659551E-2</v>
      </c>
      <c r="D43" s="16">
        <f>SUM(D44:D47)</f>
        <v>-20933.890000000003</v>
      </c>
      <c r="E43" s="15">
        <f t="shared" ref="E43:G43" si="431">D43/$B$3</f>
        <v>-1.316009358971629E-3</v>
      </c>
      <c r="F43" s="16">
        <f>SUM(F44:F47)</f>
        <v>-20933.890000000003</v>
      </c>
      <c r="G43" s="15">
        <f t="shared" si="431"/>
        <v>-1.316009358971629E-3</v>
      </c>
      <c r="H43" s="16">
        <f>SUM(H44:H47)</f>
        <v>-20933.890000000003</v>
      </c>
      <c r="I43" s="15">
        <f t="shared" ref="I43" si="432">H43/$B$3</f>
        <v>-1.316009358971629E-3</v>
      </c>
      <c r="J43" s="16">
        <f>SUM(J44:J47)</f>
        <v>-20933.890000000003</v>
      </c>
      <c r="K43" s="15">
        <f t="shared" ref="K43" si="433">J43/$B$3</f>
        <v>-1.316009358971629E-3</v>
      </c>
      <c r="L43" s="16">
        <f>SUM(L44:L47)</f>
        <v>-20933.890000000003</v>
      </c>
      <c r="M43" s="15">
        <f t="shared" ref="M43" si="434">L43/$B$3</f>
        <v>-1.316009358971629E-3</v>
      </c>
      <c r="N43" s="16">
        <f>SUM(N44:N47)</f>
        <v>-20933.890000000003</v>
      </c>
      <c r="O43" s="15">
        <f t="shared" ref="O43" si="435">N43/$B$3</f>
        <v>-1.316009358971629E-3</v>
      </c>
      <c r="P43" s="16">
        <f>SUM(P44:P47)</f>
        <v>-20933.890000000003</v>
      </c>
      <c r="Q43" s="15">
        <f t="shared" ref="Q43" si="436">P43/$B$3</f>
        <v>-1.316009358971629E-3</v>
      </c>
      <c r="R43" s="16">
        <f>SUM(R44:R47)</f>
        <v>-20933.890000000003</v>
      </c>
      <c r="S43" s="15">
        <f t="shared" ref="S43" si="437">R43/$B$3</f>
        <v>-1.316009358971629E-3</v>
      </c>
      <c r="T43" s="16">
        <f>SUM(T44:T47)</f>
        <v>-20933.890000000003</v>
      </c>
      <c r="U43" s="15">
        <f t="shared" ref="U43" si="438">T43/$B$3</f>
        <v>-1.316009358971629E-3</v>
      </c>
      <c r="V43" s="16">
        <f>SUM(V44:V47)</f>
        <v>-20933.890000000003</v>
      </c>
      <c r="W43" s="15">
        <f t="shared" ref="W43" si="439">V43/$B$3</f>
        <v>-1.316009358971629E-3</v>
      </c>
      <c r="X43" s="16">
        <f>SUM(X44:X47)</f>
        <v>-20933.890000000003</v>
      </c>
      <c r="Y43" s="15">
        <f t="shared" ref="Y43" si="440">X43/$B$3</f>
        <v>-1.316009358971629E-3</v>
      </c>
      <c r="Z43" s="16">
        <f>SUM(Z44:Z47)</f>
        <v>-20933.890000000003</v>
      </c>
      <c r="AA43" s="15">
        <f t="shared" ref="AA43" si="441">Z43/$B$3</f>
        <v>-1.316009358971629E-3</v>
      </c>
    </row>
    <row r="44" spans="1:27" ht="15.5" outlineLevel="1" thickBot="1" x14ac:dyDescent="0.9">
      <c r="A44" s="13" t="s">
        <v>56</v>
      </c>
      <c r="B44" s="14">
        <f t="shared" si="0"/>
        <v>-45762</v>
      </c>
      <c r="C44" s="15">
        <f t="shared" si="1"/>
        <v>-2.8768289259788636E-3</v>
      </c>
      <c r="D44" s="16">
        <v>-3813.5</v>
      </c>
      <c r="E44" s="15">
        <f t="shared" ref="E44:G44" si="442">D44/$B$3</f>
        <v>-2.3973574383157197E-4</v>
      </c>
      <c r="F44" s="16">
        <v>-3813.5</v>
      </c>
      <c r="G44" s="15">
        <f t="shared" si="442"/>
        <v>-2.3973574383157197E-4</v>
      </c>
      <c r="H44" s="16">
        <v>-3813.5</v>
      </c>
      <c r="I44" s="15">
        <f t="shared" ref="I44" si="443">H44/$B$3</f>
        <v>-2.3973574383157197E-4</v>
      </c>
      <c r="J44" s="16">
        <v>-3813.5</v>
      </c>
      <c r="K44" s="15">
        <f t="shared" ref="K44" si="444">J44/$B$3</f>
        <v>-2.3973574383157197E-4</v>
      </c>
      <c r="L44" s="16">
        <v>-3813.5</v>
      </c>
      <c r="M44" s="15">
        <f t="shared" ref="M44" si="445">L44/$B$3</f>
        <v>-2.3973574383157197E-4</v>
      </c>
      <c r="N44" s="16">
        <v>-3813.5</v>
      </c>
      <c r="O44" s="15">
        <f t="shared" ref="O44" si="446">N44/$B$3</f>
        <v>-2.3973574383157197E-4</v>
      </c>
      <c r="P44" s="16">
        <v>-3813.5</v>
      </c>
      <c r="Q44" s="15">
        <f t="shared" ref="Q44" si="447">P44/$B$3</f>
        <v>-2.3973574383157197E-4</v>
      </c>
      <c r="R44" s="16">
        <v>-3813.5</v>
      </c>
      <c r="S44" s="15">
        <f t="shared" ref="S44" si="448">R44/$B$3</f>
        <v>-2.3973574383157197E-4</v>
      </c>
      <c r="T44" s="16">
        <v>-3813.5</v>
      </c>
      <c r="U44" s="15">
        <f t="shared" ref="U44" si="449">T44/$B$3</f>
        <v>-2.3973574383157197E-4</v>
      </c>
      <c r="V44" s="16">
        <v>-3813.5</v>
      </c>
      <c r="W44" s="15">
        <f t="shared" ref="W44" si="450">V44/$B$3</f>
        <v>-2.3973574383157197E-4</v>
      </c>
      <c r="X44" s="16">
        <v>-3813.5</v>
      </c>
      <c r="Y44" s="15">
        <f t="shared" ref="Y44" si="451">X44/$B$3</f>
        <v>-2.3973574383157197E-4</v>
      </c>
      <c r="Z44" s="16">
        <v>-3813.5</v>
      </c>
      <c r="AA44" s="15">
        <f t="shared" ref="AA44" si="452">Z44/$B$3</f>
        <v>-2.3973574383157197E-4</v>
      </c>
    </row>
    <row r="45" spans="1:27" ht="15.5" outlineLevel="1" thickBot="1" x14ac:dyDescent="0.9">
      <c r="A45" s="13" t="s">
        <v>57</v>
      </c>
      <c r="B45" s="14">
        <f t="shared" si="0"/>
        <v>-196289.28</v>
      </c>
      <c r="C45" s="15">
        <f t="shared" si="1"/>
        <v>-1.2339729001432726E-2</v>
      </c>
      <c r="D45" s="16">
        <v>-16357.44</v>
      </c>
      <c r="E45" s="15">
        <f t="shared" ref="E45:G45" si="453">D45/$B$3</f>
        <v>-1.0283107501193941E-3</v>
      </c>
      <c r="F45" s="16">
        <v>-16357.44</v>
      </c>
      <c r="G45" s="15">
        <f t="shared" si="453"/>
        <v>-1.0283107501193941E-3</v>
      </c>
      <c r="H45" s="16">
        <v>-16357.44</v>
      </c>
      <c r="I45" s="15">
        <f t="shared" ref="I45" si="454">H45/$B$3</f>
        <v>-1.0283107501193941E-3</v>
      </c>
      <c r="J45" s="16">
        <v>-16357.44</v>
      </c>
      <c r="K45" s="15">
        <f t="shared" ref="K45" si="455">J45/$B$3</f>
        <v>-1.0283107501193941E-3</v>
      </c>
      <c r="L45" s="16">
        <v>-16357.44</v>
      </c>
      <c r="M45" s="15">
        <f t="shared" ref="M45" si="456">L45/$B$3</f>
        <v>-1.0283107501193941E-3</v>
      </c>
      <c r="N45" s="16">
        <v>-16357.44</v>
      </c>
      <c r="O45" s="15">
        <f t="shared" ref="O45" si="457">N45/$B$3</f>
        <v>-1.0283107501193941E-3</v>
      </c>
      <c r="P45" s="16">
        <v>-16357.44</v>
      </c>
      <c r="Q45" s="15">
        <f t="shared" ref="Q45" si="458">P45/$B$3</f>
        <v>-1.0283107501193941E-3</v>
      </c>
      <c r="R45" s="16">
        <v>-16357.44</v>
      </c>
      <c r="S45" s="15">
        <f t="shared" ref="S45" si="459">R45/$B$3</f>
        <v>-1.0283107501193941E-3</v>
      </c>
      <c r="T45" s="16">
        <v>-16357.44</v>
      </c>
      <c r="U45" s="15">
        <f t="shared" ref="U45" si="460">T45/$B$3</f>
        <v>-1.0283107501193941E-3</v>
      </c>
      <c r="V45" s="16">
        <v>-16357.44</v>
      </c>
      <c r="W45" s="15">
        <f t="shared" ref="W45" si="461">V45/$B$3</f>
        <v>-1.0283107501193941E-3</v>
      </c>
      <c r="X45" s="16">
        <v>-16357.44</v>
      </c>
      <c r="Y45" s="15">
        <f t="shared" ref="Y45" si="462">X45/$B$3</f>
        <v>-1.0283107501193941E-3</v>
      </c>
      <c r="Z45" s="16">
        <v>-16357.44</v>
      </c>
      <c r="AA45" s="15">
        <f t="shared" ref="AA45" si="463">Z45/$B$3</f>
        <v>-1.0283107501193941E-3</v>
      </c>
    </row>
    <row r="46" spans="1:27" ht="15.5" outlineLevel="1" thickBot="1" x14ac:dyDescent="0.9">
      <c r="A46" s="13" t="s">
        <v>58</v>
      </c>
      <c r="B46" s="14">
        <f t="shared" si="0"/>
        <v>-3769.6799999999989</v>
      </c>
      <c r="C46" s="15">
        <f t="shared" si="1"/>
        <v>-2.3698099876937197E-4</v>
      </c>
      <c r="D46" s="16">
        <v>-314.14</v>
      </c>
      <c r="E46" s="15">
        <f t="shared" ref="E46:G46" si="464">D46/$B$3</f>
        <v>-1.9748416564114337E-5</v>
      </c>
      <c r="F46" s="16">
        <v>-314.14</v>
      </c>
      <c r="G46" s="15">
        <f t="shared" si="464"/>
        <v>-1.9748416564114337E-5</v>
      </c>
      <c r="H46" s="16">
        <v>-314.14</v>
      </c>
      <c r="I46" s="15">
        <f t="shared" ref="I46" si="465">H46/$B$3</f>
        <v>-1.9748416564114337E-5</v>
      </c>
      <c r="J46" s="16">
        <v>-314.14</v>
      </c>
      <c r="K46" s="15">
        <f t="shared" ref="K46" si="466">J46/$B$3</f>
        <v>-1.9748416564114337E-5</v>
      </c>
      <c r="L46" s="16">
        <v>-314.14</v>
      </c>
      <c r="M46" s="15">
        <f t="shared" ref="M46" si="467">L46/$B$3</f>
        <v>-1.9748416564114337E-5</v>
      </c>
      <c r="N46" s="16">
        <v>-314.14</v>
      </c>
      <c r="O46" s="15">
        <f t="shared" ref="O46" si="468">N46/$B$3</f>
        <v>-1.9748416564114337E-5</v>
      </c>
      <c r="P46" s="16">
        <v>-314.14</v>
      </c>
      <c r="Q46" s="15">
        <f t="shared" ref="Q46" si="469">P46/$B$3</f>
        <v>-1.9748416564114337E-5</v>
      </c>
      <c r="R46" s="16">
        <v>-314.14</v>
      </c>
      <c r="S46" s="15">
        <f t="shared" ref="S46" si="470">R46/$B$3</f>
        <v>-1.9748416564114337E-5</v>
      </c>
      <c r="T46" s="16">
        <v>-314.14</v>
      </c>
      <c r="U46" s="15">
        <f t="shared" ref="U46" si="471">T46/$B$3</f>
        <v>-1.9748416564114337E-5</v>
      </c>
      <c r="V46" s="16">
        <v>-314.14</v>
      </c>
      <c r="W46" s="15">
        <f t="shared" ref="W46" si="472">V46/$B$3</f>
        <v>-1.9748416564114337E-5</v>
      </c>
      <c r="X46" s="16">
        <v>-314.14</v>
      </c>
      <c r="Y46" s="15">
        <f t="shared" ref="Y46" si="473">X46/$B$3</f>
        <v>-1.9748416564114337E-5</v>
      </c>
      <c r="Z46" s="16">
        <v>-314.14</v>
      </c>
      <c r="AA46" s="15">
        <f t="shared" ref="AA46" si="474">Z46/$B$3</f>
        <v>-1.9748416564114337E-5</v>
      </c>
    </row>
    <row r="47" spans="1:27" ht="15.5" outlineLevel="1" thickBot="1" x14ac:dyDescent="0.9">
      <c r="A47" s="13" t="s">
        <v>59</v>
      </c>
      <c r="B47" s="14">
        <f t="shared" si="0"/>
        <v>-5385.7200000000012</v>
      </c>
      <c r="C47" s="15">
        <f t="shared" si="1"/>
        <v>-3.3857338147858245E-4</v>
      </c>
      <c r="D47" s="16">
        <v>-448.81</v>
      </c>
      <c r="E47" s="15">
        <f t="shared" ref="E47:G47" si="475">D47/$B$3</f>
        <v>-2.8214448456548529E-5</v>
      </c>
      <c r="F47" s="16">
        <v>-448.81</v>
      </c>
      <c r="G47" s="15">
        <f t="shared" si="475"/>
        <v>-2.8214448456548529E-5</v>
      </c>
      <c r="H47" s="16">
        <v>-448.81</v>
      </c>
      <c r="I47" s="15">
        <f t="shared" ref="I47" si="476">H47/$B$3</f>
        <v>-2.8214448456548529E-5</v>
      </c>
      <c r="J47" s="16">
        <v>-448.81</v>
      </c>
      <c r="K47" s="15">
        <f t="shared" ref="K47" si="477">J47/$B$3</f>
        <v>-2.8214448456548529E-5</v>
      </c>
      <c r="L47" s="16">
        <v>-448.81</v>
      </c>
      <c r="M47" s="15">
        <f t="shared" ref="M47" si="478">L47/$B$3</f>
        <v>-2.8214448456548529E-5</v>
      </c>
      <c r="N47" s="16">
        <v>-448.81</v>
      </c>
      <c r="O47" s="15">
        <f t="shared" ref="O47" si="479">N47/$B$3</f>
        <v>-2.8214448456548529E-5</v>
      </c>
      <c r="P47" s="16">
        <v>-448.81</v>
      </c>
      <c r="Q47" s="15">
        <f t="shared" ref="Q47" si="480">P47/$B$3</f>
        <v>-2.8214448456548529E-5</v>
      </c>
      <c r="R47" s="16">
        <v>-448.81</v>
      </c>
      <c r="S47" s="15">
        <f t="shared" ref="S47" si="481">R47/$B$3</f>
        <v>-2.8214448456548529E-5</v>
      </c>
      <c r="T47" s="16">
        <v>-448.81</v>
      </c>
      <c r="U47" s="15">
        <f t="shared" ref="U47" si="482">T47/$B$3</f>
        <v>-2.8214448456548529E-5</v>
      </c>
      <c r="V47" s="16">
        <v>-448.81</v>
      </c>
      <c r="W47" s="15">
        <f t="shared" ref="W47" si="483">V47/$B$3</f>
        <v>-2.8214448456548529E-5</v>
      </c>
      <c r="X47" s="16">
        <v>-448.81</v>
      </c>
      <c r="Y47" s="15">
        <f t="shared" ref="Y47" si="484">X47/$B$3</f>
        <v>-2.8214448456548529E-5</v>
      </c>
      <c r="Z47" s="16">
        <v>-448.81</v>
      </c>
      <c r="AA47" s="15">
        <f t="shared" ref="AA47" si="485">Z47/$B$3</f>
        <v>-2.8214448456548529E-5</v>
      </c>
    </row>
    <row r="48" spans="1:27" ht="15.5" outlineLevel="1" thickBot="1" x14ac:dyDescent="0.9">
      <c r="A48" s="13" t="s">
        <v>60</v>
      </c>
      <c r="B48" s="14">
        <f t="shared" si="0"/>
        <v>-120232.43999999996</v>
      </c>
      <c r="C48" s="15">
        <f t="shared" si="1"/>
        <v>-7.5584144319089646E-3</v>
      </c>
      <c r="D48" s="16">
        <f>SUM(D49:D54)</f>
        <v>-10019.369999999999</v>
      </c>
      <c r="E48" s="15">
        <f t="shared" ref="E48:G48" si="486">D48/$B$3</f>
        <v>-6.2986786932574723E-4</v>
      </c>
      <c r="F48" s="16">
        <f>SUM(F49:F54)</f>
        <v>-10019.369999999999</v>
      </c>
      <c r="G48" s="15">
        <f t="shared" si="486"/>
        <v>-6.2986786932574723E-4</v>
      </c>
      <c r="H48" s="16">
        <f>SUM(H49:H54)</f>
        <v>-10019.369999999999</v>
      </c>
      <c r="I48" s="15">
        <f t="shared" ref="I48" si="487">H48/$B$3</f>
        <v>-6.2986786932574723E-4</v>
      </c>
      <c r="J48" s="16">
        <f>SUM(J49:J54)</f>
        <v>-10019.369999999999</v>
      </c>
      <c r="K48" s="15">
        <f t="shared" ref="K48" si="488">J48/$B$3</f>
        <v>-6.2986786932574723E-4</v>
      </c>
      <c r="L48" s="16">
        <f>SUM(L49:L54)</f>
        <v>-10019.369999999999</v>
      </c>
      <c r="M48" s="15">
        <f t="shared" ref="M48" si="489">L48/$B$3</f>
        <v>-6.2986786932574723E-4</v>
      </c>
      <c r="N48" s="16">
        <f>SUM(N49:N54)</f>
        <v>-10019.369999999999</v>
      </c>
      <c r="O48" s="15">
        <f t="shared" ref="O48" si="490">N48/$B$3</f>
        <v>-6.2986786932574723E-4</v>
      </c>
      <c r="P48" s="16">
        <f>SUM(P49:P54)</f>
        <v>-10019.369999999999</v>
      </c>
      <c r="Q48" s="15">
        <f t="shared" ref="Q48" si="491">P48/$B$3</f>
        <v>-6.2986786932574723E-4</v>
      </c>
      <c r="R48" s="16">
        <f>SUM(R49:R54)</f>
        <v>-10019.369999999999</v>
      </c>
      <c r="S48" s="15">
        <f t="shared" ref="S48" si="492">R48/$B$3</f>
        <v>-6.2986786932574723E-4</v>
      </c>
      <c r="T48" s="16">
        <f>SUM(T49:T54)</f>
        <v>-10019.369999999999</v>
      </c>
      <c r="U48" s="15">
        <f t="shared" ref="U48" si="493">T48/$B$3</f>
        <v>-6.2986786932574723E-4</v>
      </c>
      <c r="V48" s="16">
        <f>SUM(V49:V54)</f>
        <v>-10019.369999999999</v>
      </c>
      <c r="W48" s="15">
        <f t="shared" ref="W48" si="494">V48/$B$3</f>
        <v>-6.2986786932574723E-4</v>
      </c>
      <c r="X48" s="16">
        <f>SUM(X49:X54)</f>
        <v>-10019.369999999999</v>
      </c>
      <c r="Y48" s="15">
        <f t="shared" ref="Y48" si="495">X48/$B$3</f>
        <v>-6.2986786932574723E-4</v>
      </c>
      <c r="Z48" s="16">
        <f>SUM(Z49:Z54)</f>
        <v>-10019.369999999999</v>
      </c>
      <c r="AA48" s="15">
        <f t="shared" ref="AA48" si="496">Z48/$B$3</f>
        <v>-6.2986786932574723E-4</v>
      </c>
    </row>
    <row r="49" spans="1:27" ht="15.5" outlineLevel="1" thickBot="1" x14ac:dyDescent="0.9">
      <c r="A49" s="13" t="s">
        <v>61</v>
      </c>
      <c r="B49" s="14">
        <f t="shared" si="0"/>
        <v>0</v>
      </c>
      <c r="C49" s="15">
        <f t="shared" si="1"/>
        <v>0</v>
      </c>
      <c r="D49" s="16">
        <v>0</v>
      </c>
      <c r="E49" s="15">
        <f t="shared" ref="E49:G49" si="497">D49/$B$3</f>
        <v>0</v>
      </c>
      <c r="F49" s="16">
        <v>0</v>
      </c>
      <c r="G49" s="15">
        <f t="shared" si="497"/>
        <v>0</v>
      </c>
      <c r="H49" s="16">
        <v>0</v>
      </c>
      <c r="I49" s="15">
        <f t="shared" ref="I49" si="498">H49/$B$3</f>
        <v>0</v>
      </c>
      <c r="J49" s="16">
        <v>0</v>
      </c>
      <c r="K49" s="15">
        <f t="shared" ref="K49" si="499">J49/$B$3</f>
        <v>0</v>
      </c>
      <c r="L49" s="16">
        <v>0</v>
      </c>
      <c r="M49" s="15">
        <f t="shared" ref="M49" si="500">L49/$B$3</f>
        <v>0</v>
      </c>
      <c r="N49" s="16">
        <v>0</v>
      </c>
      <c r="O49" s="15">
        <f t="shared" ref="O49" si="501">N49/$B$3</f>
        <v>0</v>
      </c>
      <c r="P49" s="16">
        <v>0</v>
      </c>
      <c r="Q49" s="15">
        <f t="shared" ref="Q49" si="502">P49/$B$3</f>
        <v>0</v>
      </c>
      <c r="R49" s="16">
        <v>0</v>
      </c>
      <c r="S49" s="15">
        <f t="shared" ref="S49" si="503">R49/$B$3</f>
        <v>0</v>
      </c>
      <c r="T49" s="16">
        <v>0</v>
      </c>
      <c r="U49" s="15">
        <f t="shared" ref="U49" si="504">T49/$B$3</f>
        <v>0</v>
      </c>
      <c r="V49" s="16">
        <v>0</v>
      </c>
      <c r="W49" s="15">
        <f t="shared" ref="W49" si="505">V49/$B$3</f>
        <v>0</v>
      </c>
      <c r="X49" s="16">
        <v>0</v>
      </c>
      <c r="Y49" s="15">
        <f t="shared" ref="Y49" si="506">X49/$B$3</f>
        <v>0</v>
      </c>
      <c r="Z49" s="16">
        <v>0</v>
      </c>
      <c r="AA49" s="15">
        <f t="shared" ref="AA49" si="507">Z49/$B$3</f>
        <v>0</v>
      </c>
    </row>
    <row r="50" spans="1:27" ht="15.5" outlineLevel="1" thickBot="1" x14ac:dyDescent="0.9">
      <c r="A50" s="13" t="s">
        <v>62</v>
      </c>
      <c r="B50" s="14">
        <f t="shared" si="0"/>
        <v>-90983.520000000019</v>
      </c>
      <c r="C50" s="15">
        <f t="shared" si="1"/>
        <v>-5.7196805673566829E-3</v>
      </c>
      <c r="D50" s="16">
        <v>-7581.96</v>
      </c>
      <c r="E50" s="15">
        <f t="shared" ref="E50:G50" si="508">D50/$B$3</f>
        <v>-4.766400472797235E-4</v>
      </c>
      <c r="F50" s="16">
        <v>-7581.96</v>
      </c>
      <c r="G50" s="15">
        <f t="shared" si="508"/>
        <v>-4.766400472797235E-4</v>
      </c>
      <c r="H50" s="16">
        <v>-7581.96</v>
      </c>
      <c r="I50" s="15">
        <f t="shared" ref="I50" si="509">H50/$B$3</f>
        <v>-4.766400472797235E-4</v>
      </c>
      <c r="J50" s="16">
        <v>-7581.96</v>
      </c>
      <c r="K50" s="15">
        <f t="shared" ref="K50" si="510">J50/$B$3</f>
        <v>-4.766400472797235E-4</v>
      </c>
      <c r="L50" s="16">
        <v>-7581.96</v>
      </c>
      <c r="M50" s="15">
        <f t="shared" ref="M50" si="511">L50/$B$3</f>
        <v>-4.766400472797235E-4</v>
      </c>
      <c r="N50" s="16">
        <v>-7581.96</v>
      </c>
      <c r="O50" s="15">
        <f t="shared" ref="O50" si="512">N50/$B$3</f>
        <v>-4.766400472797235E-4</v>
      </c>
      <c r="P50" s="16">
        <v>-7581.96</v>
      </c>
      <c r="Q50" s="15">
        <f t="shared" ref="Q50" si="513">P50/$B$3</f>
        <v>-4.766400472797235E-4</v>
      </c>
      <c r="R50" s="16">
        <v>-7581.96</v>
      </c>
      <c r="S50" s="15">
        <f t="shared" ref="S50" si="514">R50/$B$3</f>
        <v>-4.766400472797235E-4</v>
      </c>
      <c r="T50" s="16">
        <v>-7581.96</v>
      </c>
      <c r="U50" s="15">
        <f t="shared" ref="U50" si="515">T50/$B$3</f>
        <v>-4.766400472797235E-4</v>
      </c>
      <c r="V50" s="16">
        <v>-7581.96</v>
      </c>
      <c r="W50" s="15">
        <f t="shared" ref="W50" si="516">V50/$B$3</f>
        <v>-4.766400472797235E-4</v>
      </c>
      <c r="X50" s="16">
        <v>-7581.96</v>
      </c>
      <c r="Y50" s="15">
        <f t="shared" ref="Y50" si="517">X50/$B$3</f>
        <v>-4.766400472797235E-4</v>
      </c>
      <c r="Z50" s="16">
        <v>-7581.96</v>
      </c>
      <c r="AA50" s="15">
        <f t="shared" ref="AA50" si="518">Z50/$B$3</f>
        <v>-4.766400472797235E-4</v>
      </c>
    </row>
    <row r="51" spans="1:27" ht="15.5" outlineLevel="1" thickBot="1" x14ac:dyDescent="0.9">
      <c r="A51" s="13" t="s">
        <v>63</v>
      </c>
      <c r="B51" s="14">
        <f t="shared" si="0"/>
        <v>0</v>
      </c>
      <c r="C51" s="15">
        <f t="shared" si="1"/>
        <v>0</v>
      </c>
      <c r="D51" s="16">
        <v>0</v>
      </c>
      <c r="E51" s="15">
        <f t="shared" ref="E51:G51" si="519">D51/$B$3</f>
        <v>0</v>
      </c>
      <c r="F51" s="16">
        <v>0</v>
      </c>
      <c r="G51" s="15">
        <f t="shared" si="519"/>
        <v>0</v>
      </c>
      <c r="H51" s="16">
        <v>0</v>
      </c>
      <c r="I51" s="15">
        <f t="shared" ref="I51" si="520">H51/$B$3</f>
        <v>0</v>
      </c>
      <c r="J51" s="16">
        <v>0</v>
      </c>
      <c r="K51" s="15">
        <f t="shared" ref="K51" si="521">J51/$B$3</f>
        <v>0</v>
      </c>
      <c r="L51" s="16">
        <v>0</v>
      </c>
      <c r="M51" s="15">
        <f t="shared" ref="M51" si="522">L51/$B$3</f>
        <v>0</v>
      </c>
      <c r="N51" s="16">
        <v>0</v>
      </c>
      <c r="O51" s="15">
        <f t="shared" ref="O51" si="523">N51/$B$3</f>
        <v>0</v>
      </c>
      <c r="P51" s="16">
        <v>0</v>
      </c>
      <c r="Q51" s="15">
        <f t="shared" ref="Q51" si="524">P51/$B$3</f>
        <v>0</v>
      </c>
      <c r="R51" s="16">
        <v>0</v>
      </c>
      <c r="S51" s="15">
        <f t="shared" ref="S51" si="525">R51/$B$3</f>
        <v>0</v>
      </c>
      <c r="T51" s="16">
        <v>0</v>
      </c>
      <c r="U51" s="15">
        <f t="shared" ref="U51" si="526">T51/$B$3</f>
        <v>0</v>
      </c>
      <c r="V51" s="16">
        <v>0</v>
      </c>
      <c r="W51" s="15">
        <f t="shared" ref="W51" si="527">V51/$B$3</f>
        <v>0</v>
      </c>
      <c r="X51" s="16">
        <v>0</v>
      </c>
      <c r="Y51" s="15">
        <f t="shared" ref="Y51" si="528">X51/$B$3</f>
        <v>0</v>
      </c>
      <c r="Z51" s="16">
        <v>0</v>
      </c>
      <c r="AA51" s="15">
        <f t="shared" ref="AA51" si="529">Z51/$B$3</f>
        <v>0</v>
      </c>
    </row>
    <row r="52" spans="1:27" ht="15.5" outlineLevel="1" thickBot="1" x14ac:dyDescent="0.9">
      <c r="A52" s="13" t="s">
        <v>64</v>
      </c>
      <c r="B52" s="14">
        <f t="shared" si="0"/>
        <v>-29248.92</v>
      </c>
      <c r="C52" s="15">
        <f t="shared" si="1"/>
        <v>-1.8387338645522858E-3</v>
      </c>
      <c r="D52" s="16">
        <v>-2437.41</v>
      </c>
      <c r="E52" s="15">
        <f t="shared" ref="E52:G52" si="530">D52/$B$3</f>
        <v>-1.5322782204602381E-4</v>
      </c>
      <c r="F52" s="16">
        <v>-2437.41</v>
      </c>
      <c r="G52" s="15">
        <f t="shared" si="530"/>
        <v>-1.5322782204602381E-4</v>
      </c>
      <c r="H52" s="16">
        <v>-2437.41</v>
      </c>
      <c r="I52" s="15">
        <f t="shared" ref="I52" si="531">H52/$B$3</f>
        <v>-1.5322782204602381E-4</v>
      </c>
      <c r="J52" s="16">
        <v>-2437.41</v>
      </c>
      <c r="K52" s="15">
        <f t="shared" ref="K52" si="532">J52/$B$3</f>
        <v>-1.5322782204602381E-4</v>
      </c>
      <c r="L52" s="16">
        <v>-2437.41</v>
      </c>
      <c r="M52" s="15">
        <f t="shared" ref="M52" si="533">L52/$B$3</f>
        <v>-1.5322782204602381E-4</v>
      </c>
      <c r="N52" s="16">
        <v>-2437.41</v>
      </c>
      <c r="O52" s="15">
        <f t="shared" ref="O52" si="534">N52/$B$3</f>
        <v>-1.5322782204602381E-4</v>
      </c>
      <c r="P52" s="16">
        <v>-2437.41</v>
      </c>
      <c r="Q52" s="15">
        <f t="shared" ref="Q52" si="535">P52/$B$3</f>
        <v>-1.5322782204602381E-4</v>
      </c>
      <c r="R52" s="16">
        <v>-2437.41</v>
      </c>
      <c r="S52" s="15">
        <f t="shared" ref="S52" si="536">R52/$B$3</f>
        <v>-1.5322782204602381E-4</v>
      </c>
      <c r="T52" s="16">
        <v>-2437.41</v>
      </c>
      <c r="U52" s="15">
        <f t="shared" ref="U52" si="537">T52/$B$3</f>
        <v>-1.5322782204602381E-4</v>
      </c>
      <c r="V52" s="16">
        <v>-2437.41</v>
      </c>
      <c r="W52" s="15">
        <f t="shared" ref="W52" si="538">V52/$B$3</f>
        <v>-1.5322782204602381E-4</v>
      </c>
      <c r="X52" s="16">
        <v>-2437.41</v>
      </c>
      <c r="Y52" s="15">
        <f t="shared" ref="Y52" si="539">X52/$B$3</f>
        <v>-1.5322782204602381E-4</v>
      </c>
      <c r="Z52" s="16">
        <v>-2437.41</v>
      </c>
      <c r="AA52" s="15">
        <f t="shared" ref="AA52" si="540">Z52/$B$3</f>
        <v>-1.5322782204602381E-4</v>
      </c>
    </row>
    <row r="53" spans="1:27" ht="15.5" outlineLevel="1" thickBot="1" x14ac:dyDescent="0.9">
      <c r="A53" s="13" t="s">
        <v>65</v>
      </c>
      <c r="B53" s="14">
        <f t="shared" si="0"/>
        <v>0</v>
      </c>
      <c r="C53" s="15">
        <f t="shared" si="1"/>
        <v>0</v>
      </c>
      <c r="D53" s="16">
        <v>0</v>
      </c>
      <c r="E53" s="15">
        <f t="shared" ref="E53:G53" si="541">D53/$B$3</f>
        <v>0</v>
      </c>
      <c r="F53" s="16">
        <v>0</v>
      </c>
      <c r="G53" s="15">
        <f t="shared" si="541"/>
        <v>0</v>
      </c>
      <c r="H53" s="16">
        <v>0</v>
      </c>
      <c r="I53" s="15">
        <f t="shared" ref="I53" si="542">H53/$B$3</f>
        <v>0</v>
      </c>
      <c r="J53" s="16">
        <v>0</v>
      </c>
      <c r="K53" s="15">
        <f t="shared" ref="K53" si="543">J53/$B$3</f>
        <v>0</v>
      </c>
      <c r="L53" s="16">
        <v>0</v>
      </c>
      <c r="M53" s="15">
        <f t="shared" ref="M53" si="544">L53/$B$3</f>
        <v>0</v>
      </c>
      <c r="N53" s="16">
        <v>0</v>
      </c>
      <c r="O53" s="15">
        <f t="shared" ref="O53" si="545">N53/$B$3</f>
        <v>0</v>
      </c>
      <c r="P53" s="16">
        <v>0</v>
      </c>
      <c r="Q53" s="15">
        <f t="shared" ref="Q53" si="546">P53/$B$3</f>
        <v>0</v>
      </c>
      <c r="R53" s="16">
        <v>0</v>
      </c>
      <c r="S53" s="15">
        <f t="shared" ref="S53" si="547">R53/$B$3</f>
        <v>0</v>
      </c>
      <c r="T53" s="16">
        <v>0</v>
      </c>
      <c r="U53" s="15">
        <f t="shared" ref="U53" si="548">T53/$B$3</f>
        <v>0</v>
      </c>
      <c r="V53" s="16">
        <v>0</v>
      </c>
      <c r="W53" s="15">
        <f t="shared" ref="W53" si="549">V53/$B$3</f>
        <v>0</v>
      </c>
      <c r="X53" s="16">
        <v>0</v>
      </c>
      <c r="Y53" s="15">
        <f t="shared" ref="Y53" si="550">X53/$B$3</f>
        <v>0</v>
      </c>
      <c r="Z53" s="16">
        <v>0</v>
      </c>
      <c r="AA53" s="15">
        <f t="shared" ref="AA53" si="551">Z53/$B$3</f>
        <v>0</v>
      </c>
    </row>
    <row r="54" spans="1:27" ht="15.5" outlineLevel="1" thickBot="1" x14ac:dyDescent="0.9">
      <c r="A54" s="13" t="s">
        <v>66</v>
      </c>
      <c r="B54" s="14">
        <f t="shared" si="0"/>
        <v>0</v>
      </c>
      <c r="C54" s="15">
        <f t="shared" si="1"/>
        <v>0</v>
      </c>
      <c r="D54" s="16">
        <v>0</v>
      </c>
      <c r="E54" s="15">
        <f t="shared" ref="E54:G54" si="552">D54/$B$3</f>
        <v>0</v>
      </c>
      <c r="F54" s="16">
        <v>0</v>
      </c>
      <c r="G54" s="15">
        <f t="shared" si="552"/>
        <v>0</v>
      </c>
      <c r="H54" s="16">
        <v>0</v>
      </c>
      <c r="I54" s="15">
        <f t="shared" ref="I54" si="553">H54/$B$3</f>
        <v>0</v>
      </c>
      <c r="J54" s="16">
        <v>0</v>
      </c>
      <c r="K54" s="15">
        <f t="shared" ref="K54" si="554">J54/$B$3</f>
        <v>0</v>
      </c>
      <c r="L54" s="16">
        <v>0</v>
      </c>
      <c r="M54" s="15">
        <f t="shared" ref="M54" si="555">L54/$B$3</f>
        <v>0</v>
      </c>
      <c r="N54" s="16">
        <v>0</v>
      </c>
      <c r="O54" s="15">
        <f t="shared" ref="O54" si="556">N54/$B$3</f>
        <v>0</v>
      </c>
      <c r="P54" s="16">
        <v>0</v>
      </c>
      <c r="Q54" s="15">
        <f t="shared" ref="Q54" si="557">P54/$B$3</f>
        <v>0</v>
      </c>
      <c r="R54" s="16">
        <v>0</v>
      </c>
      <c r="S54" s="15">
        <f t="shared" ref="S54" si="558">R54/$B$3</f>
        <v>0</v>
      </c>
      <c r="T54" s="16">
        <v>0</v>
      </c>
      <c r="U54" s="15">
        <f t="shared" ref="U54" si="559">T54/$B$3</f>
        <v>0</v>
      </c>
      <c r="V54" s="16">
        <v>0</v>
      </c>
      <c r="W54" s="15">
        <f t="shared" ref="W54" si="560">V54/$B$3</f>
        <v>0</v>
      </c>
      <c r="X54" s="16">
        <v>0</v>
      </c>
      <c r="Y54" s="15">
        <f t="shared" ref="Y54" si="561">X54/$B$3</f>
        <v>0</v>
      </c>
      <c r="Z54" s="16">
        <v>0</v>
      </c>
      <c r="AA54" s="15">
        <f t="shared" ref="AA54" si="562">Z54/$B$3</f>
        <v>0</v>
      </c>
    </row>
    <row r="55" spans="1:27" ht="15.5" outlineLevel="1" thickBot="1" x14ac:dyDescent="0.9">
      <c r="A55" s="13" t="s">
        <v>67</v>
      </c>
      <c r="B55" s="14">
        <f t="shared" si="0"/>
        <v>-935875.07999999973</v>
      </c>
      <c r="C55" s="15">
        <f t="shared" si="1"/>
        <v>-5.883380318270142E-2</v>
      </c>
      <c r="D55" s="16">
        <f>SUM(D56,D71,D74,D82,D86,D87)</f>
        <v>-77989.59</v>
      </c>
      <c r="E55" s="15">
        <f t="shared" ref="E55:G55" si="563">D55/$B$3</f>
        <v>-4.9028169318917859E-3</v>
      </c>
      <c r="F55" s="16">
        <f>SUM(F56,F71,F74,F82,F86,F87)</f>
        <v>-77989.59</v>
      </c>
      <c r="G55" s="15">
        <f t="shared" si="563"/>
        <v>-4.9028169318917859E-3</v>
      </c>
      <c r="H55" s="16">
        <f>SUM(H56,H71,H74,H82,H86,H87)</f>
        <v>-77989.59</v>
      </c>
      <c r="I55" s="15">
        <f t="shared" ref="I55" si="564">H55/$B$3</f>
        <v>-4.9028169318917859E-3</v>
      </c>
      <c r="J55" s="16">
        <f>SUM(J56,J71,J74,J82,J86,J87)</f>
        <v>-77989.59</v>
      </c>
      <c r="K55" s="15">
        <f t="shared" ref="K55" si="565">J55/$B$3</f>
        <v>-4.9028169318917859E-3</v>
      </c>
      <c r="L55" s="16">
        <f>SUM(L56,L71,L74,L82,L86,L87)</f>
        <v>-77989.59</v>
      </c>
      <c r="M55" s="15">
        <f t="shared" ref="M55" si="566">L55/$B$3</f>
        <v>-4.9028169318917859E-3</v>
      </c>
      <c r="N55" s="16">
        <f>SUM(N56,N71,N74,N82,N86,N87)</f>
        <v>-77989.59</v>
      </c>
      <c r="O55" s="15">
        <f t="shared" ref="O55" si="567">N55/$B$3</f>
        <v>-4.9028169318917859E-3</v>
      </c>
      <c r="P55" s="16">
        <f>SUM(P56,P71,P74,P82,P86,P87)</f>
        <v>-77989.59</v>
      </c>
      <c r="Q55" s="15">
        <f t="shared" ref="Q55" si="568">P55/$B$3</f>
        <v>-4.9028169318917859E-3</v>
      </c>
      <c r="R55" s="16">
        <f>SUM(R56,R71,R74,R82,R86,R87)</f>
        <v>-77989.59</v>
      </c>
      <c r="S55" s="15">
        <f t="shared" ref="S55" si="569">R55/$B$3</f>
        <v>-4.9028169318917859E-3</v>
      </c>
      <c r="T55" s="16">
        <f>SUM(T56,T71,T74,T82,T86,T87)</f>
        <v>-77989.59</v>
      </c>
      <c r="U55" s="15">
        <f t="shared" ref="U55" si="570">T55/$B$3</f>
        <v>-4.9028169318917859E-3</v>
      </c>
      <c r="V55" s="16">
        <f>SUM(V56,V71,V74,V82,V86,V87)</f>
        <v>-77989.59</v>
      </c>
      <c r="W55" s="15">
        <f t="shared" ref="W55" si="571">V55/$B$3</f>
        <v>-4.9028169318917859E-3</v>
      </c>
      <c r="X55" s="16">
        <f>SUM(X56,X71,X74,X82,X86,X87)</f>
        <v>-77989.59</v>
      </c>
      <c r="Y55" s="15">
        <f t="shared" ref="Y55" si="572">X55/$B$3</f>
        <v>-4.9028169318917859E-3</v>
      </c>
      <c r="Z55" s="16">
        <f>SUM(Z56,Z71,Z74,Z82,Z86,Z87)</f>
        <v>-77989.59</v>
      </c>
      <c r="AA55" s="15">
        <f t="shared" ref="AA55" si="573">Z55/$B$3</f>
        <v>-4.9028169318917859E-3</v>
      </c>
    </row>
    <row r="56" spans="1:27" ht="15.5" outlineLevel="1" thickBot="1" x14ac:dyDescent="0.9">
      <c r="A56" s="9" t="s">
        <v>68</v>
      </c>
      <c r="B56" s="14">
        <f t="shared" si="0"/>
        <v>-409253.03999999986</v>
      </c>
      <c r="C56" s="15">
        <f t="shared" si="1"/>
        <v>-2.5727699478099397E-2</v>
      </c>
      <c r="D56" s="16">
        <f>SUM(D57:D70)</f>
        <v>-34104.419999999991</v>
      </c>
      <c r="E56" s="15">
        <f t="shared" ref="E56:G56" si="574">D56/$B$3</f>
        <v>-2.143974956508283E-3</v>
      </c>
      <c r="F56" s="16">
        <f>SUM(F57:F70)</f>
        <v>-34104.419999999991</v>
      </c>
      <c r="G56" s="15">
        <f t="shared" si="574"/>
        <v>-2.143974956508283E-3</v>
      </c>
      <c r="H56" s="16">
        <f>SUM(H57:H70)</f>
        <v>-34104.419999999991</v>
      </c>
      <c r="I56" s="15">
        <f t="shared" ref="I56" si="575">H56/$B$3</f>
        <v>-2.143974956508283E-3</v>
      </c>
      <c r="J56" s="16">
        <f>SUM(J57:J70)</f>
        <v>-34104.419999999991</v>
      </c>
      <c r="K56" s="15">
        <f t="shared" ref="K56" si="576">J56/$B$3</f>
        <v>-2.143974956508283E-3</v>
      </c>
      <c r="L56" s="16">
        <f>SUM(L57:L70)</f>
        <v>-34104.419999999991</v>
      </c>
      <c r="M56" s="15">
        <f t="shared" ref="M56" si="577">L56/$B$3</f>
        <v>-2.143974956508283E-3</v>
      </c>
      <c r="N56" s="16">
        <f>SUM(N57:N70)</f>
        <v>-34104.419999999991</v>
      </c>
      <c r="O56" s="15">
        <f t="shared" ref="O56" si="578">N56/$B$3</f>
        <v>-2.143974956508283E-3</v>
      </c>
      <c r="P56" s="16">
        <f>SUM(P57:P70)</f>
        <v>-34104.419999999991</v>
      </c>
      <c r="Q56" s="15">
        <f t="shared" ref="Q56" si="579">P56/$B$3</f>
        <v>-2.143974956508283E-3</v>
      </c>
      <c r="R56" s="16">
        <f>SUM(R57:R70)</f>
        <v>-34104.419999999991</v>
      </c>
      <c r="S56" s="15">
        <f t="shared" ref="S56" si="580">R56/$B$3</f>
        <v>-2.143974956508283E-3</v>
      </c>
      <c r="T56" s="16">
        <f>SUM(T57:T70)</f>
        <v>-34104.419999999991</v>
      </c>
      <c r="U56" s="15">
        <f t="shared" ref="U56" si="581">T56/$B$3</f>
        <v>-2.143974956508283E-3</v>
      </c>
      <c r="V56" s="16">
        <f>SUM(V57:V70)</f>
        <v>-34104.419999999991</v>
      </c>
      <c r="W56" s="15">
        <f t="shared" ref="W56" si="582">V56/$B$3</f>
        <v>-2.143974956508283E-3</v>
      </c>
      <c r="X56" s="16">
        <f>SUM(X57:X70)</f>
        <v>-34104.419999999991</v>
      </c>
      <c r="Y56" s="15">
        <f t="shared" ref="Y56" si="583">X56/$B$3</f>
        <v>-2.143974956508283E-3</v>
      </c>
      <c r="Z56" s="16">
        <f>SUM(Z57:Z70)</f>
        <v>-34104.419999999991</v>
      </c>
      <c r="AA56" s="15">
        <f t="shared" ref="AA56" si="584">Z56/$B$3</f>
        <v>-2.143974956508283E-3</v>
      </c>
    </row>
    <row r="57" spans="1:27" ht="15.5" outlineLevel="1" thickBot="1" x14ac:dyDescent="0.9">
      <c r="A57" s="13" t="s">
        <v>69</v>
      </c>
      <c r="B57" s="14">
        <f t="shared" si="0"/>
        <v>-366099.84</v>
      </c>
      <c r="C57" s="15">
        <f t="shared" si="1"/>
        <v>-2.3014872809497704E-2</v>
      </c>
      <c r="D57" s="16">
        <v>-30508.32</v>
      </c>
      <c r="E57" s="15">
        <f t="shared" ref="E57:G57" si="585">D57/$B$3</f>
        <v>-1.9179060674581418E-3</v>
      </c>
      <c r="F57" s="16">
        <v>-30508.32</v>
      </c>
      <c r="G57" s="15">
        <f t="shared" si="585"/>
        <v>-1.9179060674581418E-3</v>
      </c>
      <c r="H57" s="16">
        <v>-30508.32</v>
      </c>
      <c r="I57" s="15">
        <f t="shared" ref="I57" si="586">H57/$B$3</f>
        <v>-1.9179060674581418E-3</v>
      </c>
      <c r="J57" s="16">
        <v>-30508.32</v>
      </c>
      <c r="K57" s="15">
        <f t="shared" ref="K57" si="587">J57/$B$3</f>
        <v>-1.9179060674581418E-3</v>
      </c>
      <c r="L57" s="16">
        <v>-30508.32</v>
      </c>
      <c r="M57" s="15">
        <f t="shared" ref="M57" si="588">L57/$B$3</f>
        <v>-1.9179060674581418E-3</v>
      </c>
      <c r="N57" s="16">
        <v>-30508.32</v>
      </c>
      <c r="O57" s="15">
        <f t="shared" ref="O57" si="589">N57/$B$3</f>
        <v>-1.9179060674581418E-3</v>
      </c>
      <c r="P57" s="16">
        <v>-30508.32</v>
      </c>
      <c r="Q57" s="15">
        <f t="shared" ref="Q57" si="590">P57/$B$3</f>
        <v>-1.9179060674581418E-3</v>
      </c>
      <c r="R57" s="16">
        <v>-30508.32</v>
      </c>
      <c r="S57" s="15">
        <f t="shared" ref="S57" si="591">R57/$B$3</f>
        <v>-1.9179060674581418E-3</v>
      </c>
      <c r="T57" s="16">
        <v>-30508.32</v>
      </c>
      <c r="U57" s="15">
        <f t="shared" ref="U57" si="592">T57/$B$3</f>
        <v>-1.9179060674581418E-3</v>
      </c>
      <c r="V57" s="16">
        <v>-30508.32</v>
      </c>
      <c r="W57" s="15">
        <f t="shared" ref="W57" si="593">V57/$B$3</f>
        <v>-1.9179060674581418E-3</v>
      </c>
      <c r="X57" s="16">
        <v>-30508.32</v>
      </c>
      <c r="Y57" s="15">
        <f t="shared" ref="Y57" si="594">X57/$B$3</f>
        <v>-1.9179060674581418E-3</v>
      </c>
      <c r="Z57" s="16">
        <v>-30508.32</v>
      </c>
      <c r="AA57" s="15">
        <f t="shared" ref="AA57" si="595">Z57/$B$3</f>
        <v>-1.9179060674581418E-3</v>
      </c>
    </row>
    <row r="58" spans="1:27" ht="15.5" outlineLevel="1" thickBot="1" x14ac:dyDescent="0.9">
      <c r="A58" s="13" t="s">
        <v>70</v>
      </c>
      <c r="B58" s="14">
        <f t="shared" si="0"/>
        <v>-125016.71999999999</v>
      </c>
      <c r="C58" s="15">
        <f t="shared" si="1"/>
        <v>-7.8591782773261721E-3</v>
      </c>
      <c r="D58" s="16">
        <v>-10418.06</v>
      </c>
      <c r="E58" s="15">
        <f t="shared" ref="E58:G58" si="596">D58/$B$3</f>
        <v>-6.5493152311051441E-4</v>
      </c>
      <c r="F58" s="16">
        <v>-10418.06</v>
      </c>
      <c r="G58" s="15">
        <f t="shared" si="596"/>
        <v>-6.5493152311051441E-4</v>
      </c>
      <c r="H58" s="16">
        <v>-10418.06</v>
      </c>
      <c r="I58" s="15">
        <f t="shared" ref="I58" si="597">H58/$B$3</f>
        <v>-6.5493152311051441E-4</v>
      </c>
      <c r="J58" s="16">
        <v>-10418.06</v>
      </c>
      <c r="K58" s="15">
        <f t="shared" ref="K58" si="598">J58/$B$3</f>
        <v>-6.5493152311051441E-4</v>
      </c>
      <c r="L58" s="16">
        <v>-10418.06</v>
      </c>
      <c r="M58" s="15">
        <f t="shared" ref="M58" si="599">L58/$B$3</f>
        <v>-6.5493152311051441E-4</v>
      </c>
      <c r="N58" s="16">
        <v>-10418.06</v>
      </c>
      <c r="O58" s="15">
        <f t="shared" ref="O58" si="600">N58/$B$3</f>
        <v>-6.5493152311051441E-4</v>
      </c>
      <c r="P58" s="16">
        <v>-10418.06</v>
      </c>
      <c r="Q58" s="15">
        <f t="shared" ref="Q58" si="601">P58/$B$3</f>
        <v>-6.5493152311051441E-4</v>
      </c>
      <c r="R58" s="16">
        <v>-10418.06</v>
      </c>
      <c r="S58" s="15">
        <f t="shared" ref="S58" si="602">R58/$B$3</f>
        <v>-6.5493152311051441E-4</v>
      </c>
      <c r="T58" s="16">
        <v>-10418.06</v>
      </c>
      <c r="U58" s="15">
        <f t="shared" ref="U58" si="603">T58/$B$3</f>
        <v>-6.5493152311051441E-4</v>
      </c>
      <c r="V58" s="16">
        <v>-10418.06</v>
      </c>
      <c r="W58" s="15">
        <f t="shared" ref="W58" si="604">V58/$B$3</f>
        <v>-6.5493152311051441E-4</v>
      </c>
      <c r="X58" s="16">
        <v>-10418.06</v>
      </c>
      <c r="Y58" s="15">
        <f t="shared" ref="Y58" si="605">X58/$B$3</f>
        <v>-6.5493152311051441E-4</v>
      </c>
      <c r="Z58" s="16">
        <v>-10418.06</v>
      </c>
      <c r="AA58" s="15">
        <f t="shared" ref="AA58" si="606">Z58/$B$3</f>
        <v>-6.5493152311051441E-4</v>
      </c>
    </row>
    <row r="59" spans="1:27" ht="15.5" outlineLevel="1" thickBot="1" x14ac:dyDescent="0.9">
      <c r="A59" s="13" t="s">
        <v>71</v>
      </c>
      <c r="B59" s="14">
        <f t="shared" si="0"/>
        <v>-110378.04</v>
      </c>
      <c r="C59" s="15">
        <f t="shared" si="1"/>
        <v>-6.9389174045026885E-3</v>
      </c>
      <c r="D59" s="16">
        <v>-9198.17</v>
      </c>
      <c r="E59" s="15">
        <f t="shared" ref="E59:G59" si="607">D59/$B$3</f>
        <v>-5.7824311704189081E-4</v>
      </c>
      <c r="F59" s="16">
        <v>-9198.17</v>
      </c>
      <c r="G59" s="15">
        <f t="shared" si="607"/>
        <v>-5.7824311704189081E-4</v>
      </c>
      <c r="H59" s="16">
        <v>-9198.17</v>
      </c>
      <c r="I59" s="15">
        <f t="shared" ref="I59" si="608">H59/$B$3</f>
        <v>-5.7824311704189081E-4</v>
      </c>
      <c r="J59" s="16">
        <v>-9198.17</v>
      </c>
      <c r="K59" s="15">
        <f t="shared" ref="K59" si="609">J59/$B$3</f>
        <v>-5.7824311704189081E-4</v>
      </c>
      <c r="L59" s="16">
        <v>-9198.17</v>
      </c>
      <c r="M59" s="15">
        <f t="shared" ref="M59" si="610">L59/$B$3</f>
        <v>-5.7824311704189081E-4</v>
      </c>
      <c r="N59" s="16">
        <v>-9198.17</v>
      </c>
      <c r="O59" s="15">
        <f t="shared" ref="O59" si="611">N59/$B$3</f>
        <v>-5.7824311704189081E-4</v>
      </c>
      <c r="P59" s="16">
        <v>-9198.17</v>
      </c>
      <c r="Q59" s="15">
        <f t="shared" ref="Q59" si="612">P59/$B$3</f>
        <v>-5.7824311704189081E-4</v>
      </c>
      <c r="R59" s="16">
        <v>-9198.17</v>
      </c>
      <c r="S59" s="15">
        <f t="shared" ref="S59" si="613">R59/$B$3</f>
        <v>-5.7824311704189081E-4</v>
      </c>
      <c r="T59" s="16">
        <v>-9198.17</v>
      </c>
      <c r="U59" s="15">
        <f t="shared" ref="U59" si="614">T59/$B$3</f>
        <v>-5.7824311704189081E-4</v>
      </c>
      <c r="V59" s="16">
        <v>-9198.17</v>
      </c>
      <c r="W59" s="15">
        <f t="shared" ref="W59" si="615">V59/$B$3</f>
        <v>-5.7824311704189081E-4</v>
      </c>
      <c r="X59" s="16">
        <v>-9198.17</v>
      </c>
      <c r="Y59" s="15">
        <f t="shared" ref="Y59" si="616">X59/$B$3</f>
        <v>-5.7824311704189081E-4</v>
      </c>
      <c r="Z59" s="16">
        <v>-9198.17</v>
      </c>
      <c r="AA59" s="15">
        <f t="shared" ref="AA59" si="617">Z59/$B$3</f>
        <v>-5.7824311704189081E-4</v>
      </c>
    </row>
    <row r="60" spans="1:27" ht="15.5" outlineLevel="1" thickBot="1" x14ac:dyDescent="0.9">
      <c r="A60" s="13" t="s">
        <v>72</v>
      </c>
      <c r="B60" s="14">
        <f t="shared" si="0"/>
        <v>-5482.56</v>
      </c>
      <c r="C60" s="15">
        <f t="shared" si="1"/>
        <v>-3.44661229763006E-4</v>
      </c>
      <c r="D60" s="16">
        <v>-456.88</v>
      </c>
      <c r="E60" s="15">
        <f t="shared" ref="E60:G60" si="618">D60/$B$3</f>
        <v>-2.8721769146917165E-5</v>
      </c>
      <c r="F60" s="16">
        <v>-456.88</v>
      </c>
      <c r="G60" s="15">
        <f t="shared" si="618"/>
        <v>-2.8721769146917165E-5</v>
      </c>
      <c r="H60" s="16">
        <v>-456.88</v>
      </c>
      <c r="I60" s="15">
        <f t="shared" ref="I60" si="619">H60/$B$3</f>
        <v>-2.8721769146917165E-5</v>
      </c>
      <c r="J60" s="16">
        <v>-456.88</v>
      </c>
      <c r="K60" s="15">
        <f t="shared" ref="K60" si="620">J60/$B$3</f>
        <v>-2.8721769146917165E-5</v>
      </c>
      <c r="L60" s="16">
        <v>-456.88</v>
      </c>
      <c r="M60" s="15">
        <f t="shared" ref="M60" si="621">L60/$B$3</f>
        <v>-2.8721769146917165E-5</v>
      </c>
      <c r="N60" s="16">
        <v>-456.88</v>
      </c>
      <c r="O60" s="15">
        <f t="shared" ref="O60" si="622">N60/$B$3</f>
        <v>-2.8721769146917165E-5</v>
      </c>
      <c r="P60" s="16">
        <v>-456.88</v>
      </c>
      <c r="Q60" s="15">
        <f t="shared" ref="Q60" si="623">P60/$B$3</f>
        <v>-2.8721769146917165E-5</v>
      </c>
      <c r="R60" s="16">
        <v>-456.88</v>
      </c>
      <c r="S60" s="15">
        <f t="shared" ref="S60" si="624">R60/$B$3</f>
        <v>-2.8721769146917165E-5</v>
      </c>
      <c r="T60" s="16">
        <v>-456.88</v>
      </c>
      <c r="U60" s="15">
        <f t="shared" ref="U60" si="625">T60/$B$3</f>
        <v>-2.8721769146917165E-5</v>
      </c>
      <c r="V60" s="16">
        <v>-456.88</v>
      </c>
      <c r="W60" s="15">
        <f t="shared" ref="W60" si="626">V60/$B$3</f>
        <v>-2.8721769146917165E-5</v>
      </c>
      <c r="X60" s="16">
        <v>-456.88</v>
      </c>
      <c r="Y60" s="15">
        <f t="shared" ref="Y60" si="627">X60/$B$3</f>
        <v>-2.8721769146917165E-5</v>
      </c>
      <c r="Z60" s="16">
        <v>-456.88</v>
      </c>
      <c r="AA60" s="15">
        <f t="shared" ref="AA60" si="628">Z60/$B$3</f>
        <v>-2.8721769146917165E-5</v>
      </c>
    </row>
    <row r="61" spans="1:27" ht="15.5" outlineLevel="1" thickBot="1" x14ac:dyDescent="0.9">
      <c r="A61" s="13" t="s">
        <v>73</v>
      </c>
      <c r="B61" s="14">
        <f t="shared" si="0"/>
        <v>-79282.559999999998</v>
      </c>
      <c r="C61" s="15">
        <f t="shared" si="1"/>
        <v>-4.9840995134315547E-3</v>
      </c>
      <c r="D61" s="16">
        <v>-6606.88</v>
      </c>
      <c r="E61" s="15">
        <f t="shared" ref="E61:G61" si="629">D61/$B$3</f>
        <v>-4.1534162611929628E-4</v>
      </c>
      <c r="F61" s="16">
        <v>-6606.88</v>
      </c>
      <c r="G61" s="15">
        <f t="shared" si="629"/>
        <v>-4.1534162611929628E-4</v>
      </c>
      <c r="H61" s="16">
        <v>-6606.88</v>
      </c>
      <c r="I61" s="15">
        <f t="shared" ref="I61" si="630">H61/$B$3</f>
        <v>-4.1534162611929628E-4</v>
      </c>
      <c r="J61" s="16">
        <v>-6606.88</v>
      </c>
      <c r="K61" s="15">
        <f t="shared" ref="K61" si="631">J61/$B$3</f>
        <v>-4.1534162611929628E-4</v>
      </c>
      <c r="L61" s="16">
        <v>-6606.88</v>
      </c>
      <c r="M61" s="15">
        <f t="shared" ref="M61" si="632">L61/$B$3</f>
        <v>-4.1534162611929628E-4</v>
      </c>
      <c r="N61" s="16">
        <v>-6606.88</v>
      </c>
      <c r="O61" s="15">
        <f t="shared" ref="O61" si="633">N61/$B$3</f>
        <v>-4.1534162611929628E-4</v>
      </c>
      <c r="P61" s="16">
        <v>-6606.88</v>
      </c>
      <c r="Q61" s="15">
        <f t="shared" ref="Q61" si="634">P61/$B$3</f>
        <v>-4.1534162611929628E-4</v>
      </c>
      <c r="R61" s="16">
        <v>-6606.88</v>
      </c>
      <c r="S61" s="15">
        <f t="shared" ref="S61" si="635">R61/$B$3</f>
        <v>-4.1534162611929628E-4</v>
      </c>
      <c r="T61" s="16">
        <v>-6606.88</v>
      </c>
      <c r="U61" s="15">
        <f t="shared" ref="U61" si="636">T61/$B$3</f>
        <v>-4.1534162611929628E-4</v>
      </c>
      <c r="V61" s="16">
        <v>-6606.88</v>
      </c>
      <c r="W61" s="15">
        <f t="shared" ref="W61" si="637">V61/$B$3</f>
        <v>-4.1534162611929628E-4</v>
      </c>
      <c r="X61" s="16">
        <v>-6606.88</v>
      </c>
      <c r="Y61" s="15">
        <f t="shared" ref="Y61" si="638">X61/$B$3</f>
        <v>-4.1534162611929628E-4</v>
      </c>
      <c r="Z61" s="16">
        <v>-6606.88</v>
      </c>
      <c r="AA61" s="15">
        <f t="shared" ref="AA61" si="639">Z61/$B$3</f>
        <v>-4.1534162611929628E-4</v>
      </c>
    </row>
    <row r="62" spans="1:27" ht="15.5" outlineLevel="1" thickBot="1" x14ac:dyDescent="0.9">
      <c r="A62" s="13" t="s">
        <v>74</v>
      </c>
      <c r="B62" s="14">
        <f t="shared" si="0"/>
        <v>0</v>
      </c>
      <c r="C62" s="15">
        <f t="shared" si="1"/>
        <v>0</v>
      </c>
      <c r="D62" s="16">
        <v>0</v>
      </c>
      <c r="E62" s="15">
        <f t="shared" ref="E62:G62" si="640">D62/$B$3</f>
        <v>0</v>
      </c>
      <c r="F62" s="16">
        <v>0</v>
      </c>
      <c r="G62" s="15">
        <f t="shared" si="640"/>
        <v>0</v>
      </c>
      <c r="H62" s="16">
        <v>0</v>
      </c>
      <c r="I62" s="15">
        <f t="shared" ref="I62" si="641">H62/$B$3</f>
        <v>0</v>
      </c>
      <c r="J62" s="16">
        <v>0</v>
      </c>
      <c r="K62" s="15">
        <f t="shared" ref="K62" si="642">J62/$B$3</f>
        <v>0</v>
      </c>
      <c r="L62" s="16">
        <v>0</v>
      </c>
      <c r="M62" s="15">
        <f t="shared" ref="M62" si="643">L62/$B$3</f>
        <v>0</v>
      </c>
      <c r="N62" s="16">
        <v>0</v>
      </c>
      <c r="O62" s="15">
        <f t="shared" ref="O62" si="644">N62/$B$3</f>
        <v>0</v>
      </c>
      <c r="P62" s="16">
        <v>0</v>
      </c>
      <c r="Q62" s="15">
        <f t="shared" ref="Q62" si="645">P62/$B$3</f>
        <v>0</v>
      </c>
      <c r="R62" s="16">
        <v>0</v>
      </c>
      <c r="S62" s="15">
        <f t="shared" ref="S62" si="646">R62/$B$3</f>
        <v>0</v>
      </c>
      <c r="T62" s="16">
        <v>0</v>
      </c>
      <c r="U62" s="15">
        <f t="shared" ref="U62" si="647">T62/$B$3</f>
        <v>0</v>
      </c>
      <c r="V62" s="16">
        <v>0</v>
      </c>
      <c r="W62" s="15">
        <f t="shared" ref="W62" si="648">V62/$B$3</f>
        <v>0</v>
      </c>
      <c r="X62" s="16">
        <v>0</v>
      </c>
      <c r="Y62" s="15">
        <f t="shared" ref="Y62" si="649">X62/$B$3</f>
        <v>0</v>
      </c>
      <c r="Z62" s="16">
        <v>0</v>
      </c>
      <c r="AA62" s="15">
        <f t="shared" ref="AA62" si="650">Z62/$B$3</f>
        <v>0</v>
      </c>
    </row>
    <row r="63" spans="1:27" ht="15.5" outlineLevel="1" thickBot="1" x14ac:dyDescent="0.9">
      <c r="A63" s="13" t="s">
        <v>75</v>
      </c>
      <c r="B63" s="14">
        <f t="shared" si="0"/>
        <v>-56796.24000000002</v>
      </c>
      <c r="C63" s="15">
        <f t="shared" si="1"/>
        <v>-3.570496615507142E-3</v>
      </c>
      <c r="D63" s="16">
        <v>-4733.0200000000004</v>
      </c>
      <c r="E63" s="15">
        <f t="shared" ref="E63:G63" si="651">D63/$B$3</f>
        <v>-2.9754138462559512E-4</v>
      </c>
      <c r="F63" s="16">
        <v>-4733.0200000000004</v>
      </c>
      <c r="G63" s="15">
        <f t="shared" si="651"/>
        <v>-2.9754138462559512E-4</v>
      </c>
      <c r="H63" s="16">
        <v>-4733.0200000000004</v>
      </c>
      <c r="I63" s="15">
        <f t="shared" ref="I63" si="652">H63/$B$3</f>
        <v>-2.9754138462559512E-4</v>
      </c>
      <c r="J63" s="16">
        <v>-4733.0200000000004</v>
      </c>
      <c r="K63" s="15">
        <f t="shared" ref="K63" si="653">J63/$B$3</f>
        <v>-2.9754138462559512E-4</v>
      </c>
      <c r="L63" s="16">
        <v>-4733.0200000000004</v>
      </c>
      <c r="M63" s="15">
        <f t="shared" ref="M63" si="654">L63/$B$3</f>
        <v>-2.9754138462559512E-4</v>
      </c>
      <c r="N63" s="16">
        <v>-4733.0200000000004</v>
      </c>
      <c r="O63" s="15">
        <f t="shared" ref="O63" si="655">N63/$B$3</f>
        <v>-2.9754138462559512E-4</v>
      </c>
      <c r="P63" s="16">
        <v>-4733.0200000000004</v>
      </c>
      <c r="Q63" s="15">
        <f t="shared" ref="Q63" si="656">P63/$B$3</f>
        <v>-2.9754138462559512E-4</v>
      </c>
      <c r="R63" s="16">
        <v>-4733.0200000000004</v>
      </c>
      <c r="S63" s="15">
        <f t="shared" ref="S63" si="657">R63/$B$3</f>
        <v>-2.9754138462559512E-4</v>
      </c>
      <c r="T63" s="16">
        <v>-4733.0200000000004</v>
      </c>
      <c r="U63" s="15">
        <f t="shared" ref="U63" si="658">T63/$B$3</f>
        <v>-2.9754138462559512E-4</v>
      </c>
      <c r="V63" s="16">
        <v>-4733.0200000000004</v>
      </c>
      <c r="W63" s="15">
        <f t="shared" ref="W63" si="659">V63/$B$3</f>
        <v>-2.9754138462559512E-4</v>
      </c>
      <c r="X63" s="16">
        <v>-4733.0200000000004</v>
      </c>
      <c r="Y63" s="15">
        <f t="shared" ref="Y63" si="660">X63/$B$3</f>
        <v>-2.9754138462559512E-4</v>
      </c>
      <c r="Z63" s="16">
        <v>-4733.0200000000004</v>
      </c>
      <c r="AA63" s="15">
        <f t="shared" ref="AA63" si="661">Z63/$B$3</f>
        <v>-2.9754138462559512E-4</v>
      </c>
    </row>
    <row r="64" spans="1:27" ht="15.5" outlineLevel="1" thickBot="1" x14ac:dyDescent="0.9">
      <c r="A64" s="13" t="s">
        <v>76</v>
      </c>
      <c r="B64" s="14">
        <f t="shared" si="0"/>
        <v>-12957.480000000003</v>
      </c>
      <c r="C64" s="15">
        <f t="shared" si="1"/>
        <v>-8.1457220558088842E-4</v>
      </c>
      <c r="D64" s="16">
        <v>-1079.79</v>
      </c>
      <c r="E64" s="15">
        <f t="shared" ref="E64:G64" si="662">D64/$B$3</f>
        <v>-6.7881017131740684E-5</v>
      </c>
      <c r="F64" s="16">
        <v>-1079.79</v>
      </c>
      <c r="G64" s="15">
        <f t="shared" si="662"/>
        <v>-6.7881017131740684E-5</v>
      </c>
      <c r="H64" s="16">
        <v>-1079.79</v>
      </c>
      <c r="I64" s="15">
        <f t="shared" ref="I64" si="663">H64/$B$3</f>
        <v>-6.7881017131740684E-5</v>
      </c>
      <c r="J64" s="16">
        <v>-1079.79</v>
      </c>
      <c r="K64" s="15">
        <f t="shared" ref="K64" si="664">J64/$B$3</f>
        <v>-6.7881017131740684E-5</v>
      </c>
      <c r="L64" s="16">
        <v>-1079.79</v>
      </c>
      <c r="M64" s="15">
        <f t="shared" ref="M64" si="665">L64/$B$3</f>
        <v>-6.7881017131740684E-5</v>
      </c>
      <c r="N64" s="16">
        <v>-1079.79</v>
      </c>
      <c r="O64" s="15">
        <f t="shared" ref="O64" si="666">N64/$B$3</f>
        <v>-6.7881017131740684E-5</v>
      </c>
      <c r="P64" s="16">
        <v>-1079.79</v>
      </c>
      <c r="Q64" s="15">
        <f t="shared" ref="Q64" si="667">P64/$B$3</f>
        <v>-6.7881017131740684E-5</v>
      </c>
      <c r="R64" s="16">
        <v>-1079.79</v>
      </c>
      <c r="S64" s="15">
        <f t="shared" ref="S64" si="668">R64/$B$3</f>
        <v>-6.7881017131740684E-5</v>
      </c>
      <c r="T64" s="16">
        <v>-1079.79</v>
      </c>
      <c r="U64" s="15">
        <f t="shared" ref="U64" si="669">T64/$B$3</f>
        <v>-6.7881017131740684E-5</v>
      </c>
      <c r="V64" s="16">
        <v>-1079.79</v>
      </c>
      <c r="W64" s="15">
        <f t="shared" ref="W64" si="670">V64/$B$3</f>
        <v>-6.7881017131740684E-5</v>
      </c>
      <c r="X64" s="16">
        <v>-1079.79</v>
      </c>
      <c r="Y64" s="15">
        <f t="shared" ref="Y64" si="671">X64/$B$3</f>
        <v>-6.7881017131740684E-5</v>
      </c>
      <c r="Z64" s="16">
        <v>-1079.79</v>
      </c>
      <c r="AA64" s="15">
        <f t="shared" ref="AA64" si="672">Z64/$B$3</f>
        <v>-6.7881017131740684E-5</v>
      </c>
    </row>
    <row r="65" spans="1:27" ht="15.5" outlineLevel="1" thickBot="1" x14ac:dyDescent="0.9">
      <c r="A65" s="13" t="s">
        <v>77</v>
      </c>
      <c r="B65" s="14">
        <f t="shared" si="0"/>
        <v>-18600</v>
      </c>
      <c r="C65" s="15">
        <f t="shared" si="1"/>
        <v>-1.1692893235262197E-3</v>
      </c>
      <c r="D65" s="16">
        <v>-1550</v>
      </c>
      <c r="E65" s="15">
        <f t="shared" ref="E65:G65" si="673">D65/$B$3</f>
        <v>-9.7440776960518305E-5</v>
      </c>
      <c r="F65" s="16">
        <v>-1550</v>
      </c>
      <c r="G65" s="15">
        <f t="shared" si="673"/>
        <v>-9.7440776960518305E-5</v>
      </c>
      <c r="H65" s="16">
        <v>-1550</v>
      </c>
      <c r="I65" s="15">
        <f t="shared" ref="I65" si="674">H65/$B$3</f>
        <v>-9.7440776960518305E-5</v>
      </c>
      <c r="J65" s="16">
        <v>-1550</v>
      </c>
      <c r="K65" s="15">
        <f t="shared" ref="K65" si="675">J65/$B$3</f>
        <v>-9.7440776960518305E-5</v>
      </c>
      <c r="L65" s="16">
        <v>-1550</v>
      </c>
      <c r="M65" s="15">
        <f t="shared" ref="M65" si="676">L65/$B$3</f>
        <v>-9.7440776960518305E-5</v>
      </c>
      <c r="N65" s="16">
        <v>-1550</v>
      </c>
      <c r="O65" s="15">
        <f t="shared" ref="O65" si="677">N65/$B$3</f>
        <v>-9.7440776960518305E-5</v>
      </c>
      <c r="P65" s="16">
        <v>-1550</v>
      </c>
      <c r="Q65" s="15">
        <f t="shared" ref="Q65" si="678">P65/$B$3</f>
        <v>-9.7440776960518305E-5</v>
      </c>
      <c r="R65" s="16">
        <v>-1550</v>
      </c>
      <c r="S65" s="15">
        <f t="shared" ref="S65" si="679">R65/$B$3</f>
        <v>-9.7440776960518305E-5</v>
      </c>
      <c r="T65" s="16">
        <v>-1550</v>
      </c>
      <c r="U65" s="15">
        <f t="shared" ref="U65" si="680">T65/$B$3</f>
        <v>-9.7440776960518305E-5</v>
      </c>
      <c r="V65" s="16">
        <v>-1550</v>
      </c>
      <c r="W65" s="15">
        <f t="shared" ref="W65" si="681">V65/$B$3</f>
        <v>-9.7440776960518305E-5</v>
      </c>
      <c r="X65" s="16">
        <v>-1550</v>
      </c>
      <c r="Y65" s="15">
        <f t="shared" ref="Y65" si="682">X65/$B$3</f>
        <v>-9.7440776960518305E-5</v>
      </c>
      <c r="Z65" s="16">
        <v>-1550</v>
      </c>
      <c r="AA65" s="15">
        <f t="shared" ref="AA65" si="683">Z65/$B$3</f>
        <v>-9.7440776960518305E-5</v>
      </c>
    </row>
    <row r="66" spans="1:27" ht="15.5" outlineLevel="1" thickBot="1" x14ac:dyDescent="0.9">
      <c r="A66" s="13" t="s">
        <v>78</v>
      </c>
      <c r="B66" s="14">
        <f t="shared" si="0"/>
        <v>0</v>
      </c>
      <c r="C66" s="15">
        <f t="shared" si="1"/>
        <v>0</v>
      </c>
      <c r="D66" s="16">
        <v>0</v>
      </c>
      <c r="E66" s="15">
        <f t="shared" ref="E66:G66" si="684">D66/$B$3</f>
        <v>0</v>
      </c>
      <c r="F66" s="16">
        <v>0</v>
      </c>
      <c r="G66" s="15">
        <f t="shared" si="684"/>
        <v>0</v>
      </c>
      <c r="H66" s="16">
        <v>0</v>
      </c>
      <c r="I66" s="15">
        <f t="shared" ref="I66" si="685">H66/$B$3</f>
        <v>0</v>
      </c>
      <c r="J66" s="16">
        <v>0</v>
      </c>
      <c r="K66" s="15">
        <f t="shared" ref="K66" si="686">J66/$B$3</f>
        <v>0</v>
      </c>
      <c r="L66" s="16">
        <v>0</v>
      </c>
      <c r="M66" s="15">
        <f t="shared" ref="M66" si="687">L66/$B$3</f>
        <v>0</v>
      </c>
      <c r="N66" s="16">
        <v>0</v>
      </c>
      <c r="O66" s="15">
        <f t="shared" ref="O66" si="688">N66/$B$3</f>
        <v>0</v>
      </c>
      <c r="P66" s="16">
        <v>0</v>
      </c>
      <c r="Q66" s="15">
        <f t="shared" ref="Q66" si="689">P66/$B$3</f>
        <v>0</v>
      </c>
      <c r="R66" s="16">
        <v>0</v>
      </c>
      <c r="S66" s="15">
        <f t="shared" ref="S66" si="690">R66/$B$3</f>
        <v>0</v>
      </c>
      <c r="T66" s="16">
        <v>0</v>
      </c>
      <c r="U66" s="15">
        <f t="shared" ref="U66" si="691">T66/$B$3</f>
        <v>0</v>
      </c>
      <c r="V66" s="16">
        <v>0</v>
      </c>
      <c r="W66" s="15">
        <f t="shared" ref="W66" si="692">V66/$B$3</f>
        <v>0</v>
      </c>
      <c r="X66" s="16">
        <v>0</v>
      </c>
      <c r="Y66" s="15">
        <f t="shared" ref="Y66" si="693">X66/$B$3</f>
        <v>0</v>
      </c>
      <c r="Z66" s="16">
        <v>0</v>
      </c>
      <c r="AA66" s="15">
        <f t="shared" ref="AA66" si="694">Z66/$B$3</f>
        <v>0</v>
      </c>
    </row>
    <row r="67" spans="1:27" ht="15.5" outlineLevel="1" thickBot="1" x14ac:dyDescent="0.9">
      <c r="A67" s="13" t="s">
        <v>79</v>
      </c>
      <c r="B67" s="14">
        <f t="shared" si="0"/>
        <v>203726.40000000002</v>
      </c>
      <c r="C67" s="15">
        <f t="shared" si="1"/>
        <v>1.2807263679593122E-2</v>
      </c>
      <c r="D67" s="16">
        <v>16977.199999999997</v>
      </c>
      <c r="E67" s="15">
        <f t="shared" ref="E67:G67" si="695">D67/$B$3</f>
        <v>1.0672719732994266E-3</v>
      </c>
      <c r="F67" s="16">
        <v>16977.199999999997</v>
      </c>
      <c r="G67" s="15">
        <f t="shared" si="695"/>
        <v>1.0672719732994266E-3</v>
      </c>
      <c r="H67" s="16">
        <v>16977.199999999997</v>
      </c>
      <c r="I67" s="15">
        <f t="shared" ref="I67" si="696">H67/$B$3</f>
        <v>1.0672719732994266E-3</v>
      </c>
      <c r="J67" s="16">
        <v>16977.199999999997</v>
      </c>
      <c r="K67" s="15">
        <f t="shared" ref="K67" si="697">J67/$B$3</f>
        <v>1.0672719732994266E-3</v>
      </c>
      <c r="L67" s="16">
        <v>16977.199999999997</v>
      </c>
      <c r="M67" s="15">
        <f t="shared" ref="M67" si="698">L67/$B$3</f>
        <v>1.0672719732994266E-3</v>
      </c>
      <c r="N67" s="16">
        <v>16977.199999999997</v>
      </c>
      <c r="O67" s="15">
        <f t="shared" ref="O67" si="699">N67/$B$3</f>
        <v>1.0672719732994266E-3</v>
      </c>
      <c r="P67" s="16">
        <v>16977.199999999997</v>
      </c>
      <c r="Q67" s="15">
        <f t="shared" ref="Q67" si="700">P67/$B$3</f>
        <v>1.0672719732994266E-3</v>
      </c>
      <c r="R67" s="16">
        <v>16977.199999999997</v>
      </c>
      <c r="S67" s="15">
        <f t="shared" ref="S67" si="701">R67/$B$3</f>
        <v>1.0672719732994266E-3</v>
      </c>
      <c r="T67" s="16">
        <v>16977.199999999997</v>
      </c>
      <c r="U67" s="15">
        <f t="shared" ref="U67" si="702">T67/$B$3</f>
        <v>1.0672719732994266E-3</v>
      </c>
      <c r="V67" s="16">
        <v>16977.199999999997</v>
      </c>
      <c r="W67" s="15">
        <f t="shared" ref="W67" si="703">V67/$B$3</f>
        <v>1.0672719732994266E-3</v>
      </c>
      <c r="X67" s="16">
        <v>16977.199999999997</v>
      </c>
      <c r="Y67" s="15">
        <f t="shared" ref="Y67" si="704">X67/$B$3</f>
        <v>1.0672719732994266E-3</v>
      </c>
      <c r="Z67" s="16">
        <v>16977.199999999997</v>
      </c>
      <c r="AA67" s="15">
        <f t="shared" ref="AA67" si="705">Z67/$B$3</f>
        <v>1.0672719732994266E-3</v>
      </c>
    </row>
    <row r="68" spans="1:27" ht="15.5" outlineLevel="1" thickBot="1" x14ac:dyDescent="0.9">
      <c r="A68" s="13" t="s">
        <v>80</v>
      </c>
      <c r="B68" s="14">
        <f t="shared" ref="B68:B131" si="706">SUM(D68,F68,H68,J68,L68,N68,P68,R68,T68,V68,X68,Z68)</f>
        <v>105939.84000000003</v>
      </c>
      <c r="C68" s="15">
        <f t="shared" ref="C68:E131" si="707">B68/$B$3</f>
        <v>6.6599098843051598E-3</v>
      </c>
      <c r="D68" s="16">
        <v>8828.32</v>
      </c>
      <c r="E68" s="15">
        <f t="shared" ref="E68:G68" si="708">D68/$B$3</f>
        <v>5.5499249035876317E-4</v>
      </c>
      <c r="F68" s="16">
        <v>8828.32</v>
      </c>
      <c r="G68" s="15">
        <f t="shared" si="708"/>
        <v>5.5499249035876317E-4</v>
      </c>
      <c r="H68" s="16">
        <v>8828.32</v>
      </c>
      <c r="I68" s="15">
        <f t="shared" ref="I68" si="709">H68/$B$3</f>
        <v>5.5499249035876317E-4</v>
      </c>
      <c r="J68" s="16">
        <v>8828.32</v>
      </c>
      <c r="K68" s="15">
        <f t="shared" ref="K68" si="710">J68/$B$3</f>
        <v>5.5499249035876317E-4</v>
      </c>
      <c r="L68" s="16">
        <v>8828.32</v>
      </c>
      <c r="M68" s="15">
        <f t="shared" ref="M68" si="711">L68/$B$3</f>
        <v>5.5499249035876317E-4</v>
      </c>
      <c r="N68" s="16">
        <v>8828.32</v>
      </c>
      <c r="O68" s="15">
        <f t="shared" ref="O68" si="712">N68/$B$3</f>
        <v>5.5499249035876317E-4</v>
      </c>
      <c r="P68" s="16">
        <v>8828.32</v>
      </c>
      <c r="Q68" s="15">
        <f t="shared" ref="Q68" si="713">P68/$B$3</f>
        <v>5.5499249035876317E-4</v>
      </c>
      <c r="R68" s="16">
        <v>8828.32</v>
      </c>
      <c r="S68" s="15">
        <f t="shared" ref="S68" si="714">R68/$B$3</f>
        <v>5.5499249035876317E-4</v>
      </c>
      <c r="T68" s="16">
        <v>8828.32</v>
      </c>
      <c r="U68" s="15">
        <f t="shared" ref="U68" si="715">T68/$B$3</f>
        <v>5.5499249035876317E-4</v>
      </c>
      <c r="V68" s="16">
        <v>8828.32</v>
      </c>
      <c r="W68" s="15">
        <f t="shared" ref="W68" si="716">V68/$B$3</f>
        <v>5.5499249035876317E-4</v>
      </c>
      <c r="X68" s="16">
        <v>8828.32</v>
      </c>
      <c r="Y68" s="15">
        <f t="shared" ref="Y68" si="717">X68/$B$3</f>
        <v>5.5499249035876317E-4</v>
      </c>
      <c r="Z68" s="16">
        <v>8828.32</v>
      </c>
      <c r="AA68" s="15">
        <f t="shared" ref="AA68" si="718">Z68/$B$3</f>
        <v>5.5499249035876317E-4</v>
      </c>
    </row>
    <row r="69" spans="1:27" ht="15.5" outlineLevel="1" thickBot="1" x14ac:dyDescent="0.9">
      <c r="A69" s="13" t="s">
        <v>81</v>
      </c>
      <c r="B69" s="14">
        <f t="shared" si="706"/>
        <v>54966.960000000014</v>
      </c>
      <c r="C69" s="15">
        <f t="shared" si="707"/>
        <v>3.4554988964888597E-3</v>
      </c>
      <c r="D69" s="16">
        <v>4580.58</v>
      </c>
      <c r="E69" s="15">
        <f t="shared" ref="E69:G69" si="719">D69/$B$3</f>
        <v>2.8795824137407155E-4</v>
      </c>
      <c r="F69" s="16">
        <v>4580.58</v>
      </c>
      <c r="G69" s="15">
        <f t="shared" si="719"/>
        <v>2.8795824137407155E-4</v>
      </c>
      <c r="H69" s="16">
        <v>4580.58</v>
      </c>
      <c r="I69" s="15">
        <f t="shared" ref="I69" si="720">H69/$B$3</f>
        <v>2.8795824137407155E-4</v>
      </c>
      <c r="J69" s="16">
        <v>4580.58</v>
      </c>
      <c r="K69" s="15">
        <f t="shared" ref="K69" si="721">J69/$B$3</f>
        <v>2.8795824137407155E-4</v>
      </c>
      <c r="L69" s="16">
        <v>4580.58</v>
      </c>
      <c r="M69" s="15">
        <f t="shared" ref="M69" si="722">L69/$B$3</f>
        <v>2.8795824137407155E-4</v>
      </c>
      <c r="N69" s="16">
        <v>4580.58</v>
      </c>
      <c r="O69" s="15">
        <f t="shared" ref="O69" si="723">N69/$B$3</f>
        <v>2.8795824137407155E-4</v>
      </c>
      <c r="P69" s="16">
        <v>4580.58</v>
      </c>
      <c r="Q69" s="15">
        <f t="shared" ref="Q69" si="724">P69/$B$3</f>
        <v>2.8795824137407155E-4</v>
      </c>
      <c r="R69" s="16">
        <v>4580.58</v>
      </c>
      <c r="S69" s="15">
        <f t="shared" ref="S69" si="725">R69/$B$3</f>
        <v>2.8795824137407155E-4</v>
      </c>
      <c r="T69" s="16">
        <v>4580.58</v>
      </c>
      <c r="U69" s="15">
        <f t="shared" ref="U69" si="726">T69/$B$3</f>
        <v>2.8795824137407155E-4</v>
      </c>
      <c r="V69" s="16">
        <v>4580.58</v>
      </c>
      <c r="W69" s="15">
        <f t="shared" ref="W69" si="727">V69/$B$3</f>
        <v>2.8795824137407155E-4</v>
      </c>
      <c r="X69" s="16">
        <v>4580.58</v>
      </c>
      <c r="Y69" s="15">
        <f t="shared" ref="Y69" si="728">X69/$B$3</f>
        <v>2.8795824137407155E-4</v>
      </c>
      <c r="Z69" s="16">
        <v>4580.58</v>
      </c>
      <c r="AA69" s="15">
        <f t="shared" ref="AA69" si="729">Z69/$B$3</f>
        <v>2.8795824137407155E-4</v>
      </c>
    </row>
    <row r="70" spans="1:27" ht="15.5" outlineLevel="1" thickBot="1" x14ac:dyDescent="0.9">
      <c r="A70" s="13" t="s">
        <v>82</v>
      </c>
      <c r="B70" s="14">
        <f t="shared" si="706"/>
        <v>727.20000000000016</v>
      </c>
      <c r="C70" s="15">
        <f t="shared" si="707"/>
        <v>4.571544064883157E-5</v>
      </c>
      <c r="D70" s="16">
        <v>60.6</v>
      </c>
      <c r="E70" s="15">
        <f t="shared" ref="E70:G70" si="730">D70/$B$3</f>
        <v>3.8096200540692966E-6</v>
      </c>
      <c r="F70" s="16">
        <v>60.6</v>
      </c>
      <c r="G70" s="15">
        <f t="shared" si="730"/>
        <v>3.8096200540692966E-6</v>
      </c>
      <c r="H70" s="16">
        <v>60.6</v>
      </c>
      <c r="I70" s="15">
        <f t="shared" ref="I70" si="731">H70/$B$3</f>
        <v>3.8096200540692966E-6</v>
      </c>
      <c r="J70" s="16">
        <v>60.6</v>
      </c>
      <c r="K70" s="15">
        <f t="shared" ref="K70" si="732">J70/$B$3</f>
        <v>3.8096200540692966E-6</v>
      </c>
      <c r="L70" s="16">
        <v>60.6</v>
      </c>
      <c r="M70" s="15">
        <f t="shared" ref="M70" si="733">L70/$B$3</f>
        <v>3.8096200540692966E-6</v>
      </c>
      <c r="N70" s="16">
        <v>60.6</v>
      </c>
      <c r="O70" s="15">
        <f t="shared" ref="O70" si="734">N70/$B$3</f>
        <v>3.8096200540692966E-6</v>
      </c>
      <c r="P70" s="16">
        <v>60.6</v>
      </c>
      <c r="Q70" s="15">
        <f t="shared" ref="Q70" si="735">P70/$B$3</f>
        <v>3.8096200540692966E-6</v>
      </c>
      <c r="R70" s="16">
        <v>60.6</v>
      </c>
      <c r="S70" s="15">
        <f t="shared" ref="S70" si="736">R70/$B$3</f>
        <v>3.8096200540692966E-6</v>
      </c>
      <c r="T70" s="16">
        <v>60.6</v>
      </c>
      <c r="U70" s="15">
        <f t="shared" ref="U70" si="737">T70/$B$3</f>
        <v>3.8096200540692966E-6</v>
      </c>
      <c r="V70" s="16">
        <v>60.6</v>
      </c>
      <c r="W70" s="15">
        <f t="shared" ref="W70" si="738">V70/$B$3</f>
        <v>3.8096200540692966E-6</v>
      </c>
      <c r="X70" s="16">
        <v>60.6</v>
      </c>
      <c r="Y70" s="15">
        <f t="shared" ref="Y70" si="739">X70/$B$3</f>
        <v>3.8096200540692966E-6</v>
      </c>
      <c r="Z70" s="16">
        <v>60.6</v>
      </c>
      <c r="AA70" s="15">
        <f t="shared" ref="AA70" si="740">Z70/$B$3</f>
        <v>3.8096200540692966E-6</v>
      </c>
    </row>
    <row r="71" spans="1:27" ht="15.5" outlineLevel="1" thickBot="1" x14ac:dyDescent="0.9">
      <c r="A71" s="9" t="s">
        <v>83</v>
      </c>
      <c r="B71" s="14">
        <f t="shared" si="706"/>
        <v>-233094.12</v>
      </c>
      <c r="C71" s="15">
        <f t="shared" si="707"/>
        <v>-1.46534659082118E-2</v>
      </c>
      <c r="D71" s="16">
        <f>SUM(D72:D73)</f>
        <v>-19424.509999999995</v>
      </c>
      <c r="E71" s="15">
        <f t="shared" ref="E71:G71" si="741">D71/$B$3</f>
        <v>-1.2211221590176496E-3</v>
      </c>
      <c r="F71" s="16">
        <f>SUM(F72:F73)</f>
        <v>-19424.509999999995</v>
      </c>
      <c r="G71" s="15">
        <f t="shared" si="741"/>
        <v>-1.2211221590176496E-3</v>
      </c>
      <c r="H71" s="16">
        <f>SUM(H72:H73)</f>
        <v>-19424.509999999995</v>
      </c>
      <c r="I71" s="15">
        <f t="shared" ref="I71" si="742">H71/$B$3</f>
        <v>-1.2211221590176496E-3</v>
      </c>
      <c r="J71" s="16">
        <f>SUM(J72:J73)</f>
        <v>-19424.509999999995</v>
      </c>
      <c r="K71" s="15">
        <f t="shared" ref="K71" si="743">J71/$B$3</f>
        <v>-1.2211221590176496E-3</v>
      </c>
      <c r="L71" s="16">
        <f>SUM(L72:L73)</f>
        <v>-19424.509999999995</v>
      </c>
      <c r="M71" s="15">
        <f t="shared" ref="M71" si="744">L71/$B$3</f>
        <v>-1.2211221590176496E-3</v>
      </c>
      <c r="N71" s="16">
        <f>SUM(N72:N73)</f>
        <v>-19424.509999999995</v>
      </c>
      <c r="O71" s="15">
        <f t="shared" ref="O71" si="745">N71/$B$3</f>
        <v>-1.2211221590176496E-3</v>
      </c>
      <c r="P71" s="16">
        <f>SUM(P72:P73)</f>
        <v>-19424.509999999995</v>
      </c>
      <c r="Q71" s="15">
        <f t="shared" ref="Q71" si="746">P71/$B$3</f>
        <v>-1.2211221590176496E-3</v>
      </c>
      <c r="R71" s="16">
        <f>SUM(R72:R73)</f>
        <v>-19424.509999999995</v>
      </c>
      <c r="S71" s="15">
        <f t="shared" ref="S71" si="747">R71/$B$3</f>
        <v>-1.2211221590176496E-3</v>
      </c>
      <c r="T71" s="16">
        <f>SUM(T72:T73)</f>
        <v>-19424.509999999995</v>
      </c>
      <c r="U71" s="15">
        <f t="shared" ref="U71" si="748">T71/$B$3</f>
        <v>-1.2211221590176496E-3</v>
      </c>
      <c r="V71" s="16">
        <f>SUM(V72:V73)</f>
        <v>-19424.509999999995</v>
      </c>
      <c r="W71" s="15">
        <f t="shared" ref="W71" si="749">V71/$B$3</f>
        <v>-1.2211221590176496E-3</v>
      </c>
      <c r="X71" s="16">
        <f>SUM(X72:X73)</f>
        <v>-19424.509999999995</v>
      </c>
      <c r="Y71" s="15">
        <f t="shared" ref="Y71" si="750">X71/$B$3</f>
        <v>-1.2211221590176496E-3</v>
      </c>
      <c r="Z71" s="16">
        <f>SUM(Z72:Z73)</f>
        <v>-19424.509999999995</v>
      </c>
      <c r="AA71" s="15">
        <f t="shared" ref="AA71" si="751">Z71/$B$3</f>
        <v>-1.2211221590176496E-3</v>
      </c>
    </row>
    <row r="72" spans="1:27" ht="15.5" outlineLevel="1" thickBot="1" x14ac:dyDescent="0.9">
      <c r="A72" s="13" t="s">
        <v>84</v>
      </c>
      <c r="B72" s="14">
        <f t="shared" si="706"/>
        <v>-129574.92</v>
      </c>
      <c r="C72" s="15">
        <f t="shared" si="707"/>
        <v>-8.1457295996109694E-3</v>
      </c>
      <c r="D72" s="16">
        <v>-10797.909999999998</v>
      </c>
      <c r="E72" s="15">
        <f t="shared" ref="E72:G72" si="752">D72/$B$3</f>
        <v>-6.7881079996758064E-4</v>
      </c>
      <c r="F72" s="16">
        <v>-10797.909999999998</v>
      </c>
      <c r="G72" s="15">
        <f t="shared" si="752"/>
        <v>-6.7881079996758064E-4</v>
      </c>
      <c r="H72" s="16">
        <v>-10797.909999999998</v>
      </c>
      <c r="I72" s="15">
        <f t="shared" ref="I72" si="753">H72/$B$3</f>
        <v>-6.7881079996758064E-4</v>
      </c>
      <c r="J72" s="16">
        <v>-10797.909999999998</v>
      </c>
      <c r="K72" s="15">
        <f t="shared" ref="K72" si="754">J72/$B$3</f>
        <v>-6.7881079996758064E-4</v>
      </c>
      <c r="L72" s="16">
        <v>-10797.909999999998</v>
      </c>
      <c r="M72" s="15">
        <f t="shared" ref="M72" si="755">L72/$B$3</f>
        <v>-6.7881079996758064E-4</v>
      </c>
      <c r="N72" s="16">
        <v>-10797.909999999998</v>
      </c>
      <c r="O72" s="15">
        <f t="shared" ref="O72" si="756">N72/$B$3</f>
        <v>-6.7881079996758064E-4</v>
      </c>
      <c r="P72" s="16">
        <v>-10797.909999999998</v>
      </c>
      <c r="Q72" s="15">
        <f t="shared" ref="Q72" si="757">P72/$B$3</f>
        <v>-6.7881079996758064E-4</v>
      </c>
      <c r="R72" s="16">
        <v>-10797.909999999998</v>
      </c>
      <c r="S72" s="15">
        <f t="shared" ref="S72" si="758">R72/$B$3</f>
        <v>-6.7881079996758064E-4</v>
      </c>
      <c r="T72" s="16">
        <v>-10797.909999999998</v>
      </c>
      <c r="U72" s="15">
        <f t="shared" ref="U72" si="759">T72/$B$3</f>
        <v>-6.7881079996758064E-4</v>
      </c>
      <c r="V72" s="16">
        <v>-10797.909999999998</v>
      </c>
      <c r="W72" s="15">
        <f t="shared" ref="W72" si="760">V72/$B$3</f>
        <v>-6.7881079996758064E-4</v>
      </c>
      <c r="X72" s="16">
        <v>-10797.909999999998</v>
      </c>
      <c r="Y72" s="15">
        <f t="shared" ref="Y72" si="761">X72/$B$3</f>
        <v>-6.7881079996758064E-4</v>
      </c>
      <c r="Z72" s="16">
        <v>-10797.909999999998</v>
      </c>
      <c r="AA72" s="15">
        <f t="shared" ref="AA72" si="762">Z72/$B$3</f>
        <v>-6.7881079996758064E-4</v>
      </c>
    </row>
    <row r="73" spans="1:27" ht="15.5" outlineLevel="1" thickBot="1" x14ac:dyDescent="0.9">
      <c r="A73" s="13" t="s">
        <v>85</v>
      </c>
      <c r="B73" s="14">
        <f t="shared" si="706"/>
        <v>-103519.20000000001</v>
      </c>
      <c r="C73" s="15">
        <f t="shared" si="707"/>
        <v>-6.5077363086008307E-3</v>
      </c>
      <c r="D73" s="16">
        <v>-8626.5999999999985</v>
      </c>
      <c r="E73" s="15">
        <f t="shared" ref="E73:G73" si="763">D73/$B$3</f>
        <v>-5.4231135905006905E-4</v>
      </c>
      <c r="F73" s="16">
        <v>-8626.5999999999985</v>
      </c>
      <c r="G73" s="15">
        <f t="shared" si="763"/>
        <v>-5.4231135905006905E-4</v>
      </c>
      <c r="H73" s="16">
        <v>-8626.5999999999985</v>
      </c>
      <c r="I73" s="15">
        <f t="shared" ref="I73" si="764">H73/$B$3</f>
        <v>-5.4231135905006905E-4</v>
      </c>
      <c r="J73" s="16">
        <v>-8626.5999999999985</v>
      </c>
      <c r="K73" s="15">
        <f t="shared" ref="K73" si="765">J73/$B$3</f>
        <v>-5.4231135905006905E-4</v>
      </c>
      <c r="L73" s="16">
        <v>-8626.5999999999985</v>
      </c>
      <c r="M73" s="15">
        <f t="shared" ref="M73" si="766">L73/$B$3</f>
        <v>-5.4231135905006905E-4</v>
      </c>
      <c r="N73" s="16">
        <v>-8626.5999999999985</v>
      </c>
      <c r="O73" s="15">
        <f t="shared" ref="O73" si="767">N73/$B$3</f>
        <v>-5.4231135905006905E-4</v>
      </c>
      <c r="P73" s="16">
        <v>-8626.5999999999985</v>
      </c>
      <c r="Q73" s="15">
        <f t="shared" ref="Q73" si="768">P73/$B$3</f>
        <v>-5.4231135905006905E-4</v>
      </c>
      <c r="R73" s="16">
        <v>-8626.5999999999985</v>
      </c>
      <c r="S73" s="15">
        <f t="shared" ref="S73" si="769">R73/$B$3</f>
        <v>-5.4231135905006905E-4</v>
      </c>
      <c r="T73" s="16">
        <v>-8626.5999999999985</v>
      </c>
      <c r="U73" s="15">
        <f t="shared" ref="U73" si="770">T73/$B$3</f>
        <v>-5.4231135905006905E-4</v>
      </c>
      <c r="V73" s="16">
        <v>-8626.5999999999985</v>
      </c>
      <c r="W73" s="15">
        <f t="shared" ref="W73" si="771">V73/$B$3</f>
        <v>-5.4231135905006905E-4</v>
      </c>
      <c r="X73" s="16">
        <v>-8626.5999999999985</v>
      </c>
      <c r="Y73" s="15">
        <f t="shared" ref="Y73" si="772">X73/$B$3</f>
        <v>-5.4231135905006905E-4</v>
      </c>
      <c r="Z73" s="16">
        <v>-8626.5999999999985</v>
      </c>
      <c r="AA73" s="15">
        <f t="shared" ref="AA73" si="773">Z73/$B$3</f>
        <v>-5.4231135905006905E-4</v>
      </c>
    </row>
    <row r="74" spans="1:27" ht="15.5" outlineLevel="1" thickBot="1" x14ac:dyDescent="0.9">
      <c r="A74" s="9" t="s">
        <v>86</v>
      </c>
      <c r="B74" s="14">
        <f t="shared" si="706"/>
        <v>-199902</v>
      </c>
      <c r="C74" s="15">
        <f t="shared" si="707"/>
        <v>-1.2566842707071955E-2</v>
      </c>
      <c r="D74" s="16">
        <f>SUM(D75:D81)</f>
        <v>-16658.5</v>
      </c>
      <c r="E74" s="15">
        <f t="shared" ref="E74:G74" si="774">D74/$B$3</f>
        <v>-1.0472368922559963E-3</v>
      </c>
      <c r="F74" s="16">
        <f>SUM(F75:F81)</f>
        <v>-16658.5</v>
      </c>
      <c r="G74" s="15">
        <f t="shared" si="774"/>
        <v>-1.0472368922559963E-3</v>
      </c>
      <c r="H74" s="16">
        <f>SUM(H75:H81)</f>
        <v>-16658.5</v>
      </c>
      <c r="I74" s="15">
        <f t="shared" ref="I74" si="775">H74/$B$3</f>
        <v>-1.0472368922559963E-3</v>
      </c>
      <c r="J74" s="16">
        <f>SUM(J75:J81)</f>
        <v>-16658.5</v>
      </c>
      <c r="K74" s="15">
        <f t="shared" ref="K74" si="776">J74/$B$3</f>
        <v>-1.0472368922559963E-3</v>
      </c>
      <c r="L74" s="16">
        <f>SUM(L75:L81)</f>
        <v>-16658.5</v>
      </c>
      <c r="M74" s="15">
        <f t="shared" ref="M74" si="777">L74/$B$3</f>
        <v>-1.0472368922559963E-3</v>
      </c>
      <c r="N74" s="16">
        <f>SUM(N75:N81)</f>
        <v>-16658.5</v>
      </c>
      <c r="O74" s="15">
        <f t="shared" ref="O74" si="778">N74/$B$3</f>
        <v>-1.0472368922559963E-3</v>
      </c>
      <c r="P74" s="16">
        <f>SUM(P75:P81)</f>
        <v>-16658.5</v>
      </c>
      <c r="Q74" s="15">
        <f t="shared" ref="Q74" si="779">P74/$B$3</f>
        <v>-1.0472368922559963E-3</v>
      </c>
      <c r="R74" s="16">
        <f>SUM(R75:R81)</f>
        <v>-16658.5</v>
      </c>
      <c r="S74" s="15">
        <f t="shared" ref="S74" si="780">R74/$B$3</f>
        <v>-1.0472368922559963E-3</v>
      </c>
      <c r="T74" s="16">
        <f>SUM(T75:T81)</f>
        <v>-16658.5</v>
      </c>
      <c r="U74" s="15">
        <f t="shared" ref="U74" si="781">T74/$B$3</f>
        <v>-1.0472368922559963E-3</v>
      </c>
      <c r="V74" s="16">
        <f>SUM(V75:V81)</f>
        <v>-16658.5</v>
      </c>
      <c r="W74" s="15">
        <f t="shared" ref="W74" si="782">V74/$B$3</f>
        <v>-1.0472368922559963E-3</v>
      </c>
      <c r="X74" s="16">
        <f>SUM(X75:X81)</f>
        <v>-16658.5</v>
      </c>
      <c r="Y74" s="15">
        <f t="shared" ref="Y74" si="783">X74/$B$3</f>
        <v>-1.0472368922559963E-3</v>
      </c>
      <c r="Z74" s="16">
        <f>SUM(Z75:Z81)</f>
        <v>-16658.5</v>
      </c>
      <c r="AA74" s="15">
        <f t="shared" ref="AA74" si="784">Z74/$B$3</f>
        <v>-1.0472368922559963E-3</v>
      </c>
    </row>
    <row r="75" spans="1:27" ht="15.5" outlineLevel="1" thickBot="1" x14ac:dyDescent="0.9">
      <c r="A75" s="13" t="s">
        <v>87</v>
      </c>
      <c r="B75" s="14">
        <f t="shared" si="706"/>
        <v>-4362</v>
      </c>
      <c r="C75" s="15">
        <f t="shared" si="707"/>
        <v>-2.7421720587211666E-4</v>
      </c>
      <c r="D75" s="16">
        <v>-363.5</v>
      </c>
      <c r="E75" s="15">
        <f t="shared" ref="E75:G75" si="785">D75/$B$3</f>
        <v>-2.2851433822676389E-5</v>
      </c>
      <c r="F75" s="16">
        <v>-363.5</v>
      </c>
      <c r="G75" s="15">
        <f t="shared" si="785"/>
        <v>-2.2851433822676389E-5</v>
      </c>
      <c r="H75" s="16">
        <v>-363.5</v>
      </c>
      <c r="I75" s="15">
        <f t="shared" ref="I75" si="786">H75/$B$3</f>
        <v>-2.2851433822676389E-5</v>
      </c>
      <c r="J75" s="16">
        <v>-363.5</v>
      </c>
      <c r="K75" s="15">
        <f t="shared" ref="K75" si="787">J75/$B$3</f>
        <v>-2.2851433822676389E-5</v>
      </c>
      <c r="L75" s="16">
        <v>-363.5</v>
      </c>
      <c r="M75" s="15">
        <f t="shared" ref="M75" si="788">L75/$B$3</f>
        <v>-2.2851433822676389E-5</v>
      </c>
      <c r="N75" s="16">
        <v>-363.5</v>
      </c>
      <c r="O75" s="15">
        <f t="shared" ref="O75" si="789">N75/$B$3</f>
        <v>-2.2851433822676389E-5</v>
      </c>
      <c r="P75" s="16">
        <v>-363.5</v>
      </c>
      <c r="Q75" s="15">
        <f t="shared" ref="Q75" si="790">P75/$B$3</f>
        <v>-2.2851433822676389E-5</v>
      </c>
      <c r="R75" s="16">
        <v>-363.5</v>
      </c>
      <c r="S75" s="15">
        <f t="shared" ref="S75" si="791">R75/$B$3</f>
        <v>-2.2851433822676389E-5</v>
      </c>
      <c r="T75" s="16">
        <v>-363.5</v>
      </c>
      <c r="U75" s="15">
        <f t="shared" ref="U75" si="792">T75/$B$3</f>
        <v>-2.2851433822676389E-5</v>
      </c>
      <c r="V75" s="16">
        <v>-363.5</v>
      </c>
      <c r="W75" s="15">
        <f t="shared" ref="W75" si="793">V75/$B$3</f>
        <v>-2.2851433822676389E-5</v>
      </c>
      <c r="X75" s="16">
        <v>-363.5</v>
      </c>
      <c r="Y75" s="15">
        <f t="shared" ref="Y75" si="794">X75/$B$3</f>
        <v>-2.2851433822676389E-5</v>
      </c>
      <c r="Z75" s="16">
        <v>-363.5</v>
      </c>
      <c r="AA75" s="15">
        <f t="shared" ref="AA75" si="795">Z75/$B$3</f>
        <v>-2.2851433822676389E-5</v>
      </c>
    </row>
    <row r="76" spans="1:27" ht="15.5" outlineLevel="1" thickBot="1" x14ac:dyDescent="0.9">
      <c r="A76" s="13" t="s">
        <v>88</v>
      </c>
      <c r="B76" s="14">
        <f t="shared" si="706"/>
        <v>-100137.24000000003</v>
      </c>
      <c r="C76" s="15">
        <f t="shared" si="707"/>
        <v>-6.2951293343754162E-3</v>
      </c>
      <c r="D76" s="16">
        <v>-8344.77</v>
      </c>
      <c r="E76" s="15">
        <f t="shared" ref="E76:G76" si="796">D76/$B$3</f>
        <v>-5.2459411119795121E-4</v>
      </c>
      <c r="F76" s="16">
        <v>-8344.77</v>
      </c>
      <c r="G76" s="15">
        <f t="shared" si="796"/>
        <v>-5.2459411119795121E-4</v>
      </c>
      <c r="H76" s="16">
        <v>-8344.77</v>
      </c>
      <c r="I76" s="15">
        <f t="shared" ref="I76" si="797">H76/$B$3</f>
        <v>-5.2459411119795121E-4</v>
      </c>
      <c r="J76" s="16">
        <v>-8344.77</v>
      </c>
      <c r="K76" s="15">
        <f t="shared" ref="K76" si="798">J76/$B$3</f>
        <v>-5.2459411119795121E-4</v>
      </c>
      <c r="L76" s="16">
        <v>-8344.77</v>
      </c>
      <c r="M76" s="15">
        <f t="shared" ref="M76" si="799">L76/$B$3</f>
        <v>-5.2459411119795121E-4</v>
      </c>
      <c r="N76" s="16">
        <v>-8344.77</v>
      </c>
      <c r="O76" s="15">
        <f t="shared" ref="O76" si="800">N76/$B$3</f>
        <v>-5.2459411119795121E-4</v>
      </c>
      <c r="P76" s="16">
        <v>-8344.77</v>
      </c>
      <c r="Q76" s="15">
        <f t="shared" ref="Q76" si="801">P76/$B$3</f>
        <v>-5.2459411119795121E-4</v>
      </c>
      <c r="R76" s="16">
        <v>-8344.77</v>
      </c>
      <c r="S76" s="15">
        <f t="shared" ref="S76" si="802">R76/$B$3</f>
        <v>-5.2459411119795121E-4</v>
      </c>
      <c r="T76" s="16">
        <v>-8344.77</v>
      </c>
      <c r="U76" s="15">
        <f t="shared" ref="U76" si="803">T76/$B$3</f>
        <v>-5.2459411119795121E-4</v>
      </c>
      <c r="V76" s="16">
        <v>-8344.77</v>
      </c>
      <c r="W76" s="15">
        <f t="shared" ref="W76" si="804">V76/$B$3</f>
        <v>-5.2459411119795121E-4</v>
      </c>
      <c r="X76" s="16">
        <v>-8344.77</v>
      </c>
      <c r="Y76" s="15">
        <f t="shared" ref="Y76" si="805">X76/$B$3</f>
        <v>-5.2459411119795121E-4</v>
      </c>
      <c r="Z76" s="16">
        <v>-8344.77</v>
      </c>
      <c r="AA76" s="15">
        <f t="shared" ref="AA76" si="806">Z76/$B$3</f>
        <v>-5.2459411119795121E-4</v>
      </c>
    </row>
    <row r="77" spans="1:27" ht="15.5" outlineLevel="1" thickBot="1" x14ac:dyDescent="0.9">
      <c r="A77" s="13" t="s">
        <v>89</v>
      </c>
      <c r="B77" s="14">
        <f t="shared" si="706"/>
        <v>-50374.920000000013</v>
      </c>
      <c r="C77" s="15">
        <f t="shared" si="707"/>
        <v>-3.1668202220154541E-3</v>
      </c>
      <c r="D77" s="16">
        <v>-4197.91</v>
      </c>
      <c r="E77" s="15">
        <f t="shared" ref="E77:G77" si="807">D77/$B$3</f>
        <v>-2.6390168516795447E-4</v>
      </c>
      <c r="F77" s="16">
        <v>-4197.91</v>
      </c>
      <c r="G77" s="15">
        <f t="shared" si="807"/>
        <v>-2.6390168516795447E-4</v>
      </c>
      <c r="H77" s="16">
        <v>-4197.91</v>
      </c>
      <c r="I77" s="15">
        <f t="shared" ref="I77" si="808">H77/$B$3</f>
        <v>-2.6390168516795447E-4</v>
      </c>
      <c r="J77" s="16">
        <v>-4197.91</v>
      </c>
      <c r="K77" s="15">
        <f t="shared" ref="K77" si="809">J77/$B$3</f>
        <v>-2.6390168516795447E-4</v>
      </c>
      <c r="L77" s="16">
        <v>-4197.91</v>
      </c>
      <c r="M77" s="15">
        <f t="shared" ref="M77" si="810">L77/$B$3</f>
        <v>-2.6390168516795447E-4</v>
      </c>
      <c r="N77" s="16">
        <v>-4197.91</v>
      </c>
      <c r="O77" s="15">
        <f t="shared" ref="O77" si="811">N77/$B$3</f>
        <v>-2.6390168516795447E-4</v>
      </c>
      <c r="P77" s="16">
        <v>-4197.91</v>
      </c>
      <c r="Q77" s="15">
        <f t="shared" ref="Q77" si="812">P77/$B$3</f>
        <v>-2.6390168516795447E-4</v>
      </c>
      <c r="R77" s="16">
        <v>-4197.91</v>
      </c>
      <c r="S77" s="15">
        <f t="shared" ref="S77" si="813">R77/$B$3</f>
        <v>-2.6390168516795447E-4</v>
      </c>
      <c r="T77" s="16">
        <v>-4197.91</v>
      </c>
      <c r="U77" s="15">
        <f t="shared" ref="U77" si="814">T77/$B$3</f>
        <v>-2.6390168516795447E-4</v>
      </c>
      <c r="V77" s="16">
        <v>-4197.91</v>
      </c>
      <c r="W77" s="15">
        <f t="shared" ref="W77" si="815">V77/$B$3</f>
        <v>-2.6390168516795447E-4</v>
      </c>
      <c r="X77" s="16">
        <v>-4197.91</v>
      </c>
      <c r="Y77" s="15">
        <f t="shared" ref="Y77" si="816">X77/$B$3</f>
        <v>-2.6390168516795447E-4</v>
      </c>
      <c r="Z77" s="16">
        <v>-4197.91</v>
      </c>
      <c r="AA77" s="15">
        <f t="shared" ref="AA77" si="817">Z77/$B$3</f>
        <v>-2.6390168516795447E-4</v>
      </c>
    </row>
    <row r="78" spans="1:27" ht="15.5" outlineLevel="1" thickBot="1" x14ac:dyDescent="0.9">
      <c r="A78" s="13" t="s">
        <v>90</v>
      </c>
      <c r="B78" s="14">
        <f t="shared" si="706"/>
        <v>-40617.839999999997</v>
      </c>
      <c r="C78" s="15">
        <f t="shared" si="707"/>
        <v>-2.5534412181019476E-3</v>
      </c>
      <c r="D78" s="16">
        <v>-3384.8199999999997</v>
      </c>
      <c r="E78" s="15">
        <f t="shared" ref="E78:G78" si="818">D78/$B$3</f>
        <v>-2.1278676817516228E-4</v>
      </c>
      <c r="F78" s="16">
        <v>-3384.8199999999997</v>
      </c>
      <c r="G78" s="15">
        <f t="shared" si="818"/>
        <v>-2.1278676817516228E-4</v>
      </c>
      <c r="H78" s="16">
        <v>-3384.8199999999997</v>
      </c>
      <c r="I78" s="15">
        <f t="shared" ref="I78" si="819">H78/$B$3</f>
        <v>-2.1278676817516228E-4</v>
      </c>
      <c r="J78" s="16">
        <v>-3384.8199999999997</v>
      </c>
      <c r="K78" s="15">
        <f t="shared" ref="K78" si="820">J78/$B$3</f>
        <v>-2.1278676817516228E-4</v>
      </c>
      <c r="L78" s="16">
        <v>-3384.8199999999997</v>
      </c>
      <c r="M78" s="15">
        <f t="shared" ref="M78" si="821">L78/$B$3</f>
        <v>-2.1278676817516228E-4</v>
      </c>
      <c r="N78" s="16">
        <v>-3384.8199999999997</v>
      </c>
      <c r="O78" s="15">
        <f t="shared" ref="O78" si="822">N78/$B$3</f>
        <v>-2.1278676817516228E-4</v>
      </c>
      <c r="P78" s="16">
        <v>-3384.8199999999997</v>
      </c>
      <c r="Q78" s="15">
        <f t="shared" ref="Q78" si="823">P78/$B$3</f>
        <v>-2.1278676817516228E-4</v>
      </c>
      <c r="R78" s="16">
        <v>-3384.8199999999997</v>
      </c>
      <c r="S78" s="15">
        <f t="shared" ref="S78" si="824">R78/$B$3</f>
        <v>-2.1278676817516228E-4</v>
      </c>
      <c r="T78" s="16">
        <v>-3384.8199999999997</v>
      </c>
      <c r="U78" s="15">
        <f t="shared" ref="U78" si="825">T78/$B$3</f>
        <v>-2.1278676817516228E-4</v>
      </c>
      <c r="V78" s="16">
        <v>-3384.8199999999997</v>
      </c>
      <c r="W78" s="15">
        <f t="shared" ref="W78" si="826">V78/$B$3</f>
        <v>-2.1278676817516228E-4</v>
      </c>
      <c r="X78" s="16">
        <v>-3384.8199999999997</v>
      </c>
      <c r="Y78" s="15">
        <f t="shared" ref="Y78" si="827">X78/$B$3</f>
        <v>-2.1278676817516228E-4</v>
      </c>
      <c r="Z78" s="16">
        <v>-3384.8199999999997</v>
      </c>
      <c r="AA78" s="15">
        <f t="shared" ref="AA78" si="828">Z78/$B$3</f>
        <v>-2.1278676817516228E-4</v>
      </c>
    </row>
    <row r="79" spans="1:27" ht="15.5" outlineLevel="1" thickBot="1" x14ac:dyDescent="0.9">
      <c r="A79" s="13" t="s">
        <v>91</v>
      </c>
      <c r="B79" s="14">
        <f t="shared" si="706"/>
        <v>0</v>
      </c>
      <c r="C79" s="15">
        <f t="shared" si="707"/>
        <v>0</v>
      </c>
      <c r="D79" s="16">
        <v>0</v>
      </c>
      <c r="E79" s="15">
        <f t="shared" ref="E79:G79" si="829">D79/$B$3</f>
        <v>0</v>
      </c>
      <c r="F79" s="16">
        <v>0</v>
      </c>
      <c r="G79" s="15">
        <f t="shared" si="829"/>
        <v>0</v>
      </c>
      <c r="H79" s="16">
        <v>0</v>
      </c>
      <c r="I79" s="15">
        <f t="shared" ref="I79" si="830">H79/$B$3</f>
        <v>0</v>
      </c>
      <c r="J79" s="16">
        <v>0</v>
      </c>
      <c r="K79" s="15">
        <f t="shared" ref="K79" si="831">J79/$B$3</f>
        <v>0</v>
      </c>
      <c r="L79" s="16">
        <v>0</v>
      </c>
      <c r="M79" s="15">
        <f t="shared" ref="M79" si="832">L79/$B$3</f>
        <v>0</v>
      </c>
      <c r="N79" s="16">
        <v>0</v>
      </c>
      <c r="O79" s="15">
        <f t="shared" ref="O79" si="833">N79/$B$3</f>
        <v>0</v>
      </c>
      <c r="P79" s="16">
        <v>0</v>
      </c>
      <c r="Q79" s="15">
        <f t="shared" ref="Q79" si="834">P79/$B$3</f>
        <v>0</v>
      </c>
      <c r="R79" s="16">
        <v>0</v>
      </c>
      <c r="S79" s="15">
        <f t="shared" ref="S79" si="835">R79/$B$3</f>
        <v>0</v>
      </c>
      <c r="T79" s="16">
        <v>0</v>
      </c>
      <c r="U79" s="15">
        <f t="shared" ref="U79" si="836">T79/$B$3</f>
        <v>0</v>
      </c>
      <c r="V79" s="16">
        <v>0</v>
      </c>
      <c r="W79" s="15">
        <f t="shared" ref="W79" si="837">V79/$B$3</f>
        <v>0</v>
      </c>
      <c r="X79" s="16">
        <v>0</v>
      </c>
      <c r="Y79" s="15">
        <f t="shared" ref="Y79" si="838">X79/$B$3</f>
        <v>0</v>
      </c>
      <c r="Z79" s="16">
        <v>0</v>
      </c>
      <c r="AA79" s="15">
        <f t="shared" ref="AA79" si="839">Z79/$B$3</f>
        <v>0</v>
      </c>
    </row>
    <row r="80" spans="1:27" ht="15.5" outlineLevel="1" thickBot="1" x14ac:dyDescent="0.9">
      <c r="A80" s="13" t="s">
        <v>92</v>
      </c>
      <c r="B80" s="14">
        <f t="shared" si="706"/>
        <v>-3828.6000000000008</v>
      </c>
      <c r="C80" s="15">
        <f t="shared" si="707"/>
        <v>-2.4068500559421967E-4</v>
      </c>
      <c r="D80" s="16">
        <v>-319.05</v>
      </c>
      <c r="E80" s="15">
        <f t="shared" ref="E80:G80" si="840">D80/$B$3</f>
        <v>-2.00570837995183E-5</v>
      </c>
      <c r="F80" s="16">
        <v>-319.05</v>
      </c>
      <c r="G80" s="15">
        <f t="shared" si="840"/>
        <v>-2.00570837995183E-5</v>
      </c>
      <c r="H80" s="16">
        <v>-319.05</v>
      </c>
      <c r="I80" s="15">
        <f t="shared" ref="I80" si="841">H80/$B$3</f>
        <v>-2.00570837995183E-5</v>
      </c>
      <c r="J80" s="16">
        <v>-319.05</v>
      </c>
      <c r="K80" s="15">
        <f t="shared" ref="K80" si="842">J80/$B$3</f>
        <v>-2.00570837995183E-5</v>
      </c>
      <c r="L80" s="16">
        <v>-319.05</v>
      </c>
      <c r="M80" s="15">
        <f t="shared" ref="M80" si="843">L80/$B$3</f>
        <v>-2.00570837995183E-5</v>
      </c>
      <c r="N80" s="16">
        <v>-319.05</v>
      </c>
      <c r="O80" s="15">
        <f t="shared" ref="O80" si="844">N80/$B$3</f>
        <v>-2.00570837995183E-5</v>
      </c>
      <c r="P80" s="16">
        <v>-319.05</v>
      </c>
      <c r="Q80" s="15">
        <f t="shared" ref="Q80" si="845">P80/$B$3</f>
        <v>-2.00570837995183E-5</v>
      </c>
      <c r="R80" s="16">
        <v>-319.05</v>
      </c>
      <c r="S80" s="15">
        <f t="shared" ref="S80" si="846">R80/$B$3</f>
        <v>-2.00570837995183E-5</v>
      </c>
      <c r="T80" s="16">
        <v>-319.05</v>
      </c>
      <c r="U80" s="15">
        <f t="shared" ref="U80" si="847">T80/$B$3</f>
        <v>-2.00570837995183E-5</v>
      </c>
      <c r="V80" s="16">
        <v>-319.05</v>
      </c>
      <c r="W80" s="15">
        <f t="shared" ref="W80" si="848">V80/$B$3</f>
        <v>-2.00570837995183E-5</v>
      </c>
      <c r="X80" s="16">
        <v>-319.05</v>
      </c>
      <c r="Y80" s="15">
        <f t="shared" ref="Y80" si="849">X80/$B$3</f>
        <v>-2.00570837995183E-5</v>
      </c>
      <c r="Z80" s="16">
        <v>-319.05</v>
      </c>
      <c r="AA80" s="15">
        <f t="shared" ref="AA80" si="850">Z80/$B$3</f>
        <v>-2.00570837995183E-5</v>
      </c>
    </row>
    <row r="81" spans="1:27" ht="15.5" outlineLevel="1" thickBot="1" x14ac:dyDescent="0.9">
      <c r="A81" s="13" t="s">
        <v>93</v>
      </c>
      <c r="B81" s="14">
        <f t="shared" si="706"/>
        <v>-581.4</v>
      </c>
      <c r="C81" s="15">
        <f t="shared" si="707"/>
        <v>-3.6549721112803448E-5</v>
      </c>
      <c r="D81" s="16">
        <v>-48.45</v>
      </c>
      <c r="E81" s="15">
        <f t="shared" ref="E81:G81" si="851">D81/$B$3</f>
        <v>-3.0458100927336206E-6</v>
      </c>
      <c r="F81" s="16">
        <v>-48.45</v>
      </c>
      <c r="G81" s="15">
        <f t="shared" si="851"/>
        <v>-3.0458100927336206E-6</v>
      </c>
      <c r="H81" s="16">
        <v>-48.45</v>
      </c>
      <c r="I81" s="15">
        <f t="shared" ref="I81" si="852">H81/$B$3</f>
        <v>-3.0458100927336206E-6</v>
      </c>
      <c r="J81" s="16">
        <v>-48.45</v>
      </c>
      <c r="K81" s="15">
        <f t="shared" ref="K81" si="853">J81/$B$3</f>
        <v>-3.0458100927336206E-6</v>
      </c>
      <c r="L81" s="16">
        <v>-48.45</v>
      </c>
      <c r="M81" s="15">
        <f t="shared" ref="M81" si="854">L81/$B$3</f>
        <v>-3.0458100927336206E-6</v>
      </c>
      <c r="N81" s="16">
        <v>-48.45</v>
      </c>
      <c r="O81" s="15">
        <f t="shared" ref="O81" si="855">N81/$B$3</f>
        <v>-3.0458100927336206E-6</v>
      </c>
      <c r="P81" s="16">
        <v>-48.45</v>
      </c>
      <c r="Q81" s="15">
        <f t="shared" ref="Q81" si="856">P81/$B$3</f>
        <v>-3.0458100927336206E-6</v>
      </c>
      <c r="R81" s="16">
        <v>-48.45</v>
      </c>
      <c r="S81" s="15">
        <f t="shared" ref="S81" si="857">R81/$B$3</f>
        <v>-3.0458100927336206E-6</v>
      </c>
      <c r="T81" s="16">
        <v>-48.45</v>
      </c>
      <c r="U81" s="15">
        <f t="shared" ref="U81" si="858">T81/$B$3</f>
        <v>-3.0458100927336206E-6</v>
      </c>
      <c r="V81" s="16">
        <v>-48.45</v>
      </c>
      <c r="W81" s="15">
        <f t="shared" ref="W81" si="859">V81/$B$3</f>
        <v>-3.0458100927336206E-6</v>
      </c>
      <c r="X81" s="16">
        <v>-48.45</v>
      </c>
      <c r="Y81" s="15">
        <f t="shared" ref="Y81" si="860">X81/$B$3</f>
        <v>-3.0458100927336206E-6</v>
      </c>
      <c r="Z81" s="16">
        <v>-48.45</v>
      </c>
      <c r="AA81" s="15">
        <f t="shared" ref="AA81" si="861">Z81/$B$3</f>
        <v>-3.0458100927336206E-6</v>
      </c>
    </row>
    <row r="82" spans="1:27" ht="15.5" outlineLevel="1" thickBot="1" x14ac:dyDescent="0.9">
      <c r="A82" s="9" t="s">
        <v>94</v>
      </c>
      <c r="B82" s="14">
        <f t="shared" si="706"/>
        <v>-93625.920000000027</v>
      </c>
      <c r="C82" s="15">
        <f t="shared" si="707"/>
        <v>-5.8857950893182794E-3</v>
      </c>
      <c r="D82" s="16">
        <f>SUM(D83:D85)</f>
        <v>-7802.16</v>
      </c>
      <c r="E82" s="15">
        <f t="shared" ref="E82:G82" si="862">D82/$B$3</f>
        <v>-4.9048292410985644E-4</v>
      </c>
      <c r="F82" s="16">
        <f>SUM(F83:F85)</f>
        <v>-7802.16</v>
      </c>
      <c r="G82" s="15">
        <f t="shared" si="862"/>
        <v>-4.9048292410985644E-4</v>
      </c>
      <c r="H82" s="16">
        <f>SUM(H83:H85)</f>
        <v>-7802.16</v>
      </c>
      <c r="I82" s="15">
        <f t="shared" ref="I82" si="863">H82/$B$3</f>
        <v>-4.9048292410985644E-4</v>
      </c>
      <c r="J82" s="16">
        <f>SUM(J83:J85)</f>
        <v>-7802.16</v>
      </c>
      <c r="K82" s="15">
        <f t="shared" ref="K82" si="864">J82/$B$3</f>
        <v>-4.9048292410985644E-4</v>
      </c>
      <c r="L82" s="16">
        <f>SUM(L83:L85)</f>
        <v>-7802.16</v>
      </c>
      <c r="M82" s="15">
        <f t="shared" ref="M82" si="865">L82/$B$3</f>
        <v>-4.9048292410985644E-4</v>
      </c>
      <c r="N82" s="16">
        <f>SUM(N83:N85)</f>
        <v>-7802.16</v>
      </c>
      <c r="O82" s="15">
        <f t="shared" ref="O82" si="866">N82/$B$3</f>
        <v>-4.9048292410985644E-4</v>
      </c>
      <c r="P82" s="16">
        <f>SUM(P83:P85)</f>
        <v>-7802.16</v>
      </c>
      <c r="Q82" s="15">
        <f t="shared" ref="Q82" si="867">P82/$B$3</f>
        <v>-4.9048292410985644E-4</v>
      </c>
      <c r="R82" s="16">
        <f>SUM(R83:R85)</f>
        <v>-7802.16</v>
      </c>
      <c r="S82" s="15">
        <f t="shared" ref="S82" si="868">R82/$B$3</f>
        <v>-4.9048292410985644E-4</v>
      </c>
      <c r="T82" s="16">
        <f>SUM(T83:T85)</f>
        <v>-7802.16</v>
      </c>
      <c r="U82" s="15">
        <f t="shared" ref="U82" si="869">T82/$B$3</f>
        <v>-4.9048292410985644E-4</v>
      </c>
      <c r="V82" s="16">
        <f>SUM(V83:V85)</f>
        <v>-7802.16</v>
      </c>
      <c r="W82" s="15">
        <f t="shared" ref="W82" si="870">V82/$B$3</f>
        <v>-4.9048292410985644E-4</v>
      </c>
      <c r="X82" s="16">
        <f>SUM(X83:X85)</f>
        <v>-7802.16</v>
      </c>
      <c r="Y82" s="15">
        <f t="shared" ref="Y82" si="871">X82/$B$3</f>
        <v>-4.9048292410985644E-4</v>
      </c>
      <c r="Z82" s="16">
        <f>SUM(Z83:Z85)</f>
        <v>-7802.16</v>
      </c>
      <c r="AA82" s="15">
        <f t="shared" ref="AA82" si="872">Z82/$B$3</f>
        <v>-4.9048292410985644E-4</v>
      </c>
    </row>
    <row r="83" spans="1:27" ht="15.5" outlineLevel="1" thickBot="1" x14ac:dyDescent="0.9">
      <c r="A83" s="13" t="s">
        <v>95</v>
      </c>
      <c r="B83" s="14">
        <f t="shared" si="706"/>
        <v>-93625.920000000027</v>
      </c>
      <c r="C83" s="15">
        <f t="shared" si="707"/>
        <v>-5.8857950893182794E-3</v>
      </c>
      <c r="D83" s="16">
        <v>-7802.16</v>
      </c>
      <c r="E83" s="15">
        <f t="shared" ref="E83:G83" si="873">D83/$B$3</f>
        <v>-4.9048292410985644E-4</v>
      </c>
      <c r="F83" s="16">
        <v>-7802.16</v>
      </c>
      <c r="G83" s="15">
        <f t="shared" si="873"/>
        <v>-4.9048292410985644E-4</v>
      </c>
      <c r="H83" s="16">
        <v>-7802.16</v>
      </c>
      <c r="I83" s="15">
        <f t="shared" ref="I83" si="874">H83/$B$3</f>
        <v>-4.9048292410985644E-4</v>
      </c>
      <c r="J83" s="16">
        <v>-7802.16</v>
      </c>
      <c r="K83" s="15">
        <f t="shared" ref="K83" si="875">J83/$B$3</f>
        <v>-4.9048292410985644E-4</v>
      </c>
      <c r="L83" s="16">
        <v>-7802.16</v>
      </c>
      <c r="M83" s="15">
        <f t="shared" ref="M83" si="876">L83/$B$3</f>
        <v>-4.9048292410985644E-4</v>
      </c>
      <c r="N83" s="16">
        <v>-7802.16</v>
      </c>
      <c r="O83" s="15">
        <f t="shared" ref="O83" si="877">N83/$B$3</f>
        <v>-4.9048292410985644E-4</v>
      </c>
      <c r="P83" s="16">
        <v>-7802.16</v>
      </c>
      <c r="Q83" s="15">
        <f t="shared" ref="Q83" si="878">P83/$B$3</f>
        <v>-4.9048292410985644E-4</v>
      </c>
      <c r="R83" s="16">
        <v>-7802.16</v>
      </c>
      <c r="S83" s="15">
        <f t="shared" ref="S83" si="879">R83/$B$3</f>
        <v>-4.9048292410985644E-4</v>
      </c>
      <c r="T83" s="16">
        <v>-7802.16</v>
      </c>
      <c r="U83" s="15">
        <f t="shared" ref="U83" si="880">T83/$B$3</f>
        <v>-4.9048292410985644E-4</v>
      </c>
      <c r="V83" s="16">
        <v>-7802.16</v>
      </c>
      <c r="W83" s="15">
        <f t="shared" ref="W83" si="881">V83/$B$3</f>
        <v>-4.9048292410985644E-4</v>
      </c>
      <c r="X83" s="16">
        <v>-7802.16</v>
      </c>
      <c r="Y83" s="15">
        <f t="shared" ref="Y83" si="882">X83/$B$3</f>
        <v>-4.9048292410985644E-4</v>
      </c>
      <c r="Z83" s="16">
        <v>-7802.16</v>
      </c>
      <c r="AA83" s="15">
        <f t="shared" ref="AA83" si="883">Z83/$B$3</f>
        <v>-4.9048292410985644E-4</v>
      </c>
    </row>
    <row r="84" spans="1:27" ht="15.5" outlineLevel="1" thickBot="1" x14ac:dyDescent="0.9">
      <c r="A84" s="13" t="s">
        <v>96</v>
      </c>
      <c r="B84" s="14">
        <f t="shared" si="706"/>
        <v>0</v>
      </c>
      <c r="C84" s="15">
        <f t="shared" si="707"/>
        <v>0</v>
      </c>
      <c r="D84" s="16">
        <v>0</v>
      </c>
      <c r="E84" s="15">
        <f t="shared" ref="E84:G84" si="884">D84/$B$3</f>
        <v>0</v>
      </c>
      <c r="F84" s="16">
        <v>0</v>
      </c>
      <c r="G84" s="15">
        <f t="shared" si="884"/>
        <v>0</v>
      </c>
      <c r="H84" s="16">
        <v>0</v>
      </c>
      <c r="I84" s="15">
        <f t="shared" ref="I84" si="885">H84/$B$3</f>
        <v>0</v>
      </c>
      <c r="J84" s="16">
        <v>0</v>
      </c>
      <c r="K84" s="15">
        <f t="shared" ref="K84" si="886">J84/$B$3</f>
        <v>0</v>
      </c>
      <c r="L84" s="16">
        <v>0</v>
      </c>
      <c r="M84" s="15">
        <f t="shared" ref="M84" si="887">L84/$B$3</f>
        <v>0</v>
      </c>
      <c r="N84" s="16">
        <v>0</v>
      </c>
      <c r="O84" s="15">
        <f t="shared" ref="O84" si="888">N84/$B$3</f>
        <v>0</v>
      </c>
      <c r="P84" s="16">
        <v>0</v>
      </c>
      <c r="Q84" s="15">
        <f t="shared" ref="Q84" si="889">P84/$B$3</f>
        <v>0</v>
      </c>
      <c r="R84" s="16">
        <v>0</v>
      </c>
      <c r="S84" s="15">
        <f t="shared" ref="S84" si="890">R84/$B$3</f>
        <v>0</v>
      </c>
      <c r="T84" s="16">
        <v>0</v>
      </c>
      <c r="U84" s="15">
        <f t="shared" ref="U84" si="891">T84/$B$3</f>
        <v>0</v>
      </c>
      <c r="V84" s="16">
        <v>0</v>
      </c>
      <c r="W84" s="15">
        <f t="shared" ref="W84" si="892">V84/$B$3</f>
        <v>0</v>
      </c>
      <c r="X84" s="16">
        <v>0</v>
      </c>
      <c r="Y84" s="15">
        <f t="shared" ref="Y84" si="893">X84/$B$3</f>
        <v>0</v>
      </c>
      <c r="Z84" s="16">
        <v>0</v>
      </c>
      <c r="AA84" s="15">
        <f t="shared" ref="AA84" si="894">Z84/$B$3</f>
        <v>0</v>
      </c>
    </row>
    <row r="85" spans="1:27" ht="15.5" outlineLevel="1" thickBot="1" x14ac:dyDescent="0.9">
      <c r="A85" s="13" t="s">
        <v>97</v>
      </c>
      <c r="B85" s="14">
        <f t="shared" si="706"/>
        <v>0</v>
      </c>
      <c r="C85" s="15">
        <f t="shared" si="707"/>
        <v>0</v>
      </c>
      <c r="D85" s="16">
        <v>0</v>
      </c>
      <c r="E85" s="15">
        <f t="shared" ref="E85:G85" si="895">D85/$B$3</f>
        <v>0</v>
      </c>
      <c r="F85" s="16">
        <v>0</v>
      </c>
      <c r="G85" s="15">
        <f t="shared" si="895"/>
        <v>0</v>
      </c>
      <c r="H85" s="16">
        <v>0</v>
      </c>
      <c r="I85" s="15">
        <f t="shared" ref="I85" si="896">H85/$B$3</f>
        <v>0</v>
      </c>
      <c r="J85" s="16">
        <v>0</v>
      </c>
      <c r="K85" s="15">
        <f t="shared" ref="K85" si="897">J85/$B$3</f>
        <v>0</v>
      </c>
      <c r="L85" s="16">
        <v>0</v>
      </c>
      <c r="M85" s="15">
        <f t="shared" ref="M85" si="898">L85/$B$3</f>
        <v>0</v>
      </c>
      <c r="N85" s="16">
        <v>0</v>
      </c>
      <c r="O85" s="15">
        <f t="shared" ref="O85" si="899">N85/$B$3</f>
        <v>0</v>
      </c>
      <c r="P85" s="16">
        <v>0</v>
      </c>
      <c r="Q85" s="15">
        <f t="shared" ref="Q85" si="900">P85/$B$3</f>
        <v>0</v>
      </c>
      <c r="R85" s="16">
        <v>0</v>
      </c>
      <c r="S85" s="15">
        <f t="shared" ref="S85" si="901">R85/$B$3</f>
        <v>0</v>
      </c>
      <c r="T85" s="16">
        <v>0</v>
      </c>
      <c r="U85" s="15">
        <f t="shared" ref="U85" si="902">T85/$B$3</f>
        <v>0</v>
      </c>
      <c r="V85" s="16">
        <v>0</v>
      </c>
      <c r="W85" s="15">
        <f t="shared" ref="W85" si="903">V85/$B$3</f>
        <v>0</v>
      </c>
      <c r="X85" s="16">
        <v>0</v>
      </c>
      <c r="Y85" s="15">
        <f t="shared" ref="Y85" si="904">X85/$B$3</f>
        <v>0</v>
      </c>
      <c r="Z85" s="16">
        <v>0</v>
      </c>
      <c r="AA85" s="15">
        <f t="shared" ref="AA85" si="905">Z85/$B$3</f>
        <v>0</v>
      </c>
    </row>
    <row r="86" spans="1:27" ht="15.5" outlineLevel="1" thickBot="1" x14ac:dyDescent="0.9">
      <c r="A86" s="9" t="s">
        <v>98</v>
      </c>
      <c r="B86" s="14">
        <f t="shared" si="706"/>
        <v>0</v>
      </c>
      <c r="C86" s="15">
        <f t="shared" si="707"/>
        <v>0</v>
      </c>
      <c r="D86" s="16">
        <v>0</v>
      </c>
      <c r="E86" s="15">
        <f t="shared" ref="E86:G86" si="906">D86/$B$3</f>
        <v>0</v>
      </c>
      <c r="F86" s="16">
        <v>0</v>
      </c>
      <c r="G86" s="15">
        <f t="shared" si="906"/>
        <v>0</v>
      </c>
      <c r="H86" s="16">
        <v>0</v>
      </c>
      <c r="I86" s="15">
        <f t="shared" ref="I86" si="907">H86/$B$3</f>
        <v>0</v>
      </c>
      <c r="J86" s="16">
        <v>0</v>
      </c>
      <c r="K86" s="15">
        <f t="shared" ref="K86" si="908">J86/$B$3</f>
        <v>0</v>
      </c>
      <c r="L86" s="16">
        <v>0</v>
      </c>
      <c r="M86" s="15">
        <f t="shared" ref="M86" si="909">L86/$B$3</f>
        <v>0</v>
      </c>
      <c r="N86" s="16">
        <v>0</v>
      </c>
      <c r="O86" s="15">
        <f t="shared" ref="O86" si="910">N86/$B$3</f>
        <v>0</v>
      </c>
      <c r="P86" s="16">
        <v>0</v>
      </c>
      <c r="Q86" s="15">
        <f t="shared" ref="Q86" si="911">P86/$B$3</f>
        <v>0</v>
      </c>
      <c r="R86" s="16">
        <v>0</v>
      </c>
      <c r="S86" s="15">
        <f t="shared" ref="S86" si="912">R86/$B$3</f>
        <v>0</v>
      </c>
      <c r="T86" s="16">
        <v>0</v>
      </c>
      <c r="U86" s="15">
        <f t="shared" ref="U86" si="913">T86/$B$3</f>
        <v>0</v>
      </c>
      <c r="V86" s="16">
        <v>0</v>
      </c>
      <c r="W86" s="15">
        <f t="shared" ref="W86" si="914">V86/$B$3</f>
        <v>0</v>
      </c>
      <c r="X86" s="16">
        <v>0</v>
      </c>
      <c r="Y86" s="15">
        <f t="shared" ref="Y86" si="915">X86/$B$3</f>
        <v>0</v>
      </c>
      <c r="Z86" s="16">
        <v>0</v>
      </c>
      <c r="AA86" s="15">
        <f t="shared" ref="AA86" si="916">Z86/$B$3</f>
        <v>0</v>
      </c>
    </row>
    <row r="87" spans="1:27" ht="15.5" outlineLevel="1" thickBot="1" x14ac:dyDescent="0.9">
      <c r="A87" s="9" t="s">
        <v>99</v>
      </c>
      <c r="B87" s="14">
        <f t="shared" si="706"/>
        <v>0</v>
      </c>
      <c r="C87" s="15">
        <f t="shared" si="707"/>
        <v>0</v>
      </c>
      <c r="D87" s="16">
        <v>0</v>
      </c>
      <c r="E87" s="15">
        <f t="shared" ref="E87:G87" si="917">D87/$B$3</f>
        <v>0</v>
      </c>
      <c r="F87" s="16">
        <v>0</v>
      </c>
      <c r="G87" s="15">
        <f t="shared" si="917"/>
        <v>0</v>
      </c>
      <c r="H87" s="16">
        <v>0</v>
      </c>
      <c r="I87" s="15">
        <f t="shared" ref="I87" si="918">H87/$B$3</f>
        <v>0</v>
      </c>
      <c r="J87" s="16">
        <v>0</v>
      </c>
      <c r="K87" s="15">
        <f t="shared" ref="K87" si="919">J87/$B$3</f>
        <v>0</v>
      </c>
      <c r="L87" s="16">
        <v>0</v>
      </c>
      <c r="M87" s="15">
        <f t="shared" ref="M87" si="920">L87/$B$3</f>
        <v>0</v>
      </c>
      <c r="N87" s="16">
        <v>0</v>
      </c>
      <c r="O87" s="15">
        <f t="shared" ref="O87" si="921">N87/$B$3</f>
        <v>0</v>
      </c>
      <c r="P87" s="16">
        <v>0</v>
      </c>
      <c r="Q87" s="15">
        <f t="shared" ref="Q87" si="922">P87/$B$3</f>
        <v>0</v>
      </c>
      <c r="R87" s="16">
        <v>0</v>
      </c>
      <c r="S87" s="15">
        <f t="shared" ref="S87" si="923">R87/$B$3</f>
        <v>0</v>
      </c>
      <c r="T87" s="16">
        <v>0</v>
      </c>
      <c r="U87" s="15">
        <f t="shared" ref="U87" si="924">T87/$B$3</f>
        <v>0</v>
      </c>
      <c r="V87" s="16">
        <v>0</v>
      </c>
      <c r="W87" s="15">
        <f t="shared" ref="W87" si="925">V87/$B$3</f>
        <v>0</v>
      </c>
      <c r="X87" s="16">
        <v>0</v>
      </c>
      <c r="Y87" s="15">
        <f t="shared" ref="Y87" si="926">X87/$B$3</f>
        <v>0</v>
      </c>
      <c r="Z87" s="16">
        <v>0</v>
      </c>
      <c r="AA87" s="15">
        <f t="shared" ref="AA87" si="927">Z87/$B$3</f>
        <v>0</v>
      </c>
    </row>
    <row r="88" spans="1:27" ht="15.5" outlineLevel="1" thickBot="1" x14ac:dyDescent="0.9">
      <c r="A88" s="9" t="s">
        <v>100</v>
      </c>
      <c r="B88" s="14">
        <f t="shared" si="706"/>
        <v>-626970.96000000008</v>
      </c>
      <c r="C88" s="15">
        <f t="shared" si="707"/>
        <v>-3.9414540305859391E-2</v>
      </c>
      <c r="D88" s="16">
        <f>SUM(D89:D93)</f>
        <v>-52247.58</v>
      </c>
      <c r="E88" s="15">
        <f t="shared" ref="E88:G88" si="928">D88/$B$3</f>
        <v>-3.2845450254882823E-3</v>
      </c>
      <c r="F88" s="16">
        <f>SUM(F89:F93)</f>
        <v>-52247.58</v>
      </c>
      <c r="G88" s="15">
        <f t="shared" si="928"/>
        <v>-3.2845450254882823E-3</v>
      </c>
      <c r="H88" s="16">
        <f>SUM(H89:H93)</f>
        <v>-52247.58</v>
      </c>
      <c r="I88" s="15">
        <f t="shared" ref="I88" si="929">H88/$B$3</f>
        <v>-3.2845450254882823E-3</v>
      </c>
      <c r="J88" s="16">
        <f>SUM(J89:J93)</f>
        <v>-52247.58</v>
      </c>
      <c r="K88" s="15">
        <f t="shared" ref="K88" si="930">J88/$B$3</f>
        <v>-3.2845450254882823E-3</v>
      </c>
      <c r="L88" s="16">
        <f>SUM(L89:L93)</f>
        <v>-52247.58</v>
      </c>
      <c r="M88" s="15">
        <f t="shared" ref="M88" si="931">L88/$B$3</f>
        <v>-3.2845450254882823E-3</v>
      </c>
      <c r="N88" s="16">
        <f>SUM(N89:N93)</f>
        <v>-52247.58</v>
      </c>
      <c r="O88" s="15">
        <f t="shared" ref="O88" si="932">N88/$B$3</f>
        <v>-3.2845450254882823E-3</v>
      </c>
      <c r="P88" s="16">
        <f>SUM(P89:P93)</f>
        <v>-52247.58</v>
      </c>
      <c r="Q88" s="15">
        <f t="shared" ref="Q88" si="933">P88/$B$3</f>
        <v>-3.2845450254882823E-3</v>
      </c>
      <c r="R88" s="16">
        <f>SUM(R89:R93)</f>
        <v>-52247.58</v>
      </c>
      <c r="S88" s="15">
        <f t="shared" ref="S88" si="934">R88/$B$3</f>
        <v>-3.2845450254882823E-3</v>
      </c>
      <c r="T88" s="16">
        <f>SUM(T89:T93)</f>
        <v>-52247.58</v>
      </c>
      <c r="U88" s="15">
        <f t="shared" ref="U88" si="935">T88/$B$3</f>
        <v>-3.2845450254882823E-3</v>
      </c>
      <c r="V88" s="16">
        <f>SUM(V89:V93)</f>
        <v>-52247.58</v>
      </c>
      <c r="W88" s="15">
        <f t="shared" ref="W88" si="936">V88/$B$3</f>
        <v>-3.2845450254882823E-3</v>
      </c>
      <c r="X88" s="16">
        <f>SUM(X89:X93)</f>
        <v>-52247.58</v>
      </c>
      <c r="Y88" s="15">
        <f t="shared" ref="Y88" si="937">X88/$B$3</f>
        <v>-3.2845450254882823E-3</v>
      </c>
      <c r="Z88" s="16">
        <f>SUM(Z89:Z93)</f>
        <v>-52247.58</v>
      </c>
      <c r="AA88" s="15">
        <f t="shared" ref="AA88" si="938">Z88/$B$3</f>
        <v>-3.2845450254882823E-3</v>
      </c>
    </row>
    <row r="89" spans="1:27" ht="15.5" outlineLevel="1" thickBot="1" x14ac:dyDescent="0.9">
      <c r="A89" s="13" t="s">
        <v>101</v>
      </c>
      <c r="B89" s="14">
        <f t="shared" si="706"/>
        <v>-620568</v>
      </c>
      <c r="C89" s="15">
        <f t="shared" si="707"/>
        <v>-3.9012018114087048E-2</v>
      </c>
      <c r="D89" s="16">
        <v>-51714</v>
      </c>
      <c r="E89" s="15">
        <f t="shared" ref="E89:G89" si="939">D89/$B$3</f>
        <v>-3.251001509507254E-3</v>
      </c>
      <c r="F89" s="16">
        <v>-51714</v>
      </c>
      <c r="G89" s="15">
        <f t="shared" si="939"/>
        <v>-3.251001509507254E-3</v>
      </c>
      <c r="H89" s="16">
        <v>-51714</v>
      </c>
      <c r="I89" s="15">
        <f t="shared" ref="I89" si="940">H89/$B$3</f>
        <v>-3.251001509507254E-3</v>
      </c>
      <c r="J89" s="16">
        <v>-51714</v>
      </c>
      <c r="K89" s="15">
        <f t="shared" ref="K89" si="941">J89/$B$3</f>
        <v>-3.251001509507254E-3</v>
      </c>
      <c r="L89" s="16">
        <v>-51714</v>
      </c>
      <c r="M89" s="15">
        <f t="shared" ref="M89" si="942">L89/$B$3</f>
        <v>-3.251001509507254E-3</v>
      </c>
      <c r="N89" s="16">
        <v>-51714</v>
      </c>
      <c r="O89" s="15">
        <f t="shared" ref="O89" si="943">N89/$B$3</f>
        <v>-3.251001509507254E-3</v>
      </c>
      <c r="P89" s="16">
        <v>-51714</v>
      </c>
      <c r="Q89" s="15">
        <f t="shared" ref="Q89" si="944">P89/$B$3</f>
        <v>-3.251001509507254E-3</v>
      </c>
      <c r="R89" s="16">
        <v>-51714</v>
      </c>
      <c r="S89" s="15">
        <f t="shared" ref="S89" si="945">R89/$B$3</f>
        <v>-3.251001509507254E-3</v>
      </c>
      <c r="T89" s="16">
        <v>-51714</v>
      </c>
      <c r="U89" s="15">
        <f t="shared" ref="U89" si="946">T89/$B$3</f>
        <v>-3.251001509507254E-3</v>
      </c>
      <c r="V89" s="16">
        <v>-51714</v>
      </c>
      <c r="W89" s="15">
        <f t="shared" ref="W89" si="947">V89/$B$3</f>
        <v>-3.251001509507254E-3</v>
      </c>
      <c r="X89" s="16">
        <v>-51714</v>
      </c>
      <c r="Y89" s="15">
        <f t="shared" ref="Y89" si="948">X89/$B$3</f>
        <v>-3.251001509507254E-3</v>
      </c>
      <c r="Z89" s="16">
        <v>-51714</v>
      </c>
      <c r="AA89" s="15">
        <f t="shared" ref="AA89" si="949">Z89/$B$3</f>
        <v>-3.251001509507254E-3</v>
      </c>
    </row>
    <row r="90" spans="1:27" ht="15.5" outlineLevel="1" thickBot="1" x14ac:dyDescent="0.9">
      <c r="A90" s="13" t="s">
        <v>102</v>
      </c>
      <c r="B90" s="14">
        <f t="shared" si="706"/>
        <v>0</v>
      </c>
      <c r="C90" s="15">
        <f t="shared" si="707"/>
        <v>0</v>
      </c>
      <c r="D90" s="16">
        <v>0</v>
      </c>
      <c r="E90" s="15">
        <f t="shared" ref="E90:G90" si="950">D90/$B$3</f>
        <v>0</v>
      </c>
      <c r="F90" s="16">
        <v>0</v>
      </c>
      <c r="G90" s="15">
        <f t="shared" si="950"/>
        <v>0</v>
      </c>
      <c r="H90" s="16">
        <v>0</v>
      </c>
      <c r="I90" s="15">
        <f t="shared" ref="I90" si="951">H90/$B$3</f>
        <v>0</v>
      </c>
      <c r="J90" s="16">
        <v>0</v>
      </c>
      <c r="K90" s="15">
        <f t="shared" ref="K90" si="952">J90/$B$3</f>
        <v>0</v>
      </c>
      <c r="L90" s="16">
        <v>0</v>
      </c>
      <c r="M90" s="15">
        <f t="shared" ref="M90" si="953">L90/$B$3</f>
        <v>0</v>
      </c>
      <c r="N90" s="16">
        <v>0</v>
      </c>
      <c r="O90" s="15">
        <f t="shared" ref="O90" si="954">N90/$B$3</f>
        <v>0</v>
      </c>
      <c r="P90" s="16">
        <v>0</v>
      </c>
      <c r="Q90" s="15">
        <f t="shared" ref="Q90" si="955">P90/$B$3</f>
        <v>0</v>
      </c>
      <c r="R90" s="16">
        <v>0</v>
      </c>
      <c r="S90" s="15">
        <f t="shared" ref="S90" si="956">R90/$B$3</f>
        <v>0</v>
      </c>
      <c r="T90" s="16">
        <v>0</v>
      </c>
      <c r="U90" s="15">
        <f t="shared" ref="U90" si="957">T90/$B$3</f>
        <v>0</v>
      </c>
      <c r="V90" s="16">
        <v>0</v>
      </c>
      <c r="W90" s="15">
        <f t="shared" ref="W90" si="958">V90/$B$3</f>
        <v>0</v>
      </c>
      <c r="X90" s="16">
        <v>0</v>
      </c>
      <c r="Y90" s="15">
        <f t="shared" ref="Y90" si="959">X90/$B$3</f>
        <v>0</v>
      </c>
      <c r="Z90" s="16">
        <v>0</v>
      </c>
      <c r="AA90" s="15">
        <f t="shared" ref="AA90" si="960">Z90/$B$3</f>
        <v>0</v>
      </c>
    </row>
    <row r="91" spans="1:27" ht="15.5" outlineLevel="1" thickBot="1" x14ac:dyDescent="0.9">
      <c r="A91" s="13" t="s">
        <v>103</v>
      </c>
      <c r="B91" s="14">
        <f t="shared" si="706"/>
        <v>0</v>
      </c>
      <c r="C91" s="15">
        <f t="shared" si="707"/>
        <v>0</v>
      </c>
      <c r="D91" s="16">
        <v>0</v>
      </c>
      <c r="E91" s="15">
        <f t="shared" ref="E91:G91" si="961">D91/$B$3</f>
        <v>0</v>
      </c>
      <c r="F91" s="16">
        <v>0</v>
      </c>
      <c r="G91" s="15">
        <f t="shared" si="961"/>
        <v>0</v>
      </c>
      <c r="H91" s="16">
        <v>0</v>
      </c>
      <c r="I91" s="15">
        <f t="shared" ref="I91" si="962">H91/$B$3</f>
        <v>0</v>
      </c>
      <c r="J91" s="16">
        <v>0</v>
      </c>
      <c r="K91" s="15">
        <f t="shared" ref="K91" si="963">J91/$B$3</f>
        <v>0</v>
      </c>
      <c r="L91" s="16">
        <v>0</v>
      </c>
      <c r="M91" s="15">
        <f t="shared" ref="M91" si="964">L91/$B$3</f>
        <v>0</v>
      </c>
      <c r="N91" s="16">
        <v>0</v>
      </c>
      <c r="O91" s="15">
        <f t="shared" ref="O91" si="965">N91/$B$3</f>
        <v>0</v>
      </c>
      <c r="P91" s="16">
        <v>0</v>
      </c>
      <c r="Q91" s="15">
        <f t="shared" ref="Q91" si="966">P91/$B$3</f>
        <v>0</v>
      </c>
      <c r="R91" s="16">
        <v>0</v>
      </c>
      <c r="S91" s="15">
        <f t="shared" ref="S91" si="967">R91/$B$3</f>
        <v>0</v>
      </c>
      <c r="T91" s="16">
        <v>0</v>
      </c>
      <c r="U91" s="15">
        <f t="shared" ref="U91" si="968">T91/$B$3</f>
        <v>0</v>
      </c>
      <c r="V91" s="16">
        <v>0</v>
      </c>
      <c r="W91" s="15">
        <f t="shared" ref="W91" si="969">V91/$B$3</f>
        <v>0</v>
      </c>
      <c r="X91" s="16">
        <v>0</v>
      </c>
      <c r="Y91" s="15">
        <f t="shared" ref="Y91" si="970">X91/$B$3</f>
        <v>0</v>
      </c>
      <c r="Z91" s="16">
        <v>0</v>
      </c>
      <c r="AA91" s="15">
        <f t="shared" ref="AA91" si="971">Z91/$B$3</f>
        <v>0</v>
      </c>
    </row>
    <row r="92" spans="1:27" ht="15.5" outlineLevel="1" thickBot="1" x14ac:dyDescent="0.9">
      <c r="A92" s="13" t="s">
        <v>104</v>
      </c>
      <c r="B92" s="14">
        <f t="shared" si="706"/>
        <v>0</v>
      </c>
      <c r="C92" s="15">
        <f t="shared" si="707"/>
        <v>0</v>
      </c>
      <c r="D92" s="16">
        <v>0</v>
      </c>
      <c r="E92" s="15">
        <f t="shared" ref="E92:G92" si="972">D92/$B$3</f>
        <v>0</v>
      </c>
      <c r="F92" s="16">
        <v>0</v>
      </c>
      <c r="G92" s="15">
        <f t="shared" si="972"/>
        <v>0</v>
      </c>
      <c r="H92" s="16">
        <v>0</v>
      </c>
      <c r="I92" s="15">
        <f t="shared" ref="I92" si="973">H92/$B$3</f>
        <v>0</v>
      </c>
      <c r="J92" s="16">
        <v>0</v>
      </c>
      <c r="K92" s="15">
        <f t="shared" ref="K92" si="974">J92/$B$3</f>
        <v>0</v>
      </c>
      <c r="L92" s="16">
        <v>0</v>
      </c>
      <c r="M92" s="15">
        <f t="shared" ref="M92" si="975">L92/$B$3</f>
        <v>0</v>
      </c>
      <c r="N92" s="16">
        <v>0</v>
      </c>
      <c r="O92" s="15">
        <f t="shared" ref="O92" si="976">N92/$B$3</f>
        <v>0</v>
      </c>
      <c r="P92" s="16">
        <v>0</v>
      </c>
      <c r="Q92" s="15">
        <f t="shared" ref="Q92" si="977">P92/$B$3</f>
        <v>0</v>
      </c>
      <c r="R92" s="16">
        <v>0</v>
      </c>
      <c r="S92" s="15">
        <f t="shared" ref="S92" si="978">R92/$B$3</f>
        <v>0</v>
      </c>
      <c r="T92" s="16">
        <v>0</v>
      </c>
      <c r="U92" s="15">
        <f t="shared" ref="U92" si="979">T92/$B$3</f>
        <v>0</v>
      </c>
      <c r="V92" s="16">
        <v>0</v>
      </c>
      <c r="W92" s="15">
        <f t="shared" ref="W92" si="980">V92/$B$3</f>
        <v>0</v>
      </c>
      <c r="X92" s="16">
        <v>0</v>
      </c>
      <c r="Y92" s="15">
        <f t="shared" ref="Y92" si="981">X92/$B$3</f>
        <v>0</v>
      </c>
      <c r="Z92" s="16">
        <v>0</v>
      </c>
      <c r="AA92" s="15">
        <f t="shared" ref="AA92" si="982">Z92/$B$3</f>
        <v>0</v>
      </c>
    </row>
    <row r="93" spans="1:27" ht="15.5" outlineLevel="1" thickBot="1" x14ac:dyDescent="0.9">
      <c r="A93" s="13" t="s">
        <v>105</v>
      </c>
      <c r="B93" s="14">
        <f t="shared" si="706"/>
        <v>-6402.96</v>
      </c>
      <c r="C93" s="15">
        <f t="shared" si="707"/>
        <v>-4.0252219177233569E-4</v>
      </c>
      <c r="D93" s="16">
        <v>-533.58000000000004</v>
      </c>
      <c r="E93" s="15">
        <f t="shared" ref="E93:G93" si="983">D93/$B$3</f>
        <v>-3.3543515981027979E-5</v>
      </c>
      <c r="F93" s="16">
        <v>-533.58000000000004</v>
      </c>
      <c r="G93" s="15">
        <f t="shared" si="983"/>
        <v>-3.3543515981027979E-5</v>
      </c>
      <c r="H93" s="16">
        <v>-533.58000000000004</v>
      </c>
      <c r="I93" s="15">
        <f t="shared" ref="I93" si="984">H93/$B$3</f>
        <v>-3.3543515981027979E-5</v>
      </c>
      <c r="J93" s="16">
        <v>-533.58000000000004</v>
      </c>
      <c r="K93" s="15">
        <f t="shared" ref="K93" si="985">J93/$B$3</f>
        <v>-3.3543515981027979E-5</v>
      </c>
      <c r="L93" s="16">
        <v>-533.58000000000004</v>
      </c>
      <c r="M93" s="15">
        <f t="shared" ref="M93" si="986">L93/$B$3</f>
        <v>-3.3543515981027979E-5</v>
      </c>
      <c r="N93" s="16">
        <v>-533.58000000000004</v>
      </c>
      <c r="O93" s="15">
        <f t="shared" ref="O93" si="987">N93/$B$3</f>
        <v>-3.3543515981027979E-5</v>
      </c>
      <c r="P93" s="16">
        <v>-533.58000000000004</v>
      </c>
      <c r="Q93" s="15">
        <f t="shared" ref="Q93" si="988">P93/$B$3</f>
        <v>-3.3543515981027979E-5</v>
      </c>
      <c r="R93" s="16">
        <v>-533.58000000000004</v>
      </c>
      <c r="S93" s="15">
        <f t="shared" ref="S93" si="989">R93/$B$3</f>
        <v>-3.3543515981027979E-5</v>
      </c>
      <c r="T93" s="16">
        <v>-533.58000000000004</v>
      </c>
      <c r="U93" s="15">
        <f t="shared" ref="U93" si="990">T93/$B$3</f>
        <v>-3.3543515981027979E-5</v>
      </c>
      <c r="V93" s="16">
        <v>-533.58000000000004</v>
      </c>
      <c r="W93" s="15">
        <f t="shared" ref="W93" si="991">V93/$B$3</f>
        <v>-3.3543515981027979E-5</v>
      </c>
      <c r="X93" s="16">
        <v>-533.58000000000004</v>
      </c>
      <c r="Y93" s="15">
        <f t="shared" ref="Y93" si="992">X93/$B$3</f>
        <v>-3.3543515981027979E-5</v>
      </c>
      <c r="Z93" s="16">
        <v>-533.58000000000004</v>
      </c>
      <c r="AA93" s="15">
        <f t="shared" ref="AA93" si="993">Z93/$B$3</f>
        <v>-3.3543515981027979E-5</v>
      </c>
    </row>
    <row r="94" spans="1:27" ht="15.5" outlineLevel="1" thickBot="1" x14ac:dyDescent="0.9">
      <c r="A94" s="9" t="s">
        <v>106</v>
      </c>
      <c r="B94" s="14">
        <f t="shared" si="706"/>
        <v>-106029.60000000002</v>
      </c>
      <c r="C94" s="15">
        <f t="shared" si="707"/>
        <v>-6.6655526482664344E-3</v>
      </c>
      <c r="D94" s="16">
        <f>SUM(D95:D101)</f>
        <v>-8835.8000000000011</v>
      </c>
      <c r="E94" s="15">
        <f t="shared" ref="E94:G94" si="994">D94/$B$3</f>
        <v>-5.5546272068886953E-4</v>
      </c>
      <c r="F94" s="16">
        <f>SUM(F95:F101)</f>
        <v>-8835.8000000000011</v>
      </c>
      <c r="G94" s="15">
        <f t="shared" si="994"/>
        <v>-5.5546272068886953E-4</v>
      </c>
      <c r="H94" s="16">
        <f>SUM(H95:H101)</f>
        <v>-8835.8000000000011</v>
      </c>
      <c r="I94" s="15">
        <f t="shared" ref="I94" si="995">H94/$B$3</f>
        <v>-5.5546272068886953E-4</v>
      </c>
      <c r="J94" s="16">
        <f>SUM(J95:J101)</f>
        <v>-8835.8000000000011</v>
      </c>
      <c r="K94" s="15">
        <f t="shared" ref="K94" si="996">J94/$B$3</f>
        <v>-5.5546272068886953E-4</v>
      </c>
      <c r="L94" s="16">
        <f>SUM(L95:L101)</f>
        <v>-8835.8000000000011</v>
      </c>
      <c r="M94" s="15">
        <f t="shared" ref="M94" si="997">L94/$B$3</f>
        <v>-5.5546272068886953E-4</v>
      </c>
      <c r="N94" s="16">
        <f>SUM(N95:N101)</f>
        <v>-8835.8000000000011</v>
      </c>
      <c r="O94" s="15">
        <f t="shared" ref="O94" si="998">N94/$B$3</f>
        <v>-5.5546272068886953E-4</v>
      </c>
      <c r="P94" s="16">
        <f>SUM(P95:P101)</f>
        <v>-8835.8000000000011</v>
      </c>
      <c r="Q94" s="15">
        <f t="shared" ref="Q94" si="999">P94/$B$3</f>
        <v>-5.5546272068886953E-4</v>
      </c>
      <c r="R94" s="16">
        <f>SUM(R95:R101)</f>
        <v>-8835.8000000000011</v>
      </c>
      <c r="S94" s="15">
        <f t="shared" ref="S94" si="1000">R94/$B$3</f>
        <v>-5.5546272068886953E-4</v>
      </c>
      <c r="T94" s="16">
        <f>SUM(T95:T101)</f>
        <v>-8835.8000000000011</v>
      </c>
      <c r="U94" s="15">
        <f t="shared" ref="U94" si="1001">T94/$B$3</f>
        <v>-5.5546272068886953E-4</v>
      </c>
      <c r="V94" s="16">
        <f>SUM(V95:V101)</f>
        <v>-8835.8000000000011</v>
      </c>
      <c r="W94" s="15">
        <f t="shared" ref="W94" si="1002">V94/$B$3</f>
        <v>-5.5546272068886953E-4</v>
      </c>
      <c r="X94" s="16">
        <f>SUM(X95:X101)</f>
        <v>-8835.8000000000011</v>
      </c>
      <c r="Y94" s="15">
        <f t="shared" ref="Y94" si="1003">X94/$B$3</f>
        <v>-5.5546272068886953E-4</v>
      </c>
      <c r="Z94" s="16">
        <f>SUM(Z95:Z101)</f>
        <v>-8835.8000000000011</v>
      </c>
      <c r="AA94" s="15">
        <f t="shared" ref="AA94" si="1004">Z94/$B$3</f>
        <v>-5.5546272068886953E-4</v>
      </c>
    </row>
    <row r="95" spans="1:27" ht="15.5" outlineLevel="1" thickBot="1" x14ac:dyDescent="0.9">
      <c r="A95" s="13" t="s">
        <v>107</v>
      </c>
      <c r="B95" s="14">
        <f t="shared" si="706"/>
        <v>-9353.6400000000012</v>
      </c>
      <c r="C95" s="15">
        <f t="shared" si="707"/>
        <v>-5.8801674129611782E-4</v>
      </c>
      <c r="D95" s="16">
        <v>-779.47</v>
      </c>
      <c r="E95" s="15">
        <f t="shared" ref="E95:G95" si="1005">D95/$B$3</f>
        <v>-4.9001395108009814E-5</v>
      </c>
      <c r="F95" s="16">
        <v>-779.47</v>
      </c>
      <c r="G95" s="15">
        <f t="shared" si="1005"/>
        <v>-4.9001395108009814E-5</v>
      </c>
      <c r="H95" s="16">
        <v>-779.47</v>
      </c>
      <c r="I95" s="15">
        <f t="shared" ref="I95" si="1006">H95/$B$3</f>
        <v>-4.9001395108009814E-5</v>
      </c>
      <c r="J95" s="16">
        <v>-779.47</v>
      </c>
      <c r="K95" s="15">
        <f t="shared" ref="K95" si="1007">J95/$B$3</f>
        <v>-4.9001395108009814E-5</v>
      </c>
      <c r="L95" s="16">
        <v>-779.47</v>
      </c>
      <c r="M95" s="15">
        <f t="shared" ref="M95" si="1008">L95/$B$3</f>
        <v>-4.9001395108009814E-5</v>
      </c>
      <c r="N95" s="16">
        <v>-779.47</v>
      </c>
      <c r="O95" s="15">
        <f t="shared" ref="O95" si="1009">N95/$B$3</f>
        <v>-4.9001395108009814E-5</v>
      </c>
      <c r="P95" s="16">
        <v>-779.47</v>
      </c>
      <c r="Q95" s="15">
        <f t="shared" ref="Q95" si="1010">P95/$B$3</f>
        <v>-4.9001395108009814E-5</v>
      </c>
      <c r="R95" s="16">
        <v>-779.47</v>
      </c>
      <c r="S95" s="15">
        <f t="shared" ref="S95" si="1011">R95/$B$3</f>
        <v>-4.9001395108009814E-5</v>
      </c>
      <c r="T95" s="16">
        <v>-779.47</v>
      </c>
      <c r="U95" s="15">
        <f t="shared" ref="U95" si="1012">T95/$B$3</f>
        <v>-4.9001395108009814E-5</v>
      </c>
      <c r="V95" s="16">
        <v>-779.47</v>
      </c>
      <c r="W95" s="15">
        <f t="shared" ref="W95" si="1013">V95/$B$3</f>
        <v>-4.9001395108009814E-5</v>
      </c>
      <c r="X95" s="16">
        <v>-779.47</v>
      </c>
      <c r="Y95" s="15">
        <f t="shared" ref="Y95" si="1014">X95/$B$3</f>
        <v>-4.9001395108009814E-5</v>
      </c>
      <c r="Z95" s="16">
        <v>-779.47</v>
      </c>
      <c r="AA95" s="15">
        <f t="shared" ref="AA95" si="1015">Z95/$B$3</f>
        <v>-4.9001395108009814E-5</v>
      </c>
    </row>
    <row r="96" spans="1:27" ht="15.5" outlineLevel="1" thickBot="1" x14ac:dyDescent="0.9">
      <c r="A96" s="13" t="s">
        <v>108</v>
      </c>
      <c r="B96" s="14">
        <f t="shared" si="706"/>
        <v>0</v>
      </c>
      <c r="C96" s="15">
        <f t="shared" si="707"/>
        <v>0</v>
      </c>
      <c r="D96" s="16">
        <v>0</v>
      </c>
      <c r="E96" s="15">
        <f t="shared" ref="E96:G96" si="1016">D96/$B$3</f>
        <v>0</v>
      </c>
      <c r="F96" s="16">
        <v>0</v>
      </c>
      <c r="G96" s="15">
        <f t="shared" si="1016"/>
        <v>0</v>
      </c>
      <c r="H96" s="16">
        <v>0</v>
      </c>
      <c r="I96" s="15">
        <f t="shared" ref="I96" si="1017">H96/$B$3</f>
        <v>0</v>
      </c>
      <c r="J96" s="16">
        <v>0</v>
      </c>
      <c r="K96" s="15">
        <f t="shared" ref="K96" si="1018">J96/$B$3</f>
        <v>0</v>
      </c>
      <c r="L96" s="16">
        <v>0</v>
      </c>
      <c r="M96" s="15">
        <f t="shared" ref="M96" si="1019">L96/$B$3</f>
        <v>0</v>
      </c>
      <c r="N96" s="16">
        <v>0</v>
      </c>
      <c r="O96" s="15">
        <f t="shared" ref="O96" si="1020">N96/$B$3</f>
        <v>0</v>
      </c>
      <c r="P96" s="16">
        <v>0</v>
      </c>
      <c r="Q96" s="15">
        <f t="shared" ref="Q96" si="1021">P96/$B$3</f>
        <v>0</v>
      </c>
      <c r="R96" s="16">
        <v>0</v>
      </c>
      <c r="S96" s="15">
        <f t="shared" ref="S96" si="1022">R96/$B$3</f>
        <v>0</v>
      </c>
      <c r="T96" s="16">
        <v>0</v>
      </c>
      <c r="U96" s="15">
        <f t="shared" ref="U96" si="1023">T96/$B$3</f>
        <v>0</v>
      </c>
      <c r="V96" s="16">
        <v>0</v>
      </c>
      <c r="W96" s="15">
        <f t="shared" ref="W96" si="1024">V96/$B$3</f>
        <v>0</v>
      </c>
      <c r="X96" s="16">
        <v>0</v>
      </c>
      <c r="Y96" s="15">
        <f t="shared" ref="Y96" si="1025">X96/$B$3</f>
        <v>0</v>
      </c>
      <c r="Z96" s="16">
        <v>0</v>
      </c>
      <c r="AA96" s="15">
        <f t="shared" ref="AA96" si="1026">Z96/$B$3</f>
        <v>0</v>
      </c>
    </row>
    <row r="97" spans="1:27" ht="15.5" outlineLevel="1" thickBot="1" x14ac:dyDescent="0.9">
      <c r="A97" s="13" t="s">
        <v>109</v>
      </c>
      <c r="B97" s="14">
        <f t="shared" si="706"/>
        <v>-9739.68</v>
      </c>
      <c r="C97" s="15">
        <f t="shared" si="707"/>
        <v>-6.1228515261085219E-4</v>
      </c>
      <c r="D97" s="16">
        <v>-811.64</v>
      </c>
      <c r="E97" s="15">
        <f t="shared" ref="E97:G97" si="1027">D97/$B$3</f>
        <v>-5.1023762717571016E-5</v>
      </c>
      <c r="F97" s="16">
        <v>-811.64</v>
      </c>
      <c r="G97" s="15">
        <f t="shared" si="1027"/>
        <v>-5.1023762717571016E-5</v>
      </c>
      <c r="H97" s="16">
        <v>-811.64</v>
      </c>
      <c r="I97" s="15">
        <f t="shared" ref="I97" si="1028">H97/$B$3</f>
        <v>-5.1023762717571016E-5</v>
      </c>
      <c r="J97" s="16">
        <v>-811.64</v>
      </c>
      <c r="K97" s="15">
        <f t="shared" ref="K97" si="1029">J97/$B$3</f>
        <v>-5.1023762717571016E-5</v>
      </c>
      <c r="L97" s="16">
        <v>-811.64</v>
      </c>
      <c r="M97" s="15">
        <f t="shared" ref="M97" si="1030">L97/$B$3</f>
        <v>-5.1023762717571016E-5</v>
      </c>
      <c r="N97" s="16">
        <v>-811.64</v>
      </c>
      <c r="O97" s="15">
        <f t="shared" ref="O97" si="1031">N97/$B$3</f>
        <v>-5.1023762717571016E-5</v>
      </c>
      <c r="P97" s="16">
        <v>-811.64</v>
      </c>
      <c r="Q97" s="15">
        <f t="shared" ref="Q97" si="1032">P97/$B$3</f>
        <v>-5.1023762717571016E-5</v>
      </c>
      <c r="R97" s="16">
        <v>-811.64</v>
      </c>
      <c r="S97" s="15">
        <f t="shared" ref="S97" si="1033">R97/$B$3</f>
        <v>-5.1023762717571016E-5</v>
      </c>
      <c r="T97" s="16">
        <v>-811.64</v>
      </c>
      <c r="U97" s="15">
        <f t="shared" ref="U97" si="1034">T97/$B$3</f>
        <v>-5.1023762717571016E-5</v>
      </c>
      <c r="V97" s="16">
        <v>-811.64</v>
      </c>
      <c r="W97" s="15">
        <f t="shared" ref="W97" si="1035">V97/$B$3</f>
        <v>-5.1023762717571016E-5</v>
      </c>
      <c r="X97" s="16">
        <v>-811.64</v>
      </c>
      <c r="Y97" s="15">
        <f t="shared" ref="Y97" si="1036">X97/$B$3</f>
        <v>-5.1023762717571016E-5</v>
      </c>
      <c r="Z97" s="16">
        <v>-811.64</v>
      </c>
      <c r="AA97" s="15">
        <f t="shared" ref="AA97" si="1037">Z97/$B$3</f>
        <v>-5.1023762717571016E-5</v>
      </c>
    </row>
    <row r="98" spans="1:27" ht="15.5" outlineLevel="1" thickBot="1" x14ac:dyDescent="0.9">
      <c r="A98" s="13" t="s">
        <v>110</v>
      </c>
      <c r="B98" s="14">
        <f t="shared" si="706"/>
        <v>-67771.199999999997</v>
      </c>
      <c r="C98" s="15">
        <f t="shared" si="707"/>
        <v>-4.2604376668043085E-3</v>
      </c>
      <c r="D98" s="16">
        <v>-5647.6</v>
      </c>
      <c r="E98" s="15">
        <f t="shared" ref="E98:G98" si="1038">D98/$B$3</f>
        <v>-3.550364722336924E-4</v>
      </c>
      <c r="F98" s="16">
        <v>-5647.6</v>
      </c>
      <c r="G98" s="15">
        <f t="shared" si="1038"/>
        <v>-3.550364722336924E-4</v>
      </c>
      <c r="H98" s="16">
        <v>-5647.6</v>
      </c>
      <c r="I98" s="15">
        <f t="shared" ref="I98" si="1039">H98/$B$3</f>
        <v>-3.550364722336924E-4</v>
      </c>
      <c r="J98" s="16">
        <v>-5647.6</v>
      </c>
      <c r="K98" s="15">
        <f t="shared" ref="K98" si="1040">J98/$B$3</f>
        <v>-3.550364722336924E-4</v>
      </c>
      <c r="L98" s="16">
        <v>-5647.6</v>
      </c>
      <c r="M98" s="15">
        <f t="shared" ref="M98" si="1041">L98/$B$3</f>
        <v>-3.550364722336924E-4</v>
      </c>
      <c r="N98" s="16">
        <v>-5647.6</v>
      </c>
      <c r="O98" s="15">
        <f t="shared" ref="O98" si="1042">N98/$B$3</f>
        <v>-3.550364722336924E-4</v>
      </c>
      <c r="P98" s="16">
        <v>-5647.6</v>
      </c>
      <c r="Q98" s="15">
        <f t="shared" ref="Q98" si="1043">P98/$B$3</f>
        <v>-3.550364722336924E-4</v>
      </c>
      <c r="R98" s="16">
        <v>-5647.6</v>
      </c>
      <c r="S98" s="15">
        <f t="shared" ref="S98" si="1044">R98/$B$3</f>
        <v>-3.550364722336924E-4</v>
      </c>
      <c r="T98" s="16">
        <v>-5647.6</v>
      </c>
      <c r="U98" s="15">
        <f t="shared" ref="U98" si="1045">T98/$B$3</f>
        <v>-3.550364722336924E-4</v>
      </c>
      <c r="V98" s="16">
        <v>-5647.6</v>
      </c>
      <c r="W98" s="15">
        <f t="shared" ref="W98" si="1046">V98/$B$3</f>
        <v>-3.550364722336924E-4</v>
      </c>
      <c r="X98" s="16">
        <v>-5647.6</v>
      </c>
      <c r="Y98" s="15">
        <f t="shared" ref="Y98" si="1047">X98/$B$3</f>
        <v>-3.550364722336924E-4</v>
      </c>
      <c r="Z98" s="16">
        <v>-5647.6</v>
      </c>
      <c r="AA98" s="15">
        <f t="shared" ref="AA98" si="1048">Z98/$B$3</f>
        <v>-3.550364722336924E-4</v>
      </c>
    </row>
    <row r="99" spans="1:27" ht="15.5" outlineLevel="1" thickBot="1" x14ac:dyDescent="0.9">
      <c r="A99" s="13" t="s">
        <v>111</v>
      </c>
      <c r="B99" s="14">
        <f t="shared" si="706"/>
        <v>0</v>
      </c>
      <c r="C99" s="15">
        <f t="shared" si="707"/>
        <v>0</v>
      </c>
      <c r="D99" s="16">
        <v>0</v>
      </c>
      <c r="E99" s="15">
        <f t="shared" ref="E99:G99" si="1049">D99/$B$3</f>
        <v>0</v>
      </c>
      <c r="F99" s="16">
        <v>0</v>
      </c>
      <c r="G99" s="15">
        <f t="shared" si="1049"/>
        <v>0</v>
      </c>
      <c r="H99" s="16">
        <v>0</v>
      </c>
      <c r="I99" s="15">
        <f t="shared" ref="I99" si="1050">H99/$B$3</f>
        <v>0</v>
      </c>
      <c r="J99" s="16">
        <v>0</v>
      </c>
      <c r="K99" s="15">
        <f t="shared" ref="K99" si="1051">J99/$B$3</f>
        <v>0</v>
      </c>
      <c r="L99" s="16">
        <v>0</v>
      </c>
      <c r="M99" s="15">
        <f t="shared" ref="M99" si="1052">L99/$B$3</f>
        <v>0</v>
      </c>
      <c r="N99" s="16">
        <v>0</v>
      </c>
      <c r="O99" s="15">
        <f t="shared" ref="O99" si="1053">N99/$B$3</f>
        <v>0</v>
      </c>
      <c r="P99" s="16">
        <v>0</v>
      </c>
      <c r="Q99" s="15">
        <f t="shared" ref="Q99" si="1054">P99/$B$3</f>
        <v>0</v>
      </c>
      <c r="R99" s="16">
        <v>0</v>
      </c>
      <c r="S99" s="15">
        <f t="shared" ref="S99" si="1055">R99/$B$3</f>
        <v>0</v>
      </c>
      <c r="T99" s="16">
        <v>0</v>
      </c>
      <c r="U99" s="15">
        <f t="shared" ref="U99" si="1056">T99/$B$3</f>
        <v>0</v>
      </c>
      <c r="V99" s="16">
        <v>0</v>
      </c>
      <c r="W99" s="15">
        <f t="shared" ref="W99" si="1057">V99/$B$3</f>
        <v>0</v>
      </c>
      <c r="X99" s="16">
        <v>0</v>
      </c>
      <c r="Y99" s="15">
        <f t="shared" ref="Y99" si="1058">X99/$B$3</f>
        <v>0</v>
      </c>
      <c r="Z99" s="16">
        <v>0</v>
      </c>
      <c r="AA99" s="15">
        <f t="shared" ref="AA99" si="1059">Z99/$B$3</f>
        <v>0</v>
      </c>
    </row>
    <row r="100" spans="1:27" ht="15.5" outlineLevel="1" thickBot="1" x14ac:dyDescent="0.9">
      <c r="A100" s="13" t="s">
        <v>112</v>
      </c>
      <c r="B100" s="14">
        <f t="shared" si="706"/>
        <v>0</v>
      </c>
      <c r="C100" s="15">
        <f t="shared" si="707"/>
        <v>0</v>
      </c>
      <c r="D100" s="16">
        <v>0</v>
      </c>
      <c r="E100" s="15">
        <f t="shared" ref="E100:G100" si="1060">D100/$B$3</f>
        <v>0</v>
      </c>
      <c r="F100" s="16">
        <v>0</v>
      </c>
      <c r="G100" s="15">
        <f t="shared" si="1060"/>
        <v>0</v>
      </c>
      <c r="H100" s="16">
        <v>0</v>
      </c>
      <c r="I100" s="15">
        <f t="shared" ref="I100" si="1061">H100/$B$3</f>
        <v>0</v>
      </c>
      <c r="J100" s="16">
        <v>0</v>
      </c>
      <c r="K100" s="15">
        <f t="shared" ref="K100" si="1062">J100/$B$3</f>
        <v>0</v>
      </c>
      <c r="L100" s="16">
        <v>0</v>
      </c>
      <c r="M100" s="15">
        <f t="shared" ref="M100" si="1063">L100/$B$3</f>
        <v>0</v>
      </c>
      <c r="N100" s="16">
        <v>0</v>
      </c>
      <c r="O100" s="15">
        <f t="shared" ref="O100" si="1064">N100/$B$3</f>
        <v>0</v>
      </c>
      <c r="P100" s="16">
        <v>0</v>
      </c>
      <c r="Q100" s="15">
        <f t="shared" ref="Q100" si="1065">P100/$B$3</f>
        <v>0</v>
      </c>
      <c r="R100" s="16">
        <v>0</v>
      </c>
      <c r="S100" s="15">
        <f t="shared" ref="S100" si="1066">R100/$B$3</f>
        <v>0</v>
      </c>
      <c r="T100" s="16">
        <v>0</v>
      </c>
      <c r="U100" s="15">
        <f t="shared" ref="U100" si="1067">T100/$B$3</f>
        <v>0</v>
      </c>
      <c r="V100" s="16">
        <v>0</v>
      </c>
      <c r="W100" s="15">
        <f t="shared" ref="W100" si="1068">V100/$B$3</f>
        <v>0</v>
      </c>
      <c r="X100" s="16">
        <v>0</v>
      </c>
      <c r="Y100" s="15">
        <f t="shared" ref="Y100" si="1069">X100/$B$3</f>
        <v>0</v>
      </c>
      <c r="Z100" s="16">
        <v>0</v>
      </c>
      <c r="AA100" s="15">
        <f t="shared" ref="AA100" si="1070">Z100/$B$3</f>
        <v>0</v>
      </c>
    </row>
    <row r="101" spans="1:27" ht="15.5" outlineLevel="1" thickBot="1" x14ac:dyDescent="0.9">
      <c r="A101" s="13" t="s">
        <v>113</v>
      </c>
      <c r="B101" s="14">
        <f t="shared" si="706"/>
        <v>-19165.079999999998</v>
      </c>
      <c r="C101" s="15">
        <f t="shared" si="707"/>
        <v>-1.2048130875551549E-3</v>
      </c>
      <c r="D101" s="16">
        <v>-1597.09</v>
      </c>
      <c r="E101" s="15">
        <f t="shared" ref="E101:G101" si="1071">D101/$B$3</f>
        <v>-1.0040109062959624E-4</v>
      </c>
      <c r="F101" s="16">
        <v>-1597.09</v>
      </c>
      <c r="G101" s="15">
        <f t="shared" si="1071"/>
        <v>-1.0040109062959624E-4</v>
      </c>
      <c r="H101" s="16">
        <v>-1597.09</v>
      </c>
      <c r="I101" s="15">
        <f t="shared" ref="I101" si="1072">H101/$B$3</f>
        <v>-1.0040109062959624E-4</v>
      </c>
      <c r="J101" s="16">
        <v>-1597.09</v>
      </c>
      <c r="K101" s="15">
        <f t="shared" ref="K101" si="1073">J101/$B$3</f>
        <v>-1.0040109062959624E-4</v>
      </c>
      <c r="L101" s="16">
        <v>-1597.09</v>
      </c>
      <c r="M101" s="15">
        <f t="shared" ref="M101" si="1074">L101/$B$3</f>
        <v>-1.0040109062959624E-4</v>
      </c>
      <c r="N101" s="16">
        <v>-1597.09</v>
      </c>
      <c r="O101" s="15">
        <f t="shared" ref="O101" si="1075">N101/$B$3</f>
        <v>-1.0040109062959624E-4</v>
      </c>
      <c r="P101" s="16">
        <v>-1597.09</v>
      </c>
      <c r="Q101" s="15">
        <f t="shared" ref="Q101" si="1076">P101/$B$3</f>
        <v>-1.0040109062959624E-4</v>
      </c>
      <c r="R101" s="16">
        <v>-1597.09</v>
      </c>
      <c r="S101" s="15">
        <f t="shared" ref="S101" si="1077">R101/$B$3</f>
        <v>-1.0040109062959624E-4</v>
      </c>
      <c r="T101" s="16">
        <v>-1597.09</v>
      </c>
      <c r="U101" s="15">
        <f t="shared" ref="U101" si="1078">T101/$B$3</f>
        <v>-1.0040109062959624E-4</v>
      </c>
      <c r="V101" s="16">
        <v>-1597.09</v>
      </c>
      <c r="W101" s="15">
        <f t="shared" ref="W101" si="1079">V101/$B$3</f>
        <v>-1.0040109062959624E-4</v>
      </c>
      <c r="X101" s="16">
        <v>-1597.09</v>
      </c>
      <c r="Y101" s="15">
        <f t="shared" ref="Y101" si="1080">X101/$B$3</f>
        <v>-1.0040109062959624E-4</v>
      </c>
      <c r="Z101" s="16">
        <v>-1597.09</v>
      </c>
      <c r="AA101" s="15">
        <f t="shared" ref="AA101" si="1081">Z101/$B$3</f>
        <v>-1.0040109062959624E-4</v>
      </c>
    </row>
    <row r="102" spans="1:27" ht="15.5" outlineLevel="1" thickBot="1" x14ac:dyDescent="0.9">
      <c r="A102" s="9" t="s">
        <v>114</v>
      </c>
      <c r="B102" s="14">
        <f t="shared" si="706"/>
        <v>-140042.52000000005</v>
      </c>
      <c r="C102" s="15">
        <f t="shared" si="707"/>
        <v>-8.8037754556831802E-3</v>
      </c>
      <c r="D102" s="16">
        <f>SUM(D103:D109)</f>
        <v>-11670.210000000001</v>
      </c>
      <c r="E102" s="15">
        <f t="shared" ref="E102:G102" si="1082">D102/$B$3</f>
        <v>-7.3364795464026477E-4</v>
      </c>
      <c r="F102" s="16">
        <f>SUM(F103:F109)</f>
        <v>-11670.210000000001</v>
      </c>
      <c r="G102" s="15">
        <f t="shared" si="1082"/>
        <v>-7.3364795464026477E-4</v>
      </c>
      <c r="H102" s="16">
        <f>SUM(H103:H109)</f>
        <v>-11670.210000000001</v>
      </c>
      <c r="I102" s="15">
        <f t="shared" ref="I102" si="1083">H102/$B$3</f>
        <v>-7.3364795464026477E-4</v>
      </c>
      <c r="J102" s="16">
        <f>SUM(J103:J109)</f>
        <v>-11670.210000000001</v>
      </c>
      <c r="K102" s="15">
        <f t="shared" ref="K102" si="1084">J102/$B$3</f>
        <v>-7.3364795464026477E-4</v>
      </c>
      <c r="L102" s="16">
        <f>SUM(L103:L109)</f>
        <v>-11670.210000000001</v>
      </c>
      <c r="M102" s="15">
        <f t="shared" ref="M102" si="1085">L102/$B$3</f>
        <v>-7.3364795464026477E-4</v>
      </c>
      <c r="N102" s="16">
        <f>SUM(N103:N109)</f>
        <v>-11670.210000000001</v>
      </c>
      <c r="O102" s="15">
        <f t="shared" ref="O102" si="1086">N102/$B$3</f>
        <v>-7.3364795464026477E-4</v>
      </c>
      <c r="P102" s="16">
        <f>SUM(P103:P109)</f>
        <v>-11670.210000000001</v>
      </c>
      <c r="Q102" s="15">
        <f t="shared" ref="Q102" si="1087">P102/$B$3</f>
        <v>-7.3364795464026477E-4</v>
      </c>
      <c r="R102" s="16">
        <f>SUM(R103:R109)</f>
        <v>-11670.210000000001</v>
      </c>
      <c r="S102" s="15">
        <f t="shared" ref="S102" si="1088">R102/$B$3</f>
        <v>-7.3364795464026477E-4</v>
      </c>
      <c r="T102" s="16">
        <f>SUM(T103:T109)</f>
        <v>-11670.210000000001</v>
      </c>
      <c r="U102" s="15">
        <f t="shared" ref="U102" si="1089">T102/$B$3</f>
        <v>-7.3364795464026477E-4</v>
      </c>
      <c r="V102" s="16">
        <f>SUM(V103:V109)</f>
        <v>-11670.210000000001</v>
      </c>
      <c r="W102" s="15">
        <f t="shared" ref="W102" si="1090">V102/$B$3</f>
        <v>-7.3364795464026477E-4</v>
      </c>
      <c r="X102" s="16">
        <f>SUM(X103:X109)</f>
        <v>-11670.210000000001</v>
      </c>
      <c r="Y102" s="15">
        <f t="shared" ref="Y102" si="1091">X102/$B$3</f>
        <v>-7.3364795464026477E-4</v>
      </c>
      <c r="Z102" s="16">
        <f>SUM(Z103:Z109)</f>
        <v>-11670.210000000001</v>
      </c>
      <c r="AA102" s="15">
        <f t="shared" ref="AA102" si="1092">Z102/$B$3</f>
        <v>-7.3364795464026477E-4</v>
      </c>
    </row>
    <row r="103" spans="1:27" ht="15.5" outlineLevel="1" thickBot="1" x14ac:dyDescent="0.9">
      <c r="A103" s="13" t="s">
        <v>115</v>
      </c>
      <c r="B103" s="14">
        <f t="shared" si="706"/>
        <v>-25343.64000000001</v>
      </c>
      <c r="C103" s="15">
        <f t="shared" si="707"/>
        <v>-1.593228369424304E-3</v>
      </c>
      <c r="D103" s="16">
        <v>-2111.9700000000003</v>
      </c>
      <c r="E103" s="15">
        <f t="shared" ref="E103:G103" si="1093">D103/$B$3</f>
        <v>-1.3276903078535864E-4</v>
      </c>
      <c r="F103" s="16">
        <v>-2111.9700000000003</v>
      </c>
      <c r="G103" s="15">
        <f t="shared" si="1093"/>
        <v>-1.3276903078535864E-4</v>
      </c>
      <c r="H103" s="16">
        <v>-2111.9700000000003</v>
      </c>
      <c r="I103" s="15">
        <f t="shared" ref="I103" si="1094">H103/$B$3</f>
        <v>-1.3276903078535864E-4</v>
      </c>
      <c r="J103" s="16">
        <v>-2111.9700000000003</v>
      </c>
      <c r="K103" s="15">
        <f t="shared" ref="K103" si="1095">J103/$B$3</f>
        <v>-1.3276903078535864E-4</v>
      </c>
      <c r="L103" s="16">
        <v>-2111.9700000000003</v>
      </c>
      <c r="M103" s="15">
        <f t="shared" ref="M103" si="1096">L103/$B$3</f>
        <v>-1.3276903078535864E-4</v>
      </c>
      <c r="N103" s="16">
        <v>-2111.9700000000003</v>
      </c>
      <c r="O103" s="15">
        <f t="shared" ref="O103" si="1097">N103/$B$3</f>
        <v>-1.3276903078535864E-4</v>
      </c>
      <c r="P103" s="16">
        <v>-2111.9700000000003</v>
      </c>
      <c r="Q103" s="15">
        <f t="shared" ref="Q103" si="1098">P103/$B$3</f>
        <v>-1.3276903078535864E-4</v>
      </c>
      <c r="R103" s="16">
        <v>-2111.9700000000003</v>
      </c>
      <c r="S103" s="15">
        <f t="shared" ref="S103" si="1099">R103/$B$3</f>
        <v>-1.3276903078535864E-4</v>
      </c>
      <c r="T103" s="16">
        <v>-2111.9700000000003</v>
      </c>
      <c r="U103" s="15">
        <f t="shared" ref="U103" si="1100">T103/$B$3</f>
        <v>-1.3276903078535864E-4</v>
      </c>
      <c r="V103" s="16">
        <v>-2111.9700000000003</v>
      </c>
      <c r="W103" s="15">
        <f t="shared" ref="W103" si="1101">V103/$B$3</f>
        <v>-1.3276903078535864E-4</v>
      </c>
      <c r="X103" s="16">
        <v>-2111.9700000000003</v>
      </c>
      <c r="Y103" s="15">
        <f t="shared" ref="Y103" si="1102">X103/$B$3</f>
        <v>-1.3276903078535864E-4</v>
      </c>
      <c r="Z103" s="16">
        <v>-2111.9700000000003</v>
      </c>
      <c r="AA103" s="15">
        <f t="shared" ref="AA103" si="1103">Z103/$B$3</f>
        <v>-1.3276903078535864E-4</v>
      </c>
    </row>
    <row r="104" spans="1:27" ht="15.5" outlineLevel="1" thickBot="1" x14ac:dyDescent="0.9">
      <c r="A104" s="13" t="s">
        <v>116</v>
      </c>
      <c r="B104" s="14">
        <f t="shared" si="706"/>
        <v>0</v>
      </c>
      <c r="C104" s="15">
        <f t="shared" si="707"/>
        <v>0</v>
      </c>
      <c r="D104" s="16">
        <v>0</v>
      </c>
      <c r="E104" s="15">
        <f t="shared" ref="E104:G104" si="1104">D104/$B$3</f>
        <v>0</v>
      </c>
      <c r="F104" s="16">
        <v>0</v>
      </c>
      <c r="G104" s="15">
        <f t="shared" si="1104"/>
        <v>0</v>
      </c>
      <c r="H104" s="16">
        <v>0</v>
      </c>
      <c r="I104" s="15">
        <f t="shared" ref="I104" si="1105">H104/$B$3</f>
        <v>0</v>
      </c>
      <c r="J104" s="16">
        <v>0</v>
      </c>
      <c r="K104" s="15">
        <f t="shared" ref="K104" si="1106">J104/$B$3</f>
        <v>0</v>
      </c>
      <c r="L104" s="16">
        <v>0</v>
      </c>
      <c r="M104" s="15">
        <f t="shared" ref="M104" si="1107">L104/$B$3</f>
        <v>0</v>
      </c>
      <c r="N104" s="16">
        <v>0</v>
      </c>
      <c r="O104" s="15">
        <f t="shared" ref="O104" si="1108">N104/$B$3</f>
        <v>0</v>
      </c>
      <c r="P104" s="16">
        <v>0</v>
      </c>
      <c r="Q104" s="15">
        <f t="shared" ref="Q104" si="1109">P104/$B$3</f>
        <v>0</v>
      </c>
      <c r="R104" s="16">
        <v>0</v>
      </c>
      <c r="S104" s="15">
        <f t="shared" ref="S104" si="1110">R104/$B$3</f>
        <v>0</v>
      </c>
      <c r="T104" s="16">
        <v>0</v>
      </c>
      <c r="U104" s="15">
        <f t="shared" ref="U104" si="1111">T104/$B$3</f>
        <v>0</v>
      </c>
      <c r="V104" s="16">
        <v>0</v>
      </c>
      <c r="W104" s="15">
        <f t="shared" ref="W104" si="1112">V104/$B$3</f>
        <v>0</v>
      </c>
      <c r="X104" s="16">
        <v>0</v>
      </c>
      <c r="Y104" s="15">
        <f t="shared" ref="Y104" si="1113">X104/$B$3</f>
        <v>0</v>
      </c>
      <c r="Z104" s="16">
        <v>0</v>
      </c>
      <c r="AA104" s="15">
        <f t="shared" ref="AA104" si="1114">Z104/$B$3</f>
        <v>0</v>
      </c>
    </row>
    <row r="105" spans="1:27" ht="15.5" outlineLevel="1" thickBot="1" x14ac:dyDescent="0.9">
      <c r="A105" s="13" t="s">
        <v>117</v>
      </c>
      <c r="B105" s="14">
        <f t="shared" si="706"/>
        <v>0</v>
      </c>
      <c r="C105" s="15">
        <f t="shared" si="707"/>
        <v>0</v>
      </c>
      <c r="D105" s="16">
        <v>0</v>
      </c>
      <c r="E105" s="15">
        <f t="shared" ref="E105:G105" si="1115">D105/$B$3</f>
        <v>0</v>
      </c>
      <c r="F105" s="16">
        <v>0</v>
      </c>
      <c r="G105" s="15">
        <f t="shared" si="1115"/>
        <v>0</v>
      </c>
      <c r="H105" s="16">
        <v>0</v>
      </c>
      <c r="I105" s="15">
        <f t="shared" ref="I105" si="1116">H105/$B$3</f>
        <v>0</v>
      </c>
      <c r="J105" s="16">
        <v>0</v>
      </c>
      <c r="K105" s="15">
        <f t="shared" ref="K105" si="1117">J105/$B$3</f>
        <v>0</v>
      </c>
      <c r="L105" s="16">
        <v>0</v>
      </c>
      <c r="M105" s="15">
        <f t="shared" ref="M105" si="1118">L105/$B$3</f>
        <v>0</v>
      </c>
      <c r="N105" s="16">
        <v>0</v>
      </c>
      <c r="O105" s="15">
        <f t="shared" ref="O105" si="1119">N105/$B$3</f>
        <v>0</v>
      </c>
      <c r="P105" s="16">
        <v>0</v>
      </c>
      <c r="Q105" s="15">
        <f t="shared" ref="Q105" si="1120">P105/$B$3</f>
        <v>0</v>
      </c>
      <c r="R105" s="16">
        <v>0</v>
      </c>
      <c r="S105" s="15">
        <f t="shared" ref="S105" si="1121">R105/$B$3</f>
        <v>0</v>
      </c>
      <c r="T105" s="16">
        <v>0</v>
      </c>
      <c r="U105" s="15">
        <f t="shared" ref="U105" si="1122">T105/$B$3</f>
        <v>0</v>
      </c>
      <c r="V105" s="16">
        <v>0</v>
      </c>
      <c r="W105" s="15">
        <f t="shared" ref="W105" si="1123">V105/$B$3</f>
        <v>0</v>
      </c>
      <c r="X105" s="16">
        <v>0</v>
      </c>
      <c r="Y105" s="15">
        <f t="shared" ref="Y105" si="1124">X105/$B$3</f>
        <v>0</v>
      </c>
      <c r="Z105" s="16">
        <v>0</v>
      </c>
      <c r="AA105" s="15">
        <f t="shared" ref="AA105" si="1125">Z105/$B$3</f>
        <v>0</v>
      </c>
    </row>
    <row r="106" spans="1:27" ht="15.5" outlineLevel="1" thickBot="1" x14ac:dyDescent="0.9">
      <c r="A106" s="13" t="s">
        <v>118</v>
      </c>
      <c r="B106" s="14">
        <f t="shared" si="706"/>
        <v>-29139.599999999995</v>
      </c>
      <c r="C106" s="15">
        <f t="shared" si="707"/>
        <v>-1.8318614608507863E-3</v>
      </c>
      <c r="D106" s="16">
        <v>-2428.2999999999997</v>
      </c>
      <c r="E106" s="15">
        <f t="shared" ref="E106:G106" si="1126">D106/$B$3</f>
        <v>-1.5265512173756553E-4</v>
      </c>
      <c r="F106" s="16">
        <v>-2428.2999999999997</v>
      </c>
      <c r="G106" s="15">
        <f t="shared" si="1126"/>
        <v>-1.5265512173756553E-4</v>
      </c>
      <c r="H106" s="16">
        <v>-2428.2999999999997</v>
      </c>
      <c r="I106" s="15">
        <f t="shared" ref="I106" si="1127">H106/$B$3</f>
        <v>-1.5265512173756553E-4</v>
      </c>
      <c r="J106" s="16">
        <v>-2428.2999999999997</v>
      </c>
      <c r="K106" s="15">
        <f t="shared" ref="K106" si="1128">J106/$B$3</f>
        <v>-1.5265512173756553E-4</v>
      </c>
      <c r="L106" s="16">
        <v>-2428.2999999999997</v>
      </c>
      <c r="M106" s="15">
        <f t="shared" ref="M106" si="1129">L106/$B$3</f>
        <v>-1.5265512173756553E-4</v>
      </c>
      <c r="N106" s="16">
        <v>-2428.2999999999997</v>
      </c>
      <c r="O106" s="15">
        <f t="shared" ref="O106" si="1130">N106/$B$3</f>
        <v>-1.5265512173756553E-4</v>
      </c>
      <c r="P106" s="16">
        <v>-2428.2999999999997</v>
      </c>
      <c r="Q106" s="15">
        <f t="shared" ref="Q106" si="1131">P106/$B$3</f>
        <v>-1.5265512173756553E-4</v>
      </c>
      <c r="R106" s="16">
        <v>-2428.2999999999997</v>
      </c>
      <c r="S106" s="15">
        <f t="shared" ref="S106" si="1132">R106/$B$3</f>
        <v>-1.5265512173756553E-4</v>
      </c>
      <c r="T106" s="16">
        <v>-2428.2999999999997</v>
      </c>
      <c r="U106" s="15">
        <f t="shared" ref="U106" si="1133">T106/$B$3</f>
        <v>-1.5265512173756553E-4</v>
      </c>
      <c r="V106" s="16">
        <v>-2428.2999999999997</v>
      </c>
      <c r="W106" s="15">
        <f t="shared" ref="W106" si="1134">V106/$B$3</f>
        <v>-1.5265512173756553E-4</v>
      </c>
      <c r="X106" s="16">
        <v>-2428.2999999999997</v>
      </c>
      <c r="Y106" s="15">
        <f t="shared" ref="Y106" si="1135">X106/$B$3</f>
        <v>-1.5265512173756553E-4</v>
      </c>
      <c r="Z106" s="16">
        <v>-2428.2999999999997</v>
      </c>
      <c r="AA106" s="15">
        <f t="shared" ref="AA106" si="1136">Z106/$B$3</f>
        <v>-1.5265512173756553E-4</v>
      </c>
    </row>
    <row r="107" spans="1:27" ht="15.5" outlineLevel="1" thickBot="1" x14ac:dyDescent="0.9">
      <c r="A107" s="13" t="s">
        <v>119</v>
      </c>
      <c r="B107" s="14">
        <f t="shared" si="706"/>
        <v>-81885.119999999995</v>
      </c>
      <c r="C107" s="15">
        <f t="shared" si="707"/>
        <v>-5.1477094931001782E-3</v>
      </c>
      <c r="D107" s="16">
        <v>-6823.76</v>
      </c>
      <c r="E107" s="15">
        <f t="shared" ref="E107:G107" si="1137">D107/$B$3</f>
        <v>-4.2897579109168159E-4</v>
      </c>
      <c r="F107" s="16">
        <v>-6823.76</v>
      </c>
      <c r="G107" s="15">
        <f t="shared" si="1137"/>
        <v>-4.2897579109168159E-4</v>
      </c>
      <c r="H107" s="16">
        <v>-6823.76</v>
      </c>
      <c r="I107" s="15">
        <f t="shared" ref="I107" si="1138">H107/$B$3</f>
        <v>-4.2897579109168159E-4</v>
      </c>
      <c r="J107" s="16">
        <v>-6823.76</v>
      </c>
      <c r="K107" s="15">
        <f t="shared" ref="K107" si="1139">J107/$B$3</f>
        <v>-4.2897579109168159E-4</v>
      </c>
      <c r="L107" s="16">
        <v>-6823.76</v>
      </c>
      <c r="M107" s="15">
        <f t="shared" ref="M107" si="1140">L107/$B$3</f>
        <v>-4.2897579109168159E-4</v>
      </c>
      <c r="N107" s="16">
        <v>-6823.76</v>
      </c>
      <c r="O107" s="15">
        <f t="shared" ref="O107" si="1141">N107/$B$3</f>
        <v>-4.2897579109168159E-4</v>
      </c>
      <c r="P107" s="16">
        <v>-6823.76</v>
      </c>
      <c r="Q107" s="15">
        <f t="shared" ref="Q107" si="1142">P107/$B$3</f>
        <v>-4.2897579109168159E-4</v>
      </c>
      <c r="R107" s="16">
        <v>-6823.76</v>
      </c>
      <c r="S107" s="15">
        <f t="shared" ref="S107" si="1143">R107/$B$3</f>
        <v>-4.2897579109168159E-4</v>
      </c>
      <c r="T107" s="16">
        <v>-6823.76</v>
      </c>
      <c r="U107" s="15">
        <f t="shared" ref="U107" si="1144">T107/$B$3</f>
        <v>-4.2897579109168159E-4</v>
      </c>
      <c r="V107" s="16">
        <v>-6823.76</v>
      </c>
      <c r="W107" s="15">
        <f t="shared" ref="W107" si="1145">V107/$B$3</f>
        <v>-4.2897579109168159E-4</v>
      </c>
      <c r="X107" s="16">
        <v>-6823.76</v>
      </c>
      <c r="Y107" s="15">
        <f t="shared" ref="Y107" si="1146">X107/$B$3</f>
        <v>-4.2897579109168159E-4</v>
      </c>
      <c r="Z107" s="16">
        <v>-6823.76</v>
      </c>
      <c r="AA107" s="15">
        <f t="shared" ref="AA107" si="1147">Z107/$B$3</f>
        <v>-4.2897579109168159E-4</v>
      </c>
    </row>
    <row r="108" spans="1:27" ht="15.5" outlineLevel="1" thickBot="1" x14ac:dyDescent="0.9">
      <c r="A108" s="13" t="s">
        <v>120</v>
      </c>
      <c r="B108" s="14">
        <f t="shared" si="706"/>
        <v>-3674.1599999999994</v>
      </c>
      <c r="C108" s="15">
        <f t="shared" si="707"/>
        <v>-2.3097613230790831E-4</v>
      </c>
      <c r="D108" s="16">
        <v>-306.18</v>
      </c>
      <c r="E108" s="15">
        <f t="shared" ref="E108:G108" si="1148">D108/$B$3</f>
        <v>-1.924801102565903E-5</v>
      </c>
      <c r="F108" s="16">
        <v>-306.18</v>
      </c>
      <c r="G108" s="15">
        <f t="shared" si="1148"/>
        <v>-1.924801102565903E-5</v>
      </c>
      <c r="H108" s="16">
        <v>-306.18</v>
      </c>
      <c r="I108" s="15">
        <f t="shared" ref="I108" si="1149">H108/$B$3</f>
        <v>-1.924801102565903E-5</v>
      </c>
      <c r="J108" s="16">
        <v>-306.18</v>
      </c>
      <c r="K108" s="15">
        <f t="shared" ref="K108" si="1150">J108/$B$3</f>
        <v>-1.924801102565903E-5</v>
      </c>
      <c r="L108" s="16">
        <v>-306.18</v>
      </c>
      <c r="M108" s="15">
        <f t="shared" ref="M108" si="1151">L108/$B$3</f>
        <v>-1.924801102565903E-5</v>
      </c>
      <c r="N108" s="16">
        <v>-306.18</v>
      </c>
      <c r="O108" s="15">
        <f t="shared" ref="O108" si="1152">N108/$B$3</f>
        <v>-1.924801102565903E-5</v>
      </c>
      <c r="P108" s="16">
        <v>-306.18</v>
      </c>
      <c r="Q108" s="15">
        <f t="shared" ref="Q108" si="1153">P108/$B$3</f>
        <v>-1.924801102565903E-5</v>
      </c>
      <c r="R108" s="16">
        <v>-306.18</v>
      </c>
      <c r="S108" s="15">
        <f t="shared" ref="S108" si="1154">R108/$B$3</f>
        <v>-1.924801102565903E-5</v>
      </c>
      <c r="T108" s="16">
        <v>-306.18</v>
      </c>
      <c r="U108" s="15">
        <f t="shared" ref="U108" si="1155">T108/$B$3</f>
        <v>-1.924801102565903E-5</v>
      </c>
      <c r="V108" s="16">
        <v>-306.18</v>
      </c>
      <c r="W108" s="15">
        <f t="shared" ref="W108" si="1156">V108/$B$3</f>
        <v>-1.924801102565903E-5</v>
      </c>
      <c r="X108" s="16">
        <v>-306.18</v>
      </c>
      <c r="Y108" s="15">
        <f t="shared" ref="Y108" si="1157">X108/$B$3</f>
        <v>-1.924801102565903E-5</v>
      </c>
      <c r="Z108" s="16">
        <v>-306.18</v>
      </c>
      <c r="AA108" s="15">
        <f t="shared" ref="AA108" si="1158">Z108/$B$3</f>
        <v>-1.924801102565903E-5</v>
      </c>
    </row>
    <row r="109" spans="1:27" ht="15.5" outlineLevel="1" thickBot="1" x14ac:dyDescent="0.9">
      <c r="A109" s="13" t="s">
        <v>121</v>
      </c>
      <c r="B109" s="14">
        <f t="shared" si="706"/>
        <v>0</v>
      </c>
      <c r="C109" s="15">
        <f t="shared" si="707"/>
        <v>0</v>
      </c>
      <c r="D109" s="16">
        <v>0</v>
      </c>
      <c r="E109" s="15">
        <f t="shared" ref="E109:G109" si="1159">D109/$B$3</f>
        <v>0</v>
      </c>
      <c r="F109" s="16">
        <v>0</v>
      </c>
      <c r="G109" s="15">
        <f t="shared" si="1159"/>
        <v>0</v>
      </c>
      <c r="H109" s="16">
        <v>0</v>
      </c>
      <c r="I109" s="15">
        <f t="shared" ref="I109" si="1160">H109/$B$3</f>
        <v>0</v>
      </c>
      <c r="J109" s="16">
        <v>0</v>
      </c>
      <c r="K109" s="15">
        <f t="shared" ref="K109" si="1161">J109/$B$3</f>
        <v>0</v>
      </c>
      <c r="L109" s="16">
        <v>0</v>
      </c>
      <c r="M109" s="15">
        <f t="shared" ref="M109" si="1162">L109/$B$3</f>
        <v>0</v>
      </c>
      <c r="N109" s="16">
        <v>0</v>
      </c>
      <c r="O109" s="15">
        <f t="shared" ref="O109" si="1163">N109/$B$3</f>
        <v>0</v>
      </c>
      <c r="P109" s="16">
        <v>0</v>
      </c>
      <c r="Q109" s="15">
        <f t="shared" ref="Q109" si="1164">P109/$B$3</f>
        <v>0</v>
      </c>
      <c r="R109" s="16">
        <v>0</v>
      </c>
      <c r="S109" s="15">
        <f t="shared" ref="S109" si="1165">R109/$B$3</f>
        <v>0</v>
      </c>
      <c r="T109" s="16">
        <v>0</v>
      </c>
      <c r="U109" s="15">
        <f t="shared" ref="U109" si="1166">T109/$B$3</f>
        <v>0</v>
      </c>
      <c r="V109" s="16">
        <v>0</v>
      </c>
      <c r="W109" s="15">
        <f t="shared" ref="W109" si="1167">V109/$B$3</f>
        <v>0</v>
      </c>
      <c r="X109" s="16">
        <v>0</v>
      </c>
      <c r="Y109" s="15">
        <f t="shared" ref="Y109" si="1168">X109/$B$3</f>
        <v>0</v>
      </c>
      <c r="Z109" s="16">
        <v>0</v>
      </c>
      <c r="AA109" s="15">
        <f t="shared" ref="AA109" si="1169">Z109/$B$3</f>
        <v>0</v>
      </c>
    </row>
    <row r="110" spans="1:27" ht="15.5" outlineLevel="1" thickBot="1" x14ac:dyDescent="0.9">
      <c r="A110" s="9" t="s">
        <v>122</v>
      </c>
      <c r="B110" s="14">
        <f t="shared" si="706"/>
        <v>-142574.88000000003</v>
      </c>
      <c r="C110" s="15">
        <f t="shared" si="707"/>
        <v>-8.9629723111307527E-3</v>
      </c>
      <c r="D110" s="16">
        <f>SUM(D111:D123)</f>
        <v>-11881.24</v>
      </c>
      <c r="E110" s="15">
        <f t="shared" ref="E110:G110" si="1170">D110/$B$3</f>
        <v>-7.4691435926089577E-4</v>
      </c>
      <c r="F110" s="16">
        <f>SUM(F111:F123)</f>
        <v>-11881.24</v>
      </c>
      <c r="G110" s="15">
        <f t="shared" si="1170"/>
        <v>-7.4691435926089577E-4</v>
      </c>
      <c r="H110" s="16">
        <f>SUM(H111:H123)</f>
        <v>-11881.24</v>
      </c>
      <c r="I110" s="15">
        <f t="shared" ref="I110" si="1171">H110/$B$3</f>
        <v>-7.4691435926089577E-4</v>
      </c>
      <c r="J110" s="16">
        <f>SUM(J111:J123)</f>
        <v>-11881.24</v>
      </c>
      <c r="K110" s="15">
        <f t="shared" ref="K110" si="1172">J110/$B$3</f>
        <v>-7.4691435926089577E-4</v>
      </c>
      <c r="L110" s="16">
        <f>SUM(L111:L123)</f>
        <v>-11881.24</v>
      </c>
      <c r="M110" s="15">
        <f t="shared" ref="M110" si="1173">L110/$B$3</f>
        <v>-7.4691435926089577E-4</v>
      </c>
      <c r="N110" s="16">
        <f>SUM(N111:N123)</f>
        <v>-11881.24</v>
      </c>
      <c r="O110" s="15">
        <f t="shared" ref="O110" si="1174">N110/$B$3</f>
        <v>-7.4691435926089577E-4</v>
      </c>
      <c r="P110" s="16">
        <f>SUM(P111:P123)</f>
        <v>-11881.24</v>
      </c>
      <c r="Q110" s="15">
        <f t="shared" ref="Q110" si="1175">P110/$B$3</f>
        <v>-7.4691435926089577E-4</v>
      </c>
      <c r="R110" s="16">
        <f>SUM(R111:R123)</f>
        <v>-11881.24</v>
      </c>
      <c r="S110" s="15">
        <f t="shared" ref="S110" si="1176">R110/$B$3</f>
        <v>-7.4691435926089577E-4</v>
      </c>
      <c r="T110" s="16">
        <f>SUM(T111:T123)</f>
        <v>-11881.24</v>
      </c>
      <c r="U110" s="15">
        <f t="shared" ref="U110" si="1177">T110/$B$3</f>
        <v>-7.4691435926089577E-4</v>
      </c>
      <c r="V110" s="16">
        <f>SUM(V111:V123)</f>
        <v>-11881.24</v>
      </c>
      <c r="W110" s="15">
        <f t="shared" ref="W110" si="1178">V110/$B$3</f>
        <v>-7.4691435926089577E-4</v>
      </c>
      <c r="X110" s="16">
        <f>SUM(X111:X123)</f>
        <v>-11881.24</v>
      </c>
      <c r="Y110" s="15">
        <f t="shared" ref="Y110" si="1179">X110/$B$3</f>
        <v>-7.4691435926089577E-4</v>
      </c>
      <c r="Z110" s="16">
        <f>SUM(Z111:Z123)</f>
        <v>-11881.24</v>
      </c>
      <c r="AA110" s="15">
        <f t="shared" ref="AA110" si="1180">Z110/$B$3</f>
        <v>-7.4691435926089577E-4</v>
      </c>
    </row>
    <row r="111" spans="1:27" ht="15.5" outlineLevel="1" thickBot="1" x14ac:dyDescent="0.9">
      <c r="A111" s="13" t="s">
        <v>123</v>
      </c>
      <c r="B111" s="14">
        <f t="shared" si="706"/>
        <v>0</v>
      </c>
      <c r="C111" s="15">
        <f t="shared" si="707"/>
        <v>0</v>
      </c>
      <c r="D111" s="16">
        <v>0</v>
      </c>
      <c r="E111" s="15">
        <f t="shared" ref="E111:G111" si="1181">D111/$B$3</f>
        <v>0</v>
      </c>
      <c r="F111" s="16">
        <v>0</v>
      </c>
      <c r="G111" s="15">
        <f t="shared" si="1181"/>
        <v>0</v>
      </c>
      <c r="H111" s="16">
        <v>0</v>
      </c>
      <c r="I111" s="15">
        <f t="shared" ref="I111" si="1182">H111/$B$3</f>
        <v>0</v>
      </c>
      <c r="J111" s="16">
        <v>0</v>
      </c>
      <c r="K111" s="15">
        <f t="shared" ref="K111" si="1183">J111/$B$3</f>
        <v>0</v>
      </c>
      <c r="L111" s="16">
        <v>0</v>
      </c>
      <c r="M111" s="15">
        <f t="shared" ref="M111" si="1184">L111/$B$3</f>
        <v>0</v>
      </c>
      <c r="N111" s="16">
        <v>0</v>
      </c>
      <c r="O111" s="15">
        <f t="shared" ref="O111" si="1185">N111/$B$3</f>
        <v>0</v>
      </c>
      <c r="P111" s="16">
        <v>0</v>
      </c>
      <c r="Q111" s="15">
        <f t="shared" ref="Q111" si="1186">P111/$B$3</f>
        <v>0</v>
      </c>
      <c r="R111" s="16">
        <v>0</v>
      </c>
      <c r="S111" s="15">
        <f t="shared" ref="S111" si="1187">R111/$B$3</f>
        <v>0</v>
      </c>
      <c r="T111" s="16">
        <v>0</v>
      </c>
      <c r="U111" s="15">
        <f t="shared" ref="U111" si="1188">T111/$B$3</f>
        <v>0</v>
      </c>
      <c r="V111" s="16">
        <v>0</v>
      </c>
      <c r="W111" s="15">
        <f t="shared" ref="W111" si="1189">V111/$B$3</f>
        <v>0</v>
      </c>
      <c r="X111" s="16">
        <v>0</v>
      </c>
      <c r="Y111" s="15">
        <f t="shared" ref="Y111" si="1190">X111/$B$3</f>
        <v>0</v>
      </c>
      <c r="Z111" s="16">
        <v>0</v>
      </c>
      <c r="AA111" s="15">
        <f t="shared" ref="AA111" si="1191">Z111/$B$3</f>
        <v>0</v>
      </c>
    </row>
    <row r="112" spans="1:27" ht="15.5" outlineLevel="1" thickBot="1" x14ac:dyDescent="0.9">
      <c r="A112" s="13" t="s">
        <v>124</v>
      </c>
      <c r="B112" s="14">
        <f t="shared" si="706"/>
        <v>-5745.6000000000013</v>
      </c>
      <c r="C112" s="15">
        <f t="shared" si="707"/>
        <v>-3.6119724393829296E-4</v>
      </c>
      <c r="D112" s="16">
        <v>-478.8</v>
      </c>
      <c r="E112" s="15">
        <f t="shared" ref="E112:G112" si="1192">D112/$B$3</f>
        <v>-3.0099770328191075E-5</v>
      </c>
      <c r="F112" s="16">
        <v>-478.8</v>
      </c>
      <c r="G112" s="15">
        <f t="shared" si="1192"/>
        <v>-3.0099770328191075E-5</v>
      </c>
      <c r="H112" s="16">
        <v>-478.8</v>
      </c>
      <c r="I112" s="15">
        <f t="shared" ref="I112" si="1193">H112/$B$3</f>
        <v>-3.0099770328191075E-5</v>
      </c>
      <c r="J112" s="16">
        <v>-478.8</v>
      </c>
      <c r="K112" s="15">
        <f t="shared" ref="K112" si="1194">J112/$B$3</f>
        <v>-3.0099770328191075E-5</v>
      </c>
      <c r="L112" s="16">
        <v>-478.8</v>
      </c>
      <c r="M112" s="15">
        <f t="shared" ref="M112" si="1195">L112/$B$3</f>
        <v>-3.0099770328191075E-5</v>
      </c>
      <c r="N112" s="16">
        <v>-478.8</v>
      </c>
      <c r="O112" s="15">
        <f t="shared" ref="O112" si="1196">N112/$B$3</f>
        <v>-3.0099770328191075E-5</v>
      </c>
      <c r="P112" s="16">
        <v>-478.8</v>
      </c>
      <c r="Q112" s="15">
        <f t="shared" ref="Q112" si="1197">P112/$B$3</f>
        <v>-3.0099770328191075E-5</v>
      </c>
      <c r="R112" s="16">
        <v>-478.8</v>
      </c>
      <c r="S112" s="15">
        <f t="shared" ref="S112" si="1198">R112/$B$3</f>
        <v>-3.0099770328191075E-5</v>
      </c>
      <c r="T112" s="16">
        <v>-478.8</v>
      </c>
      <c r="U112" s="15">
        <f t="shared" ref="U112" si="1199">T112/$B$3</f>
        <v>-3.0099770328191075E-5</v>
      </c>
      <c r="V112" s="16">
        <v>-478.8</v>
      </c>
      <c r="W112" s="15">
        <f t="shared" ref="W112" si="1200">V112/$B$3</f>
        <v>-3.0099770328191075E-5</v>
      </c>
      <c r="X112" s="16">
        <v>-478.8</v>
      </c>
      <c r="Y112" s="15">
        <f t="shared" ref="Y112" si="1201">X112/$B$3</f>
        <v>-3.0099770328191075E-5</v>
      </c>
      <c r="Z112" s="16">
        <v>-478.8</v>
      </c>
      <c r="AA112" s="15">
        <f t="shared" ref="AA112" si="1202">Z112/$B$3</f>
        <v>-3.0099770328191075E-5</v>
      </c>
    </row>
    <row r="113" spans="1:27" ht="15.5" outlineLevel="1" thickBot="1" x14ac:dyDescent="0.9">
      <c r="A113" s="13" t="s">
        <v>125</v>
      </c>
      <c r="B113" s="14">
        <f t="shared" si="706"/>
        <v>0</v>
      </c>
      <c r="C113" s="15">
        <f t="shared" si="707"/>
        <v>0</v>
      </c>
      <c r="D113" s="16">
        <v>0</v>
      </c>
      <c r="E113" s="15">
        <f t="shared" ref="E113:G113" si="1203">D113/$B$3</f>
        <v>0</v>
      </c>
      <c r="F113" s="16">
        <v>0</v>
      </c>
      <c r="G113" s="15">
        <f t="shared" si="1203"/>
        <v>0</v>
      </c>
      <c r="H113" s="16">
        <v>0</v>
      </c>
      <c r="I113" s="15">
        <f t="shared" ref="I113" si="1204">H113/$B$3</f>
        <v>0</v>
      </c>
      <c r="J113" s="16">
        <v>0</v>
      </c>
      <c r="K113" s="15">
        <f t="shared" ref="K113" si="1205">J113/$B$3</f>
        <v>0</v>
      </c>
      <c r="L113" s="16">
        <v>0</v>
      </c>
      <c r="M113" s="15">
        <f t="shared" ref="M113" si="1206">L113/$B$3</f>
        <v>0</v>
      </c>
      <c r="N113" s="16">
        <v>0</v>
      </c>
      <c r="O113" s="15">
        <f t="shared" ref="O113" si="1207">N113/$B$3</f>
        <v>0</v>
      </c>
      <c r="P113" s="16">
        <v>0</v>
      </c>
      <c r="Q113" s="15">
        <f t="shared" ref="Q113" si="1208">P113/$B$3</f>
        <v>0</v>
      </c>
      <c r="R113" s="16">
        <v>0</v>
      </c>
      <c r="S113" s="15">
        <f t="shared" ref="S113" si="1209">R113/$B$3</f>
        <v>0</v>
      </c>
      <c r="T113" s="16">
        <v>0</v>
      </c>
      <c r="U113" s="15">
        <f t="shared" ref="U113" si="1210">T113/$B$3</f>
        <v>0</v>
      </c>
      <c r="V113" s="16">
        <v>0</v>
      </c>
      <c r="W113" s="15">
        <f t="shared" ref="W113" si="1211">V113/$B$3</f>
        <v>0</v>
      </c>
      <c r="X113" s="16">
        <v>0</v>
      </c>
      <c r="Y113" s="15">
        <f t="shared" ref="Y113" si="1212">X113/$B$3</f>
        <v>0</v>
      </c>
      <c r="Z113" s="16">
        <v>0</v>
      </c>
      <c r="AA113" s="15">
        <f t="shared" ref="AA113" si="1213">Z113/$B$3</f>
        <v>0</v>
      </c>
    </row>
    <row r="114" spans="1:27" ht="15.5" outlineLevel="1" thickBot="1" x14ac:dyDescent="0.9">
      <c r="A114" s="13" t="s">
        <v>126</v>
      </c>
      <c r="B114" s="14">
        <f t="shared" si="706"/>
        <v>-5745.6000000000013</v>
      </c>
      <c r="C114" s="15">
        <f t="shared" si="707"/>
        <v>-3.6119724393829296E-4</v>
      </c>
      <c r="D114" s="16">
        <v>-478.8</v>
      </c>
      <c r="E114" s="15">
        <f t="shared" ref="E114:G114" si="1214">D114/$B$3</f>
        <v>-3.0099770328191075E-5</v>
      </c>
      <c r="F114" s="16">
        <v>-478.8</v>
      </c>
      <c r="G114" s="15">
        <f t="shared" si="1214"/>
        <v>-3.0099770328191075E-5</v>
      </c>
      <c r="H114" s="16">
        <v>-478.8</v>
      </c>
      <c r="I114" s="15">
        <f t="shared" ref="I114" si="1215">H114/$B$3</f>
        <v>-3.0099770328191075E-5</v>
      </c>
      <c r="J114" s="16">
        <v>-478.8</v>
      </c>
      <c r="K114" s="15">
        <f t="shared" ref="K114" si="1216">J114/$B$3</f>
        <v>-3.0099770328191075E-5</v>
      </c>
      <c r="L114" s="16">
        <v>-478.8</v>
      </c>
      <c r="M114" s="15">
        <f t="shared" ref="M114" si="1217">L114/$B$3</f>
        <v>-3.0099770328191075E-5</v>
      </c>
      <c r="N114" s="16">
        <v>-478.8</v>
      </c>
      <c r="O114" s="15">
        <f t="shared" ref="O114" si="1218">N114/$B$3</f>
        <v>-3.0099770328191075E-5</v>
      </c>
      <c r="P114" s="16">
        <v>-478.8</v>
      </c>
      <c r="Q114" s="15">
        <f t="shared" ref="Q114" si="1219">P114/$B$3</f>
        <v>-3.0099770328191075E-5</v>
      </c>
      <c r="R114" s="16">
        <v>-478.8</v>
      </c>
      <c r="S114" s="15">
        <f t="shared" ref="S114" si="1220">R114/$B$3</f>
        <v>-3.0099770328191075E-5</v>
      </c>
      <c r="T114" s="16">
        <v>-478.8</v>
      </c>
      <c r="U114" s="15">
        <f t="shared" ref="U114" si="1221">T114/$B$3</f>
        <v>-3.0099770328191075E-5</v>
      </c>
      <c r="V114" s="16">
        <v>-478.8</v>
      </c>
      <c r="W114" s="15">
        <f t="shared" ref="W114" si="1222">V114/$B$3</f>
        <v>-3.0099770328191075E-5</v>
      </c>
      <c r="X114" s="16">
        <v>-478.8</v>
      </c>
      <c r="Y114" s="15">
        <f t="shared" ref="Y114" si="1223">X114/$B$3</f>
        <v>-3.0099770328191075E-5</v>
      </c>
      <c r="Z114" s="16">
        <v>-478.8</v>
      </c>
      <c r="AA114" s="15">
        <f t="shared" ref="AA114" si="1224">Z114/$B$3</f>
        <v>-3.0099770328191075E-5</v>
      </c>
    </row>
    <row r="115" spans="1:27" ht="15.5" outlineLevel="1" thickBot="1" x14ac:dyDescent="0.9">
      <c r="A115" s="13" t="s">
        <v>127</v>
      </c>
      <c r="B115" s="14">
        <f t="shared" si="706"/>
        <v>-9652.44</v>
      </c>
      <c r="C115" s="15">
        <f t="shared" si="707"/>
        <v>-6.0680080849340992E-4</v>
      </c>
      <c r="D115" s="16">
        <v>-804.37</v>
      </c>
      <c r="E115" s="15">
        <f t="shared" ref="E115:G115" si="1225">D115/$B$3</f>
        <v>-5.0566734041117491E-5</v>
      </c>
      <c r="F115" s="16">
        <v>-804.37</v>
      </c>
      <c r="G115" s="15">
        <f t="shared" si="1225"/>
        <v>-5.0566734041117491E-5</v>
      </c>
      <c r="H115" s="16">
        <v>-804.37</v>
      </c>
      <c r="I115" s="15">
        <f t="shared" ref="I115" si="1226">H115/$B$3</f>
        <v>-5.0566734041117491E-5</v>
      </c>
      <c r="J115" s="16">
        <v>-804.37</v>
      </c>
      <c r="K115" s="15">
        <f t="shared" ref="K115" si="1227">J115/$B$3</f>
        <v>-5.0566734041117491E-5</v>
      </c>
      <c r="L115" s="16">
        <v>-804.37</v>
      </c>
      <c r="M115" s="15">
        <f t="shared" ref="M115" si="1228">L115/$B$3</f>
        <v>-5.0566734041117491E-5</v>
      </c>
      <c r="N115" s="16">
        <v>-804.37</v>
      </c>
      <c r="O115" s="15">
        <f t="shared" ref="O115" si="1229">N115/$B$3</f>
        <v>-5.0566734041117491E-5</v>
      </c>
      <c r="P115" s="16">
        <v>-804.37</v>
      </c>
      <c r="Q115" s="15">
        <f t="shared" ref="Q115" si="1230">P115/$B$3</f>
        <v>-5.0566734041117491E-5</v>
      </c>
      <c r="R115" s="16">
        <v>-804.37</v>
      </c>
      <c r="S115" s="15">
        <f t="shared" ref="S115" si="1231">R115/$B$3</f>
        <v>-5.0566734041117491E-5</v>
      </c>
      <c r="T115" s="16">
        <v>-804.37</v>
      </c>
      <c r="U115" s="15">
        <f t="shared" ref="U115" si="1232">T115/$B$3</f>
        <v>-5.0566734041117491E-5</v>
      </c>
      <c r="V115" s="16">
        <v>-804.37</v>
      </c>
      <c r="W115" s="15">
        <f t="shared" ref="W115" si="1233">V115/$B$3</f>
        <v>-5.0566734041117491E-5</v>
      </c>
      <c r="X115" s="16">
        <v>-804.37</v>
      </c>
      <c r="Y115" s="15">
        <f t="shared" ref="Y115" si="1234">X115/$B$3</f>
        <v>-5.0566734041117491E-5</v>
      </c>
      <c r="Z115" s="16">
        <v>-804.37</v>
      </c>
      <c r="AA115" s="15">
        <f t="shared" ref="AA115" si="1235">Z115/$B$3</f>
        <v>-5.0566734041117491E-5</v>
      </c>
    </row>
    <row r="116" spans="1:27" ht="15.5" outlineLevel="1" thickBot="1" x14ac:dyDescent="0.9">
      <c r="A116" s="13" t="s">
        <v>128</v>
      </c>
      <c r="B116" s="14">
        <f t="shared" si="706"/>
        <v>0</v>
      </c>
      <c r="C116" s="15">
        <f t="shared" si="707"/>
        <v>0</v>
      </c>
      <c r="D116" s="16">
        <v>0</v>
      </c>
      <c r="E116" s="15">
        <f t="shared" ref="E116:G116" si="1236">D116/$B$3</f>
        <v>0</v>
      </c>
      <c r="F116" s="16">
        <v>0</v>
      </c>
      <c r="G116" s="15">
        <f t="shared" si="1236"/>
        <v>0</v>
      </c>
      <c r="H116" s="16">
        <v>0</v>
      </c>
      <c r="I116" s="15">
        <f t="shared" ref="I116" si="1237">H116/$B$3</f>
        <v>0</v>
      </c>
      <c r="J116" s="16">
        <v>0</v>
      </c>
      <c r="K116" s="15">
        <f t="shared" ref="K116" si="1238">J116/$B$3</f>
        <v>0</v>
      </c>
      <c r="L116" s="16">
        <v>0</v>
      </c>
      <c r="M116" s="15">
        <f t="shared" ref="M116" si="1239">L116/$B$3</f>
        <v>0</v>
      </c>
      <c r="N116" s="16">
        <v>0</v>
      </c>
      <c r="O116" s="15">
        <f t="shared" ref="O116" si="1240">N116/$B$3</f>
        <v>0</v>
      </c>
      <c r="P116" s="16">
        <v>0</v>
      </c>
      <c r="Q116" s="15">
        <f t="shared" ref="Q116" si="1241">P116/$B$3</f>
        <v>0</v>
      </c>
      <c r="R116" s="16">
        <v>0</v>
      </c>
      <c r="S116" s="15">
        <f t="shared" ref="S116" si="1242">R116/$B$3</f>
        <v>0</v>
      </c>
      <c r="T116" s="16">
        <v>0</v>
      </c>
      <c r="U116" s="15">
        <f t="shared" ref="U116" si="1243">T116/$B$3</f>
        <v>0</v>
      </c>
      <c r="V116" s="16">
        <v>0</v>
      </c>
      <c r="W116" s="15">
        <f t="shared" ref="W116" si="1244">V116/$B$3</f>
        <v>0</v>
      </c>
      <c r="X116" s="16">
        <v>0</v>
      </c>
      <c r="Y116" s="15">
        <f t="shared" ref="Y116" si="1245">X116/$B$3</f>
        <v>0</v>
      </c>
      <c r="Z116" s="16">
        <v>0</v>
      </c>
      <c r="AA116" s="15">
        <f t="shared" ref="AA116" si="1246">Z116/$B$3</f>
        <v>0</v>
      </c>
    </row>
    <row r="117" spans="1:27" ht="15.5" outlineLevel="1" thickBot="1" x14ac:dyDescent="0.9">
      <c r="A117" s="13" t="s">
        <v>129</v>
      </c>
      <c r="B117" s="14">
        <f t="shared" si="706"/>
        <v>0</v>
      </c>
      <c r="C117" s="15">
        <f t="shared" si="707"/>
        <v>0</v>
      </c>
      <c r="D117" s="16">
        <v>0</v>
      </c>
      <c r="E117" s="15">
        <f t="shared" ref="E117:G117" si="1247">D117/$B$3</f>
        <v>0</v>
      </c>
      <c r="F117" s="16">
        <v>0</v>
      </c>
      <c r="G117" s="15">
        <f t="shared" si="1247"/>
        <v>0</v>
      </c>
      <c r="H117" s="16">
        <v>0</v>
      </c>
      <c r="I117" s="15">
        <f t="shared" ref="I117" si="1248">H117/$B$3</f>
        <v>0</v>
      </c>
      <c r="J117" s="16">
        <v>0</v>
      </c>
      <c r="K117" s="15">
        <f t="shared" ref="K117" si="1249">J117/$B$3</f>
        <v>0</v>
      </c>
      <c r="L117" s="16">
        <v>0</v>
      </c>
      <c r="M117" s="15">
        <f t="shared" ref="M117" si="1250">L117/$B$3</f>
        <v>0</v>
      </c>
      <c r="N117" s="16">
        <v>0</v>
      </c>
      <c r="O117" s="15">
        <f t="shared" ref="O117" si="1251">N117/$B$3</f>
        <v>0</v>
      </c>
      <c r="P117" s="16">
        <v>0</v>
      </c>
      <c r="Q117" s="15">
        <f t="shared" ref="Q117" si="1252">P117/$B$3</f>
        <v>0</v>
      </c>
      <c r="R117" s="16">
        <v>0</v>
      </c>
      <c r="S117" s="15">
        <f t="shared" ref="S117" si="1253">R117/$B$3</f>
        <v>0</v>
      </c>
      <c r="T117" s="16">
        <v>0</v>
      </c>
      <c r="U117" s="15">
        <f t="shared" ref="U117" si="1254">T117/$B$3</f>
        <v>0</v>
      </c>
      <c r="V117" s="16">
        <v>0</v>
      </c>
      <c r="W117" s="15">
        <f t="shared" ref="W117" si="1255">V117/$B$3</f>
        <v>0</v>
      </c>
      <c r="X117" s="16">
        <v>0</v>
      </c>
      <c r="Y117" s="15">
        <f t="shared" ref="Y117" si="1256">X117/$B$3</f>
        <v>0</v>
      </c>
      <c r="Z117" s="16">
        <v>0</v>
      </c>
      <c r="AA117" s="15">
        <f t="shared" ref="AA117" si="1257">Z117/$B$3</f>
        <v>0</v>
      </c>
    </row>
    <row r="118" spans="1:27" ht="15.5" outlineLevel="1" thickBot="1" x14ac:dyDescent="0.9">
      <c r="A118" s="13" t="s">
        <v>130</v>
      </c>
      <c r="B118" s="14">
        <f t="shared" si="706"/>
        <v>-9548.6400000000012</v>
      </c>
      <c r="C118" s="15">
        <f t="shared" si="707"/>
        <v>-6.0027541968792498E-4</v>
      </c>
      <c r="D118" s="16">
        <v>-795.72</v>
      </c>
      <c r="E118" s="15">
        <f t="shared" ref="E118:G118" si="1258">D118/$B$3</f>
        <v>-5.0022951640660408E-5</v>
      </c>
      <c r="F118" s="16">
        <v>-795.72</v>
      </c>
      <c r="G118" s="15">
        <f t="shared" si="1258"/>
        <v>-5.0022951640660408E-5</v>
      </c>
      <c r="H118" s="16">
        <v>-795.72</v>
      </c>
      <c r="I118" s="15">
        <f t="shared" ref="I118" si="1259">H118/$B$3</f>
        <v>-5.0022951640660408E-5</v>
      </c>
      <c r="J118" s="16">
        <v>-795.72</v>
      </c>
      <c r="K118" s="15">
        <f t="shared" ref="K118" si="1260">J118/$B$3</f>
        <v>-5.0022951640660408E-5</v>
      </c>
      <c r="L118" s="16">
        <v>-795.72</v>
      </c>
      <c r="M118" s="15">
        <f t="shared" ref="M118" si="1261">L118/$B$3</f>
        <v>-5.0022951640660408E-5</v>
      </c>
      <c r="N118" s="16">
        <v>-795.72</v>
      </c>
      <c r="O118" s="15">
        <f t="shared" ref="O118" si="1262">N118/$B$3</f>
        <v>-5.0022951640660408E-5</v>
      </c>
      <c r="P118" s="16">
        <v>-795.72</v>
      </c>
      <c r="Q118" s="15">
        <f t="shared" ref="Q118" si="1263">P118/$B$3</f>
        <v>-5.0022951640660408E-5</v>
      </c>
      <c r="R118" s="16">
        <v>-795.72</v>
      </c>
      <c r="S118" s="15">
        <f t="shared" ref="S118" si="1264">R118/$B$3</f>
        <v>-5.0022951640660408E-5</v>
      </c>
      <c r="T118" s="16">
        <v>-795.72</v>
      </c>
      <c r="U118" s="15">
        <f t="shared" ref="U118" si="1265">T118/$B$3</f>
        <v>-5.0022951640660408E-5</v>
      </c>
      <c r="V118" s="16">
        <v>-795.72</v>
      </c>
      <c r="W118" s="15">
        <f t="shared" ref="W118" si="1266">V118/$B$3</f>
        <v>-5.0022951640660408E-5</v>
      </c>
      <c r="X118" s="16">
        <v>-795.72</v>
      </c>
      <c r="Y118" s="15">
        <f t="shared" ref="Y118" si="1267">X118/$B$3</f>
        <v>-5.0022951640660408E-5</v>
      </c>
      <c r="Z118" s="16">
        <v>-795.72</v>
      </c>
      <c r="AA118" s="15">
        <f t="shared" ref="AA118" si="1268">Z118/$B$3</f>
        <v>-5.0022951640660408E-5</v>
      </c>
    </row>
    <row r="119" spans="1:27" ht="15.5" outlineLevel="1" thickBot="1" x14ac:dyDescent="0.9">
      <c r="A119" s="13" t="s">
        <v>131</v>
      </c>
      <c r="B119" s="14">
        <f t="shared" si="706"/>
        <v>-103.80000000000003</v>
      </c>
      <c r="C119" s="15">
        <f t="shared" si="707"/>
        <v>-6.5253888054850341E-6</v>
      </c>
      <c r="D119" s="16">
        <v>-8.65</v>
      </c>
      <c r="E119" s="15">
        <f t="shared" ref="E119:G119" si="1269">D119/$B$3</f>
        <v>-5.4378240045708607E-7</v>
      </c>
      <c r="F119" s="16">
        <v>-8.65</v>
      </c>
      <c r="G119" s="15">
        <f t="shared" si="1269"/>
        <v>-5.4378240045708607E-7</v>
      </c>
      <c r="H119" s="16">
        <v>-8.65</v>
      </c>
      <c r="I119" s="15">
        <f t="shared" ref="I119" si="1270">H119/$B$3</f>
        <v>-5.4378240045708607E-7</v>
      </c>
      <c r="J119" s="16">
        <v>-8.65</v>
      </c>
      <c r="K119" s="15">
        <f t="shared" ref="K119" si="1271">J119/$B$3</f>
        <v>-5.4378240045708607E-7</v>
      </c>
      <c r="L119" s="16">
        <v>-8.65</v>
      </c>
      <c r="M119" s="15">
        <f t="shared" ref="M119" si="1272">L119/$B$3</f>
        <v>-5.4378240045708607E-7</v>
      </c>
      <c r="N119" s="16">
        <v>-8.65</v>
      </c>
      <c r="O119" s="15">
        <f t="shared" ref="O119" si="1273">N119/$B$3</f>
        <v>-5.4378240045708607E-7</v>
      </c>
      <c r="P119" s="16">
        <v>-8.65</v>
      </c>
      <c r="Q119" s="15">
        <f t="shared" ref="Q119" si="1274">P119/$B$3</f>
        <v>-5.4378240045708607E-7</v>
      </c>
      <c r="R119" s="16">
        <v>-8.65</v>
      </c>
      <c r="S119" s="15">
        <f t="shared" ref="S119" si="1275">R119/$B$3</f>
        <v>-5.4378240045708607E-7</v>
      </c>
      <c r="T119" s="16">
        <v>-8.65</v>
      </c>
      <c r="U119" s="15">
        <f t="shared" ref="U119" si="1276">T119/$B$3</f>
        <v>-5.4378240045708607E-7</v>
      </c>
      <c r="V119" s="16">
        <v>-8.65</v>
      </c>
      <c r="W119" s="15">
        <f t="shared" ref="W119" si="1277">V119/$B$3</f>
        <v>-5.4378240045708607E-7</v>
      </c>
      <c r="X119" s="16">
        <v>-8.65</v>
      </c>
      <c r="Y119" s="15">
        <f t="shared" ref="Y119" si="1278">X119/$B$3</f>
        <v>-5.4378240045708607E-7</v>
      </c>
      <c r="Z119" s="16">
        <v>-8.65</v>
      </c>
      <c r="AA119" s="15">
        <f t="shared" ref="AA119" si="1279">Z119/$B$3</f>
        <v>-5.4378240045708607E-7</v>
      </c>
    </row>
    <row r="120" spans="1:27" ht="15.5" outlineLevel="1" thickBot="1" x14ac:dyDescent="0.9">
      <c r="A120" s="13" t="s">
        <v>132</v>
      </c>
      <c r="B120" s="14">
        <f t="shared" si="706"/>
        <v>0</v>
      </c>
      <c r="C120" s="15">
        <f t="shared" si="707"/>
        <v>0</v>
      </c>
      <c r="D120" s="16">
        <v>0</v>
      </c>
      <c r="E120" s="15">
        <f t="shared" ref="E120:G120" si="1280">D120/$B$3</f>
        <v>0</v>
      </c>
      <c r="F120" s="16">
        <v>0</v>
      </c>
      <c r="G120" s="15">
        <f t="shared" si="1280"/>
        <v>0</v>
      </c>
      <c r="H120" s="16">
        <v>0</v>
      </c>
      <c r="I120" s="15">
        <f t="shared" ref="I120" si="1281">H120/$B$3</f>
        <v>0</v>
      </c>
      <c r="J120" s="16">
        <v>0</v>
      </c>
      <c r="K120" s="15">
        <f t="shared" ref="K120" si="1282">J120/$B$3</f>
        <v>0</v>
      </c>
      <c r="L120" s="16">
        <v>0</v>
      </c>
      <c r="M120" s="15">
        <f t="shared" ref="M120" si="1283">L120/$B$3</f>
        <v>0</v>
      </c>
      <c r="N120" s="16">
        <v>0</v>
      </c>
      <c r="O120" s="15">
        <f t="shared" ref="O120" si="1284">N120/$B$3</f>
        <v>0</v>
      </c>
      <c r="P120" s="16">
        <v>0</v>
      </c>
      <c r="Q120" s="15">
        <f t="shared" ref="Q120" si="1285">P120/$B$3</f>
        <v>0</v>
      </c>
      <c r="R120" s="16">
        <v>0</v>
      </c>
      <c r="S120" s="15">
        <f t="shared" ref="S120" si="1286">R120/$B$3</f>
        <v>0</v>
      </c>
      <c r="T120" s="16">
        <v>0</v>
      </c>
      <c r="U120" s="15">
        <f t="shared" ref="U120" si="1287">T120/$B$3</f>
        <v>0</v>
      </c>
      <c r="V120" s="16">
        <v>0</v>
      </c>
      <c r="W120" s="15">
        <f t="shared" ref="W120" si="1288">V120/$B$3</f>
        <v>0</v>
      </c>
      <c r="X120" s="16">
        <v>0</v>
      </c>
      <c r="Y120" s="15">
        <f t="shared" ref="Y120" si="1289">X120/$B$3</f>
        <v>0</v>
      </c>
      <c r="Z120" s="16">
        <v>0</v>
      </c>
      <c r="AA120" s="15">
        <f t="shared" ref="AA120" si="1290">Z120/$B$3</f>
        <v>0</v>
      </c>
    </row>
    <row r="121" spans="1:27" ht="15.5" outlineLevel="1" thickBot="1" x14ac:dyDescent="0.9">
      <c r="A121" s="13" t="s">
        <v>133</v>
      </c>
      <c r="B121" s="14">
        <f t="shared" si="706"/>
        <v>0</v>
      </c>
      <c r="C121" s="15">
        <f t="shared" si="707"/>
        <v>0</v>
      </c>
      <c r="D121" s="16">
        <v>0</v>
      </c>
      <c r="E121" s="15">
        <f t="shared" ref="E121:G121" si="1291">D121/$B$3</f>
        <v>0</v>
      </c>
      <c r="F121" s="16">
        <v>0</v>
      </c>
      <c r="G121" s="15">
        <f t="shared" si="1291"/>
        <v>0</v>
      </c>
      <c r="H121" s="16">
        <v>0</v>
      </c>
      <c r="I121" s="15">
        <f t="shared" ref="I121" si="1292">H121/$B$3</f>
        <v>0</v>
      </c>
      <c r="J121" s="16">
        <v>0</v>
      </c>
      <c r="K121" s="15">
        <f t="shared" ref="K121" si="1293">J121/$B$3</f>
        <v>0</v>
      </c>
      <c r="L121" s="16">
        <v>0</v>
      </c>
      <c r="M121" s="15">
        <f t="shared" ref="M121" si="1294">L121/$B$3</f>
        <v>0</v>
      </c>
      <c r="N121" s="16">
        <v>0</v>
      </c>
      <c r="O121" s="15">
        <f t="shared" ref="O121" si="1295">N121/$B$3</f>
        <v>0</v>
      </c>
      <c r="P121" s="16">
        <v>0</v>
      </c>
      <c r="Q121" s="15">
        <f t="shared" ref="Q121" si="1296">P121/$B$3</f>
        <v>0</v>
      </c>
      <c r="R121" s="16">
        <v>0</v>
      </c>
      <c r="S121" s="15">
        <f t="shared" ref="S121" si="1297">R121/$B$3</f>
        <v>0</v>
      </c>
      <c r="T121" s="16">
        <v>0</v>
      </c>
      <c r="U121" s="15">
        <f t="shared" ref="U121" si="1298">T121/$B$3</f>
        <v>0</v>
      </c>
      <c r="V121" s="16">
        <v>0</v>
      </c>
      <c r="W121" s="15">
        <f t="shared" ref="W121" si="1299">V121/$B$3</f>
        <v>0</v>
      </c>
      <c r="X121" s="16">
        <v>0</v>
      </c>
      <c r="Y121" s="15">
        <f t="shared" ref="Y121" si="1300">X121/$B$3</f>
        <v>0</v>
      </c>
      <c r="Z121" s="16">
        <v>0</v>
      </c>
      <c r="AA121" s="15">
        <f t="shared" ref="AA121" si="1301">Z121/$B$3</f>
        <v>0</v>
      </c>
    </row>
    <row r="122" spans="1:27" ht="15.5" outlineLevel="1" thickBot="1" x14ac:dyDescent="0.9">
      <c r="A122" s="13" t="s">
        <v>134</v>
      </c>
      <c r="B122" s="14">
        <f t="shared" si="706"/>
        <v>-39771.600000000006</v>
      </c>
      <c r="C122" s="15">
        <f t="shared" si="707"/>
        <v>-2.5002423257825487E-3</v>
      </c>
      <c r="D122" s="16">
        <v>-3314.2999999999997</v>
      </c>
      <c r="E122" s="15">
        <f t="shared" ref="E122:G122" si="1302">D122/$B$3</f>
        <v>-2.0835352714854567E-4</v>
      </c>
      <c r="F122" s="16">
        <v>-3314.2999999999997</v>
      </c>
      <c r="G122" s="15">
        <f t="shared" si="1302"/>
        <v>-2.0835352714854567E-4</v>
      </c>
      <c r="H122" s="16">
        <v>-3314.2999999999997</v>
      </c>
      <c r="I122" s="15">
        <f t="shared" ref="I122" si="1303">H122/$B$3</f>
        <v>-2.0835352714854567E-4</v>
      </c>
      <c r="J122" s="16">
        <v>-3314.2999999999997</v>
      </c>
      <c r="K122" s="15">
        <f t="shared" ref="K122" si="1304">J122/$B$3</f>
        <v>-2.0835352714854567E-4</v>
      </c>
      <c r="L122" s="16">
        <v>-3314.2999999999997</v>
      </c>
      <c r="M122" s="15">
        <f t="shared" ref="M122" si="1305">L122/$B$3</f>
        <v>-2.0835352714854567E-4</v>
      </c>
      <c r="N122" s="16">
        <v>-3314.2999999999997</v>
      </c>
      <c r="O122" s="15">
        <f t="shared" ref="O122" si="1306">N122/$B$3</f>
        <v>-2.0835352714854567E-4</v>
      </c>
      <c r="P122" s="16">
        <v>-3314.2999999999997</v>
      </c>
      <c r="Q122" s="15">
        <f t="shared" ref="Q122" si="1307">P122/$B$3</f>
        <v>-2.0835352714854567E-4</v>
      </c>
      <c r="R122" s="16">
        <v>-3314.2999999999997</v>
      </c>
      <c r="S122" s="15">
        <f t="shared" ref="S122" si="1308">R122/$B$3</f>
        <v>-2.0835352714854567E-4</v>
      </c>
      <c r="T122" s="16">
        <v>-3314.2999999999997</v>
      </c>
      <c r="U122" s="15">
        <f t="shared" ref="U122" si="1309">T122/$B$3</f>
        <v>-2.0835352714854567E-4</v>
      </c>
      <c r="V122" s="16">
        <v>-3314.2999999999997</v>
      </c>
      <c r="W122" s="15">
        <f t="shared" ref="W122" si="1310">V122/$B$3</f>
        <v>-2.0835352714854567E-4</v>
      </c>
      <c r="X122" s="16">
        <v>-3314.2999999999997</v>
      </c>
      <c r="Y122" s="15">
        <f t="shared" ref="Y122" si="1311">X122/$B$3</f>
        <v>-2.0835352714854567E-4</v>
      </c>
      <c r="Z122" s="16">
        <v>-3314.2999999999997</v>
      </c>
      <c r="AA122" s="15">
        <f t="shared" ref="AA122" si="1312">Z122/$B$3</f>
        <v>-2.0835352714854567E-4</v>
      </c>
    </row>
    <row r="123" spans="1:27" ht="15.5" outlineLevel="1" thickBot="1" x14ac:dyDescent="0.9">
      <c r="A123" s="13" t="s">
        <v>135</v>
      </c>
      <c r="B123" s="14">
        <f t="shared" si="706"/>
        <v>-72007.199999999997</v>
      </c>
      <c r="C123" s="15">
        <f t="shared" si="707"/>
        <v>-4.526733880484796E-3</v>
      </c>
      <c r="D123" s="16">
        <v>-6000.6</v>
      </c>
      <c r="E123" s="15">
        <f t="shared" ref="E123:G123" si="1313">D123/$B$3</f>
        <v>-3.7722782337373302E-4</v>
      </c>
      <c r="F123" s="16">
        <v>-6000.6</v>
      </c>
      <c r="G123" s="15">
        <f t="shared" si="1313"/>
        <v>-3.7722782337373302E-4</v>
      </c>
      <c r="H123" s="16">
        <v>-6000.6</v>
      </c>
      <c r="I123" s="15">
        <f t="shared" ref="I123" si="1314">H123/$B$3</f>
        <v>-3.7722782337373302E-4</v>
      </c>
      <c r="J123" s="16">
        <v>-6000.6</v>
      </c>
      <c r="K123" s="15">
        <f t="shared" ref="K123" si="1315">J123/$B$3</f>
        <v>-3.7722782337373302E-4</v>
      </c>
      <c r="L123" s="16">
        <v>-6000.6</v>
      </c>
      <c r="M123" s="15">
        <f t="shared" ref="M123" si="1316">L123/$B$3</f>
        <v>-3.7722782337373302E-4</v>
      </c>
      <c r="N123" s="16">
        <v>-6000.6</v>
      </c>
      <c r="O123" s="15">
        <f t="shared" ref="O123" si="1317">N123/$B$3</f>
        <v>-3.7722782337373302E-4</v>
      </c>
      <c r="P123" s="16">
        <v>-6000.6</v>
      </c>
      <c r="Q123" s="15">
        <f t="shared" ref="Q123" si="1318">P123/$B$3</f>
        <v>-3.7722782337373302E-4</v>
      </c>
      <c r="R123" s="16">
        <v>-6000.6</v>
      </c>
      <c r="S123" s="15">
        <f t="shared" ref="S123" si="1319">R123/$B$3</f>
        <v>-3.7722782337373302E-4</v>
      </c>
      <c r="T123" s="16">
        <v>-6000.6</v>
      </c>
      <c r="U123" s="15">
        <f t="shared" ref="U123" si="1320">T123/$B$3</f>
        <v>-3.7722782337373302E-4</v>
      </c>
      <c r="V123" s="16">
        <v>-6000.6</v>
      </c>
      <c r="W123" s="15">
        <f t="shared" ref="W123" si="1321">V123/$B$3</f>
        <v>-3.7722782337373302E-4</v>
      </c>
      <c r="X123" s="16">
        <v>-6000.6</v>
      </c>
      <c r="Y123" s="15">
        <f t="shared" ref="Y123" si="1322">X123/$B$3</f>
        <v>-3.7722782337373302E-4</v>
      </c>
      <c r="Z123" s="16">
        <v>-6000.6</v>
      </c>
      <c r="AA123" s="15">
        <f t="shared" ref="AA123" si="1323">Z123/$B$3</f>
        <v>-3.7722782337373302E-4</v>
      </c>
    </row>
    <row r="124" spans="1:27" ht="15.5" outlineLevel="1" thickBot="1" x14ac:dyDescent="0.9">
      <c r="A124" s="9" t="s">
        <v>136</v>
      </c>
      <c r="B124" s="14">
        <f t="shared" si="706"/>
        <v>-80997.719999999987</v>
      </c>
      <c r="C124" s="15">
        <f t="shared" si="707"/>
        <v>-5.0919230766648463E-3</v>
      </c>
      <c r="D124" s="16">
        <v>-6749.8099999999995</v>
      </c>
      <c r="E124" s="15">
        <f t="shared" ref="E124:G124" si="1324">D124/$B$3</f>
        <v>-4.2432692305540391E-4</v>
      </c>
      <c r="F124" s="16">
        <v>-6749.8099999999995</v>
      </c>
      <c r="G124" s="15">
        <f t="shared" si="1324"/>
        <v>-4.2432692305540391E-4</v>
      </c>
      <c r="H124" s="16">
        <v>-6749.8099999999995</v>
      </c>
      <c r="I124" s="15">
        <f t="shared" ref="I124" si="1325">H124/$B$3</f>
        <v>-4.2432692305540391E-4</v>
      </c>
      <c r="J124" s="16">
        <v>-6749.8099999999995</v>
      </c>
      <c r="K124" s="15">
        <f t="shared" ref="K124" si="1326">J124/$B$3</f>
        <v>-4.2432692305540391E-4</v>
      </c>
      <c r="L124" s="16">
        <v>-6749.8099999999995</v>
      </c>
      <c r="M124" s="15">
        <f t="shared" ref="M124" si="1327">L124/$B$3</f>
        <v>-4.2432692305540391E-4</v>
      </c>
      <c r="N124" s="16">
        <v>-6749.8099999999995</v>
      </c>
      <c r="O124" s="15">
        <f t="shared" ref="O124" si="1328">N124/$B$3</f>
        <v>-4.2432692305540391E-4</v>
      </c>
      <c r="P124" s="16">
        <v>-6749.8099999999995</v>
      </c>
      <c r="Q124" s="15">
        <f t="shared" ref="Q124" si="1329">P124/$B$3</f>
        <v>-4.2432692305540391E-4</v>
      </c>
      <c r="R124" s="16">
        <v>-6749.8099999999995</v>
      </c>
      <c r="S124" s="15">
        <f t="shared" ref="S124" si="1330">R124/$B$3</f>
        <v>-4.2432692305540391E-4</v>
      </c>
      <c r="T124" s="16">
        <v>-6749.8099999999995</v>
      </c>
      <c r="U124" s="15">
        <f t="shared" ref="U124" si="1331">T124/$B$3</f>
        <v>-4.2432692305540391E-4</v>
      </c>
      <c r="V124" s="16">
        <v>-6749.8099999999995</v>
      </c>
      <c r="W124" s="15">
        <f t="shared" ref="W124" si="1332">V124/$B$3</f>
        <v>-4.2432692305540391E-4</v>
      </c>
      <c r="X124" s="16">
        <v>-6749.8099999999995</v>
      </c>
      <c r="Y124" s="15">
        <f t="shared" ref="Y124" si="1333">X124/$B$3</f>
        <v>-4.2432692305540391E-4</v>
      </c>
      <c r="Z124" s="16">
        <v>-6749.8099999999995</v>
      </c>
      <c r="AA124" s="15">
        <f t="shared" ref="AA124" si="1334">Z124/$B$3</f>
        <v>-4.2432692305540391E-4</v>
      </c>
    </row>
    <row r="125" spans="1:27" ht="15.5" outlineLevel="1" thickBot="1" x14ac:dyDescent="0.9">
      <c r="A125" s="9" t="s">
        <v>137</v>
      </c>
      <c r="B125" s="14">
        <f t="shared" si="706"/>
        <v>-300970.08</v>
      </c>
      <c r="C125" s="15">
        <f t="shared" si="707"/>
        <v>-1.8920489314238294E-2</v>
      </c>
      <c r="D125" s="16">
        <f>SUM(D126:D136)</f>
        <v>-25080.84</v>
      </c>
      <c r="E125" s="15">
        <f t="shared" ref="E125:G125" si="1335">D125/$B$3</f>
        <v>-1.5767074428531909E-3</v>
      </c>
      <c r="F125" s="16">
        <f>SUM(F126:F136)</f>
        <v>-25080.84</v>
      </c>
      <c r="G125" s="15">
        <f t="shared" si="1335"/>
        <v>-1.5767074428531909E-3</v>
      </c>
      <c r="H125" s="16">
        <f>SUM(H126:H136)</f>
        <v>-25080.84</v>
      </c>
      <c r="I125" s="15">
        <f t="shared" ref="I125" si="1336">H125/$B$3</f>
        <v>-1.5767074428531909E-3</v>
      </c>
      <c r="J125" s="16">
        <f>SUM(J126:J136)</f>
        <v>-25080.84</v>
      </c>
      <c r="K125" s="15">
        <f t="shared" ref="K125" si="1337">J125/$B$3</f>
        <v>-1.5767074428531909E-3</v>
      </c>
      <c r="L125" s="16">
        <f>SUM(L126:L136)</f>
        <v>-25080.84</v>
      </c>
      <c r="M125" s="15">
        <f t="shared" ref="M125" si="1338">L125/$B$3</f>
        <v>-1.5767074428531909E-3</v>
      </c>
      <c r="N125" s="16">
        <f>SUM(N126:N136)</f>
        <v>-25080.84</v>
      </c>
      <c r="O125" s="15">
        <f t="shared" ref="O125" si="1339">N125/$B$3</f>
        <v>-1.5767074428531909E-3</v>
      </c>
      <c r="P125" s="16">
        <f>SUM(P126:P136)</f>
        <v>-25080.84</v>
      </c>
      <c r="Q125" s="15">
        <f t="shared" ref="Q125" si="1340">P125/$B$3</f>
        <v>-1.5767074428531909E-3</v>
      </c>
      <c r="R125" s="16">
        <f>SUM(R126:R136)</f>
        <v>-25080.84</v>
      </c>
      <c r="S125" s="15">
        <f t="shared" ref="S125" si="1341">R125/$B$3</f>
        <v>-1.5767074428531909E-3</v>
      </c>
      <c r="T125" s="16">
        <f>SUM(T126:T136)</f>
        <v>-25080.84</v>
      </c>
      <c r="U125" s="15">
        <f t="shared" ref="U125" si="1342">T125/$B$3</f>
        <v>-1.5767074428531909E-3</v>
      </c>
      <c r="V125" s="16">
        <f>SUM(V126:V136)</f>
        <v>-25080.84</v>
      </c>
      <c r="W125" s="15">
        <f t="shared" ref="W125" si="1343">V125/$B$3</f>
        <v>-1.5767074428531909E-3</v>
      </c>
      <c r="X125" s="16">
        <f>SUM(X126:X136)</f>
        <v>-25080.84</v>
      </c>
      <c r="Y125" s="15">
        <f t="shared" ref="Y125" si="1344">X125/$B$3</f>
        <v>-1.5767074428531909E-3</v>
      </c>
      <c r="Z125" s="16">
        <f>SUM(Z126:Z136)</f>
        <v>-25080.84</v>
      </c>
      <c r="AA125" s="15">
        <f t="shared" ref="AA125" si="1345">Z125/$B$3</f>
        <v>-1.5767074428531909E-3</v>
      </c>
    </row>
    <row r="126" spans="1:27" ht="15.5" outlineLevel="1" thickBot="1" x14ac:dyDescent="0.9">
      <c r="A126" s="13" t="s">
        <v>138</v>
      </c>
      <c r="B126" s="14">
        <f t="shared" si="706"/>
        <v>-116139.36</v>
      </c>
      <c r="C126" s="15">
        <f t="shared" si="707"/>
        <v>-7.3011028865144142E-3</v>
      </c>
      <c r="D126" s="16">
        <v>-9678.2800000000007</v>
      </c>
      <c r="E126" s="15">
        <f t="shared" ref="E126:G126" si="1346">D126/$B$3</f>
        <v>-6.0842524054286785E-4</v>
      </c>
      <c r="F126" s="16">
        <v>-9678.2800000000007</v>
      </c>
      <c r="G126" s="15">
        <f t="shared" si="1346"/>
        <v>-6.0842524054286785E-4</v>
      </c>
      <c r="H126" s="16">
        <v>-9678.2800000000007</v>
      </c>
      <c r="I126" s="15">
        <f t="shared" ref="I126" si="1347">H126/$B$3</f>
        <v>-6.0842524054286785E-4</v>
      </c>
      <c r="J126" s="16">
        <v>-9678.2800000000007</v>
      </c>
      <c r="K126" s="15">
        <f t="shared" ref="K126" si="1348">J126/$B$3</f>
        <v>-6.0842524054286785E-4</v>
      </c>
      <c r="L126" s="16">
        <v>-9678.2800000000007</v>
      </c>
      <c r="M126" s="15">
        <f t="shared" ref="M126" si="1349">L126/$B$3</f>
        <v>-6.0842524054286785E-4</v>
      </c>
      <c r="N126" s="16">
        <v>-9678.2800000000007</v>
      </c>
      <c r="O126" s="15">
        <f t="shared" ref="O126" si="1350">N126/$B$3</f>
        <v>-6.0842524054286785E-4</v>
      </c>
      <c r="P126" s="16">
        <v>-9678.2800000000007</v>
      </c>
      <c r="Q126" s="15">
        <f t="shared" ref="Q126" si="1351">P126/$B$3</f>
        <v>-6.0842524054286785E-4</v>
      </c>
      <c r="R126" s="16">
        <v>-9678.2800000000007</v>
      </c>
      <c r="S126" s="15">
        <f t="shared" ref="S126" si="1352">R126/$B$3</f>
        <v>-6.0842524054286785E-4</v>
      </c>
      <c r="T126" s="16">
        <v>-9678.2800000000007</v>
      </c>
      <c r="U126" s="15">
        <f t="shared" ref="U126" si="1353">T126/$B$3</f>
        <v>-6.0842524054286785E-4</v>
      </c>
      <c r="V126" s="16">
        <v>-9678.2800000000007</v>
      </c>
      <c r="W126" s="15">
        <f t="shared" ref="W126" si="1354">V126/$B$3</f>
        <v>-6.0842524054286785E-4</v>
      </c>
      <c r="X126" s="16">
        <v>-9678.2800000000007</v>
      </c>
      <c r="Y126" s="15">
        <f t="shared" ref="Y126" si="1355">X126/$B$3</f>
        <v>-6.0842524054286785E-4</v>
      </c>
      <c r="Z126" s="16">
        <v>-9678.2800000000007</v>
      </c>
      <c r="AA126" s="15">
        <f t="shared" ref="AA126" si="1356">Z126/$B$3</f>
        <v>-6.0842524054286785E-4</v>
      </c>
    </row>
    <row r="127" spans="1:27" ht="15.5" outlineLevel="1" thickBot="1" x14ac:dyDescent="0.9">
      <c r="A127" s="13" t="s">
        <v>139</v>
      </c>
      <c r="B127" s="14">
        <f t="shared" si="706"/>
        <v>0</v>
      </c>
      <c r="C127" s="15">
        <f t="shared" si="707"/>
        <v>0</v>
      </c>
      <c r="D127" s="16">
        <v>0</v>
      </c>
      <c r="E127" s="15">
        <f t="shared" ref="E127:G127" si="1357">D127/$B$3</f>
        <v>0</v>
      </c>
      <c r="F127" s="16">
        <v>0</v>
      </c>
      <c r="G127" s="15">
        <f t="shared" si="1357"/>
        <v>0</v>
      </c>
      <c r="H127" s="16">
        <v>0</v>
      </c>
      <c r="I127" s="15">
        <f t="shared" ref="I127" si="1358">H127/$B$3</f>
        <v>0</v>
      </c>
      <c r="J127" s="16">
        <v>0</v>
      </c>
      <c r="K127" s="15">
        <f t="shared" ref="K127" si="1359">J127/$B$3</f>
        <v>0</v>
      </c>
      <c r="L127" s="16">
        <v>0</v>
      </c>
      <c r="M127" s="15">
        <f t="shared" ref="M127" si="1360">L127/$B$3</f>
        <v>0</v>
      </c>
      <c r="N127" s="16">
        <v>0</v>
      </c>
      <c r="O127" s="15">
        <f t="shared" ref="O127" si="1361">N127/$B$3</f>
        <v>0</v>
      </c>
      <c r="P127" s="16">
        <v>0</v>
      </c>
      <c r="Q127" s="15">
        <f t="shared" ref="Q127" si="1362">P127/$B$3</f>
        <v>0</v>
      </c>
      <c r="R127" s="16">
        <v>0</v>
      </c>
      <c r="S127" s="15">
        <f t="shared" ref="S127" si="1363">R127/$B$3</f>
        <v>0</v>
      </c>
      <c r="T127" s="16">
        <v>0</v>
      </c>
      <c r="U127" s="15">
        <f t="shared" ref="U127" si="1364">T127/$B$3</f>
        <v>0</v>
      </c>
      <c r="V127" s="16">
        <v>0</v>
      </c>
      <c r="W127" s="15">
        <f t="shared" ref="W127" si="1365">V127/$B$3</f>
        <v>0</v>
      </c>
      <c r="X127" s="16">
        <v>0</v>
      </c>
      <c r="Y127" s="15">
        <f t="shared" ref="Y127" si="1366">X127/$B$3</f>
        <v>0</v>
      </c>
      <c r="Z127" s="16">
        <v>0</v>
      </c>
      <c r="AA127" s="15">
        <f t="shared" ref="AA127" si="1367">Z127/$B$3</f>
        <v>0</v>
      </c>
    </row>
    <row r="128" spans="1:27" ht="15.5" outlineLevel="1" thickBot="1" x14ac:dyDescent="0.9">
      <c r="A128" s="13" t="s">
        <v>140</v>
      </c>
      <c r="B128" s="14">
        <f t="shared" si="706"/>
        <v>-1677.5999999999997</v>
      </c>
      <c r="C128" s="15">
        <f t="shared" si="707"/>
        <v>-1.0546235317997772E-4</v>
      </c>
      <c r="D128" s="16">
        <v>-139.80000000000001</v>
      </c>
      <c r="E128" s="15">
        <f t="shared" ref="E128:G128" si="1368">D128/$B$3</f>
        <v>-8.7885294316648137E-6</v>
      </c>
      <c r="F128" s="16">
        <v>-139.80000000000001</v>
      </c>
      <c r="G128" s="15">
        <f t="shared" si="1368"/>
        <v>-8.7885294316648137E-6</v>
      </c>
      <c r="H128" s="16">
        <v>-139.80000000000001</v>
      </c>
      <c r="I128" s="15">
        <f t="shared" ref="I128" si="1369">H128/$B$3</f>
        <v>-8.7885294316648137E-6</v>
      </c>
      <c r="J128" s="16">
        <v>-139.80000000000001</v>
      </c>
      <c r="K128" s="15">
        <f t="shared" ref="K128" si="1370">J128/$B$3</f>
        <v>-8.7885294316648137E-6</v>
      </c>
      <c r="L128" s="16">
        <v>-139.80000000000001</v>
      </c>
      <c r="M128" s="15">
        <f t="shared" ref="M128" si="1371">L128/$B$3</f>
        <v>-8.7885294316648137E-6</v>
      </c>
      <c r="N128" s="16">
        <v>-139.80000000000001</v>
      </c>
      <c r="O128" s="15">
        <f t="shared" ref="O128" si="1372">N128/$B$3</f>
        <v>-8.7885294316648137E-6</v>
      </c>
      <c r="P128" s="16">
        <v>-139.80000000000001</v>
      </c>
      <c r="Q128" s="15">
        <f t="shared" ref="Q128" si="1373">P128/$B$3</f>
        <v>-8.7885294316648137E-6</v>
      </c>
      <c r="R128" s="16">
        <v>-139.80000000000001</v>
      </c>
      <c r="S128" s="15">
        <f t="shared" ref="S128" si="1374">R128/$B$3</f>
        <v>-8.7885294316648137E-6</v>
      </c>
      <c r="T128" s="16">
        <v>-139.80000000000001</v>
      </c>
      <c r="U128" s="15">
        <f t="shared" ref="U128" si="1375">T128/$B$3</f>
        <v>-8.7885294316648137E-6</v>
      </c>
      <c r="V128" s="16">
        <v>-139.80000000000001</v>
      </c>
      <c r="W128" s="15">
        <f t="shared" ref="W128" si="1376">V128/$B$3</f>
        <v>-8.7885294316648137E-6</v>
      </c>
      <c r="X128" s="16">
        <v>-139.80000000000001</v>
      </c>
      <c r="Y128" s="15">
        <f t="shared" ref="Y128" si="1377">X128/$B$3</f>
        <v>-8.7885294316648137E-6</v>
      </c>
      <c r="Z128" s="16">
        <v>-139.80000000000001</v>
      </c>
      <c r="AA128" s="15">
        <f t="shared" ref="AA128" si="1378">Z128/$B$3</f>
        <v>-8.7885294316648137E-6</v>
      </c>
    </row>
    <row r="129" spans="1:27" ht="15.5" outlineLevel="1" thickBot="1" x14ac:dyDescent="0.9">
      <c r="A129" s="13" t="s">
        <v>141</v>
      </c>
      <c r="B129" s="14">
        <f t="shared" si="706"/>
        <v>-59160</v>
      </c>
      <c r="C129" s="15">
        <f t="shared" si="707"/>
        <v>-3.7190944290221052E-3</v>
      </c>
      <c r="D129" s="16">
        <v>-4930</v>
      </c>
      <c r="E129" s="15">
        <f t="shared" ref="E129:G129" si="1379">D129/$B$3</f>
        <v>-3.0992453575184208E-4</v>
      </c>
      <c r="F129" s="16">
        <v>-4930</v>
      </c>
      <c r="G129" s="15">
        <f t="shared" si="1379"/>
        <v>-3.0992453575184208E-4</v>
      </c>
      <c r="H129" s="16">
        <v>-4930</v>
      </c>
      <c r="I129" s="15">
        <f t="shared" ref="I129" si="1380">H129/$B$3</f>
        <v>-3.0992453575184208E-4</v>
      </c>
      <c r="J129" s="16">
        <v>-4930</v>
      </c>
      <c r="K129" s="15">
        <f t="shared" ref="K129" si="1381">J129/$B$3</f>
        <v>-3.0992453575184208E-4</v>
      </c>
      <c r="L129" s="16">
        <v>-4930</v>
      </c>
      <c r="M129" s="15">
        <f t="shared" ref="M129" si="1382">L129/$B$3</f>
        <v>-3.0992453575184208E-4</v>
      </c>
      <c r="N129" s="16">
        <v>-4930</v>
      </c>
      <c r="O129" s="15">
        <f t="shared" ref="O129" si="1383">N129/$B$3</f>
        <v>-3.0992453575184208E-4</v>
      </c>
      <c r="P129" s="16">
        <v>-4930</v>
      </c>
      <c r="Q129" s="15">
        <f t="shared" ref="Q129" si="1384">P129/$B$3</f>
        <v>-3.0992453575184208E-4</v>
      </c>
      <c r="R129" s="16">
        <v>-4930</v>
      </c>
      <c r="S129" s="15">
        <f t="shared" ref="S129" si="1385">R129/$B$3</f>
        <v>-3.0992453575184208E-4</v>
      </c>
      <c r="T129" s="16">
        <v>-4930</v>
      </c>
      <c r="U129" s="15">
        <f t="shared" ref="U129" si="1386">T129/$B$3</f>
        <v>-3.0992453575184208E-4</v>
      </c>
      <c r="V129" s="16">
        <v>-4930</v>
      </c>
      <c r="W129" s="15">
        <f t="shared" ref="W129" si="1387">V129/$B$3</f>
        <v>-3.0992453575184208E-4</v>
      </c>
      <c r="X129" s="16">
        <v>-4930</v>
      </c>
      <c r="Y129" s="15">
        <f t="shared" ref="Y129" si="1388">X129/$B$3</f>
        <v>-3.0992453575184208E-4</v>
      </c>
      <c r="Z129" s="16">
        <v>-4930</v>
      </c>
      <c r="AA129" s="15">
        <f t="shared" ref="AA129" si="1389">Z129/$B$3</f>
        <v>-3.0992453575184208E-4</v>
      </c>
    </row>
    <row r="130" spans="1:27" ht="15.5" outlineLevel="1" thickBot="1" x14ac:dyDescent="0.9">
      <c r="A130" s="13" t="s">
        <v>142</v>
      </c>
      <c r="B130" s="14">
        <f t="shared" si="706"/>
        <v>0</v>
      </c>
      <c r="C130" s="15">
        <f t="shared" si="707"/>
        <v>0</v>
      </c>
      <c r="D130" s="16">
        <v>0</v>
      </c>
      <c r="E130" s="15">
        <f t="shared" ref="E130:G130" si="1390">D130/$B$3</f>
        <v>0</v>
      </c>
      <c r="F130" s="16">
        <v>0</v>
      </c>
      <c r="G130" s="15">
        <f t="shared" si="1390"/>
        <v>0</v>
      </c>
      <c r="H130" s="16">
        <v>0</v>
      </c>
      <c r="I130" s="15">
        <f t="shared" ref="I130" si="1391">H130/$B$3</f>
        <v>0</v>
      </c>
      <c r="J130" s="16">
        <v>0</v>
      </c>
      <c r="K130" s="15">
        <f t="shared" ref="K130" si="1392">J130/$B$3</f>
        <v>0</v>
      </c>
      <c r="L130" s="16">
        <v>0</v>
      </c>
      <c r="M130" s="15">
        <f t="shared" ref="M130" si="1393">L130/$B$3</f>
        <v>0</v>
      </c>
      <c r="N130" s="16">
        <v>0</v>
      </c>
      <c r="O130" s="15">
        <f t="shared" ref="O130" si="1394">N130/$B$3</f>
        <v>0</v>
      </c>
      <c r="P130" s="16">
        <v>0</v>
      </c>
      <c r="Q130" s="15">
        <f t="shared" ref="Q130" si="1395">P130/$B$3</f>
        <v>0</v>
      </c>
      <c r="R130" s="16">
        <v>0</v>
      </c>
      <c r="S130" s="15">
        <f t="shared" ref="S130" si="1396">R130/$B$3</f>
        <v>0</v>
      </c>
      <c r="T130" s="16">
        <v>0</v>
      </c>
      <c r="U130" s="15">
        <f t="shared" ref="U130" si="1397">T130/$B$3</f>
        <v>0</v>
      </c>
      <c r="V130" s="16">
        <v>0</v>
      </c>
      <c r="W130" s="15">
        <f t="shared" ref="W130" si="1398">V130/$B$3</f>
        <v>0</v>
      </c>
      <c r="X130" s="16">
        <v>0</v>
      </c>
      <c r="Y130" s="15">
        <f t="shared" ref="Y130" si="1399">X130/$B$3</f>
        <v>0</v>
      </c>
      <c r="Z130" s="16">
        <v>0</v>
      </c>
      <c r="AA130" s="15">
        <f t="shared" ref="AA130" si="1400">Z130/$B$3</f>
        <v>0</v>
      </c>
    </row>
    <row r="131" spans="1:27" ht="15.5" outlineLevel="1" thickBot="1" x14ac:dyDescent="0.9">
      <c r="A131" s="13" t="s">
        <v>143</v>
      </c>
      <c r="B131" s="14">
        <f t="shared" si="706"/>
        <v>-50748.120000000017</v>
      </c>
      <c r="C131" s="15">
        <f t="shared" si="707"/>
        <v>-3.1902814465068516E-3</v>
      </c>
      <c r="D131" s="16">
        <v>-4229.01</v>
      </c>
      <c r="E131" s="15">
        <f t="shared" ref="E131:G131" si="1401">D131/$B$3</f>
        <v>-2.6585678720890421E-4</v>
      </c>
      <c r="F131" s="16">
        <v>-4229.01</v>
      </c>
      <c r="G131" s="15">
        <f t="shared" si="1401"/>
        <v>-2.6585678720890421E-4</v>
      </c>
      <c r="H131" s="16">
        <v>-4229.01</v>
      </c>
      <c r="I131" s="15">
        <f t="shared" ref="I131" si="1402">H131/$B$3</f>
        <v>-2.6585678720890421E-4</v>
      </c>
      <c r="J131" s="16">
        <v>-4229.01</v>
      </c>
      <c r="K131" s="15">
        <f t="shared" ref="K131" si="1403">J131/$B$3</f>
        <v>-2.6585678720890421E-4</v>
      </c>
      <c r="L131" s="16">
        <v>-4229.01</v>
      </c>
      <c r="M131" s="15">
        <f t="shared" ref="M131" si="1404">L131/$B$3</f>
        <v>-2.6585678720890421E-4</v>
      </c>
      <c r="N131" s="16">
        <v>-4229.01</v>
      </c>
      <c r="O131" s="15">
        <f t="shared" ref="O131" si="1405">N131/$B$3</f>
        <v>-2.6585678720890421E-4</v>
      </c>
      <c r="P131" s="16">
        <v>-4229.01</v>
      </c>
      <c r="Q131" s="15">
        <f t="shared" ref="Q131" si="1406">P131/$B$3</f>
        <v>-2.6585678720890421E-4</v>
      </c>
      <c r="R131" s="16">
        <v>-4229.01</v>
      </c>
      <c r="S131" s="15">
        <f t="shared" ref="S131" si="1407">R131/$B$3</f>
        <v>-2.6585678720890421E-4</v>
      </c>
      <c r="T131" s="16">
        <v>-4229.01</v>
      </c>
      <c r="U131" s="15">
        <f t="shared" ref="U131" si="1408">T131/$B$3</f>
        <v>-2.6585678720890421E-4</v>
      </c>
      <c r="V131" s="16">
        <v>-4229.01</v>
      </c>
      <c r="W131" s="15">
        <f t="shared" ref="W131" si="1409">V131/$B$3</f>
        <v>-2.6585678720890421E-4</v>
      </c>
      <c r="X131" s="16">
        <v>-4229.01</v>
      </c>
      <c r="Y131" s="15">
        <f t="shared" ref="Y131" si="1410">X131/$B$3</f>
        <v>-2.6585678720890421E-4</v>
      </c>
      <c r="Z131" s="16">
        <v>-4229.01</v>
      </c>
      <c r="AA131" s="15">
        <f t="shared" ref="AA131" si="1411">Z131/$B$3</f>
        <v>-2.6585678720890421E-4</v>
      </c>
    </row>
    <row r="132" spans="1:27" ht="15.5" outlineLevel="1" thickBot="1" x14ac:dyDescent="0.9">
      <c r="A132" s="13" t="s">
        <v>144</v>
      </c>
      <c r="B132" s="14">
        <f t="shared" ref="B132:B172" si="1412">SUM(D132,F132,H132,J132,L132,N132,P132,R132,T132,V132,X132,Z132)</f>
        <v>-39677.159999999996</v>
      </c>
      <c r="C132" s="15">
        <f t="shared" ref="C132:E172" si="1413">B132/$B$3</f>
        <v>-2.4943053535398697E-3</v>
      </c>
      <c r="D132" s="16">
        <v>-3306.4299999999994</v>
      </c>
      <c r="E132" s="15">
        <f t="shared" ref="E132:G132" si="1414">D132/$B$3</f>
        <v>-2.0785877946165581E-4</v>
      </c>
      <c r="F132" s="16">
        <v>-3306.4299999999994</v>
      </c>
      <c r="G132" s="15">
        <f t="shared" si="1414"/>
        <v>-2.0785877946165581E-4</v>
      </c>
      <c r="H132" s="16">
        <v>-3306.4299999999994</v>
      </c>
      <c r="I132" s="15">
        <f t="shared" ref="I132" si="1415">H132/$B$3</f>
        <v>-2.0785877946165581E-4</v>
      </c>
      <c r="J132" s="16">
        <v>-3306.4299999999994</v>
      </c>
      <c r="K132" s="15">
        <f t="shared" ref="K132" si="1416">J132/$B$3</f>
        <v>-2.0785877946165581E-4</v>
      </c>
      <c r="L132" s="16">
        <v>-3306.4299999999994</v>
      </c>
      <c r="M132" s="15">
        <f t="shared" ref="M132" si="1417">L132/$B$3</f>
        <v>-2.0785877946165581E-4</v>
      </c>
      <c r="N132" s="16">
        <v>-3306.4299999999994</v>
      </c>
      <c r="O132" s="15">
        <f t="shared" ref="O132" si="1418">N132/$B$3</f>
        <v>-2.0785877946165581E-4</v>
      </c>
      <c r="P132" s="16">
        <v>-3306.4299999999994</v>
      </c>
      <c r="Q132" s="15">
        <f t="shared" ref="Q132" si="1419">P132/$B$3</f>
        <v>-2.0785877946165581E-4</v>
      </c>
      <c r="R132" s="16">
        <v>-3306.4299999999994</v>
      </c>
      <c r="S132" s="15">
        <f t="shared" ref="S132" si="1420">R132/$B$3</f>
        <v>-2.0785877946165581E-4</v>
      </c>
      <c r="T132" s="16">
        <v>-3306.4299999999994</v>
      </c>
      <c r="U132" s="15">
        <f t="shared" ref="U132" si="1421">T132/$B$3</f>
        <v>-2.0785877946165581E-4</v>
      </c>
      <c r="V132" s="16">
        <v>-3306.4299999999994</v>
      </c>
      <c r="W132" s="15">
        <f t="shared" ref="W132" si="1422">V132/$B$3</f>
        <v>-2.0785877946165581E-4</v>
      </c>
      <c r="X132" s="16">
        <v>-3306.4299999999994</v>
      </c>
      <c r="Y132" s="15">
        <f t="shared" ref="Y132" si="1423">X132/$B$3</f>
        <v>-2.0785877946165581E-4</v>
      </c>
      <c r="Z132" s="16">
        <v>-3306.4299999999994</v>
      </c>
      <c r="AA132" s="15">
        <f t="shared" ref="AA132" si="1424">Z132/$B$3</f>
        <v>-2.0785877946165581E-4</v>
      </c>
    </row>
    <row r="133" spans="1:27" ht="15.5" outlineLevel="1" thickBot="1" x14ac:dyDescent="0.9">
      <c r="A133" s="13" t="s">
        <v>145</v>
      </c>
      <c r="B133" s="14">
        <f t="shared" si="1412"/>
        <v>0</v>
      </c>
      <c r="C133" s="15">
        <f t="shared" si="1413"/>
        <v>0</v>
      </c>
      <c r="D133" s="16">
        <v>0</v>
      </c>
      <c r="E133" s="15">
        <f t="shared" ref="E133:G133" si="1425">D133/$B$3</f>
        <v>0</v>
      </c>
      <c r="F133" s="16">
        <v>0</v>
      </c>
      <c r="G133" s="15">
        <f t="shared" si="1425"/>
        <v>0</v>
      </c>
      <c r="H133" s="16">
        <v>0</v>
      </c>
      <c r="I133" s="15">
        <f t="shared" ref="I133" si="1426">H133/$B$3</f>
        <v>0</v>
      </c>
      <c r="J133" s="16">
        <v>0</v>
      </c>
      <c r="K133" s="15">
        <f t="shared" ref="K133" si="1427">J133/$B$3</f>
        <v>0</v>
      </c>
      <c r="L133" s="16">
        <v>0</v>
      </c>
      <c r="M133" s="15">
        <f t="shared" ref="M133" si="1428">L133/$B$3</f>
        <v>0</v>
      </c>
      <c r="N133" s="16">
        <v>0</v>
      </c>
      <c r="O133" s="15">
        <f t="shared" ref="O133" si="1429">N133/$B$3</f>
        <v>0</v>
      </c>
      <c r="P133" s="16">
        <v>0</v>
      </c>
      <c r="Q133" s="15">
        <f t="shared" ref="Q133" si="1430">P133/$B$3</f>
        <v>0</v>
      </c>
      <c r="R133" s="16">
        <v>0</v>
      </c>
      <c r="S133" s="15">
        <f t="shared" ref="S133" si="1431">R133/$B$3</f>
        <v>0</v>
      </c>
      <c r="T133" s="16">
        <v>0</v>
      </c>
      <c r="U133" s="15">
        <f t="shared" ref="U133" si="1432">T133/$B$3</f>
        <v>0</v>
      </c>
      <c r="V133" s="16">
        <v>0</v>
      </c>
      <c r="W133" s="15">
        <f t="shared" ref="W133" si="1433">V133/$B$3</f>
        <v>0</v>
      </c>
      <c r="X133" s="16">
        <v>0</v>
      </c>
      <c r="Y133" s="15">
        <f t="shared" ref="Y133" si="1434">X133/$B$3</f>
        <v>0</v>
      </c>
      <c r="Z133" s="16">
        <v>0</v>
      </c>
      <c r="AA133" s="15">
        <f t="shared" ref="AA133" si="1435">Z133/$B$3</f>
        <v>0</v>
      </c>
    </row>
    <row r="134" spans="1:27" ht="15.5" outlineLevel="1" thickBot="1" x14ac:dyDescent="0.9">
      <c r="A134" s="13" t="s">
        <v>146</v>
      </c>
      <c r="B134" s="14">
        <f t="shared" si="1412"/>
        <v>0</v>
      </c>
      <c r="C134" s="15">
        <f t="shared" si="1413"/>
        <v>0</v>
      </c>
      <c r="D134" s="16">
        <v>0</v>
      </c>
      <c r="E134" s="15">
        <f t="shared" ref="E134:G134" si="1436">D134/$B$3</f>
        <v>0</v>
      </c>
      <c r="F134" s="16">
        <v>0</v>
      </c>
      <c r="G134" s="15">
        <f t="shared" si="1436"/>
        <v>0</v>
      </c>
      <c r="H134" s="16">
        <v>0</v>
      </c>
      <c r="I134" s="15">
        <f t="shared" ref="I134" si="1437">H134/$B$3</f>
        <v>0</v>
      </c>
      <c r="J134" s="16">
        <v>0</v>
      </c>
      <c r="K134" s="15">
        <f t="shared" ref="K134" si="1438">J134/$B$3</f>
        <v>0</v>
      </c>
      <c r="L134" s="16">
        <v>0</v>
      </c>
      <c r="M134" s="15">
        <f t="shared" ref="M134" si="1439">L134/$B$3</f>
        <v>0</v>
      </c>
      <c r="N134" s="16">
        <v>0</v>
      </c>
      <c r="O134" s="15">
        <f t="shared" ref="O134" si="1440">N134/$B$3</f>
        <v>0</v>
      </c>
      <c r="P134" s="16">
        <v>0</v>
      </c>
      <c r="Q134" s="15">
        <f t="shared" ref="Q134" si="1441">P134/$B$3</f>
        <v>0</v>
      </c>
      <c r="R134" s="16">
        <v>0</v>
      </c>
      <c r="S134" s="15">
        <f t="shared" ref="S134" si="1442">R134/$B$3</f>
        <v>0</v>
      </c>
      <c r="T134" s="16">
        <v>0</v>
      </c>
      <c r="U134" s="15">
        <f t="shared" ref="U134" si="1443">T134/$B$3</f>
        <v>0</v>
      </c>
      <c r="V134" s="16">
        <v>0</v>
      </c>
      <c r="W134" s="15">
        <f t="shared" ref="W134" si="1444">V134/$B$3</f>
        <v>0</v>
      </c>
      <c r="X134" s="16">
        <v>0</v>
      </c>
      <c r="Y134" s="15">
        <f t="shared" ref="Y134" si="1445">X134/$B$3</f>
        <v>0</v>
      </c>
      <c r="Z134" s="16">
        <v>0</v>
      </c>
      <c r="AA134" s="15">
        <f t="shared" ref="AA134" si="1446">Z134/$B$3</f>
        <v>0</v>
      </c>
    </row>
    <row r="135" spans="1:27" ht="15.5" outlineLevel="1" thickBot="1" x14ac:dyDescent="0.9">
      <c r="A135" s="13" t="s">
        <v>147</v>
      </c>
      <c r="B135" s="14">
        <f t="shared" si="1412"/>
        <v>0</v>
      </c>
      <c r="C135" s="15">
        <f t="shared" si="1413"/>
        <v>0</v>
      </c>
      <c r="D135" s="16">
        <v>0</v>
      </c>
      <c r="E135" s="15">
        <f t="shared" ref="E135:G135" si="1447">D135/$B$3</f>
        <v>0</v>
      </c>
      <c r="F135" s="16">
        <v>0</v>
      </c>
      <c r="G135" s="15">
        <f t="shared" si="1447"/>
        <v>0</v>
      </c>
      <c r="H135" s="16">
        <v>0</v>
      </c>
      <c r="I135" s="15">
        <f t="shared" ref="I135" si="1448">H135/$B$3</f>
        <v>0</v>
      </c>
      <c r="J135" s="16">
        <v>0</v>
      </c>
      <c r="K135" s="15">
        <f t="shared" ref="K135" si="1449">J135/$B$3</f>
        <v>0</v>
      </c>
      <c r="L135" s="16">
        <v>0</v>
      </c>
      <c r="M135" s="15">
        <f t="shared" ref="M135" si="1450">L135/$B$3</f>
        <v>0</v>
      </c>
      <c r="N135" s="16">
        <v>0</v>
      </c>
      <c r="O135" s="15">
        <f t="shared" ref="O135" si="1451">N135/$B$3</f>
        <v>0</v>
      </c>
      <c r="P135" s="16">
        <v>0</v>
      </c>
      <c r="Q135" s="15">
        <f t="shared" ref="Q135" si="1452">P135/$B$3</f>
        <v>0</v>
      </c>
      <c r="R135" s="16">
        <v>0</v>
      </c>
      <c r="S135" s="15">
        <f t="shared" ref="S135" si="1453">R135/$B$3</f>
        <v>0</v>
      </c>
      <c r="T135" s="16">
        <v>0</v>
      </c>
      <c r="U135" s="15">
        <f t="shared" ref="U135" si="1454">T135/$B$3</f>
        <v>0</v>
      </c>
      <c r="V135" s="16">
        <v>0</v>
      </c>
      <c r="W135" s="15">
        <f t="shared" ref="W135" si="1455">V135/$B$3</f>
        <v>0</v>
      </c>
      <c r="X135" s="16">
        <v>0</v>
      </c>
      <c r="Y135" s="15">
        <f t="shared" ref="Y135" si="1456">X135/$B$3</f>
        <v>0</v>
      </c>
      <c r="Z135" s="16">
        <v>0</v>
      </c>
      <c r="AA135" s="15">
        <f t="shared" ref="AA135" si="1457">Z135/$B$3</f>
        <v>0</v>
      </c>
    </row>
    <row r="136" spans="1:27" ht="15.5" outlineLevel="1" thickBot="1" x14ac:dyDescent="0.9">
      <c r="A136" s="13" t="s">
        <v>148</v>
      </c>
      <c r="B136" s="14">
        <f t="shared" si="1412"/>
        <v>-33567.840000000004</v>
      </c>
      <c r="C136" s="15">
        <f t="shared" si="1413"/>
        <v>-2.1102428454750745E-3</v>
      </c>
      <c r="D136" s="16">
        <v>-2797.3200000000011</v>
      </c>
      <c r="E136" s="15">
        <f t="shared" ref="E136:G136" si="1458">D136/$B$3</f>
        <v>-1.7585357045625625E-4</v>
      </c>
      <c r="F136" s="16">
        <v>-2797.3200000000011</v>
      </c>
      <c r="G136" s="15">
        <f t="shared" si="1458"/>
        <v>-1.7585357045625625E-4</v>
      </c>
      <c r="H136" s="16">
        <v>-2797.3200000000011</v>
      </c>
      <c r="I136" s="15">
        <f t="shared" ref="I136" si="1459">H136/$B$3</f>
        <v>-1.7585357045625625E-4</v>
      </c>
      <c r="J136" s="16">
        <v>-2797.3200000000011</v>
      </c>
      <c r="K136" s="15">
        <f t="shared" ref="K136" si="1460">J136/$B$3</f>
        <v>-1.7585357045625625E-4</v>
      </c>
      <c r="L136" s="16">
        <v>-2797.3200000000011</v>
      </c>
      <c r="M136" s="15">
        <f t="shared" ref="M136" si="1461">L136/$B$3</f>
        <v>-1.7585357045625625E-4</v>
      </c>
      <c r="N136" s="16">
        <v>-2797.3200000000011</v>
      </c>
      <c r="O136" s="15">
        <f t="shared" ref="O136" si="1462">N136/$B$3</f>
        <v>-1.7585357045625625E-4</v>
      </c>
      <c r="P136" s="16">
        <v>-2797.3200000000011</v>
      </c>
      <c r="Q136" s="15">
        <f t="shared" ref="Q136" si="1463">P136/$B$3</f>
        <v>-1.7585357045625625E-4</v>
      </c>
      <c r="R136" s="16">
        <v>-2797.3200000000011</v>
      </c>
      <c r="S136" s="15">
        <f t="shared" ref="S136" si="1464">R136/$B$3</f>
        <v>-1.7585357045625625E-4</v>
      </c>
      <c r="T136" s="16">
        <v>-2797.3200000000011</v>
      </c>
      <c r="U136" s="15">
        <f t="shared" ref="U136" si="1465">T136/$B$3</f>
        <v>-1.7585357045625625E-4</v>
      </c>
      <c r="V136" s="16">
        <v>-2797.3200000000011</v>
      </c>
      <c r="W136" s="15">
        <f t="shared" ref="W136" si="1466">V136/$B$3</f>
        <v>-1.7585357045625625E-4</v>
      </c>
      <c r="X136" s="16">
        <v>-2797.3200000000011</v>
      </c>
      <c r="Y136" s="15">
        <f t="shared" ref="Y136" si="1467">X136/$B$3</f>
        <v>-1.7585357045625625E-4</v>
      </c>
      <c r="Z136" s="16">
        <v>-2797.3200000000011</v>
      </c>
      <c r="AA136" s="15">
        <f t="shared" ref="AA136" si="1468">Z136/$B$3</f>
        <v>-1.7585357045625625E-4</v>
      </c>
    </row>
    <row r="137" spans="1:27" ht="15.5" thickBot="1" x14ac:dyDescent="0.9">
      <c r="A137" s="9" t="s">
        <v>149</v>
      </c>
      <c r="B137" s="10">
        <f t="shared" si="1412"/>
        <v>2748428.0399999996</v>
      </c>
      <c r="C137" s="11">
        <f t="shared" si="1413"/>
        <v>0.17277997654043512</v>
      </c>
      <c r="D137" s="12">
        <f>D36+D37</f>
        <v>229035.67000000004</v>
      </c>
      <c r="E137" s="11">
        <f t="shared" ref="E137:G137" si="1469">D137/$B$3</f>
        <v>1.4398331378369598E-2</v>
      </c>
      <c r="F137" s="12">
        <f>F36+F37</f>
        <v>229035.67000000004</v>
      </c>
      <c r="G137" s="11">
        <f t="shared" si="1469"/>
        <v>1.4398331378369598E-2</v>
      </c>
      <c r="H137" s="12">
        <f>H36+H37</f>
        <v>229035.67000000004</v>
      </c>
      <c r="I137" s="11">
        <f t="shared" ref="I137" si="1470">H137/$B$3</f>
        <v>1.4398331378369598E-2</v>
      </c>
      <c r="J137" s="12">
        <f>J36+J37</f>
        <v>229035.67000000004</v>
      </c>
      <c r="K137" s="11">
        <f t="shared" ref="K137" si="1471">J137/$B$3</f>
        <v>1.4398331378369598E-2</v>
      </c>
      <c r="L137" s="12">
        <f>L36+L37</f>
        <v>229035.67000000004</v>
      </c>
      <c r="M137" s="11">
        <f t="shared" ref="M137" si="1472">L137/$B$3</f>
        <v>1.4398331378369598E-2</v>
      </c>
      <c r="N137" s="12">
        <f>N36+N37</f>
        <v>229035.67000000004</v>
      </c>
      <c r="O137" s="11">
        <f t="shared" ref="O137" si="1473">N137/$B$3</f>
        <v>1.4398331378369598E-2</v>
      </c>
      <c r="P137" s="12">
        <f>P36+P37</f>
        <v>229035.67000000004</v>
      </c>
      <c r="Q137" s="11">
        <f t="shared" ref="Q137" si="1474">P137/$B$3</f>
        <v>1.4398331378369598E-2</v>
      </c>
      <c r="R137" s="12">
        <f>R36+R37</f>
        <v>229035.67000000004</v>
      </c>
      <c r="S137" s="11">
        <f t="shared" ref="S137" si="1475">R137/$B$3</f>
        <v>1.4398331378369598E-2</v>
      </c>
      <c r="T137" s="12">
        <f>T36+T37</f>
        <v>229035.67000000004</v>
      </c>
      <c r="U137" s="11">
        <f t="shared" ref="U137" si="1476">T137/$B$3</f>
        <v>1.4398331378369598E-2</v>
      </c>
      <c r="V137" s="12">
        <f>V36+V37</f>
        <v>229035.67000000004</v>
      </c>
      <c r="W137" s="11">
        <f t="shared" ref="W137" si="1477">V137/$B$3</f>
        <v>1.4398331378369598E-2</v>
      </c>
      <c r="X137" s="12">
        <f>X36+X37</f>
        <v>229035.67000000004</v>
      </c>
      <c r="Y137" s="11">
        <f t="shared" ref="Y137" si="1478">X137/$B$3</f>
        <v>1.4398331378369598E-2</v>
      </c>
      <c r="Z137" s="12">
        <f>Z36+Z37</f>
        <v>229035.67000000004</v>
      </c>
      <c r="AA137" s="11">
        <f t="shared" ref="AA137" si="1479">Z137/$B$3</f>
        <v>1.4398331378369598E-2</v>
      </c>
    </row>
    <row r="138" spans="1:27" ht="15.5" thickBot="1" x14ac:dyDescent="0.9">
      <c r="A138" s="17" t="s">
        <v>150</v>
      </c>
      <c r="B138" s="18">
        <f t="shared" si="1412"/>
        <v>-353652.52941940253</v>
      </c>
      <c r="C138" s="19">
        <f t="shared" si="1413"/>
        <v>-2.2232372413341382E-2</v>
      </c>
      <c r="D138" s="18">
        <v>-29471.044118283546</v>
      </c>
      <c r="E138" s="19">
        <f t="shared" ref="E138:G138" si="1480">D138/$B$3</f>
        <v>-1.8526977011117819E-3</v>
      </c>
      <c r="F138" s="18">
        <v>-29471.044118283546</v>
      </c>
      <c r="G138" s="19">
        <f t="shared" si="1480"/>
        <v>-1.8526977011117819E-3</v>
      </c>
      <c r="H138" s="18">
        <v>-29471.044118283546</v>
      </c>
      <c r="I138" s="19">
        <f t="shared" ref="I138" si="1481">H138/$B$3</f>
        <v>-1.8526977011117819E-3</v>
      </c>
      <c r="J138" s="18">
        <v>-29471.044118283546</v>
      </c>
      <c r="K138" s="19">
        <f t="shared" ref="K138" si="1482">J138/$B$3</f>
        <v>-1.8526977011117819E-3</v>
      </c>
      <c r="L138" s="18">
        <v>-29471.044118283546</v>
      </c>
      <c r="M138" s="19">
        <f t="shared" ref="M138" si="1483">L138/$B$3</f>
        <v>-1.8526977011117819E-3</v>
      </c>
      <c r="N138" s="18">
        <v>-29471.044118283546</v>
      </c>
      <c r="O138" s="19">
        <f t="shared" ref="O138" si="1484">N138/$B$3</f>
        <v>-1.8526977011117819E-3</v>
      </c>
      <c r="P138" s="18">
        <v>-29471.044118283546</v>
      </c>
      <c r="Q138" s="19">
        <f t="shared" ref="Q138" si="1485">P138/$B$3</f>
        <v>-1.8526977011117819E-3</v>
      </c>
      <c r="R138" s="18">
        <v>-29471.044118283546</v>
      </c>
      <c r="S138" s="19">
        <f t="shared" ref="S138" si="1486">R138/$B$3</f>
        <v>-1.8526977011117819E-3</v>
      </c>
      <c r="T138" s="18">
        <v>-29471.044118283546</v>
      </c>
      <c r="U138" s="19">
        <f t="shared" ref="U138" si="1487">T138/$B$3</f>
        <v>-1.8526977011117819E-3</v>
      </c>
      <c r="V138" s="18">
        <v>-29471.044118283546</v>
      </c>
      <c r="W138" s="19">
        <f t="shared" ref="W138" si="1488">V138/$B$3</f>
        <v>-1.8526977011117819E-3</v>
      </c>
      <c r="X138" s="18">
        <v>-29471.044118283546</v>
      </c>
      <c r="Y138" s="19">
        <f t="shared" ref="Y138" si="1489">X138/$B$3</f>
        <v>-1.8526977011117819E-3</v>
      </c>
      <c r="Z138" s="18">
        <v>-29471.044118283546</v>
      </c>
      <c r="AA138" s="19">
        <f t="shared" ref="AA138" si="1490">Z138/$B$3</f>
        <v>-1.8526977011117819E-3</v>
      </c>
    </row>
    <row r="139" spans="1:27" ht="15.5" thickBot="1" x14ac:dyDescent="0.9">
      <c r="A139" s="9" t="s">
        <v>151</v>
      </c>
      <c r="B139" s="10">
        <f t="shared" si="1412"/>
        <v>81719.88</v>
      </c>
      <c r="C139" s="11">
        <f t="shared" si="1413"/>
        <v>5.1373216776260137E-3</v>
      </c>
      <c r="D139" s="10">
        <f>SUM(D140,D149,D159,D165)</f>
        <v>6809.9899999999989</v>
      </c>
      <c r="E139" s="11">
        <f t="shared" ref="E139:G139" si="1491">D139/$B$3</f>
        <v>4.2811013980216772E-4</v>
      </c>
      <c r="F139" s="10">
        <f>SUM(F140,F149,F159,F165)</f>
        <v>6809.9899999999989</v>
      </c>
      <c r="G139" s="11">
        <f t="shared" si="1491"/>
        <v>4.2811013980216772E-4</v>
      </c>
      <c r="H139" s="10">
        <f>SUM(H140,H149,H159,H165)</f>
        <v>6809.9899999999989</v>
      </c>
      <c r="I139" s="11">
        <f t="shared" ref="I139" si="1492">H139/$B$3</f>
        <v>4.2811013980216772E-4</v>
      </c>
      <c r="J139" s="10">
        <f>SUM(J140,J149,J159,J165)</f>
        <v>6809.9899999999989</v>
      </c>
      <c r="K139" s="11">
        <f t="shared" ref="K139" si="1493">J139/$B$3</f>
        <v>4.2811013980216772E-4</v>
      </c>
      <c r="L139" s="10">
        <f>SUM(L140,L149,L159,L165)</f>
        <v>6809.9899999999989</v>
      </c>
      <c r="M139" s="11">
        <f t="shared" ref="M139" si="1494">L139/$B$3</f>
        <v>4.2811013980216772E-4</v>
      </c>
      <c r="N139" s="10">
        <f>SUM(N140,N149,N159,N165)</f>
        <v>6809.9899999999989</v>
      </c>
      <c r="O139" s="11">
        <f t="shared" ref="O139" si="1495">N139/$B$3</f>
        <v>4.2811013980216772E-4</v>
      </c>
      <c r="P139" s="10">
        <f>SUM(P140,P149,P159,P165)</f>
        <v>6809.9899999999989</v>
      </c>
      <c r="Q139" s="11">
        <f t="shared" ref="Q139" si="1496">P139/$B$3</f>
        <v>4.2811013980216772E-4</v>
      </c>
      <c r="R139" s="10">
        <f>SUM(R140,R149,R159,R165)</f>
        <v>6809.9899999999989</v>
      </c>
      <c r="S139" s="11">
        <f t="shared" ref="S139" si="1497">R139/$B$3</f>
        <v>4.2811013980216772E-4</v>
      </c>
      <c r="T139" s="10">
        <f>SUM(T140,T149,T159,T165)</f>
        <v>6809.9899999999989</v>
      </c>
      <c r="U139" s="11">
        <f t="shared" ref="U139" si="1498">T139/$B$3</f>
        <v>4.2811013980216772E-4</v>
      </c>
      <c r="V139" s="10">
        <f>SUM(V140,V149,V159,V165)</f>
        <v>6809.9899999999989</v>
      </c>
      <c r="W139" s="11">
        <f t="shared" ref="W139" si="1499">V139/$B$3</f>
        <v>4.2811013980216772E-4</v>
      </c>
      <c r="X139" s="10">
        <f>SUM(X140,X149,X159,X165)</f>
        <v>6809.9899999999989</v>
      </c>
      <c r="Y139" s="11">
        <f t="shared" ref="Y139" si="1500">X139/$B$3</f>
        <v>4.2811013980216772E-4</v>
      </c>
      <c r="Z139" s="10">
        <f>SUM(Z140,Z149,Z159,Z165)</f>
        <v>6809.9899999999989</v>
      </c>
      <c r="AA139" s="11">
        <f t="shared" ref="AA139" si="1501">Z139/$B$3</f>
        <v>4.2811013980216772E-4</v>
      </c>
    </row>
    <row r="140" spans="1:27" ht="15.5" thickBot="1" x14ac:dyDescent="0.9">
      <c r="A140" s="9" t="s">
        <v>152</v>
      </c>
      <c r="B140" s="14">
        <f t="shared" si="1412"/>
        <v>118433.28000000001</v>
      </c>
      <c r="C140" s="15">
        <f t="shared" si="1413"/>
        <v>7.4453102072145902E-3</v>
      </c>
      <c r="D140" s="16">
        <f>SUM(D141:D148)</f>
        <v>9869.4399999999987</v>
      </c>
      <c r="E140" s="15">
        <f t="shared" ref="E140:G140" si="1502">D140/$B$3</f>
        <v>6.2044251726788241E-4</v>
      </c>
      <c r="F140" s="16">
        <f>SUM(F141:F148)</f>
        <v>9869.4399999999987</v>
      </c>
      <c r="G140" s="15">
        <f t="shared" si="1502"/>
        <v>6.2044251726788241E-4</v>
      </c>
      <c r="H140" s="16">
        <f>SUM(H141:H148)</f>
        <v>9869.4399999999987</v>
      </c>
      <c r="I140" s="15">
        <f t="shared" ref="I140" si="1503">H140/$B$3</f>
        <v>6.2044251726788241E-4</v>
      </c>
      <c r="J140" s="16">
        <f>SUM(J141:J148)</f>
        <v>9869.4399999999987</v>
      </c>
      <c r="K140" s="15">
        <f t="shared" ref="K140" si="1504">J140/$B$3</f>
        <v>6.2044251726788241E-4</v>
      </c>
      <c r="L140" s="16">
        <f>SUM(L141:L148)</f>
        <v>9869.4399999999987</v>
      </c>
      <c r="M140" s="15">
        <f t="shared" ref="M140" si="1505">L140/$B$3</f>
        <v>6.2044251726788241E-4</v>
      </c>
      <c r="N140" s="16">
        <f>SUM(N141:N148)</f>
        <v>9869.4399999999987</v>
      </c>
      <c r="O140" s="15">
        <f t="shared" ref="O140" si="1506">N140/$B$3</f>
        <v>6.2044251726788241E-4</v>
      </c>
      <c r="P140" s="16">
        <f>SUM(P141:P148)</f>
        <v>9869.4399999999987</v>
      </c>
      <c r="Q140" s="15">
        <f t="shared" ref="Q140" si="1507">P140/$B$3</f>
        <v>6.2044251726788241E-4</v>
      </c>
      <c r="R140" s="16">
        <f>SUM(R141:R148)</f>
        <v>9869.4399999999987</v>
      </c>
      <c r="S140" s="15">
        <f t="shared" ref="S140" si="1508">R140/$B$3</f>
        <v>6.2044251726788241E-4</v>
      </c>
      <c r="T140" s="16">
        <f>SUM(T141:T148)</f>
        <v>9869.4399999999987</v>
      </c>
      <c r="U140" s="15">
        <f t="shared" ref="U140" si="1509">T140/$B$3</f>
        <v>6.2044251726788241E-4</v>
      </c>
      <c r="V140" s="16">
        <f>SUM(V141:V148)</f>
        <v>9869.4399999999987</v>
      </c>
      <c r="W140" s="15">
        <f t="shared" ref="W140" si="1510">V140/$B$3</f>
        <v>6.2044251726788241E-4</v>
      </c>
      <c r="X140" s="16">
        <f>SUM(X141:X148)</f>
        <v>9869.4399999999987</v>
      </c>
      <c r="Y140" s="15">
        <f t="shared" ref="Y140" si="1511">X140/$B$3</f>
        <v>6.2044251726788241E-4</v>
      </c>
      <c r="Z140" s="16">
        <f>SUM(Z141:Z148)</f>
        <v>9869.4399999999987</v>
      </c>
      <c r="AA140" s="15">
        <f t="shared" ref="AA140" si="1512">Z140/$B$3</f>
        <v>6.2044251726788241E-4</v>
      </c>
    </row>
    <row r="141" spans="1:27" ht="15.5" outlineLevel="1" thickBot="1" x14ac:dyDescent="0.9">
      <c r="A141" s="13" t="s">
        <v>153</v>
      </c>
      <c r="B141" s="14">
        <f t="shared" si="1412"/>
        <v>59216.640000000007</v>
      </c>
      <c r="C141" s="15">
        <f t="shared" si="1413"/>
        <v>3.7226551036072951E-3</v>
      </c>
      <c r="D141" s="16">
        <v>4934.7199999999993</v>
      </c>
      <c r="E141" s="15">
        <f t="shared" ref="E141:G141" si="1513">D141/$B$3</f>
        <v>3.1022125863394121E-4</v>
      </c>
      <c r="F141" s="16">
        <v>4934.7199999999993</v>
      </c>
      <c r="G141" s="15">
        <f t="shared" si="1513"/>
        <v>3.1022125863394121E-4</v>
      </c>
      <c r="H141" s="16">
        <v>4934.7199999999993</v>
      </c>
      <c r="I141" s="15">
        <f t="shared" ref="I141" si="1514">H141/$B$3</f>
        <v>3.1022125863394121E-4</v>
      </c>
      <c r="J141" s="16">
        <v>4934.7199999999993</v>
      </c>
      <c r="K141" s="15">
        <f t="shared" ref="K141" si="1515">J141/$B$3</f>
        <v>3.1022125863394121E-4</v>
      </c>
      <c r="L141" s="16">
        <v>4934.7199999999993</v>
      </c>
      <c r="M141" s="15">
        <f t="shared" ref="M141" si="1516">L141/$B$3</f>
        <v>3.1022125863394121E-4</v>
      </c>
      <c r="N141" s="16">
        <v>4934.7199999999993</v>
      </c>
      <c r="O141" s="15">
        <f t="shared" ref="O141" si="1517">N141/$B$3</f>
        <v>3.1022125863394121E-4</v>
      </c>
      <c r="P141" s="16">
        <v>4934.7199999999993</v>
      </c>
      <c r="Q141" s="15">
        <f t="shared" ref="Q141" si="1518">P141/$B$3</f>
        <v>3.1022125863394121E-4</v>
      </c>
      <c r="R141" s="16">
        <v>4934.7199999999993</v>
      </c>
      <c r="S141" s="15">
        <f t="shared" ref="S141" si="1519">R141/$B$3</f>
        <v>3.1022125863394121E-4</v>
      </c>
      <c r="T141" s="16">
        <v>4934.7199999999993</v>
      </c>
      <c r="U141" s="15">
        <f t="shared" ref="U141" si="1520">T141/$B$3</f>
        <v>3.1022125863394121E-4</v>
      </c>
      <c r="V141" s="16">
        <v>4934.7199999999993</v>
      </c>
      <c r="W141" s="15">
        <f t="shared" ref="W141" si="1521">V141/$B$3</f>
        <v>3.1022125863394121E-4</v>
      </c>
      <c r="X141" s="16">
        <v>4934.7199999999993</v>
      </c>
      <c r="Y141" s="15">
        <f t="shared" ref="Y141" si="1522">X141/$B$3</f>
        <v>3.1022125863394121E-4</v>
      </c>
      <c r="Z141" s="16">
        <v>4934.7199999999993</v>
      </c>
      <c r="AA141" s="15">
        <f t="shared" ref="AA141" si="1523">Z141/$B$3</f>
        <v>3.1022125863394121E-4</v>
      </c>
    </row>
    <row r="142" spans="1:27" ht="15.5" outlineLevel="1" thickBot="1" x14ac:dyDescent="0.9">
      <c r="A142" s="13" t="s">
        <v>154</v>
      </c>
      <c r="B142" s="14">
        <f t="shared" si="1412"/>
        <v>1134.7199999999998</v>
      </c>
      <c r="C142" s="15">
        <f t="shared" si="1413"/>
        <v>7.1334192537186652E-5</v>
      </c>
      <c r="D142" s="16">
        <v>94.56</v>
      </c>
      <c r="E142" s="15">
        <f t="shared" ref="E142:G142" si="1524">D142/$B$3</f>
        <v>5.9445160447655558E-6</v>
      </c>
      <c r="F142" s="16">
        <v>94.56</v>
      </c>
      <c r="G142" s="15">
        <f t="shared" si="1524"/>
        <v>5.9445160447655558E-6</v>
      </c>
      <c r="H142" s="16">
        <v>94.56</v>
      </c>
      <c r="I142" s="15">
        <f t="shared" ref="I142" si="1525">H142/$B$3</f>
        <v>5.9445160447655558E-6</v>
      </c>
      <c r="J142" s="16">
        <v>94.56</v>
      </c>
      <c r="K142" s="15">
        <f t="shared" ref="K142" si="1526">J142/$B$3</f>
        <v>5.9445160447655558E-6</v>
      </c>
      <c r="L142" s="16">
        <v>94.56</v>
      </c>
      <c r="M142" s="15">
        <f t="shared" ref="M142" si="1527">L142/$B$3</f>
        <v>5.9445160447655558E-6</v>
      </c>
      <c r="N142" s="16">
        <v>94.56</v>
      </c>
      <c r="O142" s="15">
        <f t="shared" ref="O142" si="1528">N142/$B$3</f>
        <v>5.9445160447655558E-6</v>
      </c>
      <c r="P142" s="16">
        <v>94.56</v>
      </c>
      <c r="Q142" s="15">
        <f t="shared" ref="Q142" si="1529">P142/$B$3</f>
        <v>5.9445160447655558E-6</v>
      </c>
      <c r="R142" s="16">
        <v>94.56</v>
      </c>
      <c r="S142" s="15">
        <f t="shared" ref="S142" si="1530">R142/$B$3</f>
        <v>5.9445160447655558E-6</v>
      </c>
      <c r="T142" s="16">
        <v>94.56</v>
      </c>
      <c r="U142" s="15">
        <f t="shared" ref="U142" si="1531">T142/$B$3</f>
        <v>5.9445160447655558E-6</v>
      </c>
      <c r="V142" s="16">
        <v>94.56</v>
      </c>
      <c r="W142" s="15">
        <f t="shared" ref="W142" si="1532">V142/$B$3</f>
        <v>5.9445160447655558E-6</v>
      </c>
      <c r="X142" s="16">
        <v>94.56</v>
      </c>
      <c r="Y142" s="15">
        <f t="shared" ref="Y142" si="1533">X142/$B$3</f>
        <v>5.9445160447655558E-6</v>
      </c>
      <c r="Z142" s="16">
        <v>94.56</v>
      </c>
      <c r="AA142" s="15">
        <f t="shared" ref="AA142" si="1534">Z142/$B$3</f>
        <v>5.9445160447655558E-6</v>
      </c>
    </row>
    <row r="143" spans="1:27" ht="15.5" outlineLevel="1" thickBot="1" x14ac:dyDescent="0.9">
      <c r="A143" s="13" t="s">
        <v>155</v>
      </c>
      <c r="B143" s="14">
        <f t="shared" si="1412"/>
        <v>0</v>
      </c>
      <c r="C143" s="15">
        <f t="shared" si="1413"/>
        <v>0</v>
      </c>
      <c r="D143" s="16">
        <v>0</v>
      </c>
      <c r="E143" s="15">
        <f t="shared" ref="E143:G143" si="1535">D143/$B$3</f>
        <v>0</v>
      </c>
      <c r="F143" s="16">
        <v>0</v>
      </c>
      <c r="G143" s="15">
        <f t="shared" si="1535"/>
        <v>0</v>
      </c>
      <c r="H143" s="16">
        <v>0</v>
      </c>
      <c r="I143" s="15">
        <f t="shared" ref="I143" si="1536">H143/$B$3</f>
        <v>0</v>
      </c>
      <c r="J143" s="16">
        <v>0</v>
      </c>
      <c r="K143" s="15">
        <f t="shared" ref="K143" si="1537">J143/$B$3</f>
        <v>0</v>
      </c>
      <c r="L143" s="16">
        <v>0</v>
      </c>
      <c r="M143" s="15">
        <f t="shared" ref="M143" si="1538">L143/$B$3</f>
        <v>0</v>
      </c>
      <c r="N143" s="16">
        <v>0</v>
      </c>
      <c r="O143" s="15">
        <f t="shared" ref="O143" si="1539">N143/$B$3</f>
        <v>0</v>
      </c>
      <c r="P143" s="16">
        <v>0</v>
      </c>
      <c r="Q143" s="15">
        <f t="shared" ref="Q143" si="1540">P143/$B$3</f>
        <v>0</v>
      </c>
      <c r="R143" s="16">
        <v>0</v>
      </c>
      <c r="S143" s="15">
        <f t="shared" ref="S143" si="1541">R143/$B$3</f>
        <v>0</v>
      </c>
      <c r="T143" s="16">
        <v>0</v>
      </c>
      <c r="U143" s="15">
        <f t="shared" ref="U143" si="1542">T143/$B$3</f>
        <v>0</v>
      </c>
      <c r="V143" s="16">
        <v>0</v>
      </c>
      <c r="W143" s="15">
        <f t="shared" ref="W143" si="1543">V143/$B$3</f>
        <v>0</v>
      </c>
      <c r="X143" s="16">
        <v>0</v>
      </c>
      <c r="Y143" s="15">
        <f t="shared" ref="Y143" si="1544">X143/$B$3</f>
        <v>0</v>
      </c>
      <c r="Z143" s="16">
        <v>0</v>
      </c>
      <c r="AA143" s="15">
        <f t="shared" ref="AA143" si="1545">Z143/$B$3</f>
        <v>0</v>
      </c>
    </row>
    <row r="144" spans="1:27" ht="15.5" outlineLevel="1" thickBot="1" x14ac:dyDescent="0.9">
      <c r="A144" s="13" t="s">
        <v>156</v>
      </c>
      <c r="B144" s="14">
        <f t="shared" si="1412"/>
        <v>1690.4399999999996</v>
      </c>
      <c r="C144" s="15">
        <f t="shared" si="1413"/>
        <v>1.0626954000331518E-4</v>
      </c>
      <c r="D144" s="16">
        <v>140.87</v>
      </c>
      <c r="E144" s="15">
        <f t="shared" ref="E144:G144" si="1546">D144/$B$3</f>
        <v>8.8557950002762671E-6</v>
      </c>
      <c r="F144" s="16">
        <v>140.87</v>
      </c>
      <c r="G144" s="15">
        <f t="shared" si="1546"/>
        <v>8.8557950002762671E-6</v>
      </c>
      <c r="H144" s="16">
        <v>140.87</v>
      </c>
      <c r="I144" s="15">
        <f t="shared" ref="I144" si="1547">H144/$B$3</f>
        <v>8.8557950002762671E-6</v>
      </c>
      <c r="J144" s="16">
        <v>140.87</v>
      </c>
      <c r="K144" s="15">
        <f t="shared" ref="K144" si="1548">J144/$B$3</f>
        <v>8.8557950002762671E-6</v>
      </c>
      <c r="L144" s="16">
        <v>140.87</v>
      </c>
      <c r="M144" s="15">
        <f t="shared" ref="M144" si="1549">L144/$B$3</f>
        <v>8.8557950002762671E-6</v>
      </c>
      <c r="N144" s="16">
        <v>140.87</v>
      </c>
      <c r="O144" s="15">
        <f t="shared" ref="O144" si="1550">N144/$B$3</f>
        <v>8.8557950002762671E-6</v>
      </c>
      <c r="P144" s="16">
        <v>140.87</v>
      </c>
      <c r="Q144" s="15">
        <f t="shared" ref="Q144" si="1551">P144/$B$3</f>
        <v>8.8557950002762671E-6</v>
      </c>
      <c r="R144" s="16">
        <v>140.87</v>
      </c>
      <c r="S144" s="15">
        <f t="shared" ref="S144" si="1552">R144/$B$3</f>
        <v>8.8557950002762671E-6</v>
      </c>
      <c r="T144" s="16">
        <v>140.87</v>
      </c>
      <c r="U144" s="15">
        <f t="shared" ref="U144" si="1553">T144/$B$3</f>
        <v>8.8557950002762671E-6</v>
      </c>
      <c r="V144" s="16">
        <v>140.87</v>
      </c>
      <c r="W144" s="15">
        <f t="shared" ref="W144" si="1554">V144/$B$3</f>
        <v>8.8557950002762671E-6</v>
      </c>
      <c r="X144" s="16">
        <v>140.87</v>
      </c>
      <c r="Y144" s="15">
        <f t="shared" ref="Y144" si="1555">X144/$B$3</f>
        <v>8.8557950002762671E-6</v>
      </c>
      <c r="Z144" s="16">
        <v>140.87</v>
      </c>
      <c r="AA144" s="15">
        <f t="shared" ref="AA144" si="1556">Z144/$B$3</f>
        <v>8.8557950002762671E-6</v>
      </c>
    </row>
    <row r="145" spans="1:27" ht="15.5" outlineLevel="1" thickBot="1" x14ac:dyDescent="0.9">
      <c r="A145" s="13" t="s">
        <v>157</v>
      </c>
      <c r="B145" s="14">
        <f t="shared" si="1412"/>
        <v>30870.960000000006</v>
      </c>
      <c r="C145" s="15">
        <f t="shared" si="1413"/>
        <v>1.9407034373658599E-3</v>
      </c>
      <c r="D145" s="16">
        <v>2572.58</v>
      </c>
      <c r="E145" s="15">
        <f t="shared" ref="E145:G145" si="1557">D145/$B$3</f>
        <v>1.6172528644715496E-4</v>
      </c>
      <c r="F145" s="16">
        <v>2572.58</v>
      </c>
      <c r="G145" s="15">
        <f t="shared" si="1557"/>
        <v>1.6172528644715496E-4</v>
      </c>
      <c r="H145" s="16">
        <v>2572.58</v>
      </c>
      <c r="I145" s="15">
        <f t="shared" ref="I145" si="1558">H145/$B$3</f>
        <v>1.6172528644715496E-4</v>
      </c>
      <c r="J145" s="16">
        <v>2572.58</v>
      </c>
      <c r="K145" s="15">
        <f t="shared" ref="K145" si="1559">J145/$B$3</f>
        <v>1.6172528644715496E-4</v>
      </c>
      <c r="L145" s="16">
        <v>2572.58</v>
      </c>
      <c r="M145" s="15">
        <f t="shared" ref="M145" si="1560">L145/$B$3</f>
        <v>1.6172528644715496E-4</v>
      </c>
      <c r="N145" s="16">
        <v>2572.58</v>
      </c>
      <c r="O145" s="15">
        <f t="shared" ref="O145" si="1561">N145/$B$3</f>
        <v>1.6172528644715496E-4</v>
      </c>
      <c r="P145" s="16">
        <v>2572.58</v>
      </c>
      <c r="Q145" s="15">
        <f t="shared" ref="Q145" si="1562">P145/$B$3</f>
        <v>1.6172528644715496E-4</v>
      </c>
      <c r="R145" s="16">
        <v>2572.58</v>
      </c>
      <c r="S145" s="15">
        <f t="shared" ref="S145" si="1563">R145/$B$3</f>
        <v>1.6172528644715496E-4</v>
      </c>
      <c r="T145" s="16">
        <v>2572.58</v>
      </c>
      <c r="U145" s="15">
        <f t="shared" ref="U145" si="1564">T145/$B$3</f>
        <v>1.6172528644715496E-4</v>
      </c>
      <c r="V145" s="16">
        <v>2572.58</v>
      </c>
      <c r="W145" s="15">
        <f t="shared" ref="W145" si="1565">V145/$B$3</f>
        <v>1.6172528644715496E-4</v>
      </c>
      <c r="X145" s="16">
        <v>2572.58</v>
      </c>
      <c r="Y145" s="15">
        <f t="shared" ref="Y145" si="1566">X145/$B$3</f>
        <v>1.6172528644715496E-4</v>
      </c>
      <c r="Z145" s="16">
        <v>2572.58</v>
      </c>
      <c r="AA145" s="15">
        <f t="shared" ref="AA145" si="1567">Z145/$B$3</f>
        <v>1.6172528644715496E-4</v>
      </c>
    </row>
    <row r="146" spans="1:27" ht="15.5" outlineLevel="1" thickBot="1" x14ac:dyDescent="0.9">
      <c r="A146" s="13" t="s">
        <v>158</v>
      </c>
      <c r="B146" s="14">
        <f t="shared" si="1412"/>
        <v>0</v>
      </c>
      <c r="C146" s="15">
        <f t="shared" si="1413"/>
        <v>0</v>
      </c>
      <c r="D146" s="16">
        <v>0</v>
      </c>
      <c r="E146" s="15">
        <f t="shared" ref="E146:G146" si="1568">D146/$B$3</f>
        <v>0</v>
      </c>
      <c r="F146" s="16">
        <v>0</v>
      </c>
      <c r="G146" s="15">
        <f t="shared" si="1568"/>
        <v>0</v>
      </c>
      <c r="H146" s="16">
        <v>0</v>
      </c>
      <c r="I146" s="15">
        <f t="shared" ref="I146" si="1569">H146/$B$3</f>
        <v>0</v>
      </c>
      <c r="J146" s="16">
        <v>0</v>
      </c>
      <c r="K146" s="15">
        <f t="shared" ref="K146" si="1570">J146/$B$3</f>
        <v>0</v>
      </c>
      <c r="L146" s="16">
        <v>0</v>
      </c>
      <c r="M146" s="15">
        <f t="shared" ref="M146" si="1571">L146/$B$3</f>
        <v>0</v>
      </c>
      <c r="N146" s="16">
        <v>0</v>
      </c>
      <c r="O146" s="15">
        <f t="shared" ref="O146" si="1572">N146/$B$3</f>
        <v>0</v>
      </c>
      <c r="P146" s="16">
        <v>0</v>
      </c>
      <c r="Q146" s="15">
        <f t="shared" ref="Q146" si="1573">P146/$B$3</f>
        <v>0</v>
      </c>
      <c r="R146" s="16">
        <v>0</v>
      </c>
      <c r="S146" s="15">
        <f t="shared" ref="S146" si="1574">R146/$B$3</f>
        <v>0</v>
      </c>
      <c r="T146" s="16">
        <v>0</v>
      </c>
      <c r="U146" s="15">
        <f t="shared" ref="U146" si="1575">T146/$B$3</f>
        <v>0</v>
      </c>
      <c r="V146" s="16">
        <v>0</v>
      </c>
      <c r="W146" s="15">
        <f t="shared" ref="W146" si="1576">V146/$B$3</f>
        <v>0</v>
      </c>
      <c r="X146" s="16">
        <v>0</v>
      </c>
      <c r="Y146" s="15">
        <f t="shared" ref="Y146" si="1577">X146/$B$3</f>
        <v>0</v>
      </c>
      <c r="Z146" s="16">
        <v>0</v>
      </c>
      <c r="AA146" s="15">
        <f t="shared" ref="AA146" si="1578">Z146/$B$3</f>
        <v>0</v>
      </c>
    </row>
    <row r="147" spans="1:27" ht="15.5" outlineLevel="1" thickBot="1" x14ac:dyDescent="0.9">
      <c r="A147" s="13" t="s">
        <v>159</v>
      </c>
      <c r="B147" s="14">
        <f t="shared" si="1412"/>
        <v>25520.519999999993</v>
      </c>
      <c r="C147" s="15">
        <f t="shared" si="1413"/>
        <v>1.6043479337009329E-3</v>
      </c>
      <c r="D147" s="16">
        <v>2126.71</v>
      </c>
      <c r="E147" s="15">
        <f t="shared" ref="E147:G147" si="1579">D147/$B$3</f>
        <v>1.3369566114174446E-4</v>
      </c>
      <c r="F147" s="16">
        <v>2126.71</v>
      </c>
      <c r="G147" s="15">
        <f t="shared" si="1579"/>
        <v>1.3369566114174446E-4</v>
      </c>
      <c r="H147" s="16">
        <v>2126.71</v>
      </c>
      <c r="I147" s="15">
        <f t="shared" ref="I147" si="1580">H147/$B$3</f>
        <v>1.3369566114174446E-4</v>
      </c>
      <c r="J147" s="16">
        <v>2126.71</v>
      </c>
      <c r="K147" s="15">
        <f t="shared" ref="K147" si="1581">J147/$B$3</f>
        <v>1.3369566114174446E-4</v>
      </c>
      <c r="L147" s="16">
        <v>2126.71</v>
      </c>
      <c r="M147" s="15">
        <f t="shared" ref="M147" si="1582">L147/$B$3</f>
        <v>1.3369566114174446E-4</v>
      </c>
      <c r="N147" s="16">
        <v>2126.71</v>
      </c>
      <c r="O147" s="15">
        <f t="shared" ref="O147" si="1583">N147/$B$3</f>
        <v>1.3369566114174446E-4</v>
      </c>
      <c r="P147" s="16">
        <v>2126.71</v>
      </c>
      <c r="Q147" s="15">
        <f t="shared" ref="Q147" si="1584">P147/$B$3</f>
        <v>1.3369566114174446E-4</v>
      </c>
      <c r="R147" s="16">
        <v>2126.71</v>
      </c>
      <c r="S147" s="15">
        <f t="shared" ref="S147" si="1585">R147/$B$3</f>
        <v>1.3369566114174446E-4</v>
      </c>
      <c r="T147" s="16">
        <v>2126.71</v>
      </c>
      <c r="U147" s="15">
        <f t="shared" ref="U147" si="1586">T147/$B$3</f>
        <v>1.3369566114174446E-4</v>
      </c>
      <c r="V147" s="16">
        <v>2126.71</v>
      </c>
      <c r="W147" s="15">
        <f t="shared" ref="W147" si="1587">V147/$B$3</f>
        <v>1.3369566114174446E-4</v>
      </c>
      <c r="X147" s="16">
        <v>2126.71</v>
      </c>
      <c r="Y147" s="15">
        <f t="shared" ref="Y147" si="1588">X147/$B$3</f>
        <v>1.3369566114174446E-4</v>
      </c>
      <c r="Z147" s="16">
        <v>2126.71</v>
      </c>
      <c r="AA147" s="15">
        <f t="shared" ref="AA147" si="1589">Z147/$B$3</f>
        <v>1.3369566114174446E-4</v>
      </c>
    </row>
    <row r="148" spans="1:27" ht="15.5" outlineLevel="1" thickBot="1" x14ac:dyDescent="0.9">
      <c r="A148" s="13" t="s">
        <v>160</v>
      </c>
      <c r="B148" s="14">
        <f t="shared" si="1412"/>
        <v>0</v>
      </c>
      <c r="C148" s="15">
        <f t="shared" si="1413"/>
        <v>0</v>
      </c>
      <c r="D148" s="16">
        <v>0</v>
      </c>
      <c r="E148" s="15">
        <f t="shared" ref="E148:G148" si="1590">D148/$B$3</f>
        <v>0</v>
      </c>
      <c r="F148" s="16">
        <v>0</v>
      </c>
      <c r="G148" s="15">
        <f t="shared" si="1590"/>
        <v>0</v>
      </c>
      <c r="H148" s="16">
        <v>0</v>
      </c>
      <c r="I148" s="15">
        <f t="shared" ref="I148" si="1591">H148/$B$3</f>
        <v>0</v>
      </c>
      <c r="J148" s="16">
        <v>0</v>
      </c>
      <c r="K148" s="15">
        <f t="shared" ref="K148" si="1592">J148/$B$3</f>
        <v>0</v>
      </c>
      <c r="L148" s="16">
        <v>0</v>
      </c>
      <c r="M148" s="15">
        <f t="shared" ref="M148" si="1593">L148/$B$3</f>
        <v>0</v>
      </c>
      <c r="N148" s="16">
        <v>0</v>
      </c>
      <c r="O148" s="15">
        <f t="shared" ref="O148" si="1594">N148/$B$3</f>
        <v>0</v>
      </c>
      <c r="P148" s="16">
        <v>0</v>
      </c>
      <c r="Q148" s="15">
        <f t="shared" ref="Q148" si="1595">P148/$B$3</f>
        <v>0</v>
      </c>
      <c r="R148" s="16">
        <v>0</v>
      </c>
      <c r="S148" s="15">
        <f t="shared" ref="S148" si="1596">R148/$B$3</f>
        <v>0</v>
      </c>
      <c r="T148" s="16">
        <v>0</v>
      </c>
      <c r="U148" s="15">
        <f t="shared" ref="U148" si="1597">T148/$B$3</f>
        <v>0</v>
      </c>
      <c r="V148" s="16">
        <v>0</v>
      </c>
      <c r="W148" s="15">
        <f t="shared" ref="W148" si="1598">V148/$B$3</f>
        <v>0</v>
      </c>
      <c r="X148" s="16">
        <v>0</v>
      </c>
      <c r="Y148" s="15">
        <f t="shared" ref="Y148" si="1599">X148/$B$3</f>
        <v>0</v>
      </c>
      <c r="Z148" s="16">
        <v>0</v>
      </c>
      <c r="AA148" s="15">
        <f t="shared" ref="AA148" si="1600">Z148/$B$3</f>
        <v>0</v>
      </c>
    </row>
    <row r="149" spans="1:27" ht="15.5" outlineLevel="1" thickBot="1" x14ac:dyDescent="0.9">
      <c r="A149" s="9" t="s">
        <v>161</v>
      </c>
      <c r="B149" s="14">
        <f t="shared" si="1412"/>
        <v>-36713.4</v>
      </c>
      <c r="C149" s="15">
        <f t="shared" si="1413"/>
        <v>-2.3079885295885761E-3</v>
      </c>
      <c r="D149" s="16">
        <f>SUM(D150:D158)</f>
        <v>-3059.45</v>
      </c>
      <c r="E149" s="15">
        <f t="shared" ref="E149:G149" si="1601">D149/$B$3</f>
        <v>-1.9233237746571466E-4</v>
      </c>
      <c r="F149" s="16">
        <f>SUM(F150:F158)</f>
        <v>-3059.45</v>
      </c>
      <c r="G149" s="15">
        <f t="shared" si="1601"/>
        <v>-1.9233237746571466E-4</v>
      </c>
      <c r="H149" s="16">
        <f>SUM(H150:H158)</f>
        <v>-3059.45</v>
      </c>
      <c r="I149" s="15">
        <f t="shared" ref="I149" si="1602">H149/$B$3</f>
        <v>-1.9233237746571466E-4</v>
      </c>
      <c r="J149" s="16">
        <f>SUM(J150:J158)</f>
        <v>-3059.45</v>
      </c>
      <c r="K149" s="15">
        <f t="shared" ref="K149" si="1603">J149/$B$3</f>
        <v>-1.9233237746571466E-4</v>
      </c>
      <c r="L149" s="16">
        <f>SUM(L150:L158)</f>
        <v>-3059.45</v>
      </c>
      <c r="M149" s="15">
        <f t="shared" ref="M149" si="1604">L149/$B$3</f>
        <v>-1.9233237746571466E-4</v>
      </c>
      <c r="N149" s="16">
        <f>SUM(N150:N158)</f>
        <v>-3059.45</v>
      </c>
      <c r="O149" s="15">
        <f t="shared" ref="O149" si="1605">N149/$B$3</f>
        <v>-1.9233237746571466E-4</v>
      </c>
      <c r="P149" s="16">
        <f>SUM(P150:P158)</f>
        <v>-3059.45</v>
      </c>
      <c r="Q149" s="15">
        <f t="shared" ref="Q149" si="1606">P149/$B$3</f>
        <v>-1.9233237746571466E-4</v>
      </c>
      <c r="R149" s="16">
        <f>SUM(R150:R158)</f>
        <v>-3059.45</v>
      </c>
      <c r="S149" s="15">
        <f t="shared" ref="S149" si="1607">R149/$B$3</f>
        <v>-1.9233237746571466E-4</v>
      </c>
      <c r="T149" s="16">
        <f>SUM(T150:T158)</f>
        <v>-3059.45</v>
      </c>
      <c r="U149" s="15">
        <f t="shared" ref="U149" si="1608">T149/$B$3</f>
        <v>-1.9233237746571466E-4</v>
      </c>
      <c r="V149" s="16">
        <f>SUM(V150:V158)</f>
        <v>-3059.45</v>
      </c>
      <c r="W149" s="15">
        <f t="shared" ref="W149" si="1609">V149/$B$3</f>
        <v>-1.9233237746571466E-4</v>
      </c>
      <c r="X149" s="16">
        <f>SUM(X150:X158)</f>
        <v>-3059.45</v>
      </c>
      <c r="Y149" s="15">
        <f t="shared" ref="Y149" si="1610">X149/$B$3</f>
        <v>-1.9233237746571466E-4</v>
      </c>
      <c r="Z149" s="16">
        <f>SUM(Z150:Z158)</f>
        <v>-3059.45</v>
      </c>
      <c r="AA149" s="15">
        <f t="shared" ref="AA149" si="1611">Z149/$B$3</f>
        <v>-1.9233237746571466E-4</v>
      </c>
    </row>
    <row r="150" spans="1:27" ht="15.5" outlineLevel="1" thickBot="1" x14ac:dyDescent="0.9">
      <c r="A150" s="13" t="s">
        <v>162</v>
      </c>
      <c r="B150" s="14">
        <f t="shared" si="1412"/>
        <v>-17290.8</v>
      </c>
      <c r="C150" s="15">
        <f t="shared" si="1413"/>
        <v>-1.0869864427541483E-3</v>
      </c>
      <c r="D150" s="16">
        <v>-1440.8999999999999</v>
      </c>
      <c r="E150" s="15">
        <f t="shared" ref="E150:G150" si="1612">D150/$B$3</f>
        <v>-9.0582203562845692E-5</v>
      </c>
      <c r="F150" s="16">
        <v>-1440.8999999999999</v>
      </c>
      <c r="G150" s="15">
        <f t="shared" si="1612"/>
        <v>-9.0582203562845692E-5</v>
      </c>
      <c r="H150" s="16">
        <v>-1440.8999999999999</v>
      </c>
      <c r="I150" s="15">
        <f t="shared" ref="I150" si="1613">H150/$B$3</f>
        <v>-9.0582203562845692E-5</v>
      </c>
      <c r="J150" s="16">
        <v>-1440.8999999999999</v>
      </c>
      <c r="K150" s="15">
        <f t="shared" ref="K150" si="1614">J150/$B$3</f>
        <v>-9.0582203562845692E-5</v>
      </c>
      <c r="L150" s="16">
        <v>-1440.8999999999999</v>
      </c>
      <c r="M150" s="15">
        <f t="shared" ref="M150" si="1615">L150/$B$3</f>
        <v>-9.0582203562845692E-5</v>
      </c>
      <c r="N150" s="16">
        <v>-1440.8999999999999</v>
      </c>
      <c r="O150" s="15">
        <f t="shared" ref="O150" si="1616">N150/$B$3</f>
        <v>-9.0582203562845692E-5</v>
      </c>
      <c r="P150" s="16">
        <v>-1440.8999999999999</v>
      </c>
      <c r="Q150" s="15">
        <f t="shared" ref="Q150" si="1617">P150/$B$3</f>
        <v>-9.0582203562845692E-5</v>
      </c>
      <c r="R150" s="16">
        <v>-1440.8999999999999</v>
      </c>
      <c r="S150" s="15">
        <f t="shared" ref="S150" si="1618">R150/$B$3</f>
        <v>-9.0582203562845692E-5</v>
      </c>
      <c r="T150" s="16">
        <v>-1440.8999999999999</v>
      </c>
      <c r="U150" s="15">
        <f t="shared" ref="U150" si="1619">T150/$B$3</f>
        <v>-9.0582203562845692E-5</v>
      </c>
      <c r="V150" s="16">
        <v>-1440.8999999999999</v>
      </c>
      <c r="W150" s="15">
        <f t="shared" ref="W150" si="1620">V150/$B$3</f>
        <v>-9.0582203562845692E-5</v>
      </c>
      <c r="X150" s="16">
        <v>-1440.8999999999999</v>
      </c>
      <c r="Y150" s="15">
        <f t="shared" ref="Y150" si="1621">X150/$B$3</f>
        <v>-9.0582203562845692E-5</v>
      </c>
      <c r="Z150" s="16">
        <v>-1440.8999999999999</v>
      </c>
      <c r="AA150" s="15">
        <f t="shared" ref="AA150" si="1622">Z150/$B$3</f>
        <v>-9.0582203562845692E-5</v>
      </c>
    </row>
    <row r="151" spans="1:27" ht="15.5" outlineLevel="1" thickBot="1" x14ac:dyDescent="0.9">
      <c r="A151" s="13" t="s">
        <v>163</v>
      </c>
      <c r="B151" s="14">
        <f t="shared" si="1412"/>
        <v>0</v>
      </c>
      <c r="C151" s="15">
        <f t="shared" si="1413"/>
        <v>0</v>
      </c>
      <c r="D151" s="16">
        <v>0</v>
      </c>
      <c r="E151" s="15">
        <f t="shared" ref="E151:G151" si="1623">D151/$B$3</f>
        <v>0</v>
      </c>
      <c r="F151" s="16">
        <v>0</v>
      </c>
      <c r="G151" s="15">
        <f t="shared" si="1623"/>
        <v>0</v>
      </c>
      <c r="H151" s="16">
        <v>0</v>
      </c>
      <c r="I151" s="15">
        <f t="shared" ref="I151" si="1624">H151/$B$3</f>
        <v>0</v>
      </c>
      <c r="J151" s="16">
        <v>0</v>
      </c>
      <c r="K151" s="15">
        <f t="shared" ref="K151" si="1625">J151/$B$3</f>
        <v>0</v>
      </c>
      <c r="L151" s="16">
        <v>0</v>
      </c>
      <c r="M151" s="15">
        <f t="shared" ref="M151" si="1626">L151/$B$3</f>
        <v>0</v>
      </c>
      <c r="N151" s="16">
        <v>0</v>
      </c>
      <c r="O151" s="15">
        <f t="shared" ref="O151" si="1627">N151/$B$3</f>
        <v>0</v>
      </c>
      <c r="P151" s="16">
        <v>0</v>
      </c>
      <c r="Q151" s="15">
        <f t="shared" ref="Q151" si="1628">P151/$B$3</f>
        <v>0</v>
      </c>
      <c r="R151" s="16">
        <v>0</v>
      </c>
      <c r="S151" s="15">
        <f t="shared" ref="S151" si="1629">R151/$B$3</f>
        <v>0</v>
      </c>
      <c r="T151" s="16">
        <v>0</v>
      </c>
      <c r="U151" s="15">
        <f t="shared" ref="U151" si="1630">T151/$B$3</f>
        <v>0</v>
      </c>
      <c r="V151" s="16">
        <v>0</v>
      </c>
      <c r="W151" s="15">
        <f t="shared" ref="W151" si="1631">V151/$B$3</f>
        <v>0</v>
      </c>
      <c r="X151" s="16">
        <v>0</v>
      </c>
      <c r="Y151" s="15">
        <f t="shared" ref="Y151" si="1632">X151/$B$3</f>
        <v>0</v>
      </c>
      <c r="Z151" s="16">
        <v>0</v>
      </c>
      <c r="AA151" s="15">
        <f t="shared" ref="AA151" si="1633">Z151/$B$3</f>
        <v>0</v>
      </c>
    </row>
    <row r="152" spans="1:27" ht="15.5" outlineLevel="1" thickBot="1" x14ac:dyDescent="0.9">
      <c r="A152" s="13" t="s">
        <v>164</v>
      </c>
      <c r="B152" s="14">
        <f t="shared" si="1412"/>
        <v>-486.48000000000008</v>
      </c>
      <c r="C152" s="15">
        <f t="shared" si="1413"/>
        <v>-3.0582573661776102E-5</v>
      </c>
      <c r="D152" s="16">
        <v>-40.54</v>
      </c>
      <c r="E152" s="15">
        <f t="shared" ref="E152:G152" si="1634">D152/$B$3</f>
        <v>-2.5485478051480079E-6</v>
      </c>
      <c r="F152" s="16">
        <v>-40.54</v>
      </c>
      <c r="G152" s="15">
        <f t="shared" si="1634"/>
        <v>-2.5485478051480079E-6</v>
      </c>
      <c r="H152" s="16">
        <v>-40.54</v>
      </c>
      <c r="I152" s="15">
        <f t="shared" ref="I152" si="1635">H152/$B$3</f>
        <v>-2.5485478051480079E-6</v>
      </c>
      <c r="J152" s="16">
        <v>-40.54</v>
      </c>
      <c r="K152" s="15">
        <f t="shared" ref="K152" si="1636">J152/$B$3</f>
        <v>-2.5485478051480079E-6</v>
      </c>
      <c r="L152" s="16">
        <v>-40.54</v>
      </c>
      <c r="M152" s="15">
        <f t="shared" ref="M152" si="1637">L152/$B$3</f>
        <v>-2.5485478051480079E-6</v>
      </c>
      <c r="N152" s="16">
        <v>-40.54</v>
      </c>
      <c r="O152" s="15">
        <f t="shared" ref="O152" si="1638">N152/$B$3</f>
        <v>-2.5485478051480079E-6</v>
      </c>
      <c r="P152" s="16">
        <v>-40.54</v>
      </c>
      <c r="Q152" s="15">
        <f t="shared" ref="Q152" si="1639">P152/$B$3</f>
        <v>-2.5485478051480079E-6</v>
      </c>
      <c r="R152" s="16">
        <v>-40.54</v>
      </c>
      <c r="S152" s="15">
        <f t="shared" ref="S152" si="1640">R152/$B$3</f>
        <v>-2.5485478051480079E-6</v>
      </c>
      <c r="T152" s="16">
        <v>-40.54</v>
      </c>
      <c r="U152" s="15">
        <f t="shared" ref="U152" si="1641">T152/$B$3</f>
        <v>-2.5485478051480079E-6</v>
      </c>
      <c r="V152" s="16">
        <v>-40.54</v>
      </c>
      <c r="W152" s="15">
        <f t="shared" ref="W152" si="1642">V152/$B$3</f>
        <v>-2.5485478051480079E-6</v>
      </c>
      <c r="X152" s="16">
        <v>-40.54</v>
      </c>
      <c r="Y152" s="15">
        <f t="shared" ref="Y152" si="1643">X152/$B$3</f>
        <v>-2.5485478051480079E-6</v>
      </c>
      <c r="Z152" s="16">
        <v>-40.54</v>
      </c>
      <c r="AA152" s="15">
        <f t="shared" ref="AA152" si="1644">Z152/$B$3</f>
        <v>-2.5485478051480079E-6</v>
      </c>
    </row>
    <row r="153" spans="1:27" ht="15.5" outlineLevel="1" thickBot="1" x14ac:dyDescent="0.9">
      <c r="A153" s="13" t="s">
        <v>165</v>
      </c>
      <c r="B153" s="14">
        <f t="shared" si="1412"/>
        <v>-46.32</v>
      </c>
      <c r="C153" s="15">
        <f t="shared" si="1413"/>
        <v>-2.9119076056846504E-6</v>
      </c>
      <c r="D153" s="16">
        <v>-3.86</v>
      </c>
      <c r="E153" s="15">
        <f t="shared" ref="E153:G153" si="1645">D153/$B$3</f>
        <v>-2.4265896714038749E-7</v>
      </c>
      <c r="F153" s="16">
        <v>-3.86</v>
      </c>
      <c r="G153" s="15">
        <f t="shared" si="1645"/>
        <v>-2.4265896714038749E-7</v>
      </c>
      <c r="H153" s="16">
        <v>-3.86</v>
      </c>
      <c r="I153" s="15">
        <f t="shared" ref="I153" si="1646">H153/$B$3</f>
        <v>-2.4265896714038749E-7</v>
      </c>
      <c r="J153" s="16">
        <v>-3.86</v>
      </c>
      <c r="K153" s="15">
        <f t="shared" ref="K153" si="1647">J153/$B$3</f>
        <v>-2.4265896714038749E-7</v>
      </c>
      <c r="L153" s="16">
        <v>-3.86</v>
      </c>
      <c r="M153" s="15">
        <f t="shared" ref="M153" si="1648">L153/$B$3</f>
        <v>-2.4265896714038749E-7</v>
      </c>
      <c r="N153" s="16">
        <v>-3.86</v>
      </c>
      <c r="O153" s="15">
        <f t="shared" ref="O153" si="1649">N153/$B$3</f>
        <v>-2.4265896714038749E-7</v>
      </c>
      <c r="P153" s="16">
        <v>-3.86</v>
      </c>
      <c r="Q153" s="15">
        <f t="shared" ref="Q153" si="1650">P153/$B$3</f>
        <v>-2.4265896714038749E-7</v>
      </c>
      <c r="R153" s="16">
        <v>-3.86</v>
      </c>
      <c r="S153" s="15">
        <f t="shared" ref="S153" si="1651">R153/$B$3</f>
        <v>-2.4265896714038749E-7</v>
      </c>
      <c r="T153" s="16">
        <v>-3.86</v>
      </c>
      <c r="U153" s="15">
        <f t="shared" ref="U153" si="1652">T153/$B$3</f>
        <v>-2.4265896714038749E-7</v>
      </c>
      <c r="V153" s="16">
        <v>-3.86</v>
      </c>
      <c r="W153" s="15">
        <f t="shared" ref="W153" si="1653">V153/$B$3</f>
        <v>-2.4265896714038749E-7</v>
      </c>
      <c r="X153" s="16">
        <v>-3.86</v>
      </c>
      <c r="Y153" s="15">
        <f t="shared" ref="Y153" si="1654">X153/$B$3</f>
        <v>-2.4265896714038749E-7</v>
      </c>
      <c r="Z153" s="16">
        <v>-3.86</v>
      </c>
      <c r="AA153" s="15">
        <f t="shared" ref="AA153" si="1655">Z153/$B$3</f>
        <v>-2.4265896714038749E-7</v>
      </c>
    </row>
    <row r="154" spans="1:27" ht="15.5" outlineLevel="1" thickBot="1" x14ac:dyDescent="0.9">
      <c r="A154" s="13" t="s">
        <v>166</v>
      </c>
      <c r="B154" s="14">
        <f t="shared" si="1412"/>
        <v>-25.200000000000006</v>
      </c>
      <c r="C154" s="15">
        <f t="shared" si="1413"/>
        <v>-1.5841984383258464E-6</v>
      </c>
      <c r="D154" s="16">
        <v>-2.1</v>
      </c>
      <c r="E154" s="15">
        <f t="shared" ref="E154:G154" si="1656">D154/$B$3</f>
        <v>-1.3201653652715383E-7</v>
      </c>
      <c r="F154" s="16">
        <v>-2.1</v>
      </c>
      <c r="G154" s="15">
        <f t="shared" si="1656"/>
        <v>-1.3201653652715383E-7</v>
      </c>
      <c r="H154" s="16">
        <v>-2.1</v>
      </c>
      <c r="I154" s="15">
        <f t="shared" ref="I154" si="1657">H154/$B$3</f>
        <v>-1.3201653652715383E-7</v>
      </c>
      <c r="J154" s="16">
        <v>-2.1</v>
      </c>
      <c r="K154" s="15">
        <f t="shared" ref="K154" si="1658">J154/$B$3</f>
        <v>-1.3201653652715383E-7</v>
      </c>
      <c r="L154" s="16">
        <v>-2.1</v>
      </c>
      <c r="M154" s="15">
        <f t="shared" ref="M154" si="1659">L154/$B$3</f>
        <v>-1.3201653652715383E-7</v>
      </c>
      <c r="N154" s="16">
        <v>-2.1</v>
      </c>
      <c r="O154" s="15">
        <f t="shared" ref="O154" si="1660">N154/$B$3</f>
        <v>-1.3201653652715383E-7</v>
      </c>
      <c r="P154" s="16">
        <v>-2.1</v>
      </c>
      <c r="Q154" s="15">
        <f t="shared" ref="Q154" si="1661">P154/$B$3</f>
        <v>-1.3201653652715383E-7</v>
      </c>
      <c r="R154" s="16">
        <v>-2.1</v>
      </c>
      <c r="S154" s="15">
        <f t="shared" ref="S154" si="1662">R154/$B$3</f>
        <v>-1.3201653652715383E-7</v>
      </c>
      <c r="T154" s="16">
        <v>-2.1</v>
      </c>
      <c r="U154" s="15">
        <f t="shared" ref="U154" si="1663">T154/$B$3</f>
        <v>-1.3201653652715383E-7</v>
      </c>
      <c r="V154" s="16">
        <v>-2.1</v>
      </c>
      <c r="W154" s="15">
        <f t="shared" ref="W154" si="1664">V154/$B$3</f>
        <v>-1.3201653652715383E-7</v>
      </c>
      <c r="X154" s="16">
        <v>-2.1</v>
      </c>
      <c r="Y154" s="15">
        <f t="shared" ref="Y154" si="1665">X154/$B$3</f>
        <v>-1.3201653652715383E-7</v>
      </c>
      <c r="Z154" s="16">
        <v>-2.1</v>
      </c>
      <c r="AA154" s="15">
        <f t="shared" ref="AA154" si="1666">Z154/$B$3</f>
        <v>-1.3201653652715383E-7</v>
      </c>
    </row>
    <row r="155" spans="1:27" ht="15.5" outlineLevel="1" thickBot="1" x14ac:dyDescent="0.9">
      <c r="A155" s="13" t="s">
        <v>167</v>
      </c>
      <c r="B155" s="14">
        <f t="shared" si="1412"/>
        <v>-318.60000000000008</v>
      </c>
      <c r="C155" s="15">
        <f t="shared" si="1413"/>
        <v>-2.0028794541691059E-5</v>
      </c>
      <c r="D155" s="16">
        <v>-26.550000000000004</v>
      </c>
      <c r="E155" s="15">
        <f t="shared" ref="E155:G155" si="1667">D155/$B$3</f>
        <v>-1.6690662118075881E-6</v>
      </c>
      <c r="F155" s="16">
        <v>-26.550000000000004</v>
      </c>
      <c r="G155" s="15">
        <f t="shared" si="1667"/>
        <v>-1.6690662118075881E-6</v>
      </c>
      <c r="H155" s="16">
        <v>-26.550000000000004</v>
      </c>
      <c r="I155" s="15">
        <f t="shared" ref="I155" si="1668">H155/$B$3</f>
        <v>-1.6690662118075881E-6</v>
      </c>
      <c r="J155" s="16">
        <v>-26.550000000000004</v>
      </c>
      <c r="K155" s="15">
        <f t="shared" ref="K155" si="1669">J155/$B$3</f>
        <v>-1.6690662118075881E-6</v>
      </c>
      <c r="L155" s="16">
        <v>-26.550000000000004</v>
      </c>
      <c r="M155" s="15">
        <f t="shared" ref="M155" si="1670">L155/$B$3</f>
        <v>-1.6690662118075881E-6</v>
      </c>
      <c r="N155" s="16">
        <v>-26.550000000000004</v>
      </c>
      <c r="O155" s="15">
        <f t="shared" ref="O155" si="1671">N155/$B$3</f>
        <v>-1.6690662118075881E-6</v>
      </c>
      <c r="P155" s="16">
        <v>-26.550000000000004</v>
      </c>
      <c r="Q155" s="15">
        <f t="shared" ref="Q155" si="1672">P155/$B$3</f>
        <v>-1.6690662118075881E-6</v>
      </c>
      <c r="R155" s="16">
        <v>-26.550000000000004</v>
      </c>
      <c r="S155" s="15">
        <f t="shared" ref="S155" si="1673">R155/$B$3</f>
        <v>-1.6690662118075881E-6</v>
      </c>
      <c r="T155" s="16">
        <v>-26.550000000000004</v>
      </c>
      <c r="U155" s="15">
        <f t="shared" ref="U155" si="1674">T155/$B$3</f>
        <v>-1.6690662118075881E-6</v>
      </c>
      <c r="V155" s="16">
        <v>-26.550000000000004</v>
      </c>
      <c r="W155" s="15">
        <f t="shared" ref="W155" si="1675">V155/$B$3</f>
        <v>-1.6690662118075881E-6</v>
      </c>
      <c r="X155" s="16">
        <v>-26.550000000000004</v>
      </c>
      <c r="Y155" s="15">
        <f t="shared" ref="Y155" si="1676">X155/$B$3</f>
        <v>-1.6690662118075881E-6</v>
      </c>
      <c r="Z155" s="16">
        <v>-26.550000000000004</v>
      </c>
      <c r="AA155" s="15">
        <f t="shared" ref="AA155" si="1677">Z155/$B$3</f>
        <v>-1.6690662118075881E-6</v>
      </c>
    </row>
    <row r="156" spans="1:27" ht="15.5" outlineLevel="1" thickBot="1" x14ac:dyDescent="0.9">
      <c r="A156" s="13" t="s">
        <v>168</v>
      </c>
      <c r="B156" s="14">
        <f t="shared" si="1412"/>
        <v>0</v>
      </c>
      <c r="C156" s="15">
        <f t="shared" si="1413"/>
        <v>0</v>
      </c>
      <c r="D156" s="16">
        <v>0</v>
      </c>
      <c r="E156" s="15">
        <f t="shared" ref="E156:G156" si="1678">D156/$B$3</f>
        <v>0</v>
      </c>
      <c r="F156" s="16">
        <v>0</v>
      </c>
      <c r="G156" s="15">
        <f t="shared" si="1678"/>
        <v>0</v>
      </c>
      <c r="H156" s="16">
        <v>0</v>
      </c>
      <c r="I156" s="15">
        <f t="shared" ref="I156" si="1679">H156/$B$3</f>
        <v>0</v>
      </c>
      <c r="J156" s="16">
        <v>0</v>
      </c>
      <c r="K156" s="15">
        <f t="shared" ref="K156" si="1680">J156/$B$3</f>
        <v>0</v>
      </c>
      <c r="L156" s="16">
        <v>0</v>
      </c>
      <c r="M156" s="15">
        <f t="shared" ref="M156" si="1681">L156/$B$3</f>
        <v>0</v>
      </c>
      <c r="N156" s="16">
        <v>0</v>
      </c>
      <c r="O156" s="15">
        <f t="shared" ref="O156" si="1682">N156/$B$3</f>
        <v>0</v>
      </c>
      <c r="P156" s="16">
        <v>0</v>
      </c>
      <c r="Q156" s="15">
        <f t="shared" ref="Q156" si="1683">P156/$B$3</f>
        <v>0</v>
      </c>
      <c r="R156" s="16">
        <v>0</v>
      </c>
      <c r="S156" s="15">
        <f t="shared" ref="S156" si="1684">R156/$B$3</f>
        <v>0</v>
      </c>
      <c r="T156" s="16">
        <v>0</v>
      </c>
      <c r="U156" s="15">
        <f t="shared" ref="U156" si="1685">T156/$B$3</f>
        <v>0</v>
      </c>
      <c r="V156" s="16">
        <v>0</v>
      </c>
      <c r="W156" s="15">
        <f t="shared" ref="W156" si="1686">V156/$B$3</f>
        <v>0</v>
      </c>
      <c r="X156" s="16">
        <v>0</v>
      </c>
      <c r="Y156" s="15">
        <f t="shared" ref="Y156" si="1687">X156/$B$3</f>
        <v>0</v>
      </c>
      <c r="Z156" s="16">
        <v>0</v>
      </c>
      <c r="AA156" s="15">
        <f t="shared" ref="AA156" si="1688">Z156/$B$3</f>
        <v>0</v>
      </c>
    </row>
    <row r="157" spans="1:27" ht="15.5" outlineLevel="1" thickBot="1" x14ac:dyDescent="0.9">
      <c r="A157" s="13" t="s">
        <v>169</v>
      </c>
      <c r="B157" s="14">
        <f t="shared" si="1412"/>
        <v>-2507.52</v>
      </c>
      <c r="C157" s="15">
        <f t="shared" si="1413"/>
        <v>-1.5763528841550894E-4</v>
      </c>
      <c r="D157" s="16">
        <v>-208.96</v>
      </c>
      <c r="E157" s="15">
        <f t="shared" ref="E157:G157" si="1689">D157/$B$3</f>
        <v>-1.3136274034625747E-5</v>
      </c>
      <c r="F157" s="16">
        <v>-208.96</v>
      </c>
      <c r="G157" s="15">
        <f t="shared" si="1689"/>
        <v>-1.3136274034625747E-5</v>
      </c>
      <c r="H157" s="16">
        <v>-208.96</v>
      </c>
      <c r="I157" s="15">
        <f t="shared" ref="I157" si="1690">H157/$B$3</f>
        <v>-1.3136274034625747E-5</v>
      </c>
      <c r="J157" s="16">
        <v>-208.96</v>
      </c>
      <c r="K157" s="15">
        <f t="shared" ref="K157" si="1691">J157/$B$3</f>
        <v>-1.3136274034625747E-5</v>
      </c>
      <c r="L157" s="16">
        <v>-208.96</v>
      </c>
      <c r="M157" s="15">
        <f t="shared" ref="M157" si="1692">L157/$B$3</f>
        <v>-1.3136274034625747E-5</v>
      </c>
      <c r="N157" s="16">
        <v>-208.96</v>
      </c>
      <c r="O157" s="15">
        <f t="shared" ref="O157" si="1693">N157/$B$3</f>
        <v>-1.3136274034625747E-5</v>
      </c>
      <c r="P157" s="16">
        <v>-208.96</v>
      </c>
      <c r="Q157" s="15">
        <f t="shared" ref="Q157" si="1694">P157/$B$3</f>
        <v>-1.3136274034625747E-5</v>
      </c>
      <c r="R157" s="16">
        <v>-208.96</v>
      </c>
      <c r="S157" s="15">
        <f t="shared" ref="S157" si="1695">R157/$B$3</f>
        <v>-1.3136274034625747E-5</v>
      </c>
      <c r="T157" s="16">
        <v>-208.96</v>
      </c>
      <c r="U157" s="15">
        <f t="shared" ref="U157" si="1696">T157/$B$3</f>
        <v>-1.3136274034625747E-5</v>
      </c>
      <c r="V157" s="16">
        <v>-208.96</v>
      </c>
      <c r="W157" s="15">
        <f t="shared" ref="W157" si="1697">V157/$B$3</f>
        <v>-1.3136274034625747E-5</v>
      </c>
      <c r="X157" s="16">
        <v>-208.96</v>
      </c>
      <c r="Y157" s="15">
        <f t="shared" ref="Y157" si="1698">X157/$B$3</f>
        <v>-1.3136274034625747E-5</v>
      </c>
      <c r="Z157" s="16">
        <v>-208.96</v>
      </c>
      <c r="AA157" s="15">
        <f t="shared" ref="AA157" si="1699">Z157/$B$3</f>
        <v>-1.3136274034625747E-5</v>
      </c>
    </row>
    <row r="158" spans="1:27" ht="15.5" outlineLevel="1" thickBot="1" x14ac:dyDescent="0.9">
      <c r="A158" s="13" t="s">
        <v>170</v>
      </c>
      <c r="B158" s="14">
        <f t="shared" si="1412"/>
        <v>-16038.480000000003</v>
      </c>
      <c r="C158" s="15">
        <f t="shared" si="1413"/>
        <v>-1.0082593241714413E-3</v>
      </c>
      <c r="D158" s="16">
        <v>-1336.54</v>
      </c>
      <c r="E158" s="15">
        <f t="shared" ref="E158:G158" si="1700">D158/$B$3</f>
        <v>-8.4021610347620088E-5</v>
      </c>
      <c r="F158" s="16">
        <v>-1336.54</v>
      </c>
      <c r="G158" s="15">
        <f t="shared" si="1700"/>
        <v>-8.4021610347620088E-5</v>
      </c>
      <c r="H158" s="16">
        <v>-1336.54</v>
      </c>
      <c r="I158" s="15">
        <f t="shared" ref="I158" si="1701">H158/$B$3</f>
        <v>-8.4021610347620088E-5</v>
      </c>
      <c r="J158" s="16">
        <v>-1336.54</v>
      </c>
      <c r="K158" s="15">
        <f t="shared" ref="K158" si="1702">J158/$B$3</f>
        <v>-8.4021610347620088E-5</v>
      </c>
      <c r="L158" s="16">
        <v>-1336.54</v>
      </c>
      <c r="M158" s="15">
        <f t="shared" ref="M158" si="1703">L158/$B$3</f>
        <v>-8.4021610347620088E-5</v>
      </c>
      <c r="N158" s="16">
        <v>-1336.54</v>
      </c>
      <c r="O158" s="15">
        <f t="shared" ref="O158" si="1704">N158/$B$3</f>
        <v>-8.4021610347620088E-5</v>
      </c>
      <c r="P158" s="16">
        <v>-1336.54</v>
      </c>
      <c r="Q158" s="15">
        <f t="shared" ref="Q158" si="1705">P158/$B$3</f>
        <v>-8.4021610347620088E-5</v>
      </c>
      <c r="R158" s="16">
        <v>-1336.54</v>
      </c>
      <c r="S158" s="15">
        <f t="shared" ref="S158" si="1706">R158/$B$3</f>
        <v>-8.4021610347620088E-5</v>
      </c>
      <c r="T158" s="16">
        <v>-1336.54</v>
      </c>
      <c r="U158" s="15">
        <f t="shared" ref="U158" si="1707">T158/$B$3</f>
        <v>-8.4021610347620088E-5</v>
      </c>
      <c r="V158" s="16">
        <v>-1336.54</v>
      </c>
      <c r="W158" s="15">
        <f t="shared" ref="W158" si="1708">V158/$B$3</f>
        <v>-8.4021610347620088E-5</v>
      </c>
      <c r="X158" s="16">
        <v>-1336.54</v>
      </c>
      <c r="Y158" s="15">
        <f t="shared" ref="Y158" si="1709">X158/$B$3</f>
        <v>-8.4021610347620088E-5</v>
      </c>
      <c r="Z158" s="16">
        <v>-1336.54</v>
      </c>
      <c r="AA158" s="15">
        <f t="shared" ref="AA158" si="1710">Z158/$B$3</f>
        <v>-8.4021610347620088E-5</v>
      </c>
    </row>
    <row r="159" spans="1:27" ht="15.5" thickBot="1" x14ac:dyDescent="0.9">
      <c r="A159" s="9" t="s">
        <v>171</v>
      </c>
      <c r="B159" s="14">
        <f t="shared" si="1412"/>
        <v>0</v>
      </c>
      <c r="C159" s="15">
        <f t="shared" si="1413"/>
        <v>0</v>
      </c>
      <c r="D159" s="16">
        <f>SUM(D160:D164)</f>
        <v>0</v>
      </c>
      <c r="E159" s="15">
        <f t="shared" ref="E159:G159" si="1711">D159/$B$3</f>
        <v>0</v>
      </c>
      <c r="F159" s="16">
        <f>SUM(F160:F164)</f>
        <v>0</v>
      </c>
      <c r="G159" s="15">
        <f t="shared" si="1711"/>
        <v>0</v>
      </c>
      <c r="H159" s="16">
        <f>SUM(H160:H164)</f>
        <v>0</v>
      </c>
      <c r="I159" s="15">
        <f t="shared" ref="I159" si="1712">H159/$B$3</f>
        <v>0</v>
      </c>
      <c r="J159" s="16">
        <f>SUM(J160:J164)</f>
        <v>0</v>
      </c>
      <c r="K159" s="15">
        <f t="shared" ref="K159" si="1713">J159/$B$3</f>
        <v>0</v>
      </c>
      <c r="L159" s="16">
        <f>SUM(L160:L164)</f>
        <v>0</v>
      </c>
      <c r="M159" s="15">
        <f t="shared" ref="M159" si="1714">L159/$B$3</f>
        <v>0</v>
      </c>
      <c r="N159" s="16">
        <f>SUM(N160:N164)</f>
        <v>0</v>
      </c>
      <c r="O159" s="15">
        <f t="shared" ref="O159" si="1715">N159/$B$3</f>
        <v>0</v>
      </c>
      <c r="P159" s="16">
        <f>SUM(P160:P164)</f>
        <v>0</v>
      </c>
      <c r="Q159" s="15">
        <f t="shared" ref="Q159" si="1716">P159/$B$3</f>
        <v>0</v>
      </c>
      <c r="R159" s="16">
        <f>SUM(R160:R164)</f>
        <v>0</v>
      </c>
      <c r="S159" s="15">
        <f t="shared" ref="S159" si="1717">R159/$B$3</f>
        <v>0</v>
      </c>
      <c r="T159" s="16">
        <f>SUM(T160:T164)</f>
        <v>0</v>
      </c>
      <c r="U159" s="15">
        <f t="shared" ref="U159" si="1718">T159/$B$3</f>
        <v>0</v>
      </c>
      <c r="V159" s="16">
        <f>SUM(V160:V164)</f>
        <v>0</v>
      </c>
      <c r="W159" s="15">
        <f t="shared" ref="W159" si="1719">V159/$B$3</f>
        <v>0</v>
      </c>
      <c r="X159" s="16">
        <f>SUM(X160:X164)</f>
        <v>0</v>
      </c>
      <c r="Y159" s="15">
        <f t="shared" ref="Y159" si="1720">X159/$B$3</f>
        <v>0</v>
      </c>
      <c r="Z159" s="16">
        <f>SUM(Z160:Z164)</f>
        <v>0</v>
      </c>
      <c r="AA159" s="15">
        <f t="shared" ref="AA159" si="1721">Z159/$B$3</f>
        <v>0</v>
      </c>
    </row>
    <row r="160" spans="1:27" ht="15.5" outlineLevel="1" thickBot="1" x14ac:dyDescent="0.9">
      <c r="A160" s="13" t="s">
        <v>172</v>
      </c>
      <c r="B160" s="14">
        <f t="shared" si="1412"/>
        <v>0</v>
      </c>
      <c r="C160" s="15">
        <f t="shared" si="1413"/>
        <v>0</v>
      </c>
      <c r="D160" s="16">
        <v>0</v>
      </c>
      <c r="E160" s="15">
        <f t="shared" ref="E160:G160" si="1722">D160/$B$3</f>
        <v>0</v>
      </c>
      <c r="F160" s="16">
        <v>0</v>
      </c>
      <c r="G160" s="15">
        <f t="shared" si="1722"/>
        <v>0</v>
      </c>
      <c r="H160" s="16">
        <v>0</v>
      </c>
      <c r="I160" s="15">
        <f t="shared" ref="I160" si="1723">H160/$B$3</f>
        <v>0</v>
      </c>
      <c r="J160" s="16">
        <v>0</v>
      </c>
      <c r="K160" s="15">
        <f t="shared" ref="K160" si="1724">J160/$B$3</f>
        <v>0</v>
      </c>
      <c r="L160" s="16">
        <v>0</v>
      </c>
      <c r="M160" s="15">
        <f t="shared" ref="M160" si="1725">L160/$B$3</f>
        <v>0</v>
      </c>
      <c r="N160" s="16">
        <v>0</v>
      </c>
      <c r="O160" s="15">
        <f t="shared" ref="O160" si="1726">N160/$B$3</f>
        <v>0</v>
      </c>
      <c r="P160" s="16">
        <v>0</v>
      </c>
      <c r="Q160" s="15">
        <f t="shared" ref="Q160" si="1727">P160/$B$3</f>
        <v>0</v>
      </c>
      <c r="R160" s="16">
        <v>0</v>
      </c>
      <c r="S160" s="15">
        <f t="shared" ref="S160" si="1728">R160/$B$3</f>
        <v>0</v>
      </c>
      <c r="T160" s="16">
        <v>0</v>
      </c>
      <c r="U160" s="15">
        <f t="shared" ref="U160" si="1729">T160/$B$3</f>
        <v>0</v>
      </c>
      <c r="V160" s="16">
        <v>0</v>
      </c>
      <c r="W160" s="15">
        <f t="shared" ref="W160" si="1730">V160/$B$3</f>
        <v>0</v>
      </c>
      <c r="X160" s="16">
        <v>0</v>
      </c>
      <c r="Y160" s="15">
        <f t="shared" ref="Y160" si="1731">X160/$B$3</f>
        <v>0</v>
      </c>
      <c r="Z160" s="16">
        <v>0</v>
      </c>
      <c r="AA160" s="15">
        <f t="shared" ref="AA160" si="1732">Z160/$B$3</f>
        <v>0</v>
      </c>
    </row>
    <row r="161" spans="1:27" ht="15.5" outlineLevel="1" thickBot="1" x14ac:dyDescent="0.9">
      <c r="A161" s="13" t="s">
        <v>173</v>
      </c>
      <c r="B161" s="14">
        <f t="shared" si="1412"/>
        <v>0</v>
      </c>
      <c r="C161" s="15">
        <f t="shared" si="1413"/>
        <v>0</v>
      </c>
      <c r="D161" s="16">
        <v>0</v>
      </c>
      <c r="E161" s="15">
        <f t="shared" ref="E161:G161" si="1733">D161/$B$3</f>
        <v>0</v>
      </c>
      <c r="F161" s="16">
        <v>0</v>
      </c>
      <c r="G161" s="15">
        <f t="shared" si="1733"/>
        <v>0</v>
      </c>
      <c r="H161" s="16">
        <v>0</v>
      </c>
      <c r="I161" s="15">
        <f t="shared" ref="I161" si="1734">H161/$B$3</f>
        <v>0</v>
      </c>
      <c r="J161" s="16">
        <v>0</v>
      </c>
      <c r="K161" s="15">
        <f t="shared" ref="K161" si="1735">J161/$B$3</f>
        <v>0</v>
      </c>
      <c r="L161" s="16">
        <v>0</v>
      </c>
      <c r="M161" s="15">
        <f t="shared" ref="M161" si="1736">L161/$B$3</f>
        <v>0</v>
      </c>
      <c r="N161" s="16">
        <v>0</v>
      </c>
      <c r="O161" s="15">
        <f t="shared" ref="O161" si="1737">N161/$B$3</f>
        <v>0</v>
      </c>
      <c r="P161" s="16">
        <v>0</v>
      </c>
      <c r="Q161" s="15">
        <f t="shared" ref="Q161" si="1738">P161/$B$3</f>
        <v>0</v>
      </c>
      <c r="R161" s="16">
        <v>0</v>
      </c>
      <c r="S161" s="15">
        <f t="shared" ref="S161" si="1739">R161/$B$3</f>
        <v>0</v>
      </c>
      <c r="T161" s="16">
        <v>0</v>
      </c>
      <c r="U161" s="15">
        <f t="shared" ref="U161" si="1740">T161/$B$3</f>
        <v>0</v>
      </c>
      <c r="V161" s="16">
        <v>0</v>
      </c>
      <c r="W161" s="15">
        <f t="shared" ref="W161" si="1741">V161/$B$3</f>
        <v>0</v>
      </c>
      <c r="X161" s="16">
        <v>0</v>
      </c>
      <c r="Y161" s="15">
        <f t="shared" ref="Y161" si="1742">X161/$B$3</f>
        <v>0</v>
      </c>
      <c r="Z161" s="16">
        <v>0</v>
      </c>
      <c r="AA161" s="15">
        <f t="shared" ref="AA161" si="1743">Z161/$B$3</f>
        <v>0</v>
      </c>
    </row>
    <row r="162" spans="1:27" ht="15.5" outlineLevel="1" thickBot="1" x14ac:dyDescent="0.9">
      <c r="A162" s="13" t="s">
        <v>174</v>
      </c>
      <c r="B162" s="14">
        <f t="shared" si="1412"/>
        <v>0</v>
      </c>
      <c r="C162" s="15">
        <f t="shared" si="1413"/>
        <v>0</v>
      </c>
      <c r="D162" s="16">
        <v>0</v>
      </c>
      <c r="E162" s="15">
        <f t="shared" ref="E162:G162" si="1744">D162/$B$3</f>
        <v>0</v>
      </c>
      <c r="F162" s="16">
        <v>0</v>
      </c>
      <c r="G162" s="15">
        <f t="shared" si="1744"/>
        <v>0</v>
      </c>
      <c r="H162" s="16">
        <v>0</v>
      </c>
      <c r="I162" s="15">
        <f t="shared" ref="I162" si="1745">H162/$B$3</f>
        <v>0</v>
      </c>
      <c r="J162" s="16">
        <v>0</v>
      </c>
      <c r="K162" s="15">
        <f t="shared" ref="K162" si="1746">J162/$B$3</f>
        <v>0</v>
      </c>
      <c r="L162" s="16">
        <v>0</v>
      </c>
      <c r="M162" s="15">
        <f t="shared" ref="M162" si="1747">L162/$B$3</f>
        <v>0</v>
      </c>
      <c r="N162" s="16">
        <v>0</v>
      </c>
      <c r="O162" s="15">
        <f t="shared" ref="O162" si="1748">N162/$B$3</f>
        <v>0</v>
      </c>
      <c r="P162" s="16">
        <v>0</v>
      </c>
      <c r="Q162" s="15">
        <f t="shared" ref="Q162" si="1749">P162/$B$3</f>
        <v>0</v>
      </c>
      <c r="R162" s="16">
        <v>0</v>
      </c>
      <c r="S162" s="15">
        <f t="shared" ref="S162" si="1750">R162/$B$3</f>
        <v>0</v>
      </c>
      <c r="T162" s="16">
        <v>0</v>
      </c>
      <c r="U162" s="15">
        <f t="shared" ref="U162" si="1751">T162/$B$3</f>
        <v>0</v>
      </c>
      <c r="V162" s="16">
        <v>0</v>
      </c>
      <c r="W162" s="15">
        <f t="shared" ref="W162" si="1752">V162/$B$3</f>
        <v>0</v>
      </c>
      <c r="X162" s="16">
        <v>0</v>
      </c>
      <c r="Y162" s="15">
        <f t="shared" ref="Y162" si="1753">X162/$B$3</f>
        <v>0</v>
      </c>
      <c r="Z162" s="16">
        <v>0</v>
      </c>
      <c r="AA162" s="15">
        <f t="shared" ref="AA162" si="1754">Z162/$B$3</f>
        <v>0</v>
      </c>
    </row>
    <row r="163" spans="1:27" ht="15.5" outlineLevel="1" thickBot="1" x14ac:dyDescent="0.9">
      <c r="A163" s="13" t="s">
        <v>175</v>
      </c>
      <c r="B163" s="14">
        <f t="shared" si="1412"/>
        <v>0</v>
      </c>
      <c r="C163" s="15">
        <f t="shared" si="1413"/>
        <v>0</v>
      </c>
      <c r="D163" s="16">
        <v>0</v>
      </c>
      <c r="E163" s="15">
        <f t="shared" ref="E163:G163" si="1755">D163/$B$3</f>
        <v>0</v>
      </c>
      <c r="F163" s="16">
        <v>0</v>
      </c>
      <c r="G163" s="15">
        <f t="shared" si="1755"/>
        <v>0</v>
      </c>
      <c r="H163" s="16">
        <v>0</v>
      </c>
      <c r="I163" s="15">
        <f t="shared" ref="I163" si="1756">H163/$B$3</f>
        <v>0</v>
      </c>
      <c r="J163" s="16">
        <v>0</v>
      </c>
      <c r="K163" s="15">
        <f t="shared" ref="K163" si="1757">J163/$B$3</f>
        <v>0</v>
      </c>
      <c r="L163" s="16">
        <v>0</v>
      </c>
      <c r="M163" s="15">
        <f t="shared" ref="M163" si="1758">L163/$B$3</f>
        <v>0</v>
      </c>
      <c r="N163" s="16">
        <v>0</v>
      </c>
      <c r="O163" s="15">
        <f t="shared" ref="O163" si="1759">N163/$B$3</f>
        <v>0</v>
      </c>
      <c r="P163" s="16">
        <v>0</v>
      </c>
      <c r="Q163" s="15">
        <f t="shared" ref="Q163" si="1760">P163/$B$3</f>
        <v>0</v>
      </c>
      <c r="R163" s="16">
        <v>0</v>
      </c>
      <c r="S163" s="15">
        <f t="shared" ref="S163" si="1761">R163/$B$3</f>
        <v>0</v>
      </c>
      <c r="T163" s="16">
        <v>0</v>
      </c>
      <c r="U163" s="15">
        <f t="shared" ref="U163" si="1762">T163/$B$3</f>
        <v>0</v>
      </c>
      <c r="V163" s="16">
        <v>0</v>
      </c>
      <c r="W163" s="15">
        <f t="shared" ref="W163" si="1763">V163/$B$3</f>
        <v>0</v>
      </c>
      <c r="X163" s="16">
        <v>0</v>
      </c>
      <c r="Y163" s="15">
        <f t="shared" ref="Y163" si="1764">X163/$B$3</f>
        <v>0</v>
      </c>
      <c r="Z163" s="16">
        <v>0</v>
      </c>
      <c r="AA163" s="15">
        <f t="shared" ref="AA163" si="1765">Z163/$B$3</f>
        <v>0</v>
      </c>
    </row>
    <row r="164" spans="1:27" ht="15.5" outlineLevel="1" thickBot="1" x14ac:dyDescent="0.9">
      <c r="A164" s="13" t="s">
        <v>176</v>
      </c>
      <c r="B164" s="14">
        <f t="shared" si="1412"/>
        <v>0</v>
      </c>
      <c r="C164" s="15">
        <f t="shared" si="1413"/>
        <v>0</v>
      </c>
      <c r="D164" s="16">
        <v>0</v>
      </c>
      <c r="E164" s="15">
        <f t="shared" ref="E164:G164" si="1766">D164/$B$3</f>
        <v>0</v>
      </c>
      <c r="F164" s="16">
        <v>0</v>
      </c>
      <c r="G164" s="15">
        <f t="shared" si="1766"/>
        <v>0</v>
      </c>
      <c r="H164" s="16">
        <v>0</v>
      </c>
      <c r="I164" s="15">
        <f t="shared" ref="I164" si="1767">H164/$B$3</f>
        <v>0</v>
      </c>
      <c r="J164" s="16">
        <v>0</v>
      </c>
      <c r="K164" s="15">
        <f t="shared" ref="K164" si="1768">J164/$B$3</f>
        <v>0</v>
      </c>
      <c r="L164" s="16">
        <v>0</v>
      </c>
      <c r="M164" s="15">
        <f t="shared" ref="M164" si="1769">L164/$B$3</f>
        <v>0</v>
      </c>
      <c r="N164" s="16">
        <v>0</v>
      </c>
      <c r="O164" s="15">
        <f t="shared" ref="O164" si="1770">N164/$B$3</f>
        <v>0</v>
      </c>
      <c r="P164" s="16">
        <v>0</v>
      </c>
      <c r="Q164" s="15">
        <f t="shared" ref="Q164" si="1771">P164/$B$3</f>
        <v>0</v>
      </c>
      <c r="R164" s="16">
        <v>0</v>
      </c>
      <c r="S164" s="15">
        <f t="shared" ref="S164" si="1772">R164/$B$3</f>
        <v>0</v>
      </c>
      <c r="T164" s="16">
        <v>0</v>
      </c>
      <c r="U164" s="15">
        <f t="shared" ref="U164" si="1773">T164/$B$3</f>
        <v>0</v>
      </c>
      <c r="V164" s="16">
        <v>0</v>
      </c>
      <c r="W164" s="15">
        <f t="shared" ref="W164" si="1774">V164/$B$3</f>
        <v>0</v>
      </c>
      <c r="X164" s="16">
        <v>0</v>
      </c>
      <c r="Y164" s="15">
        <f t="shared" ref="Y164" si="1775">X164/$B$3</f>
        <v>0</v>
      </c>
      <c r="Z164" s="16">
        <v>0</v>
      </c>
      <c r="AA164" s="15">
        <f t="shared" ref="AA164" si="1776">Z164/$B$3</f>
        <v>0</v>
      </c>
    </row>
    <row r="165" spans="1:27" ht="15.5" thickBot="1" x14ac:dyDescent="0.9">
      <c r="A165" s="9" t="s">
        <v>177</v>
      </c>
      <c r="B165" s="14">
        <f t="shared" si="1412"/>
        <v>0</v>
      </c>
      <c r="C165" s="15">
        <f t="shared" si="1413"/>
        <v>0</v>
      </c>
      <c r="D165" s="16">
        <f>SUM(D166:D167)</f>
        <v>0</v>
      </c>
      <c r="E165" s="15">
        <f t="shared" ref="E165:G165" si="1777">D165/$B$3</f>
        <v>0</v>
      </c>
      <c r="F165" s="16">
        <f>SUM(F166:F167)</f>
        <v>0</v>
      </c>
      <c r="G165" s="15">
        <f t="shared" si="1777"/>
        <v>0</v>
      </c>
      <c r="H165" s="16">
        <f>SUM(H166:H167)</f>
        <v>0</v>
      </c>
      <c r="I165" s="15">
        <f t="shared" ref="I165" si="1778">H165/$B$3</f>
        <v>0</v>
      </c>
      <c r="J165" s="16">
        <f>SUM(J166:J167)</f>
        <v>0</v>
      </c>
      <c r="K165" s="15">
        <f t="shared" ref="K165" si="1779">J165/$B$3</f>
        <v>0</v>
      </c>
      <c r="L165" s="16">
        <f>SUM(L166:L167)</f>
        <v>0</v>
      </c>
      <c r="M165" s="15">
        <f t="shared" ref="M165" si="1780">L165/$B$3</f>
        <v>0</v>
      </c>
      <c r="N165" s="16">
        <f>SUM(N166:N167)</f>
        <v>0</v>
      </c>
      <c r="O165" s="15">
        <f t="shared" ref="O165" si="1781">N165/$B$3</f>
        <v>0</v>
      </c>
      <c r="P165" s="16">
        <f>SUM(P166:P167)</f>
        <v>0</v>
      </c>
      <c r="Q165" s="15">
        <f t="shared" ref="Q165" si="1782">P165/$B$3</f>
        <v>0</v>
      </c>
      <c r="R165" s="16">
        <f>SUM(R166:R167)</f>
        <v>0</v>
      </c>
      <c r="S165" s="15">
        <f t="shared" ref="S165" si="1783">R165/$B$3</f>
        <v>0</v>
      </c>
      <c r="T165" s="16">
        <f>SUM(T166:T167)</f>
        <v>0</v>
      </c>
      <c r="U165" s="15">
        <f t="shared" ref="U165" si="1784">T165/$B$3</f>
        <v>0</v>
      </c>
      <c r="V165" s="16">
        <f>SUM(V166:V167)</f>
        <v>0</v>
      </c>
      <c r="W165" s="15">
        <f t="shared" ref="W165" si="1785">V165/$B$3</f>
        <v>0</v>
      </c>
      <c r="X165" s="16">
        <f>SUM(X166:X167)</f>
        <v>0</v>
      </c>
      <c r="Y165" s="15">
        <f t="shared" ref="Y165" si="1786">X165/$B$3</f>
        <v>0</v>
      </c>
      <c r="Z165" s="16">
        <f>SUM(Z166:Z167)</f>
        <v>0</v>
      </c>
      <c r="AA165" s="15">
        <f t="shared" ref="AA165" si="1787">Z165/$B$3</f>
        <v>0</v>
      </c>
    </row>
    <row r="166" spans="1:27" ht="15.5" outlineLevel="1" thickBot="1" x14ac:dyDescent="0.9">
      <c r="A166" s="13" t="s">
        <v>178</v>
      </c>
      <c r="B166" s="14">
        <f t="shared" si="1412"/>
        <v>0</v>
      </c>
      <c r="C166" s="15">
        <f t="shared" si="1413"/>
        <v>0</v>
      </c>
      <c r="D166" s="16">
        <v>0</v>
      </c>
      <c r="E166" s="15">
        <f t="shared" ref="E166:G166" si="1788">D166/$B$3</f>
        <v>0</v>
      </c>
      <c r="F166" s="16">
        <v>0</v>
      </c>
      <c r="G166" s="15">
        <f t="shared" si="1788"/>
        <v>0</v>
      </c>
      <c r="H166" s="16">
        <v>0</v>
      </c>
      <c r="I166" s="15">
        <f t="shared" ref="I166" si="1789">H166/$B$3</f>
        <v>0</v>
      </c>
      <c r="J166" s="16">
        <v>0</v>
      </c>
      <c r="K166" s="15">
        <f t="shared" ref="K166" si="1790">J166/$B$3</f>
        <v>0</v>
      </c>
      <c r="L166" s="16">
        <v>0</v>
      </c>
      <c r="M166" s="15">
        <f t="shared" ref="M166" si="1791">L166/$B$3</f>
        <v>0</v>
      </c>
      <c r="N166" s="16">
        <v>0</v>
      </c>
      <c r="O166" s="15">
        <f t="shared" ref="O166" si="1792">N166/$B$3</f>
        <v>0</v>
      </c>
      <c r="P166" s="16">
        <v>0</v>
      </c>
      <c r="Q166" s="15">
        <f t="shared" ref="Q166" si="1793">P166/$B$3</f>
        <v>0</v>
      </c>
      <c r="R166" s="16">
        <v>0</v>
      </c>
      <c r="S166" s="15">
        <f t="shared" ref="S166" si="1794">R166/$B$3</f>
        <v>0</v>
      </c>
      <c r="T166" s="16">
        <v>0</v>
      </c>
      <c r="U166" s="15">
        <f t="shared" ref="U166" si="1795">T166/$B$3</f>
        <v>0</v>
      </c>
      <c r="V166" s="16">
        <v>0</v>
      </c>
      <c r="W166" s="15">
        <f t="shared" ref="W166" si="1796">V166/$B$3</f>
        <v>0</v>
      </c>
      <c r="X166" s="16">
        <v>0</v>
      </c>
      <c r="Y166" s="15">
        <f t="shared" ref="Y166" si="1797">X166/$B$3</f>
        <v>0</v>
      </c>
      <c r="Z166" s="16">
        <v>0</v>
      </c>
      <c r="AA166" s="15">
        <f t="shared" ref="AA166" si="1798">Z166/$B$3</f>
        <v>0</v>
      </c>
    </row>
    <row r="167" spans="1:27" ht="15.5" outlineLevel="1" thickBot="1" x14ac:dyDescent="0.9">
      <c r="A167" s="13" t="s">
        <v>179</v>
      </c>
      <c r="B167" s="14">
        <f t="shared" si="1412"/>
        <v>0</v>
      </c>
      <c r="C167" s="15">
        <f t="shared" si="1413"/>
        <v>0</v>
      </c>
      <c r="D167" s="16">
        <v>0</v>
      </c>
      <c r="E167" s="15">
        <f t="shared" ref="E167:G167" si="1799">D167/$B$3</f>
        <v>0</v>
      </c>
      <c r="F167" s="16">
        <v>0</v>
      </c>
      <c r="G167" s="15">
        <f t="shared" si="1799"/>
        <v>0</v>
      </c>
      <c r="H167" s="16">
        <v>0</v>
      </c>
      <c r="I167" s="15">
        <f t="shared" ref="I167" si="1800">H167/$B$3</f>
        <v>0</v>
      </c>
      <c r="J167" s="16">
        <v>0</v>
      </c>
      <c r="K167" s="15">
        <f t="shared" ref="K167" si="1801">J167/$B$3</f>
        <v>0</v>
      </c>
      <c r="L167" s="16">
        <v>0</v>
      </c>
      <c r="M167" s="15">
        <f t="shared" ref="M167" si="1802">L167/$B$3</f>
        <v>0</v>
      </c>
      <c r="N167" s="16">
        <v>0</v>
      </c>
      <c r="O167" s="15">
        <f t="shared" ref="O167" si="1803">N167/$B$3</f>
        <v>0</v>
      </c>
      <c r="P167" s="16">
        <v>0</v>
      </c>
      <c r="Q167" s="15">
        <f t="shared" ref="Q167" si="1804">P167/$B$3</f>
        <v>0</v>
      </c>
      <c r="R167" s="16">
        <v>0</v>
      </c>
      <c r="S167" s="15">
        <f t="shared" ref="S167" si="1805">R167/$B$3</f>
        <v>0</v>
      </c>
      <c r="T167" s="16">
        <v>0</v>
      </c>
      <c r="U167" s="15">
        <f t="shared" ref="U167" si="1806">T167/$B$3</f>
        <v>0</v>
      </c>
      <c r="V167" s="16">
        <v>0</v>
      </c>
      <c r="W167" s="15">
        <f t="shared" ref="W167" si="1807">V167/$B$3</f>
        <v>0</v>
      </c>
      <c r="X167" s="16">
        <v>0</v>
      </c>
      <c r="Y167" s="15">
        <f t="shared" ref="Y167" si="1808">X167/$B$3</f>
        <v>0</v>
      </c>
      <c r="Z167" s="16">
        <v>0</v>
      </c>
      <c r="AA167" s="15">
        <f t="shared" ref="AA167" si="1809">Z167/$B$3</f>
        <v>0</v>
      </c>
    </row>
    <row r="168" spans="1:27" ht="15.5" thickBot="1" x14ac:dyDescent="0.9">
      <c r="A168" s="9" t="s">
        <v>180</v>
      </c>
      <c r="B168" s="10">
        <f t="shared" si="1412"/>
        <v>2476495.3905805973</v>
      </c>
      <c r="C168" s="11">
        <f t="shared" si="1413"/>
        <v>0.15568492580471976</v>
      </c>
      <c r="D168" s="10">
        <f>D137+D138+D139</f>
        <v>206374.61588171648</v>
      </c>
      <c r="E168" s="11">
        <f t="shared" ref="E168:G168" si="1810">D168/$B$3</f>
        <v>1.2973743817059983E-2</v>
      </c>
      <c r="F168" s="10">
        <f>F137+F138+F139</f>
        <v>206374.61588171648</v>
      </c>
      <c r="G168" s="11">
        <f t="shared" si="1810"/>
        <v>1.2973743817059983E-2</v>
      </c>
      <c r="H168" s="10">
        <f>H137+H138+H139</f>
        <v>206374.61588171648</v>
      </c>
      <c r="I168" s="11">
        <f t="shared" ref="I168" si="1811">H168/$B$3</f>
        <v>1.2973743817059983E-2</v>
      </c>
      <c r="J168" s="10">
        <f>J137+J138+J139</f>
        <v>206374.61588171648</v>
      </c>
      <c r="K168" s="11">
        <f t="shared" ref="K168" si="1812">J168/$B$3</f>
        <v>1.2973743817059983E-2</v>
      </c>
      <c r="L168" s="10">
        <f>L137+L138+L139</f>
        <v>206374.61588171648</v>
      </c>
      <c r="M168" s="11">
        <f t="shared" ref="M168" si="1813">L168/$B$3</f>
        <v>1.2973743817059983E-2</v>
      </c>
      <c r="N168" s="10">
        <f>N137+N138+N139</f>
        <v>206374.61588171648</v>
      </c>
      <c r="O168" s="11">
        <f t="shared" ref="O168" si="1814">N168/$B$3</f>
        <v>1.2973743817059983E-2</v>
      </c>
      <c r="P168" s="10">
        <f>P137+P138+P139</f>
        <v>206374.61588171648</v>
      </c>
      <c r="Q168" s="11">
        <f t="shared" ref="Q168" si="1815">P168/$B$3</f>
        <v>1.2973743817059983E-2</v>
      </c>
      <c r="R168" s="10">
        <f>R137+R138+R139</f>
        <v>206374.61588171648</v>
      </c>
      <c r="S168" s="11">
        <f t="shared" ref="S168" si="1816">R168/$B$3</f>
        <v>1.2973743817059983E-2</v>
      </c>
      <c r="T168" s="10">
        <f>T137+T138+T139</f>
        <v>206374.61588171648</v>
      </c>
      <c r="U168" s="11">
        <f t="shared" ref="U168" si="1817">T168/$B$3</f>
        <v>1.2973743817059983E-2</v>
      </c>
      <c r="V168" s="10">
        <f>V137+V138+V139</f>
        <v>206374.61588171648</v>
      </c>
      <c r="W168" s="11">
        <f t="shared" ref="W168" si="1818">V168/$B$3</f>
        <v>1.2973743817059983E-2</v>
      </c>
      <c r="X168" s="10">
        <f>X137+X138+X139</f>
        <v>206374.61588171648</v>
      </c>
      <c r="Y168" s="11">
        <f t="shared" ref="Y168" si="1819">X168/$B$3</f>
        <v>1.2973743817059983E-2</v>
      </c>
      <c r="Z168" s="10">
        <f>Z137+Z138+Z139</f>
        <v>206374.61588171648</v>
      </c>
      <c r="AA168" s="11">
        <f t="shared" ref="AA168" si="1820">Z168/$B$3</f>
        <v>1.2973743817059983E-2</v>
      </c>
    </row>
    <row r="169" spans="1:27" ht="15.5" thickBot="1" x14ac:dyDescent="0.9">
      <c r="A169" s="9" t="s">
        <v>181</v>
      </c>
      <c r="B169" s="14">
        <f t="shared" si="1412"/>
        <v>0</v>
      </c>
      <c r="C169" s="15">
        <f t="shared" si="1413"/>
        <v>0</v>
      </c>
      <c r="D169" s="16">
        <f>SUM(D170:D171)</f>
        <v>0</v>
      </c>
      <c r="E169" s="15">
        <f t="shared" ref="E169:G169" si="1821">D169/$B$3</f>
        <v>0</v>
      </c>
      <c r="F169" s="16">
        <f>SUM(F170:F171)</f>
        <v>0</v>
      </c>
      <c r="G169" s="15">
        <f t="shared" si="1821"/>
        <v>0</v>
      </c>
      <c r="H169" s="16">
        <f>SUM(H170:H171)</f>
        <v>0</v>
      </c>
      <c r="I169" s="15">
        <f t="shared" ref="I169" si="1822">H169/$B$3</f>
        <v>0</v>
      </c>
      <c r="J169" s="16">
        <f>SUM(J170:J171)</f>
        <v>0</v>
      </c>
      <c r="K169" s="15">
        <f t="shared" ref="K169" si="1823">J169/$B$3</f>
        <v>0</v>
      </c>
      <c r="L169" s="16">
        <f>SUM(L170:L171)</f>
        <v>0</v>
      </c>
      <c r="M169" s="15">
        <f t="shared" ref="M169" si="1824">L169/$B$3</f>
        <v>0</v>
      </c>
      <c r="N169" s="16">
        <f>SUM(N170:N171)</f>
        <v>0</v>
      </c>
      <c r="O169" s="15">
        <f t="shared" ref="O169" si="1825">N169/$B$3</f>
        <v>0</v>
      </c>
      <c r="P169" s="16">
        <f>SUM(P170:P171)</f>
        <v>0</v>
      </c>
      <c r="Q169" s="15">
        <f t="shared" ref="Q169" si="1826">P169/$B$3</f>
        <v>0</v>
      </c>
      <c r="R169" s="16">
        <f>SUM(R170:R171)</f>
        <v>0</v>
      </c>
      <c r="S169" s="15">
        <f t="shared" ref="S169" si="1827">R169/$B$3</f>
        <v>0</v>
      </c>
      <c r="T169" s="16">
        <f>SUM(T170:T171)</f>
        <v>0</v>
      </c>
      <c r="U169" s="15">
        <f t="shared" ref="U169" si="1828">T169/$B$3</f>
        <v>0</v>
      </c>
      <c r="V169" s="16">
        <f>SUM(V170:V171)</f>
        <v>0</v>
      </c>
      <c r="W169" s="15">
        <f t="shared" ref="W169" si="1829">V169/$B$3</f>
        <v>0</v>
      </c>
      <c r="X169" s="16">
        <f>SUM(X170:X171)</f>
        <v>0</v>
      </c>
      <c r="Y169" s="15">
        <f t="shared" ref="Y169" si="1830">X169/$B$3</f>
        <v>0</v>
      </c>
      <c r="Z169" s="16">
        <f>SUM(Z170:Z171)</f>
        <v>0</v>
      </c>
      <c r="AA169" s="15">
        <f t="shared" ref="AA169" si="1831">Z169/$B$3</f>
        <v>0</v>
      </c>
    </row>
    <row r="170" spans="1:27" ht="15.5" outlineLevel="1" thickBot="1" x14ac:dyDescent="0.9">
      <c r="A170" s="13" t="s">
        <v>182</v>
      </c>
      <c r="B170" s="14">
        <f t="shared" si="1412"/>
        <v>0</v>
      </c>
      <c r="C170" s="15">
        <f t="shared" si="1413"/>
        <v>0</v>
      </c>
      <c r="D170" s="16">
        <v>0</v>
      </c>
      <c r="E170" s="15">
        <f t="shared" ref="E170:G170" si="1832">D170/$B$3</f>
        <v>0</v>
      </c>
      <c r="F170" s="16">
        <v>0</v>
      </c>
      <c r="G170" s="15">
        <f t="shared" si="1832"/>
        <v>0</v>
      </c>
      <c r="H170" s="16">
        <v>0</v>
      </c>
      <c r="I170" s="15">
        <f t="shared" ref="I170" si="1833">H170/$B$3</f>
        <v>0</v>
      </c>
      <c r="J170" s="16">
        <v>0</v>
      </c>
      <c r="K170" s="15">
        <f t="shared" ref="K170" si="1834">J170/$B$3</f>
        <v>0</v>
      </c>
      <c r="L170" s="16">
        <v>0</v>
      </c>
      <c r="M170" s="15">
        <f t="shared" ref="M170" si="1835">L170/$B$3</f>
        <v>0</v>
      </c>
      <c r="N170" s="16">
        <v>0</v>
      </c>
      <c r="O170" s="15">
        <f t="shared" ref="O170" si="1836">N170/$B$3</f>
        <v>0</v>
      </c>
      <c r="P170" s="16">
        <v>0</v>
      </c>
      <c r="Q170" s="15">
        <f t="shared" ref="Q170" si="1837">P170/$B$3</f>
        <v>0</v>
      </c>
      <c r="R170" s="16">
        <v>0</v>
      </c>
      <c r="S170" s="15">
        <f t="shared" ref="S170" si="1838">R170/$B$3</f>
        <v>0</v>
      </c>
      <c r="T170" s="16">
        <v>0</v>
      </c>
      <c r="U170" s="15">
        <f t="shared" ref="U170" si="1839">T170/$B$3</f>
        <v>0</v>
      </c>
      <c r="V170" s="16">
        <v>0</v>
      </c>
      <c r="W170" s="15">
        <f t="shared" ref="W170" si="1840">V170/$B$3</f>
        <v>0</v>
      </c>
      <c r="X170" s="16">
        <v>0</v>
      </c>
      <c r="Y170" s="15">
        <f t="shared" ref="Y170" si="1841">X170/$B$3</f>
        <v>0</v>
      </c>
      <c r="Z170" s="16">
        <v>0</v>
      </c>
      <c r="AA170" s="15">
        <f t="shared" ref="AA170" si="1842">Z170/$B$3</f>
        <v>0</v>
      </c>
    </row>
    <row r="171" spans="1:27" ht="15.5" outlineLevel="1" thickBot="1" x14ac:dyDescent="0.9">
      <c r="A171" s="13" t="s">
        <v>183</v>
      </c>
      <c r="B171" s="14">
        <f t="shared" si="1412"/>
        <v>0</v>
      </c>
      <c r="C171" s="15">
        <f t="shared" si="1413"/>
        <v>0</v>
      </c>
      <c r="D171" s="16">
        <v>0</v>
      </c>
      <c r="E171" s="15">
        <f t="shared" ref="E171:G171" si="1843">D171/$B$3</f>
        <v>0</v>
      </c>
      <c r="F171" s="16">
        <v>0</v>
      </c>
      <c r="G171" s="15">
        <f t="shared" si="1843"/>
        <v>0</v>
      </c>
      <c r="H171" s="16">
        <v>0</v>
      </c>
      <c r="I171" s="15">
        <f t="shared" ref="I171" si="1844">H171/$B$3</f>
        <v>0</v>
      </c>
      <c r="J171" s="16">
        <v>0</v>
      </c>
      <c r="K171" s="15">
        <f t="shared" ref="K171" si="1845">J171/$B$3</f>
        <v>0</v>
      </c>
      <c r="L171" s="16">
        <v>0</v>
      </c>
      <c r="M171" s="15">
        <f t="shared" ref="M171" si="1846">L171/$B$3</f>
        <v>0</v>
      </c>
      <c r="N171" s="16">
        <v>0</v>
      </c>
      <c r="O171" s="15">
        <f t="shared" ref="O171" si="1847">N171/$B$3</f>
        <v>0</v>
      </c>
      <c r="P171" s="16">
        <v>0</v>
      </c>
      <c r="Q171" s="15">
        <f t="shared" ref="Q171" si="1848">P171/$B$3</f>
        <v>0</v>
      </c>
      <c r="R171" s="16">
        <v>0</v>
      </c>
      <c r="S171" s="15">
        <f t="shared" ref="S171" si="1849">R171/$B$3</f>
        <v>0</v>
      </c>
      <c r="T171" s="16">
        <v>0</v>
      </c>
      <c r="U171" s="15">
        <f t="shared" ref="U171" si="1850">T171/$B$3</f>
        <v>0</v>
      </c>
      <c r="V171" s="16">
        <v>0</v>
      </c>
      <c r="W171" s="15">
        <f t="shared" ref="W171" si="1851">V171/$B$3</f>
        <v>0</v>
      </c>
      <c r="X171" s="16">
        <v>0</v>
      </c>
      <c r="Y171" s="15">
        <f t="shared" ref="Y171" si="1852">X171/$B$3</f>
        <v>0</v>
      </c>
      <c r="Z171" s="16">
        <v>0</v>
      </c>
      <c r="AA171" s="15">
        <f t="shared" ref="AA171" si="1853">Z171/$B$3</f>
        <v>0</v>
      </c>
    </row>
    <row r="172" spans="1:27" x14ac:dyDescent="0.75">
      <c r="A172" s="9" t="s">
        <v>184</v>
      </c>
      <c r="B172" s="10">
        <f t="shared" si="1412"/>
        <v>2476495.3905805973</v>
      </c>
      <c r="C172" s="11">
        <f t="shared" si="1413"/>
        <v>0.15568492580471976</v>
      </c>
      <c r="D172" s="10">
        <f>D168+D169</f>
        <v>206374.61588171648</v>
      </c>
      <c r="E172" s="11">
        <f t="shared" ref="E172:G172" si="1854">D172/$B$3</f>
        <v>1.2973743817059983E-2</v>
      </c>
      <c r="F172" s="10">
        <f>F168+F169</f>
        <v>206374.61588171648</v>
      </c>
      <c r="G172" s="11">
        <f t="shared" si="1854"/>
        <v>1.2973743817059983E-2</v>
      </c>
      <c r="H172" s="10">
        <f>H168+H169</f>
        <v>206374.61588171648</v>
      </c>
      <c r="I172" s="11">
        <f t="shared" ref="I172" si="1855">H172/$B$3</f>
        <v>1.2973743817059983E-2</v>
      </c>
      <c r="J172" s="10">
        <f>J168+J169</f>
        <v>206374.61588171648</v>
      </c>
      <c r="K172" s="11">
        <f t="shared" ref="K172" si="1856">J172/$B$3</f>
        <v>1.2973743817059983E-2</v>
      </c>
      <c r="L172" s="10">
        <f>L168+L169</f>
        <v>206374.61588171648</v>
      </c>
      <c r="M172" s="11">
        <f t="shared" ref="M172" si="1857">L172/$B$3</f>
        <v>1.2973743817059983E-2</v>
      </c>
      <c r="N172" s="10">
        <f>N168+N169</f>
        <v>206374.61588171648</v>
      </c>
      <c r="O172" s="11">
        <f t="shared" ref="O172" si="1858">N172/$B$3</f>
        <v>1.2973743817059983E-2</v>
      </c>
      <c r="P172" s="10">
        <f>P168+P169</f>
        <v>206374.61588171648</v>
      </c>
      <c r="Q172" s="11">
        <f t="shared" ref="Q172" si="1859">P172/$B$3</f>
        <v>1.2973743817059983E-2</v>
      </c>
      <c r="R172" s="10">
        <f>R168+R169</f>
        <v>206374.61588171648</v>
      </c>
      <c r="S172" s="11">
        <f t="shared" ref="S172" si="1860">R172/$B$3</f>
        <v>1.2973743817059983E-2</v>
      </c>
      <c r="T172" s="10">
        <f>T168+T169</f>
        <v>206374.61588171648</v>
      </c>
      <c r="U172" s="11">
        <f t="shared" ref="U172" si="1861">T172/$B$3</f>
        <v>1.2973743817059983E-2</v>
      </c>
      <c r="V172" s="10">
        <f>V168+V169</f>
        <v>206374.61588171648</v>
      </c>
      <c r="W172" s="11">
        <f t="shared" ref="W172" si="1862">V172/$B$3</f>
        <v>1.2973743817059983E-2</v>
      </c>
      <c r="X172" s="10">
        <f>X168+X169</f>
        <v>206374.61588171648</v>
      </c>
      <c r="Y172" s="11">
        <f t="shared" ref="Y172" si="1863">X172/$B$3</f>
        <v>1.2973743817059983E-2</v>
      </c>
      <c r="Z172" s="10">
        <f>Z168+Z169</f>
        <v>206374.61588171648</v>
      </c>
      <c r="AA172" s="11">
        <f t="shared" ref="AA172" si="1864">Z172/$B$3</f>
        <v>1.2973743817059983E-2</v>
      </c>
    </row>
    <row r="174" spans="1:27" x14ac:dyDescent="0.75">
      <c r="B174" s="20"/>
    </row>
  </sheetData>
  <conditionalFormatting sqref="A2">
    <cfRule type="expression" dxfId="680" priority="681">
      <formula>$H$10=1</formula>
    </cfRule>
  </conditionalFormatting>
  <conditionalFormatting sqref="A3:B137 A139 A140:B167 A169:B171 A168 A172 B138 F9:F138 H9:H138 J9:J138 L9:L138 N9:N138 P9:P138 R9:R138 T9:T138 V9:V138 X9:X138 Z9:Z138 D169:D171 D140:D167 D3:D138 F140:F167 H140:H167 J140:J167 L140:L167 N140:N167 P140:P167 R140:R167 T140:T167 V140:V167 X140:X167 Z140:Z167 F169:F171 H169:H171 J169:J171 L169:L171 N169:N171 P169:P171 R169:R171 T169:T171 V169:V171 X169:X171 Z169:Z171">
    <cfRule type="expression" dxfId="679" priority="677">
      <formula>$D3="Conta"</formula>
    </cfRule>
    <cfRule type="expression" dxfId="678" priority="678">
      <formula>OR($D3="Subgrupo2",$D3="Subgrupo 2")</formula>
    </cfRule>
    <cfRule type="expression" dxfId="677" priority="679">
      <formula>$D3="Subgrupo"</formula>
    </cfRule>
    <cfRule type="expression" dxfId="676" priority="680">
      <formula>$D3="Grupo"</formula>
    </cfRule>
  </conditionalFormatting>
  <conditionalFormatting sqref="A4:B4 D4">
    <cfRule type="expression" dxfId="675" priority="673">
      <formula>$D4="Conta"</formula>
    </cfRule>
    <cfRule type="expression" dxfId="674" priority="674">
      <formula>OR($D4="Subgrupo2",$D4="Subgrupo 2")</formula>
    </cfRule>
    <cfRule type="expression" dxfId="673" priority="675">
      <formula>$D4="Subgrupo"</formula>
    </cfRule>
    <cfRule type="expression" dxfId="672" priority="676">
      <formula>$D4="Grupo"</formula>
    </cfRule>
  </conditionalFormatting>
  <conditionalFormatting sqref="A5:B5 D5">
    <cfRule type="expression" dxfId="671" priority="669">
      <formula>$D5="Conta"</formula>
    </cfRule>
    <cfRule type="expression" dxfId="670" priority="670">
      <formula>OR($D5="Subgrupo2",$D5="Subgrupo 2")</formula>
    </cfRule>
    <cfRule type="expression" dxfId="669" priority="671">
      <formula>$D5="Subgrupo"</formula>
    </cfRule>
    <cfRule type="expression" dxfId="668" priority="672">
      <formula>$D5="Grupo"</formula>
    </cfRule>
  </conditionalFormatting>
  <conditionalFormatting sqref="A6:B6 D6">
    <cfRule type="expression" dxfId="667" priority="665">
      <formula>$D6="Conta"</formula>
    </cfRule>
    <cfRule type="expression" dxfId="666" priority="666">
      <formula>OR($D6="Subgrupo2",$D6="Subgrupo 2")</formula>
    </cfRule>
    <cfRule type="expression" dxfId="665" priority="667">
      <formula>$D6="Subgrupo"</formula>
    </cfRule>
    <cfRule type="expression" dxfId="664" priority="668">
      <formula>$D6="Grupo"</formula>
    </cfRule>
  </conditionalFormatting>
  <conditionalFormatting sqref="A7:B7 D7">
    <cfRule type="expression" dxfId="663" priority="661">
      <formula>$D7="Conta"</formula>
    </cfRule>
    <cfRule type="expression" dxfId="662" priority="662">
      <formula>OR($D7="Subgrupo2",$D7="Subgrupo 2")</formula>
    </cfRule>
    <cfRule type="expression" dxfId="661" priority="663">
      <formula>$D7="Subgrupo"</formula>
    </cfRule>
    <cfRule type="expression" dxfId="660" priority="664">
      <formula>$D7="Grupo"</formula>
    </cfRule>
  </conditionalFormatting>
  <conditionalFormatting sqref="A8:B8 D8">
    <cfRule type="expression" dxfId="659" priority="657">
      <formula>$D8="Conta"</formula>
    </cfRule>
    <cfRule type="expression" dxfId="658" priority="658">
      <formula>OR($D8="Subgrupo2",$D8="Subgrupo 2")</formula>
    </cfRule>
    <cfRule type="expression" dxfId="657" priority="659">
      <formula>$D8="Subgrupo"</formula>
    </cfRule>
    <cfRule type="expression" dxfId="656" priority="660">
      <formula>$D8="Grupo"</formula>
    </cfRule>
  </conditionalFormatting>
  <conditionalFormatting sqref="F3:F137 F169:F171 F140:F167">
    <cfRule type="expression" dxfId="655" priority="653">
      <formula>$D3="Conta"</formula>
    </cfRule>
    <cfRule type="expression" dxfId="654" priority="654">
      <formula>OR($D3="Subgrupo2",$D3="Subgrupo 2")</formula>
    </cfRule>
    <cfRule type="expression" dxfId="653" priority="655">
      <formula>$D3="Subgrupo"</formula>
    </cfRule>
    <cfRule type="expression" dxfId="652" priority="656">
      <formula>$D3="Grupo"</formula>
    </cfRule>
  </conditionalFormatting>
  <conditionalFormatting sqref="F4">
    <cfRule type="expression" dxfId="651" priority="649">
      <formula>$D4="Conta"</formula>
    </cfRule>
    <cfRule type="expression" dxfId="650" priority="650">
      <formula>OR($D4="Subgrupo2",$D4="Subgrupo 2")</formula>
    </cfRule>
    <cfRule type="expression" dxfId="649" priority="651">
      <formula>$D4="Subgrupo"</formula>
    </cfRule>
    <cfRule type="expression" dxfId="648" priority="652">
      <formula>$D4="Grupo"</formula>
    </cfRule>
  </conditionalFormatting>
  <conditionalFormatting sqref="F5">
    <cfRule type="expression" dxfId="647" priority="645">
      <formula>$D5="Conta"</formula>
    </cfRule>
    <cfRule type="expression" dxfId="646" priority="646">
      <formula>OR($D5="Subgrupo2",$D5="Subgrupo 2")</formula>
    </cfRule>
    <cfRule type="expression" dxfId="645" priority="647">
      <formula>$D5="Subgrupo"</formula>
    </cfRule>
    <cfRule type="expression" dxfId="644" priority="648">
      <formula>$D5="Grupo"</formula>
    </cfRule>
  </conditionalFormatting>
  <conditionalFormatting sqref="F6">
    <cfRule type="expression" dxfId="643" priority="641">
      <formula>$D6="Conta"</formula>
    </cfRule>
    <cfRule type="expression" dxfId="642" priority="642">
      <formula>OR($D6="Subgrupo2",$D6="Subgrupo 2")</formula>
    </cfRule>
    <cfRule type="expression" dxfId="641" priority="643">
      <formula>$D6="Subgrupo"</formula>
    </cfRule>
    <cfRule type="expression" dxfId="640" priority="644">
      <formula>$D6="Grupo"</formula>
    </cfRule>
  </conditionalFormatting>
  <conditionalFormatting sqref="F7">
    <cfRule type="expression" dxfId="639" priority="637">
      <formula>$D7="Conta"</formula>
    </cfRule>
    <cfRule type="expression" dxfId="638" priority="638">
      <formula>OR($D7="Subgrupo2",$D7="Subgrupo 2")</formula>
    </cfRule>
    <cfRule type="expression" dxfId="637" priority="639">
      <formula>$D7="Subgrupo"</formula>
    </cfRule>
    <cfRule type="expression" dxfId="636" priority="640">
      <formula>$D7="Grupo"</formula>
    </cfRule>
  </conditionalFormatting>
  <conditionalFormatting sqref="F8">
    <cfRule type="expression" dxfId="635" priority="633">
      <formula>$D8="Conta"</formula>
    </cfRule>
    <cfRule type="expression" dxfId="634" priority="634">
      <formula>OR($D8="Subgrupo2",$D8="Subgrupo 2")</formula>
    </cfRule>
    <cfRule type="expression" dxfId="633" priority="635">
      <formula>$D8="Subgrupo"</formula>
    </cfRule>
    <cfRule type="expression" dxfId="632" priority="636">
      <formula>$D8="Grupo"</formula>
    </cfRule>
  </conditionalFormatting>
  <conditionalFormatting sqref="H3:H137 H169:H171 H140:H167">
    <cfRule type="expression" dxfId="631" priority="629">
      <formula>$D3="Conta"</formula>
    </cfRule>
    <cfRule type="expression" dxfId="630" priority="630">
      <formula>OR($D3="Subgrupo2",$D3="Subgrupo 2")</formula>
    </cfRule>
    <cfRule type="expression" dxfId="629" priority="631">
      <formula>$D3="Subgrupo"</formula>
    </cfRule>
    <cfRule type="expression" dxfId="628" priority="632">
      <formula>$D3="Grupo"</formula>
    </cfRule>
  </conditionalFormatting>
  <conditionalFormatting sqref="H4">
    <cfRule type="expression" dxfId="627" priority="625">
      <formula>$D4="Conta"</formula>
    </cfRule>
    <cfRule type="expression" dxfId="626" priority="626">
      <formula>OR($D4="Subgrupo2",$D4="Subgrupo 2")</formula>
    </cfRule>
    <cfRule type="expression" dxfId="625" priority="627">
      <formula>$D4="Subgrupo"</formula>
    </cfRule>
    <cfRule type="expression" dxfId="624" priority="628">
      <formula>$D4="Grupo"</formula>
    </cfRule>
  </conditionalFormatting>
  <conditionalFormatting sqref="H5">
    <cfRule type="expression" dxfId="623" priority="621">
      <formula>$D5="Conta"</formula>
    </cfRule>
    <cfRule type="expression" dxfId="622" priority="622">
      <formula>OR($D5="Subgrupo2",$D5="Subgrupo 2")</formula>
    </cfRule>
    <cfRule type="expression" dxfId="621" priority="623">
      <formula>$D5="Subgrupo"</formula>
    </cfRule>
    <cfRule type="expression" dxfId="620" priority="624">
      <formula>$D5="Grupo"</formula>
    </cfRule>
  </conditionalFormatting>
  <conditionalFormatting sqref="H6">
    <cfRule type="expression" dxfId="619" priority="617">
      <formula>$D6="Conta"</formula>
    </cfRule>
    <cfRule type="expression" dxfId="618" priority="618">
      <formula>OR($D6="Subgrupo2",$D6="Subgrupo 2")</formula>
    </cfRule>
    <cfRule type="expression" dxfId="617" priority="619">
      <formula>$D6="Subgrupo"</formula>
    </cfRule>
    <cfRule type="expression" dxfId="616" priority="620">
      <formula>$D6="Grupo"</formula>
    </cfRule>
  </conditionalFormatting>
  <conditionalFormatting sqref="H7">
    <cfRule type="expression" dxfId="615" priority="613">
      <formula>$D7="Conta"</formula>
    </cfRule>
    <cfRule type="expression" dxfId="614" priority="614">
      <formula>OR($D7="Subgrupo2",$D7="Subgrupo 2")</formula>
    </cfRule>
    <cfRule type="expression" dxfId="613" priority="615">
      <formula>$D7="Subgrupo"</formula>
    </cfRule>
    <cfRule type="expression" dxfId="612" priority="616">
      <formula>$D7="Grupo"</formula>
    </cfRule>
  </conditionalFormatting>
  <conditionalFormatting sqref="H8">
    <cfRule type="expression" dxfId="611" priority="609">
      <formula>$D8="Conta"</formula>
    </cfRule>
    <cfRule type="expression" dxfId="610" priority="610">
      <formula>OR($D8="Subgrupo2",$D8="Subgrupo 2")</formula>
    </cfRule>
    <cfRule type="expression" dxfId="609" priority="611">
      <formula>$D8="Subgrupo"</formula>
    </cfRule>
    <cfRule type="expression" dxfId="608" priority="612">
      <formula>$D8="Grupo"</formula>
    </cfRule>
  </conditionalFormatting>
  <conditionalFormatting sqref="J3:J137 J169:J171 J140:J167">
    <cfRule type="expression" dxfId="607" priority="605">
      <formula>$D3="Conta"</formula>
    </cfRule>
    <cfRule type="expression" dxfId="606" priority="606">
      <formula>OR($D3="Subgrupo2",$D3="Subgrupo 2")</formula>
    </cfRule>
    <cfRule type="expression" dxfId="605" priority="607">
      <formula>$D3="Subgrupo"</formula>
    </cfRule>
    <cfRule type="expression" dxfId="604" priority="608">
      <formula>$D3="Grupo"</formula>
    </cfRule>
  </conditionalFormatting>
  <conditionalFormatting sqref="J4">
    <cfRule type="expression" dxfId="603" priority="601">
      <formula>$D4="Conta"</formula>
    </cfRule>
    <cfRule type="expression" dxfId="602" priority="602">
      <formula>OR($D4="Subgrupo2",$D4="Subgrupo 2")</formula>
    </cfRule>
    <cfRule type="expression" dxfId="601" priority="603">
      <formula>$D4="Subgrupo"</formula>
    </cfRule>
    <cfRule type="expression" dxfId="600" priority="604">
      <formula>$D4="Grupo"</formula>
    </cfRule>
  </conditionalFormatting>
  <conditionalFormatting sqref="J5">
    <cfRule type="expression" dxfId="599" priority="597">
      <formula>$D5="Conta"</formula>
    </cfRule>
    <cfRule type="expression" dxfId="598" priority="598">
      <formula>OR($D5="Subgrupo2",$D5="Subgrupo 2")</formula>
    </cfRule>
    <cfRule type="expression" dxfId="597" priority="599">
      <formula>$D5="Subgrupo"</formula>
    </cfRule>
    <cfRule type="expression" dxfId="596" priority="600">
      <formula>$D5="Grupo"</formula>
    </cfRule>
  </conditionalFormatting>
  <conditionalFormatting sqref="J6">
    <cfRule type="expression" dxfId="595" priority="593">
      <formula>$D6="Conta"</formula>
    </cfRule>
    <cfRule type="expression" dxfId="594" priority="594">
      <formula>OR($D6="Subgrupo2",$D6="Subgrupo 2")</formula>
    </cfRule>
    <cfRule type="expression" dxfId="593" priority="595">
      <formula>$D6="Subgrupo"</formula>
    </cfRule>
    <cfRule type="expression" dxfId="592" priority="596">
      <formula>$D6="Grupo"</formula>
    </cfRule>
  </conditionalFormatting>
  <conditionalFormatting sqref="J7">
    <cfRule type="expression" dxfId="591" priority="589">
      <formula>$D7="Conta"</formula>
    </cfRule>
    <cfRule type="expression" dxfId="590" priority="590">
      <formula>OR($D7="Subgrupo2",$D7="Subgrupo 2")</formula>
    </cfRule>
    <cfRule type="expression" dxfId="589" priority="591">
      <formula>$D7="Subgrupo"</formula>
    </cfRule>
    <cfRule type="expression" dxfId="588" priority="592">
      <formula>$D7="Grupo"</formula>
    </cfRule>
  </conditionalFormatting>
  <conditionalFormatting sqref="J8">
    <cfRule type="expression" dxfId="587" priority="585">
      <formula>$D8="Conta"</formula>
    </cfRule>
    <cfRule type="expression" dxfId="586" priority="586">
      <formula>OR($D8="Subgrupo2",$D8="Subgrupo 2")</formula>
    </cfRule>
    <cfRule type="expression" dxfId="585" priority="587">
      <formula>$D8="Subgrupo"</formula>
    </cfRule>
    <cfRule type="expression" dxfId="584" priority="588">
      <formula>$D8="Grupo"</formula>
    </cfRule>
  </conditionalFormatting>
  <conditionalFormatting sqref="L3:L137 L169:L171 L140:L167">
    <cfRule type="expression" dxfId="583" priority="581">
      <formula>$D3="Conta"</formula>
    </cfRule>
    <cfRule type="expression" dxfId="582" priority="582">
      <formula>OR($D3="Subgrupo2",$D3="Subgrupo 2")</formula>
    </cfRule>
    <cfRule type="expression" dxfId="581" priority="583">
      <formula>$D3="Subgrupo"</formula>
    </cfRule>
    <cfRule type="expression" dxfId="580" priority="584">
      <formula>$D3="Grupo"</formula>
    </cfRule>
  </conditionalFormatting>
  <conditionalFormatting sqref="L4">
    <cfRule type="expression" dxfId="579" priority="577">
      <formula>$D4="Conta"</formula>
    </cfRule>
    <cfRule type="expression" dxfId="578" priority="578">
      <formula>OR($D4="Subgrupo2",$D4="Subgrupo 2")</formula>
    </cfRule>
    <cfRule type="expression" dxfId="577" priority="579">
      <formula>$D4="Subgrupo"</formula>
    </cfRule>
    <cfRule type="expression" dxfId="576" priority="580">
      <formula>$D4="Grupo"</formula>
    </cfRule>
  </conditionalFormatting>
  <conditionalFormatting sqref="L5">
    <cfRule type="expression" dxfId="575" priority="573">
      <formula>$D5="Conta"</formula>
    </cfRule>
    <cfRule type="expression" dxfId="574" priority="574">
      <formula>OR($D5="Subgrupo2",$D5="Subgrupo 2")</formula>
    </cfRule>
    <cfRule type="expression" dxfId="573" priority="575">
      <formula>$D5="Subgrupo"</formula>
    </cfRule>
    <cfRule type="expression" dxfId="572" priority="576">
      <formula>$D5="Grupo"</formula>
    </cfRule>
  </conditionalFormatting>
  <conditionalFormatting sqref="L6">
    <cfRule type="expression" dxfId="571" priority="569">
      <formula>$D6="Conta"</formula>
    </cfRule>
    <cfRule type="expression" dxfId="570" priority="570">
      <formula>OR($D6="Subgrupo2",$D6="Subgrupo 2")</formula>
    </cfRule>
    <cfRule type="expression" dxfId="569" priority="571">
      <formula>$D6="Subgrupo"</formula>
    </cfRule>
    <cfRule type="expression" dxfId="568" priority="572">
      <formula>$D6="Grupo"</formula>
    </cfRule>
  </conditionalFormatting>
  <conditionalFormatting sqref="L7">
    <cfRule type="expression" dxfId="567" priority="565">
      <formula>$D7="Conta"</formula>
    </cfRule>
    <cfRule type="expression" dxfId="566" priority="566">
      <formula>OR($D7="Subgrupo2",$D7="Subgrupo 2")</formula>
    </cfRule>
    <cfRule type="expression" dxfId="565" priority="567">
      <formula>$D7="Subgrupo"</formula>
    </cfRule>
    <cfRule type="expression" dxfId="564" priority="568">
      <formula>$D7="Grupo"</formula>
    </cfRule>
  </conditionalFormatting>
  <conditionalFormatting sqref="L8">
    <cfRule type="expression" dxfId="563" priority="561">
      <formula>$D8="Conta"</formula>
    </cfRule>
    <cfRule type="expression" dxfId="562" priority="562">
      <formula>OR($D8="Subgrupo2",$D8="Subgrupo 2")</formula>
    </cfRule>
    <cfRule type="expression" dxfId="561" priority="563">
      <formula>$D8="Subgrupo"</formula>
    </cfRule>
    <cfRule type="expression" dxfId="560" priority="564">
      <formula>$D8="Grupo"</formula>
    </cfRule>
  </conditionalFormatting>
  <conditionalFormatting sqref="N3:N137 N169:N171 N140:N167">
    <cfRule type="expression" dxfId="559" priority="557">
      <formula>$D3="Conta"</formula>
    </cfRule>
    <cfRule type="expression" dxfId="558" priority="558">
      <formula>OR($D3="Subgrupo2",$D3="Subgrupo 2")</formula>
    </cfRule>
    <cfRule type="expression" dxfId="557" priority="559">
      <formula>$D3="Subgrupo"</formula>
    </cfRule>
    <cfRule type="expression" dxfId="556" priority="560">
      <formula>$D3="Grupo"</formula>
    </cfRule>
  </conditionalFormatting>
  <conditionalFormatting sqref="N4">
    <cfRule type="expression" dxfId="555" priority="553">
      <formula>$D4="Conta"</formula>
    </cfRule>
    <cfRule type="expression" dxfId="554" priority="554">
      <formula>OR($D4="Subgrupo2",$D4="Subgrupo 2")</formula>
    </cfRule>
    <cfRule type="expression" dxfId="553" priority="555">
      <formula>$D4="Subgrupo"</formula>
    </cfRule>
    <cfRule type="expression" dxfId="552" priority="556">
      <formula>$D4="Grupo"</formula>
    </cfRule>
  </conditionalFormatting>
  <conditionalFormatting sqref="N5">
    <cfRule type="expression" dxfId="551" priority="549">
      <formula>$D5="Conta"</formula>
    </cfRule>
    <cfRule type="expression" dxfId="550" priority="550">
      <formula>OR($D5="Subgrupo2",$D5="Subgrupo 2")</formula>
    </cfRule>
    <cfRule type="expression" dxfId="549" priority="551">
      <formula>$D5="Subgrupo"</formula>
    </cfRule>
    <cfRule type="expression" dxfId="548" priority="552">
      <formula>$D5="Grupo"</formula>
    </cfRule>
  </conditionalFormatting>
  <conditionalFormatting sqref="N6">
    <cfRule type="expression" dxfId="547" priority="545">
      <formula>$D6="Conta"</formula>
    </cfRule>
    <cfRule type="expression" dxfId="546" priority="546">
      <formula>OR($D6="Subgrupo2",$D6="Subgrupo 2")</formula>
    </cfRule>
    <cfRule type="expression" dxfId="545" priority="547">
      <formula>$D6="Subgrupo"</formula>
    </cfRule>
    <cfRule type="expression" dxfId="544" priority="548">
      <formula>$D6="Grupo"</formula>
    </cfRule>
  </conditionalFormatting>
  <conditionalFormatting sqref="N7">
    <cfRule type="expression" dxfId="543" priority="541">
      <formula>$D7="Conta"</formula>
    </cfRule>
    <cfRule type="expression" dxfId="542" priority="542">
      <formula>OR($D7="Subgrupo2",$D7="Subgrupo 2")</formula>
    </cfRule>
    <cfRule type="expression" dxfId="541" priority="543">
      <formula>$D7="Subgrupo"</formula>
    </cfRule>
    <cfRule type="expression" dxfId="540" priority="544">
      <formula>$D7="Grupo"</formula>
    </cfRule>
  </conditionalFormatting>
  <conditionalFormatting sqref="N8">
    <cfRule type="expression" dxfId="539" priority="537">
      <formula>$D8="Conta"</formula>
    </cfRule>
    <cfRule type="expression" dxfId="538" priority="538">
      <formula>OR($D8="Subgrupo2",$D8="Subgrupo 2")</formula>
    </cfRule>
    <cfRule type="expression" dxfId="537" priority="539">
      <formula>$D8="Subgrupo"</formula>
    </cfRule>
    <cfRule type="expression" dxfId="536" priority="540">
      <formula>$D8="Grupo"</formula>
    </cfRule>
  </conditionalFormatting>
  <conditionalFormatting sqref="P3:P137 P169:P171 P140:P167">
    <cfRule type="expression" dxfId="535" priority="533">
      <formula>$D3="Conta"</formula>
    </cfRule>
    <cfRule type="expression" dxfId="534" priority="534">
      <formula>OR($D3="Subgrupo2",$D3="Subgrupo 2")</formula>
    </cfRule>
    <cfRule type="expression" dxfId="533" priority="535">
      <formula>$D3="Subgrupo"</formula>
    </cfRule>
    <cfRule type="expression" dxfId="532" priority="536">
      <formula>$D3="Grupo"</formula>
    </cfRule>
  </conditionalFormatting>
  <conditionalFormatting sqref="P4">
    <cfRule type="expression" dxfId="531" priority="529">
      <formula>$D4="Conta"</formula>
    </cfRule>
    <cfRule type="expression" dxfId="530" priority="530">
      <formula>OR($D4="Subgrupo2",$D4="Subgrupo 2")</formula>
    </cfRule>
    <cfRule type="expression" dxfId="529" priority="531">
      <formula>$D4="Subgrupo"</formula>
    </cfRule>
    <cfRule type="expression" dxfId="528" priority="532">
      <formula>$D4="Grupo"</formula>
    </cfRule>
  </conditionalFormatting>
  <conditionalFormatting sqref="P5">
    <cfRule type="expression" dxfId="527" priority="525">
      <formula>$D5="Conta"</formula>
    </cfRule>
    <cfRule type="expression" dxfId="526" priority="526">
      <formula>OR($D5="Subgrupo2",$D5="Subgrupo 2")</formula>
    </cfRule>
    <cfRule type="expression" dxfId="525" priority="527">
      <formula>$D5="Subgrupo"</formula>
    </cfRule>
    <cfRule type="expression" dxfId="524" priority="528">
      <formula>$D5="Grupo"</formula>
    </cfRule>
  </conditionalFormatting>
  <conditionalFormatting sqref="P6">
    <cfRule type="expression" dxfId="523" priority="521">
      <formula>$D6="Conta"</formula>
    </cfRule>
    <cfRule type="expression" dxfId="522" priority="522">
      <formula>OR($D6="Subgrupo2",$D6="Subgrupo 2")</formula>
    </cfRule>
    <cfRule type="expression" dxfId="521" priority="523">
      <formula>$D6="Subgrupo"</formula>
    </cfRule>
    <cfRule type="expression" dxfId="520" priority="524">
      <formula>$D6="Grupo"</formula>
    </cfRule>
  </conditionalFormatting>
  <conditionalFormatting sqref="P7">
    <cfRule type="expression" dxfId="519" priority="517">
      <formula>$D7="Conta"</formula>
    </cfRule>
    <cfRule type="expression" dxfId="518" priority="518">
      <formula>OR($D7="Subgrupo2",$D7="Subgrupo 2")</formula>
    </cfRule>
    <cfRule type="expression" dxfId="517" priority="519">
      <formula>$D7="Subgrupo"</formula>
    </cfRule>
    <cfRule type="expression" dxfId="516" priority="520">
      <formula>$D7="Grupo"</formula>
    </cfRule>
  </conditionalFormatting>
  <conditionalFormatting sqref="P8">
    <cfRule type="expression" dxfId="515" priority="513">
      <formula>$D8="Conta"</formula>
    </cfRule>
    <cfRule type="expression" dxfId="514" priority="514">
      <formula>OR($D8="Subgrupo2",$D8="Subgrupo 2")</formula>
    </cfRule>
    <cfRule type="expression" dxfId="513" priority="515">
      <formula>$D8="Subgrupo"</formula>
    </cfRule>
    <cfRule type="expression" dxfId="512" priority="516">
      <formula>$D8="Grupo"</formula>
    </cfRule>
  </conditionalFormatting>
  <conditionalFormatting sqref="R3:R137 R169:R171 R140:R167">
    <cfRule type="expression" dxfId="511" priority="509">
      <formula>$D3="Conta"</formula>
    </cfRule>
    <cfRule type="expression" dxfId="510" priority="510">
      <formula>OR($D3="Subgrupo2",$D3="Subgrupo 2")</formula>
    </cfRule>
    <cfRule type="expression" dxfId="509" priority="511">
      <formula>$D3="Subgrupo"</formula>
    </cfRule>
    <cfRule type="expression" dxfId="508" priority="512">
      <formula>$D3="Grupo"</formula>
    </cfRule>
  </conditionalFormatting>
  <conditionalFormatting sqref="R4">
    <cfRule type="expression" dxfId="507" priority="505">
      <formula>$D4="Conta"</formula>
    </cfRule>
    <cfRule type="expression" dxfId="506" priority="506">
      <formula>OR($D4="Subgrupo2",$D4="Subgrupo 2")</formula>
    </cfRule>
    <cfRule type="expression" dxfId="505" priority="507">
      <formula>$D4="Subgrupo"</formula>
    </cfRule>
    <cfRule type="expression" dxfId="504" priority="508">
      <formula>$D4="Grupo"</formula>
    </cfRule>
  </conditionalFormatting>
  <conditionalFormatting sqref="R5">
    <cfRule type="expression" dxfId="503" priority="501">
      <formula>$D5="Conta"</formula>
    </cfRule>
    <cfRule type="expression" dxfId="502" priority="502">
      <formula>OR($D5="Subgrupo2",$D5="Subgrupo 2")</formula>
    </cfRule>
    <cfRule type="expression" dxfId="501" priority="503">
      <formula>$D5="Subgrupo"</formula>
    </cfRule>
    <cfRule type="expression" dxfId="500" priority="504">
      <formula>$D5="Grupo"</formula>
    </cfRule>
  </conditionalFormatting>
  <conditionalFormatting sqref="R6">
    <cfRule type="expression" dxfId="499" priority="497">
      <formula>$D6="Conta"</formula>
    </cfRule>
    <cfRule type="expression" dxfId="498" priority="498">
      <formula>OR($D6="Subgrupo2",$D6="Subgrupo 2")</formula>
    </cfRule>
    <cfRule type="expression" dxfId="497" priority="499">
      <formula>$D6="Subgrupo"</formula>
    </cfRule>
    <cfRule type="expression" dxfId="496" priority="500">
      <formula>$D6="Grupo"</formula>
    </cfRule>
  </conditionalFormatting>
  <conditionalFormatting sqref="R7">
    <cfRule type="expression" dxfId="495" priority="493">
      <formula>$D7="Conta"</formula>
    </cfRule>
    <cfRule type="expression" dxfId="494" priority="494">
      <formula>OR($D7="Subgrupo2",$D7="Subgrupo 2")</formula>
    </cfRule>
    <cfRule type="expression" dxfId="493" priority="495">
      <formula>$D7="Subgrupo"</formula>
    </cfRule>
    <cfRule type="expression" dxfId="492" priority="496">
      <formula>$D7="Grupo"</formula>
    </cfRule>
  </conditionalFormatting>
  <conditionalFormatting sqref="R8">
    <cfRule type="expression" dxfId="491" priority="489">
      <formula>$D8="Conta"</formula>
    </cfRule>
    <cfRule type="expression" dxfId="490" priority="490">
      <formula>OR($D8="Subgrupo2",$D8="Subgrupo 2")</formula>
    </cfRule>
    <cfRule type="expression" dxfId="489" priority="491">
      <formula>$D8="Subgrupo"</formula>
    </cfRule>
    <cfRule type="expression" dxfId="488" priority="492">
      <formula>$D8="Grupo"</formula>
    </cfRule>
  </conditionalFormatting>
  <conditionalFormatting sqref="T3:T137 T169:T171 T140:T167">
    <cfRule type="expression" dxfId="487" priority="485">
      <formula>$D3="Conta"</formula>
    </cfRule>
    <cfRule type="expression" dxfId="486" priority="486">
      <formula>OR($D3="Subgrupo2",$D3="Subgrupo 2")</formula>
    </cfRule>
    <cfRule type="expression" dxfId="485" priority="487">
      <formula>$D3="Subgrupo"</formula>
    </cfRule>
    <cfRule type="expression" dxfId="484" priority="488">
      <formula>$D3="Grupo"</formula>
    </cfRule>
  </conditionalFormatting>
  <conditionalFormatting sqref="T4">
    <cfRule type="expression" dxfId="483" priority="481">
      <formula>$D4="Conta"</formula>
    </cfRule>
    <cfRule type="expression" dxfId="482" priority="482">
      <formula>OR($D4="Subgrupo2",$D4="Subgrupo 2")</formula>
    </cfRule>
    <cfRule type="expression" dxfId="481" priority="483">
      <formula>$D4="Subgrupo"</formula>
    </cfRule>
    <cfRule type="expression" dxfId="480" priority="484">
      <formula>$D4="Grupo"</formula>
    </cfRule>
  </conditionalFormatting>
  <conditionalFormatting sqref="T5">
    <cfRule type="expression" dxfId="479" priority="477">
      <formula>$D5="Conta"</formula>
    </cfRule>
    <cfRule type="expression" dxfId="478" priority="478">
      <formula>OR($D5="Subgrupo2",$D5="Subgrupo 2")</formula>
    </cfRule>
    <cfRule type="expression" dxfId="477" priority="479">
      <formula>$D5="Subgrupo"</formula>
    </cfRule>
    <cfRule type="expression" dxfId="476" priority="480">
      <formula>$D5="Grupo"</formula>
    </cfRule>
  </conditionalFormatting>
  <conditionalFormatting sqref="T6">
    <cfRule type="expression" dxfId="475" priority="473">
      <formula>$D6="Conta"</formula>
    </cfRule>
    <cfRule type="expression" dxfId="474" priority="474">
      <formula>OR($D6="Subgrupo2",$D6="Subgrupo 2")</formula>
    </cfRule>
    <cfRule type="expression" dxfId="473" priority="475">
      <formula>$D6="Subgrupo"</formula>
    </cfRule>
    <cfRule type="expression" dxfId="472" priority="476">
      <formula>$D6="Grupo"</formula>
    </cfRule>
  </conditionalFormatting>
  <conditionalFormatting sqref="T7">
    <cfRule type="expression" dxfId="471" priority="469">
      <formula>$D7="Conta"</formula>
    </cfRule>
    <cfRule type="expression" dxfId="470" priority="470">
      <formula>OR($D7="Subgrupo2",$D7="Subgrupo 2")</formula>
    </cfRule>
    <cfRule type="expression" dxfId="469" priority="471">
      <formula>$D7="Subgrupo"</formula>
    </cfRule>
    <cfRule type="expression" dxfId="468" priority="472">
      <formula>$D7="Grupo"</formula>
    </cfRule>
  </conditionalFormatting>
  <conditionalFormatting sqref="T8">
    <cfRule type="expression" dxfId="467" priority="465">
      <formula>$D8="Conta"</formula>
    </cfRule>
    <cfRule type="expression" dxfId="466" priority="466">
      <formula>OR($D8="Subgrupo2",$D8="Subgrupo 2")</formula>
    </cfRule>
    <cfRule type="expression" dxfId="465" priority="467">
      <formula>$D8="Subgrupo"</formula>
    </cfRule>
    <cfRule type="expression" dxfId="464" priority="468">
      <formula>$D8="Grupo"</formula>
    </cfRule>
  </conditionalFormatting>
  <conditionalFormatting sqref="V3:V137 V169:V171 V140:V167">
    <cfRule type="expression" dxfId="463" priority="461">
      <formula>$D3="Conta"</formula>
    </cfRule>
    <cfRule type="expression" dxfId="462" priority="462">
      <formula>OR($D3="Subgrupo2",$D3="Subgrupo 2")</formula>
    </cfRule>
    <cfRule type="expression" dxfId="461" priority="463">
      <formula>$D3="Subgrupo"</formula>
    </cfRule>
    <cfRule type="expression" dxfId="460" priority="464">
      <formula>$D3="Grupo"</formula>
    </cfRule>
  </conditionalFormatting>
  <conditionalFormatting sqref="V4">
    <cfRule type="expression" dxfId="459" priority="457">
      <formula>$D4="Conta"</formula>
    </cfRule>
    <cfRule type="expression" dxfId="458" priority="458">
      <formula>OR($D4="Subgrupo2",$D4="Subgrupo 2")</formula>
    </cfRule>
    <cfRule type="expression" dxfId="457" priority="459">
      <formula>$D4="Subgrupo"</formula>
    </cfRule>
    <cfRule type="expression" dxfId="456" priority="460">
      <formula>$D4="Grupo"</formula>
    </cfRule>
  </conditionalFormatting>
  <conditionalFormatting sqref="V5">
    <cfRule type="expression" dxfId="455" priority="453">
      <formula>$D5="Conta"</formula>
    </cfRule>
    <cfRule type="expression" dxfId="454" priority="454">
      <formula>OR($D5="Subgrupo2",$D5="Subgrupo 2")</formula>
    </cfRule>
    <cfRule type="expression" dxfId="453" priority="455">
      <formula>$D5="Subgrupo"</formula>
    </cfRule>
    <cfRule type="expression" dxfId="452" priority="456">
      <formula>$D5="Grupo"</formula>
    </cfRule>
  </conditionalFormatting>
  <conditionalFormatting sqref="V6">
    <cfRule type="expression" dxfId="451" priority="449">
      <formula>$D6="Conta"</formula>
    </cfRule>
    <cfRule type="expression" dxfId="450" priority="450">
      <formula>OR($D6="Subgrupo2",$D6="Subgrupo 2")</formula>
    </cfRule>
    <cfRule type="expression" dxfId="449" priority="451">
      <formula>$D6="Subgrupo"</formula>
    </cfRule>
    <cfRule type="expression" dxfId="448" priority="452">
      <formula>$D6="Grupo"</formula>
    </cfRule>
  </conditionalFormatting>
  <conditionalFormatting sqref="V7">
    <cfRule type="expression" dxfId="447" priority="445">
      <formula>$D7="Conta"</formula>
    </cfRule>
    <cfRule type="expression" dxfId="446" priority="446">
      <formula>OR($D7="Subgrupo2",$D7="Subgrupo 2")</formula>
    </cfRule>
    <cfRule type="expression" dxfId="445" priority="447">
      <formula>$D7="Subgrupo"</formula>
    </cfRule>
    <cfRule type="expression" dxfId="444" priority="448">
      <formula>$D7="Grupo"</formula>
    </cfRule>
  </conditionalFormatting>
  <conditionalFormatting sqref="V8">
    <cfRule type="expression" dxfId="443" priority="441">
      <formula>$D8="Conta"</formula>
    </cfRule>
    <cfRule type="expression" dxfId="442" priority="442">
      <formula>OR($D8="Subgrupo2",$D8="Subgrupo 2")</formula>
    </cfRule>
    <cfRule type="expression" dxfId="441" priority="443">
      <formula>$D8="Subgrupo"</formula>
    </cfRule>
    <cfRule type="expression" dxfId="440" priority="444">
      <formula>$D8="Grupo"</formula>
    </cfRule>
  </conditionalFormatting>
  <conditionalFormatting sqref="X3:X137 X169:X171 X140:X167">
    <cfRule type="expression" dxfId="439" priority="437">
      <formula>$D3="Conta"</formula>
    </cfRule>
    <cfRule type="expression" dxfId="438" priority="438">
      <formula>OR($D3="Subgrupo2",$D3="Subgrupo 2")</formula>
    </cfRule>
    <cfRule type="expression" dxfId="437" priority="439">
      <formula>$D3="Subgrupo"</formula>
    </cfRule>
    <cfRule type="expression" dxfId="436" priority="440">
      <formula>$D3="Grupo"</formula>
    </cfRule>
  </conditionalFormatting>
  <conditionalFormatting sqref="X4">
    <cfRule type="expression" dxfId="435" priority="433">
      <formula>$D4="Conta"</formula>
    </cfRule>
    <cfRule type="expression" dxfId="434" priority="434">
      <formula>OR($D4="Subgrupo2",$D4="Subgrupo 2")</formula>
    </cfRule>
    <cfRule type="expression" dxfId="433" priority="435">
      <formula>$D4="Subgrupo"</formula>
    </cfRule>
    <cfRule type="expression" dxfId="432" priority="436">
      <formula>$D4="Grupo"</formula>
    </cfRule>
  </conditionalFormatting>
  <conditionalFormatting sqref="X5">
    <cfRule type="expression" dxfId="431" priority="429">
      <formula>$D5="Conta"</formula>
    </cfRule>
    <cfRule type="expression" dxfId="430" priority="430">
      <formula>OR($D5="Subgrupo2",$D5="Subgrupo 2")</formula>
    </cfRule>
    <cfRule type="expression" dxfId="429" priority="431">
      <formula>$D5="Subgrupo"</formula>
    </cfRule>
    <cfRule type="expression" dxfId="428" priority="432">
      <formula>$D5="Grupo"</formula>
    </cfRule>
  </conditionalFormatting>
  <conditionalFormatting sqref="X6">
    <cfRule type="expression" dxfId="427" priority="425">
      <formula>$D6="Conta"</formula>
    </cfRule>
    <cfRule type="expression" dxfId="426" priority="426">
      <formula>OR($D6="Subgrupo2",$D6="Subgrupo 2")</formula>
    </cfRule>
    <cfRule type="expression" dxfId="425" priority="427">
      <formula>$D6="Subgrupo"</formula>
    </cfRule>
    <cfRule type="expression" dxfId="424" priority="428">
      <formula>$D6="Grupo"</formula>
    </cfRule>
  </conditionalFormatting>
  <conditionalFormatting sqref="X7">
    <cfRule type="expression" dxfId="423" priority="421">
      <formula>$D7="Conta"</formula>
    </cfRule>
    <cfRule type="expression" dxfId="422" priority="422">
      <formula>OR($D7="Subgrupo2",$D7="Subgrupo 2")</formula>
    </cfRule>
    <cfRule type="expression" dxfId="421" priority="423">
      <formula>$D7="Subgrupo"</formula>
    </cfRule>
    <cfRule type="expression" dxfId="420" priority="424">
      <formula>$D7="Grupo"</formula>
    </cfRule>
  </conditionalFormatting>
  <conditionalFormatting sqref="X8">
    <cfRule type="expression" dxfId="419" priority="417">
      <formula>$D8="Conta"</formula>
    </cfRule>
    <cfRule type="expression" dxfId="418" priority="418">
      <formula>OR($D8="Subgrupo2",$D8="Subgrupo 2")</formula>
    </cfRule>
    <cfRule type="expression" dxfId="417" priority="419">
      <formula>$D8="Subgrupo"</formula>
    </cfRule>
    <cfRule type="expression" dxfId="416" priority="420">
      <formula>$D8="Grupo"</formula>
    </cfRule>
  </conditionalFormatting>
  <conditionalFormatting sqref="Z3:Z137 Z169:Z171 Z140:Z167">
    <cfRule type="expression" dxfId="415" priority="413">
      <formula>$D3="Conta"</formula>
    </cfRule>
    <cfRule type="expression" dxfId="414" priority="414">
      <formula>OR($D3="Subgrupo2",$D3="Subgrupo 2")</formula>
    </cfRule>
    <cfRule type="expression" dxfId="413" priority="415">
      <formula>$D3="Subgrupo"</formula>
    </cfRule>
    <cfRule type="expression" dxfId="412" priority="416">
      <formula>$D3="Grupo"</formula>
    </cfRule>
  </conditionalFormatting>
  <conditionalFormatting sqref="Z4">
    <cfRule type="expression" dxfId="411" priority="409">
      <formula>$D4="Conta"</formula>
    </cfRule>
    <cfRule type="expression" dxfId="410" priority="410">
      <formula>OR($D4="Subgrupo2",$D4="Subgrupo 2")</formula>
    </cfRule>
    <cfRule type="expression" dxfId="409" priority="411">
      <formula>$D4="Subgrupo"</formula>
    </cfRule>
    <cfRule type="expression" dxfId="408" priority="412">
      <formula>$D4="Grupo"</formula>
    </cfRule>
  </conditionalFormatting>
  <conditionalFormatting sqref="Z5">
    <cfRule type="expression" dxfId="407" priority="405">
      <formula>$D5="Conta"</formula>
    </cfRule>
    <cfRule type="expression" dxfId="406" priority="406">
      <formula>OR($D5="Subgrupo2",$D5="Subgrupo 2")</formula>
    </cfRule>
    <cfRule type="expression" dxfId="405" priority="407">
      <formula>$D5="Subgrupo"</formula>
    </cfRule>
    <cfRule type="expression" dxfId="404" priority="408">
      <formula>$D5="Grupo"</formula>
    </cfRule>
  </conditionalFormatting>
  <conditionalFormatting sqref="Z6">
    <cfRule type="expression" dxfId="403" priority="401">
      <formula>$D6="Conta"</formula>
    </cfRule>
    <cfRule type="expression" dxfId="402" priority="402">
      <formula>OR($D6="Subgrupo2",$D6="Subgrupo 2")</formula>
    </cfRule>
    <cfRule type="expression" dxfId="401" priority="403">
      <formula>$D6="Subgrupo"</formula>
    </cfRule>
    <cfRule type="expression" dxfId="400" priority="404">
      <formula>$D6="Grupo"</formula>
    </cfRule>
  </conditionalFormatting>
  <conditionalFormatting sqref="Z7">
    <cfRule type="expression" dxfId="399" priority="397">
      <formula>$D7="Conta"</formula>
    </cfRule>
    <cfRule type="expression" dxfId="398" priority="398">
      <formula>OR($D7="Subgrupo2",$D7="Subgrupo 2")</formula>
    </cfRule>
    <cfRule type="expression" dxfId="397" priority="399">
      <formula>$D7="Subgrupo"</formula>
    </cfRule>
    <cfRule type="expression" dxfId="396" priority="400">
      <formula>$D7="Grupo"</formula>
    </cfRule>
  </conditionalFormatting>
  <conditionalFormatting sqref="Z8">
    <cfRule type="expression" dxfId="395" priority="393">
      <formula>$D8="Conta"</formula>
    </cfRule>
    <cfRule type="expression" dxfId="394" priority="394">
      <formula>OR($D8="Subgrupo2",$D8="Subgrupo 2")</formula>
    </cfRule>
    <cfRule type="expression" dxfId="393" priority="395">
      <formula>$D8="Subgrupo"</formula>
    </cfRule>
    <cfRule type="expression" dxfId="392" priority="396">
      <formula>$D8="Grupo"</formula>
    </cfRule>
  </conditionalFormatting>
  <conditionalFormatting sqref="D150:D152 A148:B152 F148:F152 Z148:Z152 X148:X152 V148:V152 T148:T152 R148:R152 P148:P152 N148:N152 L148:L152 J148:J152 H148:H152">
    <cfRule type="expression" dxfId="391" priority="389">
      <formula>$D148="Conta"</formula>
    </cfRule>
    <cfRule type="expression" dxfId="390" priority="390">
      <formula>OR($D148="Subgrupo2",$D148="Subgrupo 2")</formula>
    </cfRule>
    <cfRule type="expression" dxfId="389" priority="391">
      <formula>$D148="Subgrupo"</formula>
    </cfRule>
    <cfRule type="expression" dxfId="388" priority="392">
      <formula>$D148="Grupo"</formula>
    </cfRule>
  </conditionalFormatting>
  <conditionalFormatting sqref="A153:B153 D153 F153 Z153 X153 V153 T153 R153 P153 N153 L153 J153 H153">
    <cfRule type="expression" dxfId="387" priority="385">
      <formula>$D153="Conta"</formula>
    </cfRule>
    <cfRule type="expression" dxfId="386" priority="386">
      <formula>OR($D153="Subgrupo2",$D153="Subgrupo 2")</formula>
    </cfRule>
    <cfRule type="expression" dxfId="385" priority="387">
      <formula>$D153="Subgrupo"</formula>
    </cfRule>
    <cfRule type="expression" dxfId="384" priority="388">
      <formula>$D153="Grupo"</formula>
    </cfRule>
  </conditionalFormatting>
  <conditionalFormatting sqref="A154:B155 D154:D155 F154:F155 Z154:Z155 X154:X155 V154:V155 T154:T155 R154:R155 P154:P155 N154:N155 L154:L155 J154:J155 H154:H155">
    <cfRule type="expression" dxfId="383" priority="381">
      <formula>$D154="Conta"</formula>
    </cfRule>
    <cfRule type="expression" dxfId="382" priority="382">
      <formula>OR($D154="Subgrupo2",$D154="Subgrupo 2")</formula>
    </cfRule>
    <cfRule type="expression" dxfId="381" priority="383">
      <formula>$D154="Subgrupo"</formula>
    </cfRule>
    <cfRule type="expression" dxfId="380" priority="384">
      <formula>$D154="Grupo"</formula>
    </cfRule>
  </conditionalFormatting>
  <conditionalFormatting sqref="A156:B157 D156:D157 F156:F157 Z156:Z157 X156:X157 V156:V157 T156:T157 R156:R157 P156:P157 N156:N157 L156:L157 J156:J157 H156:H157">
    <cfRule type="expression" dxfId="379" priority="377">
      <formula>$D156="Conta"</formula>
    </cfRule>
    <cfRule type="expression" dxfId="378" priority="378">
      <formula>OR($D156="Subgrupo2",$D156="Subgrupo 2")</formula>
    </cfRule>
    <cfRule type="expression" dxfId="377" priority="379">
      <formula>$D156="Subgrupo"</formula>
    </cfRule>
    <cfRule type="expression" dxfId="376" priority="380">
      <formula>$D156="Grupo"</formula>
    </cfRule>
  </conditionalFormatting>
  <conditionalFormatting sqref="A164:B165 D164:D165 F164:F165 Z164:Z165 X164:X165 V164:V165 T164:T165 R164:R165 P164:P165 N164:N165 L164:L165 J164:J165 H164:H165">
    <cfRule type="expression" dxfId="375" priority="373">
      <formula>$D164="Conta"</formula>
    </cfRule>
    <cfRule type="expression" dxfId="374" priority="374">
      <formula>OR($D164="Subgrupo2",$D164="Subgrupo 2")</formula>
    </cfRule>
    <cfRule type="expression" dxfId="373" priority="375">
      <formula>$D164="Subgrupo"</formula>
    </cfRule>
    <cfRule type="expression" dxfId="372" priority="376">
      <formula>$D164="Grupo"</formula>
    </cfRule>
  </conditionalFormatting>
  <conditionalFormatting sqref="A169:B169 D169 F169 H169 J169 L169 N169 P169 R169 T169 V169 X169 Z169">
    <cfRule type="expression" dxfId="371" priority="369">
      <formula>$D169="Conta"</formula>
    </cfRule>
    <cfRule type="expression" dxfId="370" priority="370">
      <formula>OR($D169="Subgrupo2",$D169="Subgrupo 2")</formula>
    </cfRule>
    <cfRule type="expression" dxfId="369" priority="371">
      <formula>$D169="Subgrupo"</formula>
    </cfRule>
    <cfRule type="expression" dxfId="368" priority="372">
      <formula>$D169="Grupo"</formula>
    </cfRule>
  </conditionalFormatting>
  <conditionalFormatting sqref="R144">
    <cfRule type="expression" dxfId="367" priority="365">
      <formula>$D144="Conta"</formula>
    </cfRule>
    <cfRule type="expression" dxfId="366" priority="366">
      <formula>OR($D144="Subgrupo2",$D144="Subgrupo 2")</formula>
    </cfRule>
    <cfRule type="expression" dxfId="365" priority="367">
      <formula>$D144="Subgrupo"</formula>
    </cfRule>
    <cfRule type="expression" dxfId="364" priority="368">
      <formula>$D144="Grupo"</formula>
    </cfRule>
  </conditionalFormatting>
  <conditionalFormatting sqref="B139 D139 F139 H139 J139 L139 N139 P139 R139 T139 V139 X139 Z139">
    <cfRule type="expression" dxfId="363" priority="361">
      <formula>$D139="Conta"</formula>
    </cfRule>
    <cfRule type="expression" dxfId="362" priority="362">
      <formula>OR($D139="Subgrupo2",$D139="Subgrupo 2")</formula>
    </cfRule>
    <cfRule type="expression" dxfId="361" priority="363">
      <formula>$D139="Subgrupo"</formula>
    </cfRule>
    <cfRule type="expression" dxfId="360" priority="364">
      <formula>$D139="Grupo"</formula>
    </cfRule>
  </conditionalFormatting>
  <conditionalFormatting sqref="F139">
    <cfRule type="expression" dxfId="359" priority="357">
      <formula>$D139="Conta"</formula>
    </cfRule>
    <cfRule type="expression" dxfId="358" priority="358">
      <formula>OR($D139="Subgrupo2",$D139="Subgrupo 2")</formula>
    </cfRule>
    <cfRule type="expression" dxfId="357" priority="359">
      <formula>$D139="Subgrupo"</formula>
    </cfRule>
    <cfRule type="expression" dxfId="356" priority="360">
      <formula>$D139="Grupo"</formula>
    </cfRule>
  </conditionalFormatting>
  <conditionalFormatting sqref="H139">
    <cfRule type="expression" dxfId="355" priority="353">
      <formula>$D139="Conta"</formula>
    </cfRule>
    <cfRule type="expression" dxfId="354" priority="354">
      <formula>OR($D139="Subgrupo2",$D139="Subgrupo 2")</formula>
    </cfRule>
    <cfRule type="expression" dxfId="353" priority="355">
      <formula>$D139="Subgrupo"</formula>
    </cfRule>
    <cfRule type="expression" dxfId="352" priority="356">
      <formula>$D139="Grupo"</formula>
    </cfRule>
  </conditionalFormatting>
  <conditionalFormatting sqref="J139">
    <cfRule type="expression" dxfId="351" priority="349">
      <formula>$D139="Conta"</formula>
    </cfRule>
    <cfRule type="expression" dxfId="350" priority="350">
      <formula>OR($D139="Subgrupo2",$D139="Subgrupo 2")</formula>
    </cfRule>
    <cfRule type="expression" dxfId="349" priority="351">
      <formula>$D139="Subgrupo"</formula>
    </cfRule>
    <cfRule type="expression" dxfId="348" priority="352">
      <formula>$D139="Grupo"</formula>
    </cfRule>
  </conditionalFormatting>
  <conditionalFormatting sqref="L139">
    <cfRule type="expression" dxfId="347" priority="345">
      <formula>$D139="Conta"</formula>
    </cfRule>
    <cfRule type="expression" dxfId="346" priority="346">
      <formula>OR($D139="Subgrupo2",$D139="Subgrupo 2")</formula>
    </cfRule>
    <cfRule type="expression" dxfId="345" priority="347">
      <formula>$D139="Subgrupo"</formula>
    </cfRule>
    <cfRule type="expression" dxfId="344" priority="348">
      <formula>$D139="Grupo"</formula>
    </cfRule>
  </conditionalFormatting>
  <conditionalFormatting sqref="N139">
    <cfRule type="expression" dxfId="343" priority="341">
      <formula>$D139="Conta"</formula>
    </cfRule>
    <cfRule type="expression" dxfId="342" priority="342">
      <formula>OR($D139="Subgrupo2",$D139="Subgrupo 2")</formula>
    </cfRule>
    <cfRule type="expression" dxfId="341" priority="343">
      <formula>$D139="Subgrupo"</formula>
    </cfRule>
    <cfRule type="expression" dxfId="340" priority="344">
      <formula>$D139="Grupo"</formula>
    </cfRule>
  </conditionalFormatting>
  <conditionalFormatting sqref="P139">
    <cfRule type="expression" dxfId="339" priority="337">
      <formula>$D139="Conta"</formula>
    </cfRule>
    <cfRule type="expression" dxfId="338" priority="338">
      <formula>OR($D139="Subgrupo2",$D139="Subgrupo 2")</formula>
    </cfRule>
    <cfRule type="expression" dxfId="337" priority="339">
      <formula>$D139="Subgrupo"</formula>
    </cfRule>
    <cfRule type="expression" dxfId="336" priority="340">
      <formula>$D139="Grupo"</formula>
    </cfRule>
  </conditionalFormatting>
  <conditionalFormatting sqref="R139">
    <cfRule type="expression" dxfId="335" priority="333">
      <formula>$D139="Conta"</formula>
    </cfRule>
    <cfRule type="expression" dxfId="334" priority="334">
      <formula>OR($D139="Subgrupo2",$D139="Subgrupo 2")</formula>
    </cfRule>
    <cfRule type="expression" dxfId="333" priority="335">
      <formula>$D139="Subgrupo"</formula>
    </cfRule>
    <cfRule type="expression" dxfId="332" priority="336">
      <formula>$D139="Grupo"</formula>
    </cfRule>
  </conditionalFormatting>
  <conditionalFormatting sqref="T139">
    <cfRule type="expression" dxfId="331" priority="329">
      <formula>$D139="Conta"</formula>
    </cfRule>
    <cfRule type="expression" dxfId="330" priority="330">
      <formula>OR($D139="Subgrupo2",$D139="Subgrupo 2")</formula>
    </cfRule>
    <cfRule type="expression" dxfId="329" priority="331">
      <formula>$D139="Subgrupo"</formula>
    </cfRule>
    <cfRule type="expression" dxfId="328" priority="332">
      <formula>$D139="Grupo"</formula>
    </cfRule>
  </conditionalFormatting>
  <conditionalFormatting sqref="V139">
    <cfRule type="expression" dxfId="327" priority="325">
      <formula>$D139="Conta"</formula>
    </cfRule>
    <cfRule type="expression" dxfId="326" priority="326">
      <formula>OR($D139="Subgrupo2",$D139="Subgrupo 2")</formula>
    </cfRule>
    <cfRule type="expression" dxfId="325" priority="327">
      <formula>$D139="Subgrupo"</formula>
    </cfRule>
    <cfRule type="expression" dxfId="324" priority="328">
      <formula>$D139="Grupo"</formula>
    </cfRule>
  </conditionalFormatting>
  <conditionalFormatting sqref="X139">
    <cfRule type="expression" dxfId="323" priority="321">
      <formula>$D139="Conta"</formula>
    </cfRule>
    <cfRule type="expression" dxfId="322" priority="322">
      <formula>OR($D139="Subgrupo2",$D139="Subgrupo 2")</formula>
    </cfRule>
    <cfRule type="expression" dxfId="321" priority="323">
      <formula>$D139="Subgrupo"</formula>
    </cfRule>
    <cfRule type="expression" dxfId="320" priority="324">
      <formula>$D139="Grupo"</formula>
    </cfRule>
  </conditionalFormatting>
  <conditionalFormatting sqref="Z139">
    <cfRule type="expression" dxfId="319" priority="317">
      <formula>$D139="Conta"</formula>
    </cfRule>
    <cfRule type="expression" dxfId="318" priority="318">
      <formula>OR($D139="Subgrupo2",$D139="Subgrupo 2")</formula>
    </cfRule>
    <cfRule type="expression" dxfId="317" priority="319">
      <formula>$D139="Subgrupo"</formula>
    </cfRule>
    <cfRule type="expression" dxfId="316" priority="320">
      <formula>$D139="Grupo"</formula>
    </cfRule>
  </conditionalFormatting>
  <conditionalFormatting sqref="B168 D168 F168 H168 J168 L168 N168 P168 R168 T168 V168 X168 Z168">
    <cfRule type="expression" dxfId="315" priority="313">
      <formula>$D168="Conta"</formula>
    </cfRule>
    <cfRule type="expression" dxfId="314" priority="314">
      <formula>OR($D168="Subgrupo2",$D168="Subgrupo 2")</formula>
    </cfRule>
    <cfRule type="expression" dxfId="313" priority="315">
      <formula>$D168="Subgrupo"</formula>
    </cfRule>
    <cfRule type="expression" dxfId="312" priority="316">
      <formula>$D168="Grupo"</formula>
    </cfRule>
  </conditionalFormatting>
  <conditionalFormatting sqref="B172 D172 F172 H172 J172 L172 N172 P172 R172 T172 V172 X172 Z172">
    <cfRule type="expression" dxfId="311" priority="309">
      <formula>$D172="Conta"</formula>
    </cfRule>
    <cfRule type="expression" dxfId="310" priority="310">
      <formula>OR($D172="Subgrupo2",$D172="Subgrupo 2")</formula>
    </cfRule>
    <cfRule type="expression" dxfId="309" priority="311">
      <formula>$D172="Subgrupo"</formula>
    </cfRule>
    <cfRule type="expression" dxfId="308" priority="312">
      <formula>$D172="Grupo"</formula>
    </cfRule>
  </conditionalFormatting>
  <conditionalFormatting sqref="F172">
    <cfRule type="expression" dxfId="307" priority="305">
      <formula>$D172="Conta"</formula>
    </cfRule>
    <cfRule type="expression" dxfId="306" priority="306">
      <formula>OR($D172="Subgrupo2",$D172="Subgrupo 2")</formula>
    </cfRule>
    <cfRule type="expression" dxfId="305" priority="307">
      <formula>$D172="Subgrupo"</formula>
    </cfRule>
    <cfRule type="expression" dxfId="304" priority="308">
      <formula>$D172="Grupo"</formula>
    </cfRule>
  </conditionalFormatting>
  <conditionalFormatting sqref="H172">
    <cfRule type="expression" dxfId="303" priority="301">
      <formula>$D172="Conta"</formula>
    </cfRule>
    <cfRule type="expression" dxfId="302" priority="302">
      <formula>OR($D172="Subgrupo2",$D172="Subgrupo 2")</formula>
    </cfRule>
    <cfRule type="expression" dxfId="301" priority="303">
      <formula>$D172="Subgrupo"</formula>
    </cfRule>
    <cfRule type="expression" dxfId="300" priority="304">
      <formula>$D172="Grupo"</formula>
    </cfRule>
  </conditionalFormatting>
  <conditionalFormatting sqref="J172">
    <cfRule type="expression" dxfId="299" priority="297">
      <formula>$D172="Conta"</formula>
    </cfRule>
    <cfRule type="expression" dxfId="298" priority="298">
      <formula>OR($D172="Subgrupo2",$D172="Subgrupo 2")</formula>
    </cfRule>
    <cfRule type="expression" dxfId="297" priority="299">
      <formula>$D172="Subgrupo"</formula>
    </cfRule>
    <cfRule type="expression" dxfId="296" priority="300">
      <formula>$D172="Grupo"</formula>
    </cfRule>
  </conditionalFormatting>
  <conditionalFormatting sqref="L172">
    <cfRule type="expression" dxfId="295" priority="293">
      <formula>$D172="Conta"</formula>
    </cfRule>
    <cfRule type="expression" dxfId="294" priority="294">
      <formula>OR($D172="Subgrupo2",$D172="Subgrupo 2")</formula>
    </cfRule>
    <cfRule type="expression" dxfId="293" priority="295">
      <formula>$D172="Subgrupo"</formula>
    </cfRule>
    <cfRule type="expression" dxfId="292" priority="296">
      <formula>$D172="Grupo"</formula>
    </cfRule>
  </conditionalFormatting>
  <conditionalFormatting sqref="N172">
    <cfRule type="expression" dxfId="291" priority="289">
      <formula>$D172="Conta"</formula>
    </cfRule>
    <cfRule type="expression" dxfId="290" priority="290">
      <formula>OR($D172="Subgrupo2",$D172="Subgrupo 2")</formula>
    </cfRule>
    <cfRule type="expression" dxfId="289" priority="291">
      <formula>$D172="Subgrupo"</formula>
    </cfRule>
    <cfRule type="expression" dxfId="288" priority="292">
      <formula>$D172="Grupo"</formula>
    </cfRule>
  </conditionalFormatting>
  <conditionalFormatting sqref="P172">
    <cfRule type="expression" dxfId="287" priority="285">
      <formula>$D172="Conta"</formula>
    </cfRule>
    <cfRule type="expression" dxfId="286" priority="286">
      <formula>OR($D172="Subgrupo2",$D172="Subgrupo 2")</formula>
    </cfRule>
    <cfRule type="expression" dxfId="285" priority="287">
      <formula>$D172="Subgrupo"</formula>
    </cfRule>
    <cfRule type="expression" dxfId="284" priority="288">
      <formula>$D172="Grupo"</formula>
    </cfRule>
  </conditionalFormatting>
  <conditionalFormatting sqref="R172">
    <cfRule type="expression" dxfId="283" priority="281">
      <formula>$D172="Conta"</formula>
    </cfRule>
    <cfRule type="expression" dxfId="282" priority="282">
      <formula>OR($D172="Subgrupo2",$D172="Subgrupo 2")</formula>
    </cfRule>
    <cfRule type="expression" dxfId="281" priority="283">
      <formula>$D172="Subgrupo"</formula>
    </cfRule>
    <cfRule type="expression" dxfId="280" priority="284">
      <formula>$D172="Grupo"</formula>
    </cfRule>
  </conditionalFormatting>
  <conditionalFormatting sqref="T172">
    <cfRule type="expression" dxfId="279" priority="277">
      <formula>$D172="Conta"</formula>
    </cfRule>
    <cfRule type="expression" dxfId="278" priority="278">
      <formula>OR($D172="Subgrupo2",$D172="Subgrupo 2")</formula>
    </cfRule>
    <cfRule type="expression" dxfId="277" priority="279">
      <formula>$D172="Subgrupo"</formula>
    </cfRule>
    <cfRule type="expression" dxfId="276" priority="280">
      <formula>$D172="Grupo"</formula>
    </cfRule>
  </conditionalFormatting>
  <conditionalFormatting sqref="V172">
    <cfRule type="expression" dxfId="275" priority="273">
      <formula>$D172="Conta"</formula>
    </cfRule>
    <cfRule type="expression" dxfId="274" priority="274">
      <formula>OR($D172="Subgrupo2",$D172="Subgrupo 2")</formula>
    </cfRule>
    <cfRule type="expression" dxfId="273" priority="275">
      <formula>$D172="Subgrupo"</formula>
    </cfRule>
    <cfRule type="expression" dxfId="272" priority="276">
      <formula>$D172="Grupo"</formula>
    </cfRule>
  </conditionalFormatting>
  <conditionalFormatting sqref="X172">
    <cfRule type="expression" dxfId="271" priority="269">
      <formula>$D172="Conta"</formula>
    </cfRule>
    <cfRule type="expression" dxfId="270" priority="270">
      <formula>OR($D172="Subgrupo2",$D172="Subgrupo 2")</formula>
    </cfRule>
    <cfRule type="expression" dxfId="269" priority="271">
      <formula>$D172="Subgrupo"</formula>
    </cfRule>
    <cfRule type="expression" dxfId="268" priority="272">
      <formula>$D172="Grupo"</formula>
    </cfRule>
  </conditionalFormatting>
  <conditionalFormatting sqref="Z172">
    <cfRule type="expression" dxfId="267" priority="265">
      <formula>$D172="Conta"</formula>
    </cfRule>
    <cfRule type="expression" dxfId="266" priority="266">
      <formula>OR($D172="Subgrupo2",$D172="Subgrupo 2")</formula>
    </cfRule>
    <cfRule type="expression" dxfId="265" priority="267">
      <formula>$D172="Subgrupo"</formula>
    </cfRule>
    <cfRule type="expression" dxfId="264" priority="268">
      <formula>$D172="Grupo"</formula>
    </cfRule>
  </conditionalFormatting>
  <conditionalFormatting sqref="A138">
    <cfRule type="expression" dxfId="263" priority="261">
      <formula>$D138="Conta"</formula>
    </cfRule>
    <cfRule type="expression" dxfId="262" priority="262">
      <formula>OR($D138="Subgrupo2",$D138="Subgrupo 2")</formula>
    </cfRule>
    <cfRule type="expression" dxfId="261" priority="263">
      <formula>$D138="Subgrupo"</formula>
    </cfRule>
    <cfRule type="expression" dxfId="260" priority="264">
      <formula>$D138="Grupo"</formula>
    </cfRule>
  </conditionalFormatting>
  <conditionalFormatting sqref="AA138">
    <cfRule type="expression" dxfId="259" priority="257">
      <formula>$D138="Conta"</formula>
    </cfRule>
    <cfRule type="expression" dxfId="258" priority="258">
      <formula>OR($D138="Subgrupo2",$D138="Subgrupo 2")</formula>
    </cfRule>
    <cfRule type="expression" dxfId="257" priority="259">
      <formula>$D138="Subgrupo"</formula>
    </cfRule>
    <cfRule type="expression" dxfId="256" priority="260">
      <formula>$D138="Grupo"</formula>
    </cfRule>
  </conditionalFormatting>
  <conditionalFormatting sqref="AA3:AA137 AA140:AA167 AA169:AA171">
    <cfRule type="expression" dxfId="255" priority="253">
      <formula>$D3="Conta"</formula>
    </cfRule>
    <cfRule type="expression" dxfId="254" priority="254">
      <formula>OR($D3="Subgrupo2",$D3="Subgrupo 2")</formula>
    </cfRule>
    <cfRule type="expression" dxfId="253" priority="255">
      <formula>$D3="Subgrupo"</formula>
    </cfRule>
    <cfRule type="expression" dxfId="252" priority="256">
      <formula>$D3="Grupo"</formula>
    </cfRule>
  </conditionalFormatting>
  <conditionalFormatting sqref="AA139">
    <cfRule type="expression" dxfId="251" priority="249">
      <formula>$D139="Conta"</formula>
    </cfRule>
    <cfRule type="expression" dxfId="250" priority="250">
      <formula>OR($D139="Subgrupo2",$D139="Subgrupo 2")</formula>
    </cfRule>
    <cfRule type="expression" dxfId="249" priority="251">
      <formula>$D139="Subgrupo"</formula>
    </cfRule>
    <cfRule type="expression" dxfId="248" priority="252">
      <formula>$D139="Grupo"</formula>
    </cfRule>
  </conditionalFormatting>
  <conditionalFormatting sqref="AA168">
    <cfRule type="expression" dxfId="247" priority="245">
      <formula>$D168="Conta"</formula>
    </cfRule>
    <cfRule type="expression" dxfId="246" priority="246">
      <formula>OR($D168="Subgrupo2",$D168="Subgrupo 2")</formula>
    </cfRule>
    <cfRule type="expression" dxfId="245" priority="247">
      <formula>$D168="Subgrupo"</formula>
    </cfRule>
    <cfRule type="expression" dxfId="244" priority="248">
      <formula>$D168="Grupo"</formula>
    </cfRule>
  </conditionalFormatting>
  <conditionalFormatting sqref="AA172">
    <cfRule type="expression" dxfId="243" priority="241">
      <formula>$D172="Conta"</formula>
    </cfRule>
    <cfRule type="expression" dxfId="242" priority="242">
      <formula>OR($D172="Subgrupo2",$D172="Subgrupo 2")</formula>
    </cfRule>
    <cfRule type="expression" dxfId="241" priority="243">
      <formula>$D172="Subgrupo"</formula>
    </cfRule>
    <cfRule type="expression" dxfId="240" priority="244">
      <formula>$D172="Grupo"</formula>
    </cfRule>
  </conditionalFormatting>
  <conditionalFormatting sqref="Y138">
    <cfRule type="expression" dxfId="239" priority="237">
      <formula>$D138="Conta"</formula>
    </cfRule>
    <cfRule type="expression" dxfId="238" priority="238">
      <formula>OR($D138="Subgrupo2",$D138="Subgrupo 2")</formula>
    </cfRule>
    <cfRule type="expression" dxfId="237" priority="239">
      <formula>$D138="Subgrupo"</formula>
    </cfRule>
    <cfRule type="expression" dxfId="236" priority="240">
      <formula>$D138="Grupo"</formula>
    </cfRule>
  </conditionalFormatting>
  <conditionalFormatting sqref="Y3:Y137 Y140:Y167 Y169:Y171">
    <cfRule type="expression" dxfId="235" priority="233">
      <formula>$D3="Conta"</formula>
    </cfRule>
    <cfRule type="expression" dxfId="234" priority="234">
      <formula>OR($D3="Subgrupo2",$D3="Subgrupo 2")</formula>
    </cfRule>
    <cfRule type="expression" dxfId="233" priority="235">
      <formula>$D3="Subgrupo"</formula>
    </cfRule>
    <cfRule type="expression" dxfId="232" priority="236">
      <formula>$D3="Grupo"</formula>
    </cfRule>
  </conditionalFormatting>
  <conditionalFormatting sqref="Y139">
    <cfRule type="expression" dxfId="231" priority="229">
      <formula>$D139="Conta"</formula>
    </cfRule>
    <cfRule type="expression" dxfId="230" priority="230">
      <formula>OR($D139="Subgrupo2",$D139="Subgrupo 2")</formula>
    </cfRule>
    <cfRule type="expression" dxfId="229" priority="231">
      <formula>$D139="Subgrupo"</formula>
    </cfRule>
    <cfRule type="expression" dxfId="228" priority="232">
      <formula>$D139="Grupo"</formula>
    </cfRule>
  </conditionalFormatting>
  <conditionalFormatting sqref="Y168">
    <cfRule type="expression" dxfId="227" priority="225">
      <formula>$D168="Conta"</formula>
    </cfRule>
    <cfRule type="expression" dxfId="226" priority="226">
      <formula>OR($D168="Subgrupo2",$D168="Subgrupo 2")</formula>
    </cfRule>
    <cfRule type="expression" dxfId="225" priority="227">
      <formula>$D168="Subgrupo"</formula>
    </cfRule>
    <cfRule type="expression" dxfId="224" priority="228">
      <formula>$D168="Grupo"</formula>
    </cfRule>
  </conditionalFormatting>
  <conditionalFormatting sqref="Y172">
    <cfRule type="expression" dxfId="223" priority="221">
      <formula>$D172="Conta"</formula>
    </cfRule>
    <cfRule type="expression" dxfId="222" priority="222">
      <formula>OR($D172="Subgrupo2",$D172="Subgrupo 2")</formula>
    </cfRule>
    <cfRule type="expression" dxfId="221" priority="223">
      <formula>$D172="Subgrupo"</formula>
    </cfRule>
    <cfRule type="expression" dxfId="220" priority="224">
      <formula>$D172="Grupo"</formula>
    </cfRule>
  </conditionalFormatting>
  <conditionalFormatting sqref="W138">
    <cfRule type="expression" dxfId="219" priority="217">
      <formula>$D138="Conta"</formula>
    </cfRule>
    <cfRule type="expression" dxfId="218" priority="218">
      <formula>OR($D138="Subgrupo2",$D138="Subgrupo 2")</formula>
    </cfRule>
    <cfRule type="expression" dxfId="217" priority="219">
      <formula>$D138="Subgrupo"</formula>
    </cfRule>
    <cfRule type="expression" dxfId="216" priority="220">
      <formula>$D138="Grupo"</formula>
    </cfRule>
  </conditionalFormatting>
  <conditionalFormatting sqref="W3:W137 W140:W167 W169:W171">
    <cfRule type="expression" dxfId="215" priority="213">
      <formula>$D3="Conta"</formula>
    </cfRule>
    <cfRule type="expression" dxfId="214" priority="214">
      <formula>OR($D3="Subgrupo2",$D3="Subgrupo 2")</formula>
    </cfRule>
    <cfRule type="expression" dxfId="213" priority="215">
      <formula>$D3="Subgrupo"</formula>
    </cfRule>
    <cfRule type="expression" dxfId="212" priority="216">
      <formula>$D3="Grupo"</formula>
    </cfRule>
  </conditionalFormatting>
  <conditionalFormatting sqref="W139">
    <cfRule type="expression" dxfId="211" priority="209">
      <formula>$D139="Conta"</formula>
    </cfRule>
    <cfRule type="expression" dxfId="210" priority="210">
      <formula>OR($D139="Subgrupo2",$D139="Subgrupo 2")</formula>
    </cfRule>
    <cfRule type="expression" dxfId="209" priority="211">
      <formula>$D139="Subgrupo"</formula>
    </cfRule>
    <cfRule type="expression" dxfId="208" priority="212">
      <formula>$D139="Grupo"</formula>
    </cfRule>
  </conditionalFormatting>
  <conditionalFormatting sqref="W168">
    <cfRule type="expression" dxfId="207" priority="205">
      <formula>$D168="Conta"</formula>
    </cfRule>
    <cfRule type="expression" dxfId="206" priority="206">
      <formula>OR($D168="Subgrupo2",$D168="Subgrupo 2")</formula>
    </cfRule>
    <cfRule type="expression" dxfId="205" priority="207">
      <formula>$D168="Subgrupo"</formula>
    </cfRule>
    <cfRule type="expression" dxfId="204" priority="208">
      <formula>$D168="Grupo"</formula>
    </cfRule>
  </conditionalFormatting>
  <conditionalFormatting sqref="W172">
    <cfRule type="expression" dxfId="203" priority="201">
      <formula>$D172="Conta"</formula>
    </cfRule>
    <cfRule type="expression" dxfId="202" priority="202">
      <formula>OR($D172="Subgrupo2",$D172="Subgrupo 2")</formula>
    </cfRule>
    <cfRule type="expression" dxfId="201" priority="203">
      <formula>$D172="Subgrupo"</formula>
    </cfRule>
    <cfRule type="expression" dxfId="200" priority="204">
      <formula>$D172="Grupo"</formula>
    </cfRule>
  </conditionalFormatting>
  <conditionalFormatting sqref="U138">
    <cfRule type="expression" dxfId="199" priority="197">
      <formula>$D138="Conta"</formula>
    </cfRule>
    <cfRule type="expression" dxfId="198" priority="198">
      <formula>OR($D138="Subgrupo2",$D138="Subgrupo 2")</formula>
    </cfRule>
    <cfRule type="expression" dxfId="197" priority="199">
      <formula>$D138="Subgrupo"</formula>
    </cfRule>
    <cfRule type="expression" dxfId="196" priority="200">
      <formula>$D138="Grupo"</formula>
    </cfRule>
  </conditionalFormatting>
  <conditionalFormatting sqref="U3:U137 U140:U167 U169:U171">
    <cfRule type="expression" dxfId="195" priority="193">
      <formula>$D3="Conta"</formula>
    </cfRule>
    <cfRule type="expression" dxfId="194" priority="194">
      <formula>OR($D3="Subgrupo2",$D3="Subgrupo 2")</formula>
    </cfRule>
    <cfRule type="expression" dxfId="193" priority="195">
      <formula>$D3="Subgrupo"</formula>
    </cfRule>
    <cfRule type="expression" dxfId="192" priority="196">
      <formula>$D3="Grupo"</formula>
    </cfRule>
  </conditionalFormatting>
  <conditionalFormatting sqref="U139">
    <cfRule type="expression" dxfId="191" priority="189">
      <formula>$D139="Conta"</formula>
    </cfRule>
    <cfRule type="expression" dxfId="190" priority="190">
      <formula>OR($D139="Subgrupo2",$D139="Subgrupo 2")</formula>
    </cfRule>
    <cfRule type="expression" dxfId="189" priority="191">
      <formula>$D139="Subgrupo"</formula>
    </cfRule>
    <cfRule type="expression" dxfId="188" priority="192">
      <formula>$D139="Grupo"</formula>
    </cfRule>
  </conditionalFormatting>
  <conditionalFormatting sqref="U168">
    <cfRule type="expression" dxfId="187" priority="185">
      <formula>$D168="Conta"</formula>
    </cfRule>
    <cfRule type="expression" dxfId="186" priority="186">
      <formula>OR($D168="Subgrupo2",$D168="Subgrupo 2")</formula>
    </cfRule>
    <cfRule type="expression" dxfId="185" priority="187">
      <formula>$D168="Subgrupo"</formula>
    </cfRule>
    <cfRule type="expression" dxfId="184" priority="188">
      <formula>$D168="Grupo"</formula>
    </cfRule>
  </conditionalFormatting>
  <conditionalFormatting sqref="U172">
    <cfRule type="expression" dxfId="183" priority="181">
      <formula>$D172="Conta"</formula>
    </cfRule>
    <cfRule type="expression" dxfId="182" priority="182">
      <formula>OR($D172="Subgrupo2",$D172="Subgrupo 2")</formula>
    </cfRule>
    <cfRule type="expression" dxfId="181" priority="183">
      <formula>$D172="Subgrupo"</formula>
    </cfRule>
    <cfRule type="expression" dxfId="180" priority="184">
      <formula>$D172="Grupo"</formula>
    </cfRule>
  </conditionalFormatting>
  <conditionalFormatting sqref="S138">
    <cfRule type="expression" dxfId="179" priority="177">
      <formula>$D138="Conta"</formula>
    </cfRule>
    <cfRule type="expression" dxfId="178" priority="178">
      <formula>OR($D138="Subgrupo2",$D138="Subgrupo 2")</formula>
    </cfRule>
    <cfRule type="expression" dxfId="177" priority="179">
      <formula>$D138="Subgrupo"</formula>
    </cfRule>
    <cfRule type="expression" dxfId="176" priority="180">
      <formula>$D138="Grupo"</formula>
    </cfRule>
  </conditionalFormatting>
  <conditionalFormatting sqref="S3:S137 S140:S167 S169:S171">
    <cfRule type="expression" dxfId="175" priority="173">
      <formula>$D3="Conta"</formula>
    </cfRule>
    <cfRule type="expression" dxfId="174" priority="174">
      <formula>OR($D3="Subgrupo2",$D3="Subgrupo 2")</formula>
    </cfRule>
    <cfRule type="expression" dxfId="173" priority="175">
      <formula>$D3="Subgrupo"</formula>
    </cfRule>
    <cfRule type="expression" dxfId="172" priority="176">
      <formula>$D3="Grupo"</formula>
    </cfRule>
  </conditionalFormatting>
  <conditionalFormatting sqref="S139">
    <cfRule type="expression" dxfId="171" priority="169">
      <formula>$D139="Conta"</formula>
    </cfRule>
    <cfRule type="expression" dxfId="170" priority="170">
      <formula>OR($D139="Subgrupo2",$D139="Subgrupo 2")</formula>
    </cfRule>
    <cfRule type="expression" dxfId="169" priority="171">
      <formula>$D139="Subgrupo"</formula>
    </cfRule>
    <cfRule type="expression" dxfId="168" priority="172">
      <formula>$D139="Grupo"</formula>
    </cfRule>
  </conditionalFormatting>
  <conditionalFormatting sqref="S168">
    <cfRule type="expression" dxfId="167" priority="165">
      <formula>$D168="Conta"</formula>
    </cfRule>
    <cfRule type="expression" dxfId="166" priority="166">
      <formula>OR($D168="Subgrupo2",$D168="Subgrupo 2")</formula>
    </cfRule>
    <cfRule type="expression" dxfId="165" priority="167">
      <formula>$D168="Subgrupo"</formula>
    </cfRule>
    <cfRule type="expression" dxfId="164" priority="168">
      <formula>$D168="Grupo"</formula>
    </cfRule>
  </conditionalFormatting>
  <conditionalFormatting sqref="S172">
    <cfRule type="expression" dxfId="163" priority="161">
      <formula>$D172="Conta"</formula>
    </cfRule>
    <cfRule type="expression" dxfId="162" priority="162">
      <formula>OR($D172="Subgrupo2",$D172="Subgrupo 2")</formula>
    </cfRule>
    <cfRule type="expression" dxfId="161" priority="163">
      <formula>$D172="Subgrupo"</formula>
    </cfRule>
    <cfRule type="expression" dxfId="160" priority="164">
      <formula>$D172="Grupo"</formula>
    </cfRule>
  </conditionalFormatting>
  <conditionalFormatting sqref="Q138">
    <cfRule type="expression" dxfId="159" priority="157">
      <formula>$D138="Conta"</formula>
    </cfRule>
    <cfRule type="expression" dxfId="158" priority="158">
      <formula>OR($D138="Subgrupo2",$D138="Subgrupo 2")</formula>
    </cfRule>
    <cfRule type="expression" dxfId="157" priority="159">
      <formula>$D138="Subgrupo"</formula>
    </cfRule>
    <cfRule type="expression" dxfId="156" priority="160">
      <formula>$D138="Grupo"</formula>
    </cfRule>
  </conditionalFormatting>
  <conditionalFormatting sqref="Q3:Q137 Q140:Q167 Q169:Q171">
    <cfRule type="expression" dxfId="155" priority="153">
      <formula>$D3="Conta"</formula>
    </cfRule>
    <cfRule type="expression" dxfId="154" priority="154">
      <formula>OR($D3="Subgrupo2",$D3="Subgrupo 2")</formula>
    </cfRule>
    <cfRule type="expression" dxfId="153" priority="155">
      <formula>$D3="Subgrupo"</formula>
    </cfRule>
    <cfRule type="expression" dxfId="152" priority="156">
      <formula>$D3="Grupo"</formula>
    </cfRule>
  </conditionalFormatting>
  <conditionalFormatting sqref="Q139">
    <cfRule type="expression" dxfId="151" priority="149">
      <formula>$D139="Conta"</formula>
    </cfRule>
    <cfRule type="expression" dxfId="150" priority="150">
      <formula>OR($D139="Subgrupo2",$D139="Subgrupo 2")</formula>
    </cfRule>
    <cfRule type="expression" dxfId="149" priority="151">
      <formula>$D139="Subgrupo"</formula>
    </cfRule>
    <cfRule type="expression" dxfId="148" priority="152">
      <formula>$D139="Grupo"</formula>
    </cfRule>
  </conditionalFormatting>
  <conditionalFormatting sqref="Q168">
    <cfRule type="expression" dxfId="147" priority="145">
      <formula>$D168="Conta"</formula>
    </cfRule>
    <cfRule type="expression" dxfId="146" priority="146">
      <formula>OR($D168="Subgrupo2",$D168="Subgrupo 2")</formula>
    </cfRule>
    <cfRule type="expression" dxfId="145" priority="147">
      <formula>$D168="Subgrupo"</formula>
    </cfRule>
    <cfRule type="expression" dxfId="144" priority="148">
      <formula>$D168="Grupo"</formula>
    </cfRule>
  </conditionalFormatting>
  <conditionalFormatting sqref="Q172">
    <cfRule type="expression" dxfId="143" priority="141">
      <formula>$D172="Conta"</formula>
    </cfRule>
    <cfRule type="expression" dxfId="142" priority="142">
      <formula>OR($D172="Subgrupo2",$D172="Subgrupo 2")</formula>
    </cfRule>
    <cfRule type="expression" dxfId="141" priority="143">
      <formula>$D172="Subgrupo"</formula>
    </cfRule>
    <cfRule type="expression" dxfId="140" priority="144">
      <formula>$D172="Grupo"</formula>
    </cfRule>
  </conditionalFormatting>
  <conditionalFormatting sqref="O138">
    <cfRule type="expression" dxfId="139" priority="137">
      <formula>$D138="Conta"</formula>
    </cfRule>
    <cfRule type="expression" dxfId="138" priority="138">
      <formula>OR($D138="Subgrupo2",$D138="Subgrupo 2")</formula>
    </cfRule>
    <cfRule type="expression" dxfId="137" priority="139">
      <formula>$D138="Subgrupo"</formula>
    </cfRule>
    <cfRule type="expression" dxfId="136" priority="140">
      <formula>$D138="Grupo"</formula>
    </cfRule>
  </conditionalFormatting>
  <conditionalFormatting sqref="O3:O137 O140:O167 O169:O171">
    <cfRule type="expression" dxfId="135" priority="133">
      <formula>$D3="Conta"</formula>
    </cfRule>
    <cfRule type="expression" dxfId="134" priority="134">
      <formula>OR($D3="Subgrupo2",$D3="Subgrupo 2")</formula>
    </cfRule>
    <cfRule type="expression" dxfId="133" priority="135">
      <formula>$D3="Subgrupo"</formula>
    </cfRule>
    <cfRule type="expression" dxfId="132" priority="136">
      <formula>$D3="Grupo"</formula>
    </cfRule>
  </conditionalFormatting>
  <conditionalFormatting sqref="O139">
    <cfRule type="expression" dxfId="131" priority="129">
      <formula>$D139="Conta"</formula>
    </cfRule>
    <cfRule type="expression" dxfId="130" priority="130">
      <formula>OR($D139="Subgrupo2",$D139="Subgrupo 2")</formula>
    </cfRule>
    <cfRule type="expression" dxfId="129" priority="131">
      <formula>$D139="Subgrupo"</formula>
    </cfRule>
    <cfRule type="expression" dxfId="128" priority="132">
      <formula>$D139="Grupo"</formula>
    </cfRule>
  </conditionalFormatting>
  <conditionalFormatting sqref="O168">
    <cfRule type="expression" dxfId="127" priority="125">
      <formula>$D168="Conta"</formula>
    </cfRule>
    <cfRule type="expression" dxfId="126" priority="126">
      <formula>OR($D168="Subgrupo2",$D168="Subgrupo 2")</formula>
    </cfRule>
    <cfRule type="expression" dxfId="125" priority="127">
      <formula>$D168="Subgrupo"</formula>
    </cfRule>
    <cfRule type="expression" dxfId="124" priority="128">
      <formula>$D168="Grupo"</formula>
    </cfRule>
  </conditionalFormatting>
  <conditionalFormatting sqref="O172">
    <cfRule type="expression" dxfId="123" priority="121">
      <formula>$D172="Conta"</formula>
    </cfRule>
    <cfRule type="expression" dxfId="122" priority="122">
      <formula>OR($D172="Subgrupo2",$D172="Subgrupo 2")</formula>
    </cfRule>
    <cfRule type="expression" dxfId="121" priority="123">
      <formula>$D172="Subgrupo"</formula>
    </cfRule>
    <cfRule type="expression" dxfId="120" priority="124">
      <formula>$D172="Grupo"</formula>
    </cfRule>
  </conditionalFormatting>
  <conditionalFormatting sqref="M138">
    <cfRule type="expression" dxfId="119" priority="117">
      <formula>$D138="Conta"</formula>
    </cfRule>
    <cfRule type="expression" dxfId="118" priority="118">
      <formula>OR($D138="Subgrupo2",$D138="Subgrupo 2")</formula>
    </cfRule>
    <cfRule type="expression" dxfId="117" priority="119">
      <formula>$D138="Subgrupo"</formula>
    </cfRule>
    <cfRule type="expression" dxfId="116" priority="120">
      <formula>$D138="Grupo"</formula>
    </cfRule>
  </conditionalFormatting>
  <conditionalFormatting sqref="M3:M137 M140:M167 M169:M171">
    <cfRule type="expression" dxfId="115" priority="113">
      <formula>$D3="Conta"</formula>
    </cfRule>
    <cfRule type="expression" dxfId="114" priority="114">
      <formula>OR($D3="Subgrupo2",$D3="Subgrupo 2")</formula>
    </cfRule>
    <cfRule type="expression" dxfId="113" priority="115">
      <formula>$D3="Subgrupo"</formula>
    </cfRule>
    <cfRule type="expression" dxfId="112" priority="116">
      <formula>$D3="Grupo"</formula>
    </cfRule>
  </conditionalFormatting>
  <conditionalFormatting sqref="M139">
    <cfRule type="expression" dxfId="111" priority="109">
      <formula>$D139="Conta"</formula>
    </cfRule>
    <cfRule type="expression" dxfId="110" priority="110">
      <formula>OR($D139="Subgrupo2",$D139="Subgrupo 2")</formula>
    </cfRule>
    <cfRule type="expression" dxfId="109" priority="111">
      <formula>$D139="Subgrupo"</formula>
    </cfRule>
    <cfRule type="expression" dxfId="108" priority="112">
      <formula>$D139="Grupo"</formula>
    </cfRule>
  </conditionalFormatting>
  <conditionalFormatting sqref="M168">
    <cfRule type="expression" dxfId="107" priority="105">
      <formula>$D168="Conta"</formula>
    </cfRule>
    <cfRule type="expression" dxfId="106" priority="106">
      <formula>OR($D168="Subgrupo2",$D168="Subgrupo 2")</formula>
    </cfRule>
    <cfRule type="expression" dxfId="105" priority="107">
      <formula>$D168="Subgrupo"</formula>
    </cfRule>
    <cfRule type="expression" dxfId="104" priority="108">
      <formula>$D168="Grupo"</formula>
    </cfRule>
  </conditionalFormatting>
  <conditionalFormatting sqref="M172">
    <cfRule type="expression" dxfId="103" priority="101">
      <formula>$D172="Conta"</formula>
    </cfRule>
    <cfRule type="expression" dxfId="102" priority="102">
      <formula>OR($D172="Subgrupo2",$D172="Subgrupo 2")</formula>
    </cfRule>
    <cfRule type="expression" dxfId="101" priority="103">
      <formula>$D172="Subgrupo"</formula>
    </cfRule>
    <cfRule type="expression" dxfId="100" priority="104">
      <formula>$D172="Grupo"</formula>
    </cfRule>
  </conditionalFormatting>
  <conditionalFormatting sqref="K138">
    <cfRule type="expression" dxfId="99" priority="97">
      <formula>$D138="Conta"</formula>
    </cfRule>
    <cfRule type="expression" dxfId="98" priority="98">
      <formula>OR($D138="Subgrupo2",$D138="Subgrupo 2")</formula>
    </cfRule>
    <cfRule type="expression" dxfId="97" priority="99">
      <formula>$D138="Subgrupo"</formula>
    </cfRule>
    <cfRule type="expression" dxfId="96" priority="100">
      <formula>$D138="Grupo"</formula>
    </cfRule>
  </conditionalFormatting>
  <conditionalFormatting sqref="K3:K137 K140:K167 K169:K171">
    <cfRule type="expression" dxfId="95" priority="93">
      <formula>$D3="Conta"</formula>
    </cfRule>
    <cfRule type="expression" dxfId="94" priority="94">
      <formula>OR($D3="Subgrupo2",$D3="Subgrupo 2")</formula>
    </cfRule>
    <cfRule type="expression" dxfId="93" priority="95">
      <formula>$D3="Subgrupo"</formula>
    </cfRule>
    <cfRule type="expression" dxfId="92" priority="96">
      <formula>$D3="Grupo"</formula>
    </cfRule>
  </conditionalFormatting>
  <conditionalFormatting sqref="K139">
    <cfRule type="expression" dxfId="91" priority="89">
      <formula>$D139="Conta"</formula>
    </cfRule>
    <cfRule type="expression" dxfId="90" priority="90">
      <formula>OR($D139="Subgrupo2",$D139="Subgrupo 2")</formula>
    </cfRule>
    <cfRule type="expression" dxfId="89" priority="91">
      <formula>$D139="Subgrupo"</formula>
    </cfRule>
    <cfRule type="expression" dxfId="88" priority="92">
      <formula>$D139="Grupo"</formula>
    </cfRule>
  </conditionalFormatting>
  <conditionalFormatting sqref="K168">
    <cfRule type="expression" dxfId="87" priority="85">
      <formula>$D168="Conta"</formula>
    </cfRule>
    <cfRule type="expression" dxfId="86" priority="86">
      <formula>OR($D168="Subgrupo2",$D168="Subgrupo 2")</formula>
    </cfRule>
    <cfRule type="expression" dxfId="85" priority="87">
      <formula>$D168="Subgrupo"</formula>
    </cfRule>
    <cfRule type="expression" dxfId="84" priority="88">
      <formula>$D168="Grupo"</formula>
    </cfRule>
  </conditionalFormatting>
  <conditionalFormatting sqref="K172">
    <cfRule type="expression" dxfId="83" priority="81">
      <formula>$D172="Conta"</formula>
    </cfRule>
    <cfRule type="expression" dxfId="82" priority="82">
      <formula>OR($D172="Subgrupo2",$D172="Subgrupo 2")</formula>
    </cfRule>
    <cfRule type="expression" dxfId="81" priority="83">
      <formula>$D172="Subgrupo"</formula>
    </cfRule>
    <cfRule type="expression" dxfId="80" priority="84">
      <formula>$D172="Grupo"</formula>
    </cfRule>
  </conditionalFormatting>
  <conditionalFormatting sqref="I138">
    <cfRule type="expression" dxfId="79" priority="77">
      <formula>$D138="Conta"</formula>
    </cfRule>
    <cfRule type="expression" dxfId="78" priority="78">
      <formula>OR($D138="Subgrupo2",$D138="Subgrupo 2")</formula>
    </cfRule>
    <cfRule type="expression" dxfId="77" priority="79">
      <formula>$D138="Subgrupo"</formula>
    </cfRule>
    <cfRule type="expression" dxfId="76" priority="80">
      <formula>$D138="Grupo"</formula>
    </cfRule>
  </conditionalFormatting>
  <conditionalFormatting sqref="I3:I137 I140:I167 I169:I171">
    <cfRule type="expression" dxfId="75" priority="73">
      <formula>$D3="Conta"</formula>
    </cfRule>
    <cfRule type="expression" dxfId="74" priority="74">
      <formula>OR($D3="Subgrupo2",$D3="Subgrupo 2")</formula>
    </cfRule>
    <cfRule type="expression" dxfId="73" priority="75">
      <formula>$D3="Subgrupo"</formula>
    </cfRule>
    <cfRule type="expression" dxfId="72" priority="76">
      <formula>$D3="Grupo"</formula>
    </cfRule>
  </conditionalFormatting>
  <conditionalFormatting sqref="I139">
    <cfRule type="expression" dxfId="71" priority="69">
      <formula>$D139="Conta"</formula>
    </cfRule>
    <cfRule type="expression" dxfId="70" priority="70">
      <formula>OR($D139="Subgrupo2",$D139="Subgrupo 2")</formula>
    </cfRule>
    <cfRule type="expression" dxfId="69" priority="71">
      <formula>$D139="Subgrupo"</formula>
    </cfRule>
    <cfRule type="expression" dxfId="68" priority="72">
      <formula>$D139="Grupo"</formula>
    </cfRule>
  </conditionalFormatting>
  <conditionalFormatting sqref="I168">
    <cfRule type="expression" dxfId="67" priority="65">
      <formula>$D168="Conta"</formula>
    </cfRule>
    <cfRule type="expression" dxfId="66" priority="66">
      <formula>OR($D168="Subgrupo2",$D168="Subgrupo 2")</formula>
    </cfRule>
    <cfRule type="expression" dxfId="65" priority="67">
      <formula>$D168="Subgrupo"</formula>
    </cfRule>
    <cfRule type="expression" dxfId="64" priority="68">
      <formula>$D168="Grupo"</formula>
    </cfRule>
  </conditionalFormatting>
  <conditionalFormatting sqref="I172">
    <cfRule type="expression" dxfId="63" priority="61">
      <formula>$D172="Conta"</formula>
    </cfRule>
    <cfRule type="expression" dxfId="62" priority="62">
      <formula>OR($D172="Subgrupo2",$D172="Subgrupo 2")</formula>
    </cfRule>
    <cfRule type="expression" dxfId="61" priority="63">
      <formula>$D172="Subgrupo"</formula>
    </cfRule>
    <cfRule type="expression" dxfId="60" priority="64">
      <formula>$D172="Grupo"</formula>
    </cfRule>
  </conditionalFormatting>
  <conditionalFormatting sqref="G138">
    <cfRule type="expression" dxfId="59" priority="57">
      <formula>$D138="Conta"</formula>
    </cfRule>
    <cfRule type="expression" dxfId="58" priority="58">
      <formula>OR($D138="Subgrupo2",$D138="Subgrupo 2")</formula>
    </cfRule>
    <cfRule type="expression" dxfId="57" priority="59">
      <formula>$D138="Subgrupo"</formula>
    </cfRule>
    <cfRule type="expression" dxfId="56" priority="60">
      <formula>$D138="Grupo"</formula>
    </cfRule>
  </conditionalFormatting>
  <conditionalFormatting sqref="G3:G137 G140:G167 G169:G171">
    <cfRule type="expression" dxfId="55" priority="53">
      <formula>$D3="Conta"</formula>
    </cfRule>
    <cfRule type="expression" dxfId="54" priority="54">
      <formula>OR($D3="Subgrupo2",$D3="Subgrupo 2")</formula>
    </cfRule>
    <cfRule type="expression" dxfId="53" priority="55">
      <formula>$D3="Subgrupo"</formula>
    </cfRule>
    <cfRule type="expression" dxfId="52" priority="56">
      <formula>$D3="Grupo"</formula>
    </cfRule>
  </conditionalFormatting>
  <conditionalFormatting sqref="G139">
    <cfRule type="expression" dxfId="51" priority="49">
      <formula>$D139="Conta"</formula>
    </cfRule>
    <cfRule type="expression" dxfId="50" priority="50">
      <formula>OR($D139="Subgrupo2",$D139="Subgrupo 2")</formula>
    </cfRule>
    <cfRule type="expression" dxfId="49" priority="51">
      <formula>$D139="Subgrupo"</formula>
    </cfRule>
    <cfRule type="expression" dxfId="48" priority="52">
      <formula>$D139="Grupo"</formula>
    </cfRule>
  </conditionalFormatting>
  <conditionalFormatting sqref="G168">
    <cfRule type="expression" dxfId="47" priority="45">
      <formula>$D168="Conta"</formula>
    </cfRule>
    <cfRule type="expression" dxfId="46" priority="46">
      <formula>OR($D168="Subgrupo2",$D168="Subgrupo 2")</formula>
    </cfRule>
    <cfRule type="expression" dxfId="45" priority="47">
      <formula>$D168="Subgrupo"</formula>
    </cfRule>
    <cfRule type="expression" dxfId="44" priority="48">
      <formula>$D168="Grupo"</formula>
    </cfRule>
  </conditionalFormatting>
  <conditionalFormatting sqref="G172">
    <cfRule type="expression" dxfId="43" priority="41">
      <formula>$D172="Conta"</formula>
    </cfRule>
    <cfRule type="expression" dxfId="42" priority="42">
      <formula>OR($D172="Subgrupo2",$D172="Subgrupo 2")</formula>
    </cfRule>
    <cfRule type="expression" dxfId="41" priority="43">
      <formula>$D172="Subgrupo"</formula>
    </cfRule>
    <cfRule type="expression" dxfId="40" priority="44">
      <formula>$D172="Grupo"</formula>
    </cfRule>
  </conditionalFormatting>
  <conditionalFormatting sqref="E138">
    <cfRule type="expression" dxfId="39" priority="37">
      <formula>$D138="Conta"</formula>
    </cfRule>
    <cfRule type="expression" dxfId="38" priority="38">
      <formula>OR($D138="Subgrupo2",$D138="Subgrupo 2")</formula>
    </cfRule>
    <cfRule type="expression" dxfId="37" priority="39">
      <formula>$D138="Subgrupo"</formula>
    </cfRule>
    <cfRule type="expression" dxfId="36" priority="40">
      <formula>$D138="Grupo"</formula>
    </cfRule>
  </conditionalFormatting>
  <conditionalFormatting sqref="E3:E137 E140:E167 E169:E171">
    <cfRule type="expression" dxfId="35" priority="33">
      <formula>$D3="Conta"</formula>
    </cfRule>
    <cfRule type="expression" dxfId="34" priority="34">
      <formula>OR($D3="Subgrupo2",$D3="Subgrupo 2")</formula>
    </cfRule>
    <cfRule type="expression" dxfId="33" priority="35">
      <formula>$D3="Subgrupo"</formula>
    </cfRule>
    <cfRule type="expression" dxfId="32" priority="36">
      <formula>$D3="Grupo"</formula>
    </cfRule>
  </conditionalFormatting>
  <conditionalFormatting sqref="E139">
    <cfRule type="expression" dxfId="31" priority="29">
      <formula>$D139="Conta"</formula>
    </cfRule>
    <cfRule type="expression" dxfId="30" priority="30">
      <formula>OR($D139="Subgrupo2",$D139="Subgrupo 2")</formula>
    </cfRule>
    <cfRule type="expression" dxfId="29" priority="31">
      <formula>$D139="Subgrupo"</formula>
    </cfRule>
    <cfRule type="expression" dxfId="28" priority="32">
      <formula>$D139="Grupo"</formula>
    </cfRule>
  </conditionalFormatting>
  <conditionalFormatting sqref="E168">
    <cfRule type="expression" dxfId="27" priority="25">
      <formula>$D168="Conta"</formula>
    </cfRule>
    <cfRule type="expression" dxfId="26" priority="26">
      <formula>OR($D168="Subgrupo2",$D168="Subgrupo 2")</formula>
    </cfRule>
    <cfRule type="expression" dxfId="25" priority="27">
      <formula>$D168="Subgrupo"</formula>
    </cfRule>
    <cfRule type="expression" dxfId="24" priority="28">
      <formula>$D168="Grupo"</formula>
    </cfRule>
  </conditionalFormatting>
  <conditionalFormatting sqref="E172">
    <cfRule type="expression" dxfId="23" priority="21">
      <formula>$D172="Conta"</formula>
    </cfRule>
    <cfRule type="expression" dxfId="22" priority="22">
      <formula>OR($D172="Subgrupo2",$D172="Subgrupo 2")</formula>
    </cfRule>
    <cfRule type="expression" dxfId="21" priority="23">
      <formula>$D172="Subgrupo"</formula>
    </cfRule>
    <cfRule type="expression" dxfId="20" priority="24">
      <formula>$D172="Grupo"</formula>
    </cfRule>
  </conditionalFormatting>
  <conditionalFormatting sqref="C138">
    <cfRule type="expression" dxfId="19" priority="17">
      <formula>$D138="Conta"</formula>
    </cfRule>
    <cfRule type="expression" dxfId="18" priority="18">
      <formula>OR($D138="Subgrupo2",$D138="Subgrupo 2")</formula>
    </cfRule>
    <cfRule type="expression" dxfId="17" priority="19">
      <formula>$D138="Subgrupo"</formula>
    </cfRule>
    <cfRule type="expression" dxfId="16" priority="20">
      <formula>$D138="Grupo"</formula>
    </cfRule>
  </conditionalFormatting>
  <conditionalFormatting sqref="C3:C137 C140:C167 C169:C171">
    <cfRule type="expression" dxfId="15" priority="13">
      <formula>$D3="Conta"</formula>
    </cfRule>
    <cfRule type="expression" dxfId="14" priority="14">
      <formula>OR($D3="Subgrupo2",$D3="Subgrupo 2")</formula>
    </cfRule>
    <cfRule type="expression" dxfId="13" priority="15">
      <formula>$D3="Subgrupo"</formula>
    </cfRule>
    <cfRule type="expression" dxfId="12" priority="16">
      <formula>$D3="Grupo"</formula>
    </cfRule>
  </conditionalFormatting>
  <conditionalFormatting sqref="C139">
    <cfRule type="expression" dxfId="11" priority="9">
      <formula>$D139="Conta"</formula>
    </cfRule>
    <cfRule type="expression" dxfId="10" priority="10">
      <formula>OR($D139="Subgrupo2",$D139="Subgrupo 2")</formula>
    </cfRule>
    <cfRule type="expression" dxfId="9" priority="11">
      <formula>$D139="Subgrupo"</formula>
    </cfRule>
    <cfRule type="expression" dxfId="8" priority="12">
      <formula>$D139="Grupo"</formula>
    </cfRule>
  </conditionalFormatting>
  <conditionalFormatting sqref="C168">
    <cfRule type="expression" dxfId="7" priority="5">
      <formula>$D168="Conta"</formula>
    </cfRule>
    <cfRule type="expression" dxfId="6" priority="6">
      <formula>OR($D168="Subgrupo2",$D168="Subgrupo 2")</formula>
    </cfRule>
    <cfRule type="expression" dxfId="5" priority="7">
      <formula>$D168="Subgrupo"</formula>
    </cfRule>
    <cfRule type="expression" dxfId="4" priority="8">
      <formula>$D168="Grupo"</formula>
    </cfRule>
  </conditionalFormatting>
  <conditionalFormatting sqref="C172">
    <cfRule type="expression" dxfId="3" priority="1">
      <formula>$D172="Conta"</formula>
    </cfRule>
    <cfRule type="expression" dxfId="2" priority="2">
      <formula>OR($D172="Subgrupo2",$D172="Subgrupo 2")</formula>
    </cfRule>
    <cfRule type="expression" dxfId="1" priority="3">
      <formula>$D172="Subgrupo"</formula>
    </cfRule>
    <cfRule type="expression" dxfId="0" priority="4">
      <formula>$D172="Grupo"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Empresa X 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Givago</dc:creator>
  <cp:lastModifiedBy>Givago</cp:lastModifiedBy>
  <dcterms:created xsi:type="dcterms:W3CDTF">2023-04-03T23:00:52Z</dcterms:created>
  <dcterms:modified xsi:type="dcterms:W3CDTF">2023-04-03T23:24:52Z</dcterms:modified>
</cp:coreProperties>
</file>