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defaultThemeVersion="124226"/>
  <mc:AlternateContent xmlns:mc="http://schemas.openxmlformats.org/markup-compatibility/2006">
    <mc:Choice Requires="x15">
      <x15ac:absPath xmlns:x15ac="http://schemas.microsoft.com/office/spreadsheetml/2010/11/ac" url="G:\.shortcut-targets-by-id\1AxS7gyO23ixhApTYp8VxQNxl_sTkyym2\Semillero 2022\Extension_1\02-Cierre\"/>
    </mc:Choice>
  </mc:AlternateContent>
  <xr:revisionPtr revIDLastSave="0" documentId="13_ncr:1_{55538D2C-60E2-4B58-AB19-47FE8C4B3F46}" xr6:coauthVersionLast="47" xr6:coauthVersionMax="47" xr10:uidLastSave="{00000000-0000-0000-0000-000000000000}"/>
  <bookViews>
    <workbookView xWindow="-120" yWindow="-120" windowWidth="29040" windowHeight="15720" firstSheet="1" activeTab="1" xr2:uid="{00000000-000D-0000-FFFF-FFFF00000000}"/>
  </bookViews>
  <sheets>
    <sheet name="Hoja1" sheetId="3" state="hidden" r:id="rId1"/>
    <sheet name="FEX05" sheetId="5" r:id="rId2"/>
    <sheet name="Control de cambios" sheetId="6" r:id="rId3"/>
    <sheet name="Listas" sheetId="2" state="hidden" r:id="rId4"/>
  </sheets>
  <externalReferences>
    <externalReference r:id="rId5"/>
    <externalReference r:id="rId6"/>
    <externalReference r:id="rId7"/>
  </externalReferences>
  <definedNames>
    <definedName name="_xlnm._FilterDatabase" localSheetId="3" hidden="1">Listas!$A$108:$A$356</definedName>
    <definedName name="ACTIVOS">Listas!$C$37:$C$40</definedName>
    <definedName name="AÑO" localSheetId="2">[1]Listas!$A$89:$A$96</definedName>
    <definedName name="AÑO">Listas!$A$89:$A$96</definedName>
    <definedName name="_xlnm.Print_Area" localSheetId="3">Listas!$A$1:$C$39</definedName>
    <definedName name="Barrancabermeja">Listas!$C$151:$C$156</definedName>
    <definedName name="CLASIFICACION">Listas!$C$43:$C$66</definedName>
    <definedName name="DECISION" localSheetId="2">[1]Listas!$C$2:$C$4</definedName>
    <definedName name="DECISION">Listas!$C$2:$C$4</definedName>
    <definedName name="DIA" localSheetId="2">[1]Listas!$A$42:$A$72</definedName>
    <definedName name="DIA">Listas!$A$42:$A$72</definedName>
    <definedName name="Docentes_Planta" localSheetId="2">#REF!</definedName>
    <definedName name="Docentes_Planta">#REF!</definedName>
    <definedName name="DOCUMENTO">Listas!$C$23:$C$24</definedName>
    <definedName name="FACULTAD">Listas!$C$88:$C$92</definedName>
    <definedName name="INICIATIVA">Listas!$C$160:$C$169</definedName>
    <definedName name="JURIDICA">Listas!$C$16:$C$20</definedName>
    <definedName name="LINEAS">Listas!$A$109:$A$356</definedName>
    <definedName name="LUGAR">Listas!$C$11:$C$13</definedName>
    <definedName name="MARCAR" localSheetId="2">[1]Listas!$C$7</definedName>
    <definedName name="MARCAR">Listas!$C$7</definedName>
    <definedName name="MARCO" localSheetId="2">[2]Listas!$C$159:$C$161</definedName>
    <definedName name="MARCO">[3]Listas!$C$159:$C$161</definedName>
    <definedName name="MES" localSheetId="2">[1]Listas!$A$75:$A$86</definedName>
    <definedName name="MES">Listas!$A$75:$A$86</definedName>
    <definedName name="MESES" localSheetId="2">[1]Listas!$C$204:$C$253</definedName>
    <definedName name="MESES">Listas!$C$204:$C$253</definedName>
    <definedName name="MODALIDAD" localSheetId="2">[1]Listas!$A$2:$A$7</definedName>
    <definedName name="MODALIDAD">Listas!$A$2:$A$7</definedName>
    <definedName name="NIVEL">Listas!$C$172:$C$181</definedName>
    <definedName name="ORIGEN">Listas!$A$27:$A$31</definedName>
    <definedName name="PERSONAL_EXTERNO" localSheetId="2">#REF!</definedName>
    <definedName name="PERSONAL_EXTERNO">#REF!</definedName>
    <definedName name="PI">Listas!$C$190:$C$191</definedName>
    <definedName name="PORQUE" localSheetId="2">[1]Listas!$C$199:$C$200</definedName>
    <definedName name="PORQUE">Listas!$C$199:$C$200</definedName>
    <definedName name="productoacadémico" localSheetId="2">[1]Listas!$C$256:$C$269</definedName>
    <definedName name="productoacadémico">Listas!$C$256:$C$269</definedName>
    <definedName name="SALARIOS">Listas!$A$34:$A$38</definedName>
    <definedName name="SECTOR">Listas!$C$69:$C$85</definedName>
    <definedName name="SEDE">Listas!$C$151:$C$156</definedName>
    <definedName name="SUBMODALIDAD">Listas!$A$10:$A$24</definedName>
    <definedName name="TIPO">Listas!$C$27:$C$28</definedName>
    <definedName name="TRABAJADORES">Listas!$C$31:$C$34</definedName>
    <definedName name="UAA">Listas!$C$95:$C$146</definedName>
    <definedName name="VINCULACION">Listas!$C$184:$C$187</definedName>
    <definedName name="Z_C15572C8_F162_4381_A139_97771DADB3F8_.wvu.FilterData" localSheetId="3" hidden="1">Listas!$A$108:$A$356</definedName>
    <definedName name="Z_C15572C8_F162_4381_A139_97771DADB3F8_.wvu.PrintArea" localSheetId="3" hidden="1">Listas!$A$1:$C$39</definedName>
  </definedNames>
  <calcPr calcId="191029"/>
  <customWorkbookViews>
    <customWorkbookView name="VIE - Vista personalizada" guid="{C15572C8-F162-4381-A139-97771DADB3F8}" mergeInterval="0" personalView="1" maximized="1" xWindow="1" yWindow="1" windowWidth="1440" windowHeight="64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2" i="5" l="1"/>
  <c r="O67" i="5"/>
  <c r="N107" i="5"/>
  <c r="N94" i="5"/>
  <c r="O58" i="5"/>
  <c r="O59" i="5"/>
  <c r="O60" i="5"/>
  <c r="O61" i="5"/>
  <c r="I62" i="5" l="1"/>
  <c r="I68" i="5" s="1"/>
  <c r="F74" i="5"/>
  <c r="F83" i="5" s="1"/>
  <c r="O65" i="5"/>
  <c r="O64" i="5"/>
  <c r="L62" i="5"/>
  <c r="L68" i="5" s="1"/>
  <c r="A58" i="5"/>
  <c r="A59" i="5" s="1"/>
  <c r="A60" i="5" s="1"/>
  <c r="A61" i="5" s="1"/>
  <c r="A62" i="5" s="1"/>
  <c r="A63" i="5" s="1"/>
  <c r="A64" i="5" s="1"/>
  <c r="A65" i="5" s="1"/>
  <c r="A66" i="5" s="1"/>
  <c r="A67" i="5" s="1"/>
  <c r="A68" i="5" s="1"/>
  <c r="A5" i="5"/>
  <c r="C205" i="2"/>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J84" i="5"/>
  <c r="A85" i="5" s="1"/>
  <c r="L63" i="5" l="1"/>
  <c r="L66" i="5" s="1"/>
  <c r="L67" i="5" s="1"/>
  <c r="O68" i="5"/>
  <c r="I63" i="5"/>
  <c r="I66" i="5" s="1"/>
  <c r="I67" i="5" s="1"/>
  <c r="O63" i="5" l="1"/>
  <c r="O66" i="5"/>
</calcChain>
</file>

<file path=xl/sharedStrings.xml><?xml version="1.0" encoding="utf-8"?>
<sst xmlns="http://schemas.openxmlformats.org/spreadsheetml/2006/main" count="688" uniqueCount="638">
  <si>
    <t>Justificación</t>
  </si>
  <si>
    <t>√</t>
  </si>
  <si>
    <t>Mes</t>
  </si>
  <si>
    <t>Año</t>
  </si>
  <si>
    <t>MODALIDAD</t>
  </si>
  <si>
    <t>Servicios Tecnológicos - ST</t>
  </si>
  <si>
    <t>Asesoría y Consultoría Profesional - AC</t>
  </si>
  <si>
    <t>Servicios Educativos - SE</t>
  </si>
  <si>
    <t>Servicios Docente Asistenciales - SDA</t>
  </si>
  <si>
    <t>Servicios Culturales, Artísticos Y Deportivos - SCAD</t>
  </si>
  <si>
    <t>Servicios De Comunicación E Información - SCI</t>
  </si>
  <si>
    <t>AC - Asesoría</t>
  </si>
  <si>
    <t>AC - Consultoría</t>
  </si>
  <si>
    <t>AC - Asistencia Técnica</t>
  </si>
  <si>
    <t>AC - Interventoría</t>
  </si>
  <si>
    <t>AC - Veeduría</t>
  </si>
  <si>
    <t>SE - Practica Académica Empresarial</t>
  </si>
  <si>
    <t>SE - Practica Académica Social</t>
  </si>
  <si>
    <t>SE - Educación No Formal Diplomado</t>
  </si>
  <si>
    <t>SE - Educación No Formal Curso</t>
  </si>
  <si>
    <t>SE - Educación No Formal Seminario</t>
  </si>
  <si>
    <t>SE - Educación No Formal Taller</t>
  </si>
  <si>
    <t>SE - Educación No Formal Pasantía</t>
  </si>
  <si>
    <t>SE - Educación No Formal Congreso</t>
  </si>
  <si>
    <t>SE - Educación No Formal Simposio</t>
  </si>
  <si>
    <t>SUBMODALIDAD</t>
  </si>
  <si>
    <t>DECISION</t>
  </si>
  <si>
    <t>NO</t>
  </si>
  <si>
    <t>Marcar</t>
  </si>
  <si>
    <t>X</t>
  </si>
  <si>
    <t>ORIGEN</t>
  </si>
  <si>
    <t>I - Iniciativa Interna</t>
  </si>
  <si>
    <t>E - Invitacion Directa</t>
  </si>
  <si>
    <t>E - Invitacion Indirecta</t>
  </si>
  <si>
    <t>E - Solicitud Externa</t>
  </si>
  <si>
    <t>VALOR DE LA PROPUESTA</t>
  </si>
  <si>
    <t>Menor o igual a 50 SMMLV</t>
  </si>
  <si>
    <t>Mayor o igual a 500 SMMLV</t>
  </si>
  <si>
    <t>LUGAR</t>
  </si>
  <si>
    <t>Campos Principal</t>
  </si>
  <si>
    <t>Otro                           ¿Cúal?</t>
  </si>
  <si>
    <t>Otro                          ¿Cúal?</t>
  </si>
  <si>
    <t>JURIDICA</t>
  </si>
  <si>
    <t>Mixta</t>
  </si>
  <si>
    <t>Organización Internacional</t>
  </si>
  <si>
    <t>Persona Natural</t>
  </si>
  <si>
    <t>Privada</t>
  </si>
  <si>
    <t>Pública</t>
  </si>
  <si>
    <t>DOCUMENTO</t>
  </si>
  <si>
    <t>Cedula de Ciudadania</t>
  </si>
  <si>
    <t>NIT</t>
  </si>
  <si>
    <t>TIPO</t>
  </si>
  <si>
    <t>Unidad Académica</t>
  </si>
  <si>
    <t>Unidad Administrativa</t>
  </si>
  <si>
    <t>Menos de 10</t>
  </si>
  <si>
    <t>Entre 11 y 50</t>
  </si>
  <si>
    <t>Entre 51 y 200</t>
  </si>
  <si>
    <t>Superior a 200</t>
  </si>
  <si>
    <t>TRABAJADORES</t>
  </si>
  <si>
    <t>Inferior a 501 SMMLV</t>
  </si>
  <si>
    <t>Entre 501 y 5000 SMMLV</t>
  </si>
  <si>
    <t>Entre 5001 y 15000 SMMLV</t>
  </si>
  <si>
    <t>Superior a 15001</t>
  </si>
  <si>
    <t>Entre 51 Y 99 SMMLV</t>
  </si>
  <si>
    <t>Entre 100  Y 299 SMMLV</t>
  </si>
  <si>
    <t>Entre 300  Y 499 SMMLV</t>
  </si>
  <si>
    <t>ACTIVOS</t>
  </si>
  <si>
    <t>DIA</t>
  </si>
  <si>
    <t>MES</t>
  </si>
  <si>
    <t>Enero</t>
  </si>
  <si>
    <t>Febrero</t>
  </si>
  <si>
    <t>Marzo</t>
  </si>
  <si>
    <t>Abril</t>
  </si>
  <si>
    <t>Mayo</t>
  </si>
  <si>
    <t>Junio</t>
  </si>
  <si>
    <t>Julio</t>
  </si>
  <si>
    <t>Agosto</t>
  </si>
  <si>
    <t>Septiembre</t>
  </si>
  <si>
    <t>Octubre</t>
  </si>
  <si>
    <t>Noviembre</t>
  </si>
  <si>
    <t>Diciembre</t>
  </si>
  <si>
    <t>AÑO</t>
  </si>
  <si>
    <t>Día</t>
  </si>
  <si>
    <t>CLASIFICACIÓN POR DISCIPLINA</t>
  </si>
  <si>
    <t>L-Aplicaciones de la Lógica</t>
  </si>
  <si>
    <t xml:space="preserve">L-Metodología </t>
  </si>
  <si>
    <t>L-Lógica deductiva</t>
  </si>
  <si>
    <t>L-Lógica inductiva</t>
  </si>
  <si>
    <t>C-Ciencia de la atmósfera</t>
  </si>
  <si>
    <t>C-Climatología</t>
  </si>
  <si>
    <t>C-Geoquímica</t>
  </si>
  <si>
    <t>C-Geodesia</t>
  </si>
  <si>
    <t>C-Geografía</t>
  </si>
  <si>
    <t>C-Geología</t>
  </si>
  <si>
    <t>C-Geofísica</t>
  </si>
  <si>
    <t>C-Hidrología</t>
  </si>
  <si>
    <t>C-Meteorología</t>
  </si>
  <si>
    <t>C-Oceanografia</t>
  </si>
  <si>
    <t>C-Ciencias del suelo (Edafología)</t>
  </si>
  <si>
    <t>C-Ciencias del espacio</t>
  </si>
  <si>
    <t>LINEAS DE ACCIÓN</t>
  </si>
  <si>
    <t>Lógica (L)</t>
  </si>
  <si>
    <t>Ciencias de la Tierra y Espacio (C)</t>
  </si>
  <si>
    <t>Ciencias Económicas (CE)</t>
  </si>
  <si>
    <t>CE-Política fiscal y hacienda pública nacionales</t>
  </si>
  <si>
    <t>CE-Econometría</t>
  </si>
  <si>
    <t>CE-Contabilidad económica</t>
  </si>
  <si>
    <t>CE-Actividad económica</t>
  </si>
  <si>
    <t>CE-Sistemas económicos</t>
  </si>
  <si>
    <t>CE-Economía del cambio tecnológico</t>
  </si>
  <si>
    <t>CE-Teoría económica</t>
  </si>
  <si>
    <t>CE-Economía general</t>
  </si>
  <si>
    <t>CE-Organización industrial y politicas gubernamentales</t>
  </si>
  <si>
    <t>CE-Economía internacional tecnología</t>
  </si>
  <si>
    <t>CE-Organización y dirección de empresas</t>
  </si>
  <si>
    <t>CE-Economía sectorial</t>
  </si>
  <si>
    <t>Ciencia Política (CP)</t>
  </si>
  <si>
    <t>CP-Relaciones internacionales</t>
  </si>
  <si>
    <t>CP-Ciencias políticas</t>
  </si>
  <si>
    <t>CP-Ideologías políticas</t>
  </si>
  <si>
    <t>CP-Instituciones políticas</t>
  </si>
  <si>
    <t>CP-Vida política</t>
  </si>
  <si>
    <t>CP-Sociología política</t>
  </si>
  <si>
    <t>CP-Sistemas políticos</t>
  </si>
  <si>
    <t>CP-Teoría política</t>
  </si>
  <si>
    <t>CP-Administración pública</t>
  </si>
  <si>
    <t>CP-Opinión pública</t>
  </si>
  <si>
    <t>Matemáticas (M)</t>
  </si>
  <si>
    <t>M-Álgebra</t>
  </si>
  <si>
    <t>M-Análisis y análisis funcional</t>
  </si>
  <si>
    <t>M-Ciencia de los ordenadores</t>
  </si>
  <si>
    <t>M-Geometría</t>
  </si>
  <si>
    <t>M-Teoría de números</t>
  </si>
  <si>
    <t>M-Análisis numérico</t>
  </si>
  <si>
    <t>M-Investigación operativa</t>
  </si>
  <si>
    <t>M-Probabilidad</t>
  </si>
  <si>
    <t>M-Estadística</t>
  </si>
  <si>
    <t>M-Topología</t>
  </si>
  <si>
    <t>Ciencias Agrarias (CA)</t>
  </si>
  <si>
    <t>CA-Agroquímica</t>
  </si>
  <si>
    <t>CA-Ingeniería Agrícola</t>
  </si>
  <si>
    <t>CA-Agronomía</t>
  </si>
  <si>
    <t>CA-Producción animal</t>
  </si>
  <si>
    <t>CA-Peces y fauna silvestre</t>
  </si>
  <si>
    <t>CA-Ciencia forestal</t>
  </si>
  <si>
    <t>CA-Horticultura</t>
  </si>
  <si>
    <t>CA-Fitopatología</t>
  </si>
  <si>
    <t>CA-Ciencias veterinarias</t>
  </si>
  <si>
    <t>Geografía (G)</t>
  </si>
  <si>
    <t>G-Geografía Económica</t>
  </si>
  <si>
    <t>G-Geografía Historica</t>
  </si>
  <si>
    <t>G-Geografía Humana</t>
  </si>
  <si>
    <t>G-Geografía Regional</t>
  </si>
  <si>
    <t>Astronomía y Astrofísica (AA)</t>
  </si>
  <si>
    <t>AA-Cosmología y Cosmogonía</t>
  </si>
  <si>
    <t>AA-Medio Interplanetario</t>
  </si>
  <si>
    <t>AA-Astronomía Óptica</t>
  </si>
  <si>
    <t>AA-Planetología</t>
  </si>
  <si>
    <t>AA-Radiostronomía</t>
  </si>
  <si>
    <t>AA-Sistema Solar</t>
  </si>
  <si>
    <t>Física (F)</t>
  </si>
  <si>
    <t>F-Acústica</t>
  </si>
  <si>
    <t>F-Electromagnetismo</t>
  </si>
  <si>
    <t>F-Electrónica</t>
  </si>
  <si>
    <t>F-Física de Fluidos</t>
  </si>
  <si>
    <t>F-Mécanica</t>
  </si>
  <si>
    <t>F-Física Molecular</t>
  </si>
  <si>
    <t>F-Física Atómica y Molecular</t>
  </si>
  <si>
    <t>F-Nucleónica</t>
  </si>
  <si>
    <t>F-Óptica</t>
  </si>
  <si>
    <t>F-Química Física</t>
  </si>
  <si>
    <t>F-Física del estado sólido</t>
  </si>
  <si>
    <t>F-Física Teórica</t>
  </si>
  <si>
    <t>F-Termodinámica</t>
  </si>
  <si>
    <t>F-Unidades y Constantes</t>
  </si>
  <si>
    <t>F-Física altas energías</t>
  </si>
  <si>
    <t>Psicología (P)</t>
  </si>
  <si>
    <t>Ciencias Médicas (CM)</t>
  </si>
  <si>
    <t>Historia (H)</t>
  </si>
  <si>
    <t>Artes y Letras (AL)</t>
  </si>
  <si>
    <t>Ciencias Tecnológicas (CT)</t>
  </si>
  <si>
    <t>Ciencias Júridicas y Derecho (CJD)</t>
  </si>
  <si>
    <t>Sociología (S)</t>
  </si>
  <si>
    <t>Química (Q)</t>
  </si>
  <si>
    <t>Antropología (A)</t>
  </si>
  <si>
    <t>Lingüística (Li)</t>
  </si>
  <si>
    <t>Ética (E)</t>
  </si>
  <si>
    <t>Ciencias de la Vida (CV)</t>
  </si>
  <si>
    <t>Demografía (D)</t>
  </si>
  <si>
    <t>Pedagogía (P)</t>
  </si>
  <si>
    <t>Folosofía (F)</t>
  </si>
  <si>
    <t>SECTOR PRODUCTIVO</t>
  </si>
  <si>
    <t>Agricultura, ganaderia, caza y silvicultura</t>
  </si>
  <si>
    <t>Pesca, produccion de peces en criaderos y granjas piscicolas; actividades de servicios relacionadas con la pesca</t>
  </si>
  <si>
    <t>Explotacion de minas y canteras</t>
  </si>
  <si>
    <t>Industrias manufactureras</t>
  </si>
  <si>
    <t>Suministro de electricidad, gas y agua</t>
  </si>
  <si>
    <t>Construccion</t>
  </si>
  <si>
    <t>Comercio al por mayor y al por menor; reparacion de vehiculos automotores, motocicletas, efectos personales y enseres domesticos</t>
  </si>
  <si>
    <t>Hoteles, restaurantes, bares y similares</t>
  </si>
  <si>
    <t>Transporte, almacenamiento y comunicaciones</t>
  </si>
  <si>
    <t>Intermediacion financiera</t>
  </si>
  <si>
    <t>Actividades inmobiliarias, empresariales y de alquiler</t>
  </si>
  <si>
    <t>Administracion publica y defensa; seguridad social de afiliacion obligatoria</t>
  </si>
  <si>
    <t>Educacion</t>
  </si>
  <si>
    <t>Servicios sociales y de salud</t>
  </si>
  <si>
    <t>Otras actividades de servicios comunitarios, sociales y personales</t>
  </si>
  <si>
    <t>Hogares privados con servicio domestico</t>
  </si>
  <si>
    <t>Organizaciones y organos extraterritoriales</t>
  </si>
  <si>
    <t>FACULTAD</t>
  </si>
  <si>
    <t xml:space="preserve">Escuela de Biología </t>
  </si>
  <si>
    <t>Escuela de Matemáticas</t>
  </si>
  <si>
    <t>Escuela de Física</t>
  </si>
  <si>
    <t>Escuela de Química</t>
  </si>
  <si>
    <t>Escuela de Derecho y Ciencia Política</t>
  </si>
  <si>
    <t>Escuela de Economía y Administración</t>
  </si>
  <si>
    <t>Escuela de Educación</t>
  </si>
  <si>
    <t>Escuela de Filosofía</t>
  </si>
  <si>
    <t>Escuela de Historia</t>
  </si>
  <si>
    <t>Escuela de Idiomas</t>
  </si>
  <si>
    <t>Escuela de Trabajo Social</t>
  </si>
  <si>
    <t>Escuela de Diseño Industrial</t>
  </si>
  <si>
    <t>Escuela de Estudios Industriales y Empresariales</t>
  </si>
  <si>
    <t>Escuela de Ingeniería Civil</t>
  </si>
  <si>
    <t>Escuela de Ingeniería de Sistemas e Informática</t>
  </si>
  <si>
    <t>Escuela de Ingeniería Eléctrica, Electrónica y Telecomunicaciones</t>
  </si>
  <si>
    <t>Escuela de Ingeniería Mecánica</t>
  </si>
  <si>
    <t>Escuela de Geología</t>
  </si>
  <si>
    <t>Escuela de Ingeniería de Petróleos</t>
  </si>
  <si>
    <t>Escuela de Ingeniería Metalúrgica y Ciencia de Materiales</t>
  </si>
  <si>
    <t>Escuela de Ingeniería Química</t>
  </si>
  <si>
    <t>Escuela de Bacteriología y Laboratorio Clínico</t>
  </si>
  <si>
    <t>Escuela de Enfermería</t>
  </si>
  <si>
    <t>Escuela de Fisioterapia</t>
  </si>
  <si>
    <t>Escuela de Medicina</t>
  </si>
  <si>
    <t>Escuela de Nutrición y Dietética</t>
  </si>
  <si>
    <t>Departamento de Ciencias Básicas</t>
  </si>
  <si>
    <t>Departamento de Cirugía</t>
  </si>
  <si>
    <t>Departamento de Ginecobstetricia</t>
  </si>
  <si>
    <t>Departamento de Medicina Interna</t>
  </si>
  <si>
    <t>Departamento de Patología</t>
  </si>
  <si>
    <t>Departamento de Pediatría</t>
  </si>
  <si>
    <t>Departamento de Salud Mental</t>
  </si>
  <si>
    <t>Departamento de Salud Pública</t>
  </si>
  <si>
    <t>SEDES</t>
  </si>
  <si>
    <t>Barrancabermeja</t>
  </si>
  <si>
    <t>Socorro</t>
  </si>
  <si>
    <t>Málaga</t>
  </si>
  <si>
    <t>Barbosa</t>
  </si>
  <si>
    <t>Bogotá</t>
  </si>
  <si>
    <t>P-Patología</t>
  </si>
  <si>
    <t>P-Asesoramiento y orientación</t>
  </si>
  <si>
    <t>P-Evaluación y diagnósticoen psicología</t>
  </si>
  <si>
    <t>P-Psicología general</t>
  </si>
  <si>
    <t>P-Psicología industrial</t>
  </si>
  <si>
    <t>P-Personalidad</t>
  </si>
  <si>
    <t>P-Psicofarmacología</t>
  </si>
  <si>
    <t>P-Psicología del niño y del adolescente</t>
  </si>
  <si>
    <t>P-Psicopedagogía</t>
  </si>
  <si>
    <t>P-Psicología experimental</t>
  </si>
  <si>
    <t>P-sicología de la vejez</t>
  </si>
  <si>
    <t>P-Parapsicología</t>
  </si>
  <si>
    <t>P-Estudio psicológico detemas sociales</t>
  </si>
  <si>
    <t>P-Psicología social</t>
  </si>
  <si>
    <t>CM-Ciencias clínicas</t>
  </si>
  <si>
    <t>CM-Epidemología</t>
  </si>
  <si>
    <t>CM-Medicina Forense</t>
  </si>
  <si>
    <t>CM-Medicina del trabajo</t>
  </si>
  <si>
    <t>CM-Medicina interna</t>
  </si>
  <si>
    <t>CM-Ciencias de la Nutrición</t>
  </si>
  <si>
    <t>CM-Patología</t>
  </si>
  <si>
    <t>CM-Farmacodinámica</t>
  </si>
  <si>
    <t>CM-Farmacología</t>
  </si>
  <si>
    <t>CM-Medicina preventiva</t>
  </si>
  <si>
    <t>CM-Psiquiatría</t>
  </si>
  <si>
    <t>CM-Salud pública</t>
  </si>
  <si>
    <t>CM-Cirugía</t>
  </si>
  <si>
    <t>CM-Toxicología</t>
  </si>
  <si>
    <t>H-Biografías</t>
  </si>
  <si>
    <t>H-Historia general</t>
  </si>
  <si>
    <t>H-Historia de países</t>
  </si>
  <si>
    <t>H-Historia por épocas</t>
  </si>
  <si>
    <t>H-Ciencias auxiliares de la historia</t>
  </si>
  <si>
    <t>H-Historia por especialidades</t>
  </si>
  <si>
    <t>AL-Arquitectura</t>
  </si>
  <si>
    <t>AL-Teoría, análisis y crítica literarias</t>
  </si>
  <si>
    <t>AL-Teoria, análisis y critica de las Bellas Artes</t>
  </si>
  <si>
    <t>CT-Ingeniería y tecnología aeronáuticas</t>
  </si>
  <si>
    <t>CT-Tecnología bioquímica</t>
  </si>
  <si>
    <t>CT-Ingeniería y tecnología químicas</t>
  </si>
  <si>
    <t>CT-Tecnología de los ordenadores</t>
  </si>
  <si>
    <t>CT-Tecnología de la construcción</t>
  </si>
  <si>
    <t>CT-Ingeniería y tecnología eléctricas</t>
  </si>
  <si>
    <t>CT-Tecnología electrónica</t>
  </si>
  <si>
    <t>CT-Ingeniería y tecnología del medio ambiente</t>
  </si>
  <si>
    <t>CT-Tecnología de los alimentos</t>
  </si>
  <si>
    <t>CT-Tecnología industrial</t>
  </si>
  <si>
    <t>CT-Tecnología de la instrumentación</t>
  </si>
  <si>
    <t>CT-Tecnología de materiales</t>
  </si>
  <si>
    <t>CT-Tecnología e ingeniería mecánicas</t>
  </si>
  <si>
    <t>CT-Tecnología médica</t>
  </si>
  <si>
    <t>CT-Tecnología metalúrgica</t>
  </si>
  <si>
    <t>CT-Tecnología de productos metálicos</t>
  </si>
  <si>
    <t>CT-Tecnología de vehículos de motor</t>
  </si>
  <si>
    <t>CT-Tecnología minera</t>
  </si>
  <si>
    <t>CT-Tecnología naval</t>
  </si>
  <si>
    <t>CT-Tecnología nuclear</t>
  </si>
  <si>
    <t>CT-Tecnología del carbón y del petróleo</t>
  </si>
  <si>
    <t>CT-Tecnología energética</t>
  </si>
  <si>
    <t>CT-Tecnología de los ferrocarriles</t>
  </si>
  <si>
    <t>CT-Tecnología del espacio</t>
  </si>
  <si>
    <t>CT-Tecnología de las telecomunicaciones</t>
  </si>
  <si>
    <t>CT-Tecnología textil</t>
  </si>
  <si>
    <t>CT-Tecnología de los sistemas de transporte</t>
  </si>
  <si>
    <t>CT-Procesos tecnológicos</t>
  </si>
  <si>
    <t>CT-Planificación urbana</t>
  </si>
  <si>
    <t>CJD-Derecho canónico</t>
  </si>
  <si>
    <t>CJD-Teoría y métodos generales</t>
  </si>
  <si>
    <t>CJD-Derecho internacional</t>
  </si>
  <si>
    <t>CJD-Organización jurídica</t>
  </si>
  <si>
    <t>CJD-Derecho y legislación nacionales</t>
  </si>
  <si>
    <t>S-Sociología cultural</t>
  </si>
  <si>
    <t>S-Sociología experimental</t>
  </si>
  <si>
    <t>S-Sociología general</t>
  </si>
  <si>
    <t>S-Problemas internacionales</t>
  </si>
  <si>
    <t>S-Sociología matemática</t>
  </si>
  <si>
    <t>S-Sociología del trabajo</t>
  </si>
  <si>
    <t>S-Cambio y desarrollo social</t>
  </si>
  <si>
    <t>S-Comunicaciones sociales</t>
  </si>
  <si>
    <t xml:space="preserve">S-Grupos sociales </t>
  </si>
  <si>
    <t>S-Problemas sociales</t>
  </si>
  <si>
    <t>S-Sociología de los asentamientos humanos</t>
  </si>
  <si>
    <t>Q-Química analítica</t>
  </si>
  <si>
    <t>Q-Bioquímica</t>
  </si>
  <si>
    <t>Q-Química inorgánica</t>
  </si>
  <si>
    <t>Q-Química macromolecular</t>
  </si>
  <si>
    <t>Q-Química nuclear</t>
  </si>
  <si>
    <t>Q-Química orgánica</t>
  </si>
  <si>
    <t>Q-Química física</t>
  </si>
  <si>
    <t>Q-Química Farmacéutica</t>
  </si>
  <si>
    <t>Q-Química ambiental</t>
  </si>
  <si>
    <t>A-Antropología cultural</t>
  </si>
  <si>
    <t>A-Etnografía y etnología</t>
  </si>
  <si>
    <t>A-Antropología social</t>
  </si>
  <si>
    <t>Li-Lingüística aplicada</t>
  </si>
  <si>
    <t>Li-Lingüística diacrónica</t>
  </si>
  <si>
    <t>Li-Geografía lingüística</t>
  </si>
  <si>
    <t>Li-Teoría lingüística</t>
  </si>
  <si>
    <t>Li-Lingüística sincrónica</t>
  </si>
  <si>
    <t>E-Ética clásica</t>
  </si>
  <si>
    <t>E-Ética de individuos</t>
  </si>
  <si>
    <t>E-Ética de grupo</t>
  </si>
  <si>
    <t xml:space="preserve">E-La ética en perspeciva </t>
  </si>
  <si>
    <t>CV-Biología animal (Zoología)</t>
  </si>
  <si>
    <t>CV-Antropología (Física)</t>
  </si>
  <si>
    <t>CV-Bioquímica</t>
  </si>
  <si>
    <t>CV-Biomatemáticas</t>
  </si>
  <si>
    <t>CV-Biometría</t>
  </si>
  <si>
    <t>CV-Biofísica</t>
  </si>
  <si>
    <t>CV-Biología celular</t>
  </si>
  <si>
    <t>CV-Etología</t>
  </si>
  <si>
    <t xml:space="preserve">CV-Genética </t>
  </si>
  <si>
    <t>CV-Biología humana</t>
  </si>
  <si>
    <t>CV-Fisiología humana</t>
  </si>
  <si>
    <t>CV-Inmunología</t>
  </si>
  <si>
    <t>CV-Biología de insectos (Entomología)</t>
  </si>
  <si>
    <t>CV-Microbiología</t>
  </si>
  <si>
    <t>CV-Biología molecular</t>
  </si>
  <si>
    <t>CV-Paleontología</t>
  </si>
  <si>
    <t>CV-Biología Vegetal (Botánica)</t>
  </si>
  <si>
    <t>CV-Radiobiología</t>
  </si>
  <si>
    <t>CV-Simbiosis</t>
  </si>
  <si>
    <t>CV-Virología</t>
  </si>
  <si>
    <t>CV-Neurociencias</t>
  </si>
  <si>
    <t>D-Fertilidad</t>
  </si>
  <si>
    <t>D-Demografía general</t>
  </si>
  <si>
    <t>D-Demografía geográfica</t>
  </si>
  <si>
    <t>D-Demografía histórica</t>
  </si>
  <si>
    <t>D-Mortalidad</t>
  </si>
  <si>
    <t>D-Características de la población</t>
  </si>
  <si>
    <t>D-Tamaño de la población y evolución demográfica</t>
  </si>
  <si>
    <t>F-Teoria y métodos educativos</t>
  </si>
  <si>
    <t>F-Organización y planificación</t>
  </si>
  <si>
    <t>F-Preparación y empleo de profesores</t>
  </si>
  <si>
    <t>F-Filosofía del conocimiento</t>
  </si>
  <si>
    <t>F-Antropología filosófica</t>
  </si>
  <si>
    <t>F-Filosofía general</t>
  </si>
  <si>
    <t>F-Sistemas filosóficos</t>
  </si>
  <si>
    <t>F-Filosofía de la ciencia</t>
  </si>
  <si>
    <t>F-Filosofía de la naturaleza</t>
  </si>
  <si>
    <t>F-Filosofía social</t>
  </si>
  <si>
    <t>F-Doctrinas filosóficas</t>
  </si>
  <si>
    <t>UAA</t>
  </si>
  <si>
    <t>L-Otras especialidades relativas a la lógica  ¿Cúal?</t>
  </si>
  <si>
    <t>CE-Otras especialidades económicas  ¿Cúal?</t>
  </si>
  <si>
    <t>CP-Otras especialidades políticas ¿Cúal?</t>
  </si>
  <si>
    <t>M-Otras especialidades matemáticas  ¿Cúal?</t>
  </si>
  <si>
    <t>CA-Otras especialidades agrarias ¿Cúal?</t>
  </si>
  <si>
    <t>G-Otras especialidades geográficas ¿Cúal?</t>
  </si>
  <si>
    <t>AA-Otras especialidades astronomicas ¿Cúal?</t>
  </si>
  <si>
    <t>F-Otras especialidades físicas ¿Cúal?</t>
  </si>
  <si>
    <t>P-Otras especialidades psicológicas ¿Cúal?</t>
  </si>
  <si>
    <t>CM-Otras especialidades médicas ¿Cúal?</t>
  </si>
  <si>
    <t>H-Otras especialidades históricas  ¿Cúal?</t>
  </si>
  <si>
    <t>AL-Otras especialidades artísticas  ¿Cúal?</t>
  </si>
  <si>
    <t>CT-Otras especialidades tecnológicas  ¿Cúal?</t>
  </si>
  <si>
    <t>CJD-Otras especialidades jurídicas  ¿Cúal?</t>
  </si>
  <si>
    <t>S-Otras especialidades sociológicas  ¿Cúal?</t>
  </si>
  <si>
    <t>Q-Otras especialidades  ¿Cúal?</t>
  </si>
  <si>
    <t>A-Otras especialidades  ¿Cúal?</t>
  </si>
  <si>
    <t>Li-Otras especialidades lingüísticas ¿Cúal?</t>
  </si>
  <si>
    <t>E-Otras especialidades relacionadas  ¿Cúal?</t>
  </si>
  <si>
    <t>CV-Otras especialidades biológicas  ¿Cúal?</t>
  </si>
  <si>
    <t>D-Otras especialidades demográficas  ¿Cúal?</t>
  </si>
  <si>
    <t>F-Otras especialidades pedagógicas ¿Cúal?</t>
  </si>
  <si>
    <t>F-Otras especialidades filosóficas  ¿Cúal?</t>
  </si>
  <si>
    <t>Facultad de Ciencias Humanas</t>
  </si>
  <si>
    <t>Facultad de Físico Mecánicas</t>
  </si>
  <si>
    <t>Facultad de Físico Químicas</t>
  </si>
  <si>
    <t>Facultad de Salud</t>
  </si>
  <si>
    <t>Facultad de Ciencias</t>
  </si>
  <si>
    <t>Bucaramanga</t>
  </si>
  <si>
    <t>Informe y/o Estudio</t>
  </si>
  <si>
    <t>Software</t>
  </si>
  <si>
    <t>Diseño</t>
  </si>
  <si>
    <t>Prototipo</t>
  </si>
  <si>
    <t>Certificado</t>
  </si>
  <si>
    <t>Diploma</t>
  </si>
  <si>
    <t>Base de datos</t>
  </si>
  <si>
    <t>Datos del solicitante</t>
  </si>
  <si>
    <t>Datos del Equipo Ejecutor</t>
  </si>
  <si>
    <t>Datos de la Unidad Interna de Apoyo</t>
  </si>
  <si>
    <t>Datos de la Entidad Externa Aliada</t>
  </si>
  <si>
    <t>INICIATIVA</t>
  </si>
  <si>
    <t>Modalidad</t>
  </si>
  <si>
    <t>Submodalidad</t>
  </si>
  <si>
    <t>Clasificación por Disciplina</t>
  </si>
  <si>
    <t>Línea de Acción</t>
  </si>
  <si>
    <t>Marco Legal</t>
  </si>
  <si>
    <t>Rectoría</t>
  </si>
  <si>
    <t xml:space="preserve">Vicerrectoría Académica </t>
  </si>
  <si>
    <t xml:space="preserve">Vicerrectoría Administrativa </t>
  </si>
  <si>
    <t>Planeación</t>
  </si>
  <si>
    <t xml:space="preserve">Secretaría General </t>
  </si>
  <si>
    <t xml:space="preserve">Relaciones Exteriores </t>
  </si>
  <si>
    <t>División De Servicios De Información</t>
  </si>
  <si>
    <t>División Financiera</t>
  </si>
  <si>
    <t>Oficina De Control Disciplinario</t>
  </si>
  <si>
    <t>División De Recursos Humanos</t>
  </si>
  <si>
    <t>Evaluación Y Control De Gestión</t>
  </si>
  <si>
    <t>División De Planta Fisica</t>
  </si>
  <si>
    <t>División De Publicaciones</t>
  </si>
  <si>
    <t>División De Mantenimiento Tecnológico</t>
  </si>
  <si>
    <t>División De Bienestar Universitario</t>
  </si>
  <si>
    <t xml:space="preserve">Dirección Cultural </t>
  </si>
  <si>
    <t>Biblioteca</t>
  </si>
  <si>
    <t>NIVEL</t>
  </si>
  <si>
    <t>TIPO DE VINCULACION</t>
  </si>
  <si>
    <t>Planta</t>
  </si>
  <si>
    <t>O.P.S</t>
  </si>
  <si>
    <t>TIPO DE PI</t>
  </si>
  <si>
    <t>Propiedad Industrial</t>
  </si>
  <si>
    <t>Derecho de Autor</t>
  </si>
  <si>
    <t>Outsourcing</t>
  </si>
  <si>
    <t>Catedra</t>
  </si>
  <si>
    <t>C-Otras especialidades de la tierra, espacio o entorno ¿Cúal?</t>
  </si>
  <si>
    <t>Por fuera de la Universidad    ¿Dónde?</t>
  </si>
  <si>
    <t>Una de las Sedes    ¿Cúal?</t>
  </si>
  <si>
    <t>MARCO LEGAL</t>
  </si>
  <si>
    <t>Contrato</t>
  </si>
  <si>
    <t>Convenio</t>
  </si>
  <si>
    <t>Abierto al Público</t>
  </si>
  <si>
    <t>Escuela de Artes y Música</t>
  </si>
  <si>
    <t xml:space="preserve">   ¿Se cumplió?</t>
  </si>
  <si>
    <t>Productos Entregados</t>
  </si>
  <si>
    <t>a.</t>
  </si>
  <si>
    <t>b.</t>
  </si>
  <si>
    <t>c.</t>
  </si>
  <si>
    <t>d.</t>
  </si>
  <si>
    <t>f.</t>
  </si>
  <si>
    <t>g.</t>
  </si>
  <si>
    <t>Dificultades y/o inconvenientes presentados en:</t>
  </si>
  <si>
    <t>Adquisición de equipos</t>
  </si>
  <si>
    <t>Comunicación con la Entidad</t>
  </si>
  <si>
    <t>Logística</t>
  </si>
  <si>
    <t>Adquisición de Materia Prima</t>
  </si>
  <si>
    <t>Contratación de personal</t>
  </si>
  <si>
    <t>Distribución de Excedentes</t>
  </si>
  <si>
    <t>Compromiso</t>
  </si>
  <si>
    <t>¿Se cumplió?</t>
  </si>
  <si>
    <t>Salarios Mínimos Mensuales Legales Vigentes (SMMLV).</t>
  </si>
  <si>
    <t>Nombre:</t>
  </si>
  <si>
    <t xml:space="preserve">Fecha: Bucaramanga, </t>
  </si>
  <si>
    <t>Código: FEX.05</t>
  </si>
  <si>
    <t>INFORME FINAL DE PROYECTOS Y ACTIVIDADES DE EXTENSIÓN</t>
  </si>
  <si>
    <t>Valor Presupuestado ($)</t>
  </si>
  <si>
    <t>Valor Ejecutado ($)</t>
  </si>
  <si>
    <t>LISTA DE CHEQUEO DE DOCUMENTOS ADJUNTOS</t>
  </si>
  <si>
    <t>Documento:</t>
  </si>
  <si>
    <t>Observaciones de la Vicerrectoría de  Investigación y Extensión</t>
  </si>
  <si>
    <t>Si:</t>
  </si>
  <si>
    <t>SI</t>
  </si>
  <si>
    <t>PORQUE</t>
  </si>
  <si>
    <t>NO 
¿Por qué?</t>
  </si>
  <si>
    <t>meses</t>
  </si>
  <si>
    <t>MESES</t>
  </si>
  <si>
    <t>DIRECTOR DEL PROYECTO</t>
  </si>
  <si>
    <t>CONTROL DE CAMBIOS</t>
  </si>
  <si>
    <t>VERSIÓN</t>
  </si>
  <si>
    <t xml:space="preserve">FECHA DE APROBACIÓN </t>
  </si>
  <si>
    <t>DESCRIPCIÓN DE LOS CAMBIOS REALIZADOS</t>
  </si>
  <si>
    <t>Creacion del documento</t>
  </si>
  <si>
    <t>Septiembre 30 de 2008</t>
  </si>
  <si>
    <t>SI TOTALMENTE</t>
  </si>
  <si>
    <t>SI PARCIALMENTE</t>
  </si>
  <si>
    <t>¿Recomendaría que la Universidad realice una actividad de extensión de naturaleza similar a la desarrollada?</t>
  </si>
  <si>
    <t>Número:</t>
  </si>
  <si>
    <t>¿Para la administración del proyecto creó un Centro de Costos Independiente?</t>
  </si>
  <si>
    <t>¿Realizó el cierre del Centro de Costos?</t>
  </si>
  <si>
    <t>TRÁMITE INTERNO VICERRECTORÍA DE INVESTIGACIÓN Y EXTENSIÓN</t>
  </si>
  <si>
    <t>No:</t>
  </si>
  <si>
    <t>Abril 22 de 2009</t>
  </si>
  <si>
    <t>Inclusión de la tabla de control de cambios.  El formulario se pasó de Word a Excel. Se modifico el nombre del formato.</t>
  </si>
  <si>
    <t>Productos académicos</t>
  </si>
  <si>
    <t>Diferencia ($)</t>
  </si>
  <si>
    <t>Objetivo General:</t>
  </si>
  <si>
    <t>PRODUCTO ACADEMICO</t>
  </si>
  <si>
    <t xml:space="preserve">Propuesta de Investigación Aprobada </t>
  </si>
  <si>
    <t>Artículos en Revistas Científicas Especializadas</t>
  </si>
  <si>
    <t>Producción de vídeos, cinematrográficas o fonográficas</t>
  </si>
  <si>
    <t>Libros resultado de una investigación</t>
  </si>
  <si>
    <t>Libros de texto Universitario</t>
  </si>
  <si>
    <t>Libros de ensayo Universitario</t>
  </si>
  <si>
    <t>Traducción de libros para uso docente en la UIS</t>
  </si>
  <si>
    <t>Obras artísticas de creación original artística</t>
  </si>
  <si>
    <t>Interpretación o Exhibición Gratuita dentro de la UIS</t>
  </si>
  <si>
    <t>Producción técnica reportada al repositorio de la UIS</t>
  </si>
  <si>
    <t>Producción de software</t>
  </si>
  <si>
    <t>Ponencias publicadas en extenso o resumen estructurado (acompañado del texto de la ponencia)</t>
  </si>
  <si>
    <t>Publicaciones impresas universitarias</t>
  </si>
  <si>
    <t>Trabajos de grado en pregrado y postgrado</t>
  </si>
  <si>
    <t>Inclusión de la encuesta de satisfacción sobre la asesoría y orientación prestados en la VIE</t>
  </si>
  <si>
    <t xml:space="preserve">Gastos de Funcionamiento de la UAA: Honorarios, Auxiliaturas, Becas, Materiales, Papelería,  Viajes, Participación en Eventos, etc. </t>
  </si>
  <si>
    <t>Equipos</t>
  </si>
  <si>
    <t>Libros</t>
  </si>
  <si>
    <t>Adecuaciones</t>
  </si>
  <si>
    <t>Decanato correspondiente o su equivalente</t>
  </si>
  <si>
    <t>Dirección de Admisiones</t>
  </si>
  <si>
    <t>Vicerrectoría de Investigación y Extensión</t>
  </si>
  <si>
    <t>Otro</t>
  </si>
  <si>
    <t>¿Cuál?</t>
  </si>
  <si>
    <t>h.</t>
  </si>
  <si>
    <t>¿Las actividades desarrolladas y las metodologías utilizadas fueron las previstas en la formulación de la propuesta?</t>
  </si>
  <si>
    <t>¿Cuáles son las recomendaciones para próximas actividades de extensión?</t>
  </si>
  <si>
    <t>e.</t>
  </si>
  <si>
    <t>Valor del Compromiso DESEMBOLSABLE UIS:</t>
  </si>
  <si>
    <t>Valor del Compromiso DESEMBOLSABLE de (Nombre de la otra entidad):</t>
  </si>
  <si>
    <t>Valor Total del Proyecto:</t>
  </si>
  <si>
    <t>Contribución del 11%:</t>
  </si>
  <si>
    <t>Valor de Egresos sin tener en cuenta bonificaciones:</t>
  </si>
  <si>
    <t>Valor de Bonificaciones:</t>
  </si>
  <si>
    <t>Valor de la Utilidad:</t>
  </si>
  <si>
    <t>% PNP</t>
  </si>
  <si>
    <t>Valor otros Compromisos NO DESEMBOLSABLES UIS:</t>
  </si>
  <si>
    <t>Valor otros Compromisos NO DESEMBOLSABLES de (Nombre de la otra entidad):</t>
  </si>
  <si>
    <t xml:space="preserve">Inversión de la UAA (Equipos, Libros, Software, Adecuaciones ) </t>
  </si>
  <si>
    <t>Informe consolidado de los resultados de la evaluación de satisfacción del Cliente (FEX. 09 / FEX. 10)</t>
  </si>
  <si>
    <t>VoBo. JEFE DE LA UNIDAD GESTORA</t>
  </si>
  <si>
    <t>VoBo. Dirección de Transferencia de Conocimiento</t>
  </si>
  <si>
    <t>Fecha VoBo. Dirección de Transferencia de Conocimiento</t>
  </si>
  <si>
    <t>Metodología(s)</t>
  </si>
  <si>
    <t xml:space="preserve">  Si no se cumplió o fue un cumplimiento parcial, explique el motivo</t>
  </si>
  <si>
    <t>Fecha de Cumplimiento</t>
  </si>
  <si>
    <t>Número del Acta:</t>
  </si>
  <si>
    <t>Si no se cumplió o fue un cumplimiento parcial, explique el motivo</t>
  </si>
  <si>
    <t xml:space="preserve">  ¿Se cumplió?  </t>
  </si>
  <si>
    <t>Fecha de Acta del Consejo de Escuela, Consejo de Instituto o Consejo de Facultad que aprobó la distribución de excedentes una vez finalizado el proyecto:</t>
  </si>
  <si>
    <t xml:space="preserve">DECISIÓN </t>
  </si>
  <si>
    <t>Si no fueron las previstas o lo fueron parcialmente, indique el motivo</t>
  </si>
  <si>
    <t>Actividades Desarrolladas</t>
  </si>
  <si>
    <t>Ejecución presupuestal</t>
  </si>
  <si>
    <t>Legalización y liquidación del contrato o convenio</t>
  </si>
  <si>
    <t>Constancia de realización de los productos académicos previstos (si aplica)</t>
  </si>
  <si>
    <r>
      <rPr>
        <sz val="7"/>
        <rFont val="Humanst521 BT"/>
        <family val="2"/>
      </rPr>
      <t xml:space="preserve"> </t>
    </r>
    <r>
      <rPr>
        <sz val="9"/>
        <rFont val="Humanst521 BT"/>
        <family val="2"/>
      </rPr>
      <t>Fecha:</t>
    </r>
  </si>
  <si>
    <t>Código del Centro de Costos:</t>
  </si>
  <si>
    <t>Fecha de Finalización:</t>
  </si>
  <si>
    <t>Duración Real:</t>
  </si>
  <si>
    <t>Fecha de Inicio:</t>
  </si>
  <si>
    <t>Duración planificada:</t>
  </si>
  <si>
    <t>Título del Proyecto:</t>
  </si>
  <si>
    <t xml:space="preserve">Si no se cumplió o fue un cumplimiento parcial, indique en qué medida se cumplió y explique el motivo </t>
  </si>
  <si>
    <t>VERIFICACIÓN DE LA PLANEACIÓN TÉCNICA Y EXPERIENCIAS EN LA EJECUCIÓN DE LA ACTIVIDAD DE EXTENSIÓN</t>
  </si>
  <si>
    <t>VERIFICACIÓN DE LOS RESULTADOS ESPERADOS DE LA ACTIVIDAD DE EXTENSIÓN</t>
  </si>
  <si>
    <t>VERIFICACIÓN DE LA INFORMACIÓN FINANCIERA</t>
  </si>
  <si>
    <t>Otros ¿Cuáles?</t>
  </si>
  <si>
    <t>Modalidad:</t>
  </si>
  <si>
    <t>Número de análisis / pruebas:</t>
  </si>
  <si>
    <t>Número de Horas:</t>
  </si>
  <si>
    <t>Servicios Culturales, Artísticos y Deportivos - SCAD</t>
  </si>
  <si>
    <t>Servicios De Comunicación e Información - SCI</t>
  </si>
  <si>
    <t>Actualización del formato según lo normado en el Acuerdo No. 103 de 2010.</t>
  </si>
  <si>
    <t>Número de Estudiantes formados:</t>
  </si>
  <si>
    <r>
      <t>REGISTRO</t>
    </r>
    <r>
      <rPr>
        <b/>
        <sz val="9"/>
        <color indexed="53"/>
        <rFont val="Humanst521 BT"/>
        <family val="2"/>
      </rPr>
      <t xml:space="preserve"> </t>
    </r>
    <r>
      <rPr>
        <b/>
        <sz val="9"/>
        <rFont val="Humanst521 BT"/>
        <family val="2"/>
      </rPr>
      <t>DE EXTENSIÓN</t>
    </r>
  </si>
  <si>
    <t>Otro Cuál? _________________________</t>
  </si>
  <si>
    <t>Criterios de Evaluación</t>
  </si>
  <si>
    <t>Contenido del Programa</t>
  </si>
  <si>
    <t>Recursos empleados</t>
  </si>
  <si>
    <t>Profesores del Programa</t>
  </si>
  <si>
    <t>Número de usuarios que afirmaron volverían a participar en un curso, diplomado o servicio de Educación no Formal ofrecido por la UIS:</t>
  </si>
  <si>
    <r>
      <rPr>
        <b/>
        <sz val="9"/>
        <rFont val="Humanst521 BT"/>
        <family val="2"/>
      </rPr>
      <t xml:space="preserve">SERVICIOS EDUCATIVOS </t>
    </r>
    <r>
      <rPr>
        <sz val="9"/>
        <rFont val="Humanst521 BT"/>
        <family val="2"/>
      </rPr>
      <t xml:space="preserve"> </t>
    </r>
    <r>
      <rPr>
        <sz val="8"/>
        <rFont val="Humanst521 BT"/>
        <family val="2"/>
      </rPr>
      <t>(Diligenciar únicamente para servicios educativos)</t>
    </r>
  </si>
  <si>
    <t>Cumplimiento de los objetivos establecidos en el proyecto.</t>
  </si>
  <si>
    <t>Calificación</t>
  </si>
  <si>
    <t>Los productos y/o servicios entregados por la Universidad, satisfacen los requerimientos solicitados.</t>
  </si>
  <si>
    <t>Cumplimiento del cronograma establecido.</t>
  </si>
  <si>
    <t>Atención prestada por el equipo ejecutor de la UIS.</t>
  </si>
  <si>
    <t>El usuario volvería a contratar con la UIS:</t>
  </si>
  <si>
    <t>VERIFICACIÓN DE LA SATISFACCIÓN DEL USUARIO</t>
  </si>
  <si>
    <t>DECISIÓN</t>
  </si>
  <si>
    <t>Calificación promedio de las Evaluaciones</t>
  </si>
  <si>
    <t>Calificación final del Servicio Educativo</t>
  </si>
  <si>
    <r>
      <rPr>
        <b/>
        <sz val="9"/>
        <rFont val="Humanst521 BT"/>
        <family val="2"/>
      </rPr>
      <t xml:space="preserve">SERVICIOS DE EXTENSIÓN  </t>
    </r>
    <r>
      <rPr>
        <sz val="8"/>
        <rFont val="Humanst521 BT"/>
        <family val="2"/>
      </rPr>
      <t>(Diligenciar para los servicios de asesoría, consultoría, tecnológicos, docente asistenciales, culturales, artísticos, deportivos y de comunicación e información)</t>
    </r>
  </si>
  <si>
    <t>Calificación final del Servicio de Extensión</t>
  </si>
  <si>
    <r>
      <rPr>
        <b/>
        <sz val="8"/>
        <rFont val="Humanst521 BT"/>
        <family val="2"/>
      </rPr>
      <t xml:space="preserve">Declaración: </t>
    </r>
    <r>
      <rPr>
        <sz val="8"/>
        <rFont val="Humanst521 BT"/>
        <family val="2"/>
      </rPr>
      <t xml:space="preserve">En ejercicio de las funciones propias del Director del Proyecto, DECLARO que la información aquí señalada es veraz y que conozco la normatividad institucional para la finalización de proyectos en cumplimiento de las funciones del eje misional de extensión.  Solicito, en consecuencia, la revisión del presente formato y de los documentos adjuntos, a la luz de lo normado en el Acuerdo No. 103 de 2010 del Consejo Superior. </t>
    </r>
  </si>
  <si>
    <t>Principales comentarios de los usuarios al servicio:</t>
  </si>
  <si>
    <t>Principales comentarios del usuario del servicio:</t>
  </si>
  <si>
    <t>Aceptación de informe final (por parte el ente externo) o Acta de cierre o de Liquidación del contrato/convenio</t>
  </si>
  <si>
    <t xml:space="preserve">Acta del Consejo de Escuela, Consejo de Instituto o Consejo de Facultad en la que se aprueba la distribución final de excedentes </t>
  </si>
  <si>
    <t>Cumplimiento de los Compromisos</t>
  </si>
  <si>
    <t>Julio 11 de 2011</t>
  </si>
  <si>
    <t>Enero 17 de 2012</t>
  </si>
  <si>
    <t>Versión: 05</t>
  </si>
  <si>
    <t>Nota: Ajustar el valor del SMMLV según año correspondiente.</t>
  </si>
  <si>
    <r>
      <rPr>
        <b/>
        <sz val="8"/>
        <rFont val="Humanst521 BT"/>
        <family val="2"/>
      </rPr>
      <t xml:space="preserve">Nota: </t>
    </r>
    <r>
      <rPr>
        <sz val="8"/>
        <rFont val="Humanst521 BT"/>
        <family val="2"/>
      </rPr>
      <t xml:space="preserve"> Adjunte los documentos que se exigen en la lista de chequeo. Envíe este informe al Jefe de la Unidad Gestora, quien semestralmente se encargará de remitir un Informe General de las actividades de extensión a la Vicerrectoría de Investigación y Extensión en la Ciudad universitaria, Carrera 27 - calle 9, Edificio Administración 2, Piso 5 y al correo electrónico vinculacionue@uis.edu.co.  </t>
    </r>
  </si>
  <si>
    <t>Se agrega nota al item 19 "Nota: Ajustar el valor del SMMLV según año correspondiente."
Modificación del correo vinculacionue@uis.edu.co</t>
  </si>
  <si>
    <t>Diciembre 07 de 2017</t>
  </si>
  <si>
    <t>6570-3554</t>
  </si>
  <si>
    <t>Taller teórico-práctico de estructuras de datos y aprendizaje profundo</t>
  </si>
  <si>
    <t>Desarrollar un taller teórico-práctico acerca de la programación en estructuras de flujos de datos y estrategias de entrenamiento para modelos de aprendizaje profundo.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</si>
</sst>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 #,##0_);_(&quot;$&quot;\ * \(#,##0\);_(&quot;$&quot;\ * &quot;-&quot;_);_(@_)"/>
    <numFmt numFmtId="165" formatCode="_(&quot;$&quot;\ * #,##0.00_);_(&quot;$&quot;\ * \(#,##0.00\);_(&quot;$&quot;\ * &quot;-&quot;??_);_(@_)"/>
    <numFmt numFmtId="166" formatCode="_(* #,##0_);_(* \(#,##0\);_(* &quot;-&quot;??_);_(@_)"/>
    <numFmt numFmtId="167" formatCode="[$-240A]d&quot; de &quot;mmmm&quot; de &quot;yyyy;@"/>
  </numFmts>
  <fonts count="24" x14ac:knownFonts="1">
    <font>
      <sz val="10"/>
      <name val="Arial"/>
    </font>
    <font>
      <b/>
      <sz val="10"/>
      <name val="Humanst521 BT"/>
      <family val="2"/>
    </font>
    <font>
      <sz val="11"/>
      <name val="Humanst521 BT"/>
      <family val="2"/>
    </font>
    <font>
      <b/>
      <sz val="12"/>
      <name val="Humanst521 BT"/>
      <family val="2"/>
    </font>
    <font>
      <b/>
      <sz val="10"/>
      <name val="Arial"/>
      <family val="2"/>
    </font>
    <font>
      <sz val="10"/>
      <name val="Arial"/>
      <family val="2"/>
    </font>
    <font>
      <b/>
      <sz val="9"/>
      <color indexed="9"/>
      <name val="Calibri"/>
      <family val="2"/>
    </font>
    <font>
      <sz val="11"/>
      <name val="Calibri"/>
      <family val="2"/>
    </font>
    <font>
      <sz val="12"/>
      <name val="Calibri"/>
      <family val="2"/>
    </font>
    <font>
      <sz val="9"/>
      <name val="Humanst521 BT"/>
      <family val="2"/>
    </font>
    <font>
      <b/>
      <sz val="9"/>
      <name val="Humanst521 BT"/>
      <family val="2"/>
    </font>
    <font>
      <b/>
      <sz val="7"/>
      <name val="Humanst521 BT"/>
      <family val="2"/>
    </font>
    <font>
      <sz val="9"/>
      <color indexed="10"/>
      <name val="Humanst521 BT"/>
      <family val="2"/>
    </font>
    <font>
      <b/>
      <sz val="8"/>
      <name val="Humanst521 BT"/>
      <family val="2"/>
    </font>
    <font>
      <sz val="10"/>
      <name val="Arial"/>
      <family val="2"/>
    </font>
    <font>
      <sz val="9"/>
      <name val="Arial"/>
      <family val="2"/>
    </font>
    <font>
      <sz val="10"/>
      <name val="Arial"/>
      <family val="2"/>
    </font>
    <font>
      <sz val="8"/>
      <name val="Humanst521 BT"/>
      <family val="2"/>
    </font>
    <font>
      <b/>
      <sz val="9"/>
      <color indexed="53"/>
      <name val="Humanst521 BT"/>
      <family val="2"/>
    </font>
    <font>
      <sz val="10"/>
      <name val="Humanst521 BT"/>
      <family val="2"/>
    </font>
    <font>
      <sz val="8"/>
      <name val="Arial"/>
      <family val="2"/>
    </font>
    <font>
      <sz val="7"/>
      <name val="Humanst521 BT"/>
      <family val="2"/>
    </font>
    <font>
      <sz val="10"/>
      <color rgb="FFFF0000"/>
      <name val="Arial"/>
      <family val="2"/>
    </font>
    <font>
      <sz val="8"/>
      <color theme="0" tint="-0.499984740745262"/>
      <name val="Humanst521 BT"/>
      <family val="2"/>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7"/>
        <bgColor indexed="64"/>
      </patternFill>
    </fill>
    <fill>
      <patternFill patternType="solid">
        <fgColor indexed="50"/>
        <bgColor indexed="64"/>
      </patternFill>
    </fill>
    <fill>
      <patternFill patternType="solid">
        <fgColor rgb="FFA5A5A5"/>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6" fillId="6" borderId="1" applyFont="0" applyBorder="0" applyAlignment="0" applyProtection="0">
      <alignment wrapText="1"/>
    </xf>
    <xf numFmtId="43" fontId="16" fillId="0" borderId="0" applyFont="0" applyFill="0" applyBorder="0" applyAlignment="0" applyProtection="0"/>
    <xf numFmtId="165" fontId="14" fillId="0" borderId="0" applyFont="0" applyFill="0" applyBorder="0" applyAlignment="0" applyProtection="0"/>
    <xf numFmtId="9" fontId="14" fillId="0" borderId="0" applyFont="0" applyFill="0" applyBorder="0" applyAlignment="0" applyProtection="0"/>
  </cellStyleXfs>
  <cellXfs count="336">
    <xf numFmtId="0" fontId="0" fillId="0" borderId="0" xfId="0"/>
    <xf numFmtId="0" fontId="5" fillId="0" borderId="0" xfId="0" applyFont="1"/>
    <xf numFmtId="0" fontId="7" fillId="0" borderId="0" xfId="0" applyFont="1"/>
    <xf numFmtId="0" fontId="8" fillId="0" borderId="0" xfId="0" applyFont="1"/>
    <xf numFmtId="0" fontId="0" fillId="0" borderId="0" xfId="0" applyAlignment="1">
      <alignment horizontal="left"/>
    </xf>
    <xf numFmtId="0" fontId="4" fillId="0" borderId="0" xfId="0" applyFont="1" applyAlignment="1">
      <alignment horizontal="left"/>
    </xf>
    <xf numFmtId="0" fontId="9" fillId="0" borderId="0" xfId="0" applyFont="1" applyAlignment="1">
      <alignment vertical="center" wrapText="1"/>
    </xf>
    <xf numFmtId="0" fontId="9" fillId="0" borderId="0" xfId="0" applyFont="1" applyAlignment="1">
      <alignment wrapText="1"/>
    </xf>
    <xf numFmtId="0" fontId="9" fillId="0" borderId="0" xfId="0" applyFont="1" applyAlignment="1">
      <alignment horizontal="center" wrapText="1"/>
    </xf>
    <xf numFmtId="0" fontId="9" fillId="0" borderId="0" xfId="0" applyFont="1" applyAlignment="1" applyProtection="1">
      <alignment wrapText="1"/>
      <protection locked="0"/>
    </xf>
    <xf numFmtId="0" fontId="0" fillId="0" borderId="0" xfId="0" applyAlignment="1">
      <alignment wrapText="1"/>
    </xf>
    <xf numFmtId="9" fontId="9" fillId="0" borderId="2" xfId="4" applyFont="1" applyFill="1" applyBorder="1" applyAlignment="1" applyProtection="1">
      <alignment horizontal="right" vertical="center" wrapText="1"/>
      <protection locked="0"/>
    </xf>
    <xf numFmtId="0" fontId="9" fillId="0" borderId="0" xfId="0" applyFont="1" applyAlignment="1">
      <alignment vertical="center"/>
    </xf>
    <xf numFmtId="0" fontId="5" fillId="0" borderId="0" xfId="0" applyFont="1" applyAlignment="1">
      <alignment horizontal="left"/>
    </xf>
    <xf numFmtId="0" fontId="19" fillId="2" borderId="0" xfId="0" applyFont="1" applyFill="1"/>
    <xf numFmtId="0" fontId="0" fillId="2" borderId="0" xfId="0" applyFill="1"/>
    <xf numFmtId="0" fontId="1" fillId="2" borderId="0" xfId="0" applyFont="1" applyFill="1"/>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wrapText="1"/>
    </xf>
    <xf numFmtId="0" fontId="0" fillId="2" borderId="0" xfId="0" applyFill="1" applyAlignment="1">
      <alignment wrapText="1"/>
    </xf>
    <xf numFmtId="0" fontId="9" fillId="0" borderId="4" xfId="0" applyFont="1" applyBorder="1" applyAlignment="1">
      <alignment vertical="center"/>
    </xf>
    <xf numFmtId="0" fontId="9" fillId="0" borderId="5" xfId="0" applyFont="1" applyBorder="1"/>
    <xf numFmtId="0" fontId="9" fillId="0" borderId="0" xfId="0" applyFont="1" applyAlignment="1">
      <alignment horizontal="center" vertical="center" wrapText="1"/>
    </xf>
    <xf numFmtId="0" fontId="22" fillId="0" borderId="0" xfId="0" applyFont="1"/>
    <xf numFmtId="0" fontId="10" fillId="0" borderId="0" xfId="0" applyFont="1" applyAlignment="1">
      <alignment vertical="center" wrapText="1"/>
    </xf>
    <xf numFmtId="0" fontId="9" fillId="0" borderId="0" xfId="0" applyFont="1" applyAlignment="1" applyProtection="1">
      <alignment vertical="center" wrapText="1"/>
      <protection locked="0"/>
    </xf>
    <xf numFmtId="0" fontId="9" fillId="0" borderId="5" xfId="0" applyFont="1" applyBorder="1" applyAlignment="1">
      <alignment vertical="center"/>
    </xf>
    <xf numFmtId="0" fontId="10" fillId="0" borderId="5" xfId="0" applyFont="1" applyBorder="1" applyAlignment="1">
      <alignment vertical="center" wrapText="1"/>
    </xf>
    <xf numFmtId="0" fontId="9" fillId="0" borderId="5" xfId="0" applyFont="1" applyBorder="1" applyAlignment="1" applyProtection="1">
      <alignment vertical="center" wrapText="1"/>
      <protection locked="0"/>
    </xf>
    <xf numFmtId="0" fontId="15" fillId="7" borderId="2" xfId="0" applyFont="1" applyFill="1" applyBorder="1" applyAlignment="1" applyProtection="1">
      <alignment horizontal="center" vertical="center" wrapText="1"/>
      <protection locked="0"/>
    </xf>
    <xf numFmtId="0" fontId="15" fillId="7" borderId="8" xfId="0" applyFont="1" applyFill="1" applyBorder="1" applyAlignment="1" applyProtection="1">
      <alignment horizontal="center" vertical="center" wrapText="1"/>
      <protection locked="0"/>
    </xf>
    <xf numFmtId="0" fontId="9" fillId="7" borderId="9" xfId="0" applyFont="1" applyFill="1" applyBorder="1" applyAlignment="1" applyProtection="1">
      <alignment vertical="center" wrapText="1"/>
      <protection locked="0"/>
    </xf>
    <xf numFmtId="0" fontId="9" fillId="7" borderId="8" xfId="0" applyFont="1" applyFill="1" applyBorder="1" applyAlignment="1" applyProtection="1">
      <alignment horizontal="center" vertical="center"/>
      <protection locked="0"/>
    </xf>
    <xf numFmtId="0" fontId="17" fillId="0" borderId="4" xfId="0" applyFont="1" applyBorder="1" applyAlignment="1">
      <alignment horizontal="justify" vertical="top" wrapText="1"/>
    </xf>
    <xf numFmtId="0" fontId="17" fillId="0" borderId="0" xfId="0" applyFont="1" applyAlignment="1">
      <alignment horizontal="justify" vertical="top" wrapText="1"/>
    </xf>
    <xf numFmtId="0" fontId="17" fillId="0" borderId="5" xfId="0" applyFont="1" applyBorder="1" applyAlignment="1">
      <alignment horizontal="justify" vertical="top" wrapText="1"/>
    </xf>
    <xf numFmtId="9" fontId="9" fillId="8" borderId="2" xfId="4" applyFont="1" applyFill="1" applyBorder="1" applyAlignment="1" applyProtection="1">
      <alignment horizontal="center" vertical="center" wrapText="1"/>
    </xf>
    <xf numFmtId="0" fontId="4" fillId="0" borderId="0" xfId="0" applyFont="1"/>
    <xf numFmtId="0" fontId="10" fillId="0" borderId="10"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0" borderId="7" xfId="0" applyFont="1" applyBorder="1" applyAlignment="1">
      <alignment horizontal="center" vertical="center" wrapText="1"/>
    </xf>
    <xf numFmtId="0" fontId="9" fillId="0" borderId="2" xfId="0" applyFont="1" applyBorder="1" applyAlignment="1">
      <alignment horizontal="center" vertical="center" wrapText="1"/>
    </xf>
    <xf numFmtId="0" fontId="9"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0" fillId="3" borderId="2" xfId="0" applyFont="1" applyFill="1" applyBorder="1" applyAlignment="1">
      <alignment vertical="center" wrapText="1"/>
    </xf>
    <xf numFmtId="0" fontId="9" fillId="0" borderId="2" xfId="0" applyFont="1" applyBorder="1" applyAlignment="1" applyProtection="1">
      <alignment horizontal="center" vertical="center" wrapText="1"/>
      <protection locked="0"/>
    </xf>
    <xf numFmtId="0" fontId="1" fillId="2" borderId="2" xfId="0" applyFont="1" applyFill="1" applyBorder="1" applyAlignment="1">
      <alignment horizontal="center"/>
    </xf>
    <xf numFmtId="0" fontId="9" fillId="7" borderId="2" xfId="0" applyFont="1" applyFill="1" applyBorder="1" applyAlignment="1" applyProtection="1">
      <alignment horizontal="center" vertical="center" wrapText="1"/>
      <protection locked="0"/>
    </xf>
    <xf numFmtId="0" fontId="10" fillId="0" borderId="11" xfId="0" applyFont="1" applyBorder="1" applyAlignment="1">
      <alignment horizontal="center" vertical="center" wrapText="1"/>
    </xf>
    <xf numFmtId="0" fontId="10" fillId="3" borderId="2" xfId="0" applyFont="1" applyFill="1" applyBorder="1" applyAlignment="1">
      <alignment horizontal="center" vertical="center" wrapText="1"/>
    </xf>
    <xf numFmtId="0" fontId="10" fillId="0" borderId="7" xfId="0" applyFont="1" applyBorder="1" applyAlignment="1">
      <alignment horizontal="center" vertical="center"/>
    </xf>
    <xf numFmtId="0" fontId="10" fillId="3" borderId="8" xfId="0" applyFont="1" applyFill="1" applyBorder="1" applyAlignment="1">
      <alignment horizontal="center" vertical="center" wrapText="1"/>
    </xf>
    <xf numFmtId="0" fontId="10" fillId="0" borderId="7" xfId="0" applyFont="1" applyBorder="1" applyAlignment="1">
      <alignment horizontal="center" vertical="center" wrapText="1"/>
    </xf>
    <xf numFmtId="0" fontId="9" fillId="7" borderId="2" xfId="0" applyFont="1" applyFill="1" applyBorder="1" applyAlignment="1" applyProtection="1">
      <alignment horizontal="center" vertical="center"/>
      <protection locked="0"/>
    </xf>
    <xf numFmtId="0" fontId="9" fillId="0" borderId="4" xfId="0" applyFont="1" applyBorder="1" applyAlignment="1">
      <alignment horizontal="center" vertical="center"/>
    </xf>
    <xf numFmtId="0" fontId="10" fillId="0" borderId="2" xfId="0" applyFont="1" applyBorder="1" applyAlignment="1">
      <alignment horizontal="center" vertical="center" wrapText="1"/>
    </xf>
    <xf numFmtId="0" fontId="9" fillId="0" borderId="2" xfId="0" applyFont="1" applyBorder="1" applyAlignment="1">
      <alignment horizontal="left" vertical="center" wrapText="1"/>
    </xf>
    <xf numFmtId="0" fontId="1"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3" borderId="9" xfId="0" applyFont="1" applyFill="1" applyBorder="1" applyAlignment="1">
      <alignment horizontal="center" vertical="center" wrapText="1"/>
    </xf>
    <xf numFmtId="0" fontId="17" fillId="0" borderId="17" xfId="0" applyFont="1" applyBorder="1" applyAlignment="1">
      <alignment vertical="center"/>
    </xf>
    <xf numFmtId="0" fontId="9" fillId="0" borderId="2" xfId="0" applyFont="1" applyBorder="1" applyAlignment="1" applyProtection="1">
      <alignment horizontal="center" vertical="center" wrapText="1"/>
      <protection locked="0"/>
    </xf>
    <xf numFmtId="0" fontId="9" fillId="0" borderId="8" xfId="0" applyFont="1" applyBorder="1" applyAlignment="1" applyProtection="1">
      <alignment horizontal="center" vertical="center" wrapText="1"/>
      <protection locked="0"/>
    </xf>
    <xf numFmtId="0" fontId="10" fillId="0" borderId="7"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11" xfId="0" applyFont="1" applyBorder="1" applyAlignment="1">
      <alignment horizontal="center" vertical="center" wrapText="1"/>
    </xf>
    <xf numFmtId="0" fontId="9" fillId="0" borderId="2" xfId="0" applyFont="1" applyBorder="1" applyAlignment="1">
      <alignment horizontal="left" vertical="center" wrapText="1"/>
    </xf>
    <xf numFmtId="0" fontId="9" fillId="0" borderId="9"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165" fontId="10" fillId="3" borderId="2" xfId="3" applyFont="1" applyFill="1" applyBorder="1" applyAlignment="1" applyProtection="1">
      <alignment horizontal="center" vertical="center" wrapText="1"/>
    </xf>
    <xf numFmtId="165" fontId="10" fillId="3" borderId="8" xfId="3" applyFont="1" applyFill="1" applyBorder="1" applyAlignment="1" applyProtection="1">
      <alignment horizontal="center" vertical="center" wrapText="1"/>
    </xf>
    <xf numFmtId="0" fontId="9" fillId="7" borderId="9" xfId="0" applyFont="1" applyFill="1" applyBorder="1" applyAlignment="1" applyProtection="1">
      <alignment horizontal="center" vertical="center" wrapText="1"/>
      <protection locked="0"/>
    </xf>
    <xf numFmtId="0" fontId="9" fillId="7" borderId="6" xfId="0" applyFont="1" applyFill="1" applyBorder="1" applyAlignment="1" applyProtection="1">
      <alignment horizontal="center" vertical="center" wrapText="1"/>
      <protection locked="0"/>
    </xf>
    <xf numFmtId="0" fontId="9" fillId="0" borderId="17" xfId="0" applyFont="1" applyBorder="1" applyAlignment="1">
      <alignment horizontal="justify" vertical="center"/>
    </xf>
    <xf numFmtId="0" fontId="9" fillId="0" borderId="12" xfId="0" applyFont="1" applyBorder="1" applyAlignment="1">
      <alignment horizontal="justify" vertical="center"/>
    </xf>
    <xf numFmtId="0" fontId="9" fillId="0" borderId="10" xfId="0" applyFont="1" applyBorder="1" applyAlignment="1">
      <alignment horizontal="justify" vertical="center"/>
    </xf>
    <xf numFmtId="0" fontId="17" fillId="0" borderId="7" xfId="0" applyFont="1" applyBorder="1" applyAlignment="1">
      <alignment horizontal="justify" vertical="top" wrapText="1"/>
    </xf>
    <xf numFmtId="0" fontId="17" fillId="0" borderId="2" xfId="0" applyFont="1" applyBorder="1" applyAlignment="1">
      <alignment horizontal="justify" vertical="top" wrapText="1"/>
    </xf>
    <xf numFmtId="0" fontId="17" fillId="0" borderId="8" xfId="0" applyFont="1" applyBorder="1" applyAlignment="1">
      <alignment horizontal="justify" vertical="top" wrapText="1"/>
    </xf>
    <xf numFmtId="0" fontId="9" fillId="0" borderId="2" xfId="0" applyFont="1" applyBorder="1" applyAlignment="1">
      <alignment horizontal="justify" vertical="center" wrapText="1"/>
    </xf>
    <xf numFmtId="0" fontId="9" fillId="7" borderId="2" xfId="0" applyFont="1" applyFill="1" applyBorder="1" applyAlignment="1" applyProtection="1">
      <alignment horizontal="center" vertical="center" wrapText="1"/>
      <protection locked="0"/>
    </xf>
    <xf numFmtId="0" fontId="9" fillId="7" borderId="8" xfId="0" applyFont="1" applyFill="1" applyBorder="1" applyAlignment="1" applyProtection="1">
      <alignment horizontal="center" vertical="center" wrapText="1"/>
      <protection locked="0"/>
    </xf>
    <xf numFmtId="0" fontId="9" fillId="0" borderId="18" xfId="0" applyFont="1" applyBorder="1" applyAlignment="1">
      <alignment horizontal="justify" vertical="center" wrapText="1"/>
    </xf>
    <xf numFmtId="0" fontId="9" fillId="0" borderId="13" xfId="0" applyFont="1" applyBorder="1" applyAlignment="1">
      <alignment horizontal="justify" vertical="center" wrapText="1"/>
    </xf>
    <xf numFmtId="0" fontId="9" fillId="0" borderId="14" xfId="0" applyFont="1" applyBorder="1" applyAlignment="1">
      <alignment horizontal="justify" vertical="center" wrapText="1"/>
    </xf>
    <xf numFmtId="0" fontId="9" fillId="0" borderId="31" xfId="0" applyFont="1" applyBorder="1" applyAlignment="1">
      <alignment horizontal="justify" vertical="center" wrapText="1"/>
    </xf>
    <xf numFmtId="0" fontId="9" fillId="0" borderId="0" xfId="0" applyFont="1" applyAlignment="1">
      <alignment horizontal="justify" vertical="center" wrapText="1"/>
    </xf>
    <xf numFmtId="0" fontId="9" fillId="0" borderId="32" xfId="0" applyFont="1" applyBorder="1" applyAlignment="1">
      <alignment horizontal="justify" vertical="center" wrapText="1"/>
    </xf>
    <xf numFmtId="0" fontId="17" fillId="0" borderId="20" xfId="0" applyFont="1" applyBorder="1" applyAlignment="1">
      <alignment horizontal="justify" vertical="top" wrapText="1"/>
    </xf>
    <xf numFmtId="0" fontId="17" fillId="0" borderId="13" xfId="0" applyFont="1" applyBorder="1" applyAlignment="1">
      <alignment horizontal="justify" vertical="top" wrapText="1"/>
    </xf>
    <xf numFmtId="0" fontId="17" fillId="0" borderId="21" xfId="0" applyFont="1" applyBorder="1" applyAlignment="1">
      <alignment horizontal="justify" vertical="top" wrapText="1"/>
    </xf>
    <xf numFmtId="0" fontId="17" fillId="0" borderId="4" xfId="0" applyFont="1" applyBorder="1" applyAlignment="1">
      <alignment horizontal="justify" vertical="top" wrapText="1"/>
    </xf>
    <xf numFmtId="0" fontId="17" fillId="0" borderId="0" xfId="0" applyFont="1" applyAlignment="1">
      <alignment horizontal="justify" vertical="top" wrapText="1"/>
    </xf>
    <xf numFmtId="0" fontId="17" fillId="0" borderId="5" xfId="0" applyFont="1" applyBorder="1" applyAlignment="1">
      <alignment horizontal="justify" vertical="top" wrapText="1"/>
    </xf>
    <xf numFmtId="165" fontId="10" fillId="3" borderId="2" xfId="3" applyFont="1" applyFill="1" applyBorder="1" applyAlignment="1" applyProtection="1">
      <alignment horizontal="left" vertical="center" wrapText="1"/>
    </xf>
    <xf numFmtId="165" fontId="10" fillId="3" borderId="17" xfId="3" applyFont="1" applyFill="1" applyBorder="1" applyAlignment="1" applyProtection="1">
      <alignment horizontal="center" vertical="center" wrapText="1"/>
    </xf>
    <xf numFmtId="165" fontId="10" fillId="3" borderId="12" xfId="3" applyFont="1" applyFill="1" applyBorder="1" applyAlignment="1" applyProtection="1">
      <alignment horizontal="center" vertical="center" wrapText="1"/>
    </xf>
    <xf numFmtId="165" fontId="10" fillId="3" borderId="10" xfId="3" applyFont="1" applyFill="1" applyBorder="1" applyAlignment="1" applyProtection="1">
      <alignment horizontal="center" vertical="center" wrapText="1"/>
    </xf>
    <xf numFmtId="0" fontId="9" fillId="0" borderId="9" xfId="0" applyFont="1" applyBorder="1" applyAlignment="1">
      <alignment horizontal="justify" vertical="center" wrapText="1"/>
    </xf>
    <xf numFmtId="0" fontId="9" fillId="0" borderId="12" xfId="0" applyFont="1" applyBorder="1" applyAlignment="1">
      <alignment horizontal="justify" vertical="center" wrapText="1"/>
    </xf>
    <xf numFmtId="165" fontId="13" fillId="3" borderId="2" xfId="3" applyFont="1" applyFill="1" applyBorder="1" applyAlignment="1" applyProtection="1">
      <alignment horizontal="center" vertical="center" wrapText="1"/>
    </xf>
    <xf numFmtId="0" fontId="9" fillId="7" borderId="9" xfId="0" applyFont="1" applyFill="1" applyBorder="1" applyAlignment="1" applyProtection="1">
      <alignment horizontal="center" vertical="center"/>
      <protection locked="0"/>
    </xf>
    <xf numFmtId="0" fontId="9" fillId="7" borderId="12" xfId="0" applyFont="1" applyFill="1" applyBorder="1" applyAlignment="1" applyProtection="1">
      <alignment horizontal="center" vertical="center"/>
      <protection locked="0"/>
    </xf>
    <xf numFmtId="0" fontId="9" fillId="7" borderId="10" xfId="0" applyFont="1" applyFill="1" applyBorder="1" applyAlignment="1" applyProtection="1">
      <alignment horizontal="center" vertical="center"/>
      <protection locked="0"/>
    </xf>
    <xf numFmtId="166" fontId="9" fillId="0" borderId="2" xfId="2" applyNumberFormat="1" applyFont="1" applyFill="1" applyBorder="1" applyAlignment="1" applyProtection="1">
      <alignment horizontal="center" vertical="center" wrapText="1"/>
      <protection locked="0"/>
    </xf>
    <xf numFmtId="0" fontId="10" fillId="5" borderId="7"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20" fillId="7" borderId="2" xfId="0" applyFont="1" applyFill="1" applyBorder="1" applyAlignment="1" applyProtection="1">
      <alignment horizontal="center" vertical="center" wrapText="1"/>
      <protection locked="0"/>
    </xf>
    <xf numFmtId="0" fontId="15" fillId="0" borderId="2" xfId="0" applyFont="1" applyBorder="1" applyAlignment="1" applyProtection="1">
      <alignment horizontal="center" vertical="center" wrapText="1"/>
      <protection locked="0"/>
    </xf>
    <xf numFmtId="0" fontId="10" fillId="0" borderId="7" xfId="0" applyFont="1" applyBorder="1" applyAlignment="1">
      <alignment horizontal="center" vertical="center"/>
    </xf>
    <xf numFmtId="0" fontId="10" fillId="3" borderId="1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9" fillId="7" borderId="37" xfId="0" applyFont="1" applyFill="1" applyBorder="1" applyAlignment="1" applyProtection="1">
      <alignment horizontal="center" vertical="center" wrapText="1"/>
      <protection locked="0"/>
    </xf>
    <xf numFmtId="0" fontId="9" fillId="7" borderId="38" xfId="0" applyFont="1" applyFill="1" applyBorder="1" applyAlignment="1" applyProtection="1">
      <alignment horizontal="center" vertical="center" wrapText="1"/>
      <protection locked="0"/>
    </xf>
    <xf numFmtId="0" fontId="9" fillId="0" borderId="18"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21" xfId="0" applyFont="1" applyBorder="1" applyAlignment="1" applyProtection="1">
      <alignment horizontal="left" vertical="center" wrapText="1"/>
      <protection locked="0"/>
    </xf>
    <xf numFmtId="0" fontId="9" fillId="0" borderId="19" xfId="0" applyFont="1" applyBorder="1" applyAlignment="1" applyProtection="1">
      <alignment horizontal="left" vertical="center" wrapText="1"/>
      <protection locked="0"/>
    </xf>
    <xf numFmtId="0" fontId="9" fillId="0" borderId="15" xfId="0" applyFont="1" applyBorder="1" applyAlignment="1" applyProtection="1">
      <alignment horizontal="left" vertical="center" wrapText="1"/>
      <protection locked="0"/>
    </xf>
    <xf numFmtId="0" fontId="9" fillId="0" borderId="22" xfId="0" applyFont="1" applyBorder="1" applyAlignment="1" applyProtection="1">
      <alignment horizontal="left" vertical="center" wrapText="1"/>
      <protection locked="0"/>
    </xf>
    <xf numFmtId="0" fontId="9" fillId="0" borderId="19" xfId="0" applyFont="1" applyBorder="1" applyAlignment="1">
      <alignment horizontal="justify" vertical="center" wrapText="1"/>
    </xf>
    <xf numFmtId="0" fontId="9" fillId="0" borderId="15" xfId="0" applyFont="1" applyBorder="1" applyAlignment="1">
      <alignment horizontal="justify" vertical="center" wrapText="1"/>
    </xf>
    <xf numFmtId="0" fontId="9" fillId="0" borderId="16" xfId="0" applyFont="1" applyBorder="1" applyAlignment="1">
      <alignment horizontal="justify" vertical="center" wrapText="1"/>
    </xf>
    <xf numFmtId="0" fontId="9" fillId="3" borderId="2"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10" fillId="3" borderId="3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5" fillId="0" borderId="8" xfId="0" applyFont="1" applyBorder="1" applyAlignment="1" applyProtection="1">
      <alignment horizontal="center" vertical="center" wrapText="1"/>
      <protection locked="0"/>
    </xf>
    <xf numFmtId="0" fontId="10" fillId="3" borderId="8"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9" fillId="7" borderId="10" xfId="0" applyFont="1" applyFill="1" applyBorder="1" applyAlignment="1" applyProtection="1">
      <alignment horizontal="center" vertical="center" wrapText="1"/>
      <protection locked="0"/>
    </xf>
    <xf numFmtId="0" fontId="10" fillId="0" borderId="3" xfId="0" applyFont="1" applyBorder="1" applyAlignment="1">
      <alignment horizontal="center" vertical="center"/>
    </xf>
    <xf numFmtId="0" fontId="10" fillId="0" borderId="25" xfId="0" applyFont="1" applyBorder="1" applyAlignment="1">
      <alignment horizontal="center" vertical="center"/>
    </xf>
    <xf numFmtId="0" fontId="10" fillId="3" borderId="10" xfId="0" applyFont="1" applyFill="1" applyBorder="1" applyAlignment="1">
      <alignment horizontal="center" vertical="center" wrapText="1"/>
    </xf>
    <xf numFmtId="0" fontId="10" fillId="0" borderId="11" xfId="0" applyFont="1" applyBorder="1" applyAlignment="1">
      <alignment horizontal="center" vertical="center"/>
    </xf>
    <xf numFmtId="0" fontId="9" fillId="0" borderId="17"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20" fillId="0" borderId="9" xfId="0" applyFont="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6" xfId="0" applyFont="1" applyBorder="1" applyAlignment="1" applyProtection="1">
      <alignment horizontal="center" vertical="center" wrapText="1"/>
      <protection locked="0"/>
    </xf>
    <xf numFmtId="0" fontId="9" fillId="0" borderId="9" xfId="0" applyFont="1" applyBorder="1" applyAlignment="1">
      <alignment horizontal="left" vertical="center" wrapText="1"/>
    </xf>
    <xf numFmtId="0" fontId="9" fillId="0" borderId="12" xfId="0" applyFont="1" applyBorder="1" applyAlignment="1">
      <alignment horizontal="left" vertical="center" wrapText="1"/>
    </xf>
    <xf numFmtId="0" fontId="9" fillId="0" borderId="6" xfId="0" applyFont="1" applyBorder="1" applyAlignment="1">
      <alignment horizontal="left" vertical="center" wrapText="1"/>
    </xf>
    <xf numFmtId="0" fontId="20" fillId="7" borderId="18" xfId="0" applyFont="1" applyFill="1" applyBorder="1" applyAlignment="1" applyProtection="1">
      <alignment horizontal="center" vertical="center" wrapText="1"/>
      <protection locked="0"/>
    </xf>
    <xf numFmtId="0" fontId="20" fillId="7" borderId="13" xfId="0" applyFont="1" applyFill="1" applyBorder="1" applyAlignment="1" applyProtection="1">
      <alignment horizontal="center" vertical="center" wrapText="1"/>
      <protection locked="0"/>
    </xf>
    <xf numFmtId="0" fontId="20" fillId="7" borderId="19" xfId="0" applyFont="1" applyFill="1" applyBorder="1" applyAlignment="1" applyProtection="1">
      <alignment horizontal="center" vertical="center" wrapText="1"/>
      <protection locked="0"/>
    </xf>
    <xf numFmtId="0" fontId="20" fillId="7" borderId="15" xfId="0" applyFont="1" applyFill="1" applyBorder="1" applyAlignment="1" applyProtection="1">
      <alignment horizontal="center" vertical="center" wrapText="1"/>
      <protection locked="0"/>
    </xf>
    <xf numFmtId="0" fontId="9" fillId="0" borderId="7" xfId="0" applyFont="1" applyBorder="1" applyAlignment="1" applyProtection="1">
      <alignment horizontal="center" vertical="center"/>
      <protection locked="0"/>
    </xf>
    <xf numFmtId="0" fontId="9" fillId="0" borderId="2" xfId="0" applyFont="1" applyBorder="1" applyAlignment="1" applyProtection="1">
      <alignment horizontal="center" vertical="center"/>
      <protection locked="0"/>
    </xf>
    <xf numFmtId="0" fontId="15" fillId="0" borderId="18" xfId="0" applyFont="1" applyBorder="1" applyAlignment="1" applyProtection="1">
      <alignment horizontal="center" vertical="center" wrapText="1"/>
      <protection locked="0"/>
    </xf>
    <xf numFmtId="0" fontId="15" fillId="0" borderId="13" xfId="0" applyFont="1" applyBorder="1" applyAlignment="1" applyProtection="1">
      <alignment horizontal="center" vertical="center" wrapText="1"/>
      <protection locked="0"/>
    </xf>
    <xf numFmtId="0" fontId="15" fillId="0" borderId="21" xfId="0" applyFont="1" applyBorder="1" applyAlignment="1" applyProtection="1">
      <alignment horizontal="center" vertical="center" wrapText="1"/>
      <protection locked="0"/>
    </xf>
    <xf numFmtId="0" fontId="15" fillId="0" borderId="19" xfId="0" applyFont="1" applyBorder="1" applyAlignment="1" applyProtection="1">
      <alignment horizontal="center" vertical="center" wrapText="1"/>
      <protection locked="0"/>
    </xf>
    <xf numFmtId="0" fontId="15" fillId="0" borderId="15" xfId="0" applyFont="1" applyBorder="1" applyAlignment="1" applyProtection="1">
      <alignment horizontal="center" vertical="center" wrapText="1"/>
      <protection locked="0"/>
    </xf>
    <xf numFmtId="0" fontId="15" fillId="0" borderId="22" xfId="0" applyFont="1" applyBorder="1" applyAlignment="1" applyProtection="1">
      <alignment horizontal="center" vertical="center" wrapText="1"/>
      <protection locked="0"/>
    </xf>
    <xf numFmtId="0" fontId="10" fillId="3" borderId="33"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10" fillId="0" borderId="20" xfId="0" applyFont="1" applyBorder="1" applyAlignment="1">
      <alignment horizontal="center" vertical="center"/>
    </xf>
    <xf numFmtId="0" fontId="10" fillId="0" borderId="4" xfId="0" applyFont="1" applyBorder="1" applyAlignment="1">
      <alignment horizontal="center" vertical="center"/>
    </xf>
    <xf numFmtId="0" fontId="10" fillId="0" borderId="30" xfId="0" applyFont="1" applyBorder="1" applyAlignment="1">
      <alignment horizontal="center" vertical="center"/>
    </xf>
    <xf numFmtId="0" fontId="17" fillId="3" borderId="2" xfId="0" applyFont="1" applyFill="1" applyBorder="1" applyAlignment="1">
      <alignment horizontal="center" vertical="center" wrapText="1"/>
    </xf>
    <xf numFmtId="165" fontId="13" fillId="3" borderId="8" xfId="3" applyFont="1" applyFill="1" applyBorder="1" applyAlignment="1" applyProtection="1">
      <alignment horizontal="center" vertical="center" wrapText="1"/>
    </xf>
    <xf numFmtId="166" fontId="9" fillId="0" borderId="8" xfId="2" applyNumberFormat="1" applyFont="1" applyFill="1" applyBorder="1" applyAlignment="1" applyProtection="1">
      <alignment horizontal="center" vertical="center" wrapText="1"/>
      <protection locked="0"/>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167" fontId="10" fillId="0" borderId="15" xfId="0" applyNumberFormat="1" applyFont="1" applyBorder="1" applyAlignment="1" applyProtection="1">
      <alignment horizontal="center" vertical="center" wrapText="1"/>
      <protection locked="0"/>
    </xf>
    <xf numFmtId="167" fontId="10" fillId="0" borderId="0" xfId="0" applyNumberFormat="1" applyFont="1" applyAlignment="1" applyProtection="1">
      <alignment horizontal="center" vertical="center" wrapText="1"/>
      <protection locked="0"/>
    </xf>
    <xf numFmtId="167" fontId="10" fillId="0" borderId="5" xfId="0" applyNumberFormat="1" applyFont="1" applyBorder="1" applyAlignment="1" applyProtection="1">
      <alignment horizontal="center" vertical="center" wrapText="1"/>
      <protection locked="0"/>
    </xf>
    <xf numFmtId="0" fontId="9" fillId="9" borderId="9" xfId="0" applyFont="1" applyFill="1" applyBorder="1" applyAlignment="1" applyProtection="1">
      <alignment horizontal="center" vertical="center" wrapText="1"/>
      <protection locked="0"/>
    </xf>
    <xf numFmtId="0" fontId="9" fillId="9" borderId="12" xfId="0" applyFont="1" applyFill="1" applyBorder="1" applyAlignment="1" applyProtection="1">
      <alignment horizontal="center" vertical="center" wrapText="1"/>
      <protection locked="0"/>
    </xf>
    <xf numFmtId="0" fontId="9" fillId="9" borderId="6" xfId="0" applyFont="1" applyFill="1" applyBorder="1" applyAlignment="1" applyProtection="1">
      <alignment horizontal="center" vertical="center" wrapText="1"/>
      <protection locked="0"/>
    </xf>
    <xf numFmtId="0" fontId="9" fillId="0" borderId="18" xfId="0" applyFont="1" applyBorder="1" applyAlignment="1">
      <alignment horizontal="justify" vertical="center"/>
    </xf>
    <xf numFmtId="0" fontId="9" fillId="0" borderId="13" xfId="0" applyFont="1" applyBorder="1" applyAlignment="1">
      <alignment horizontal="justify" vertical="center"/>
    </xf>
    <xf numFmtId="0" fontId="9" fillId="0" borderId="14" xfId="0" applyFont="1" applyBorder="1" applyAlignment="1">
      <alignment horizontal="justify" vertical="center"/>
    </xf>
    <xf numFmtId="0" fontId="9" fillId="0" borderId="31" xfId="0" applyFont="1" applyBorder="1" applyAlignment="1">
      <alignment horizontal="justify" vertical="center"/>
    </xf>
    <xf numFmtId="0" fontId="9" fillId="0" borderId="0" xfId="0" applyFont="1" applyAlignment="1">
      <alignment horizontal="justify" vertical="center"/>
    </xf>
    <xf numFmtId="0" fontId="9" fillId="0" borderId="32" xfId="0" applyFont="1" applyBorder="1" applyAlignment="1">
      <alignment horizontal="justify" vertical="center"/>
    </xf>
    <xf numFmtId="0" fontId="9" fillId="0" borderId="19" xfId="0" applyFont="1" applyBorder="1" applyAlignment="1">
      <alignment horizontal="justify" vertical="center"/>
    </xf>
    <xf numFmtId="0" fontId="9" fillId="0" borderId="15" xfId="0" applyFont="1" applyBorder="1" applyAlignment="1">
      <alignment horizontal="justify" vertical="center"/>
    </xf>
    <xf numFmtId="0" fontId="9" fillId="0" borderId="16" xfId="0" applyFont="1" applyBorder="1" applyAlignment="1">
      <alignment horizontal="justify"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3" fillId="0" borderId="27" xfId="0" applyFont="1" applyBorder="1" applyAlignment="1">
      <alignment horizontal="center" vertical="center" wrapText="1"/>
    </xf>
    <xf numFmtId="0" fontId="3" fillId="0" borderId="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0" fillId="3" borderId="20"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12" fillId="7" borderId="2" xfId="0" applyFont="1" applyFill="1" applyBorder="1" applyAlignment="1" applyProtection="1">
      <alignment vertical="center" wrapText="1"/>
      <protection locked="0"/>
    </xf>
    <xf numFmtId="0" fontId="12" fillId="7" borderId="2" xfId="0" applyFont="1" applyFill="1" applyBorder="1" applyAlignment="1" applyProtection="1">
      <alignment vertical="center"/>
      <protection locked="0"/>
    </xf>
    <xf numFmtId="0" fontId="12" fillId="7" borderId="9" xfId="0" applyFont="1" applyFill="1" applyBorder="1" applyAlignment="1" applyProtection="1">
      <alignment vertical="center"/>
      <protection locked="0"/>
    </xf>
    <xf numFmtId="0" fontId="12" fillId="7" borderId="8" xfId="0" applyFont="1" applyFill="1" applyBorder="1" applyAlignment="1" applyProtection="1">
      <alignment vertical="center"/>
      <protection locked="0"/>
    </xf>
    <xf numFmtId="22" fontId="11" fillId="0" borderId="17" xfId="0" applyNumberFormat="1" applyFont="1" applyBorder="1" applyAlignment="1">
      <alignment horizontal="right" vertical="center"/>
    </xf>
    <xf numFmtId="22" fontId="11" fillId="0" borderId="12" xfId="0" applyNumberFormat="1" applyFont="1" applyBorder="1" applyAlignment="1">
      <alignment horizontal="right" vertical="center"/>
    </xf>
    <xf numFmtId="22" fontId="11" fillId="0" borderId="6" xfId="0" applyNumberFormat="1" applyFont="1" applyBorder="1" applyAlignment="1">
      <alignment horizontal="right" vertical="center"/>
    </xf>
    <xf numFmtId="0" fontId="9" fillId="0" borderId="18" xfId="0"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horizontal="left" vertical="center" wrapText="1"/>
    </xf>
    <xf numFmtId="0" fontId="9" fillId="0" borderId="31" xfId="0" applyFont="1" applyBorder="1" applyAlignment="1">
      <alignment horizontal="left" vertical="center" wrapText="1"/>
    </xf>
    <xf numFmtId="0" fontId="9" fillId="0" borderId="0" xfId="0" applyFont="1" applyAlignment="1">
      <alignment horizontal="left" vertical="center" wrapText="1"/>
    </xf>
    <xf numFmtId="0" fontId="9" fillId="0" borderId="32" xfId="0" applyFont="1" applyBorder="1" applyAlignment="1">
      <alignment horizontal="left" vertical="center" wrapText="1"/>
    </xf>
    <xf numFmtId="0" fontId="9" fillId="0" borderId="19" xfId="0" applyFont="1" applyBorder="1" applyAlignment="1">
      <alignment horizontal="left" vertical="center" wrapText="1"/>
    </xf>
    <xf numFmtId="0" fontId="9" fillId="0" borderId="15" xfId="0" applyFont="1" applyBorder="1" applyAlignment="1">
      <alignment horizontal="left" vertical="center" wrapText="1"/>
    </xf>
    <xf numFmtId="0" fontId="9" fillId="0" borderId="16" xfId="0" applyFont="1" applyBorder="1" applyAlignment="1">
      <alignment horizontal="left" vertical="center" wrapText="1"/>
    </xf>
    <xf numFmtId="0" fontId="9" fillId="7" borderId="2" xfId="0" applyFont="1" applyFill="1" applyBorder="1" applyAlignment="1" applyProtection="1">
      <alignment horizontal="center" vertical="center"/>
      <protection locked="0"/>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10" fillId="3" borderId="17" xfId="0" applyFont="1" applyFill="1" applyBorder="1" applyAlignment="1">
      <alignment horizontal="center" vertical="center" wrapText="1"/>
    </xf>
    <xf numFmtId="0" fontId="10" fillId="0" borderId="2" xfId="0" applyFont="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0" fontId="10" fillId="3" borderId="7" xfId="0" applyFont="1" applyFill="1" applyBorder="1" applyAlignment="1">
      <alignment horizontal="center" vertical="center" wrapText="1"/>
    </xf>
    <xf numFmtId="0" fontId="10" fillId="0" borderId="9" xfId="0" applyFont="1" applyBorder="1" applyAlignment="1">
      <alignment horizontal="center" vertical="center" wrapText="1"/>
    </xf>
    <xf numFmtId="0" fontId="10" fillId="0" borderId="8" xfId="0" applyFont="1" applyBorder="1" applyAlignment="1">
      <alignment horizontal="center" vertical="center" wrapText="1"/>
    </xf>
    <xf numFmtId="0" fontId="9" fillId="3" borderId="17" xfId="0" applyFont="1" applyFill="1" applyBorder="1" applyAlignment="1">
      <alignment horizontal="left" vertical="center" wrapText="1"/>
    </xf>
    <xf numFmtId="0" fontId="9" fillId="3" borderId="12" xfId="0" applyFont="1" applyFill="1" applyBorder="1" applyAlignment="1">
      <alignment horizontal="left" vertical="center" wrapText="1"/>
    </xf>
    <xf numFmtId="0" fontId="9" fillId="3" borderId="6" xfId="0" applyFont="1" applyFill="1" applyBorder="1" applyAlignment="1">
      <alignment horizontal="left" vertical="center" wrapText="1"/>
    </xf>
    <xf numFmtId="0" fontId="9" fillId="0" borderId="17" xfId="0" applyFont="1" applyBorder="1" applyAlignment="1">
      <alignment horizontal="left" vertical="center"/>
    </xf>
    <xf numFmtId="0" fontId="9" fillId="0" borderId="12" xfId="0" applyFont="1" applyBorder="1" applyAlignment="1">
      <alignment horizontal="left" vertical="center"/>
    </xf>
    <xf numFmtId="37" fontId="10" fillId="3" borderId="2" xfId="3" applyNumberFormat="1" applyFont="1" applyFill="1" applyBorder="1" applyAlignment="1" applyProtection="1">
      <alignment horizontal="center" vertical="center" wrapText="1"/>
      <protection locked="0"/>
    </xf>
    <xf numFmtId="37" fontId="10" fillId="3" borderId="8" xfId="3" applyNumberFormat="1" applyFont="1" applyFill="1" applyBorder="1" applyAlignment="1" applyProtection="1">
      <alignment horizontal="center" vertical="center" wrapText="1"/>
      <protection locked="0"/>
    </xf>
    <xf numFmtId="0" fontId="10" fillId="0" borderId="13" xfId="0" applyFont="1" applyBorder="1" applyAlignment="1">
      <alignment horizontal="center" vertical="center" wrapText="1"/>
    </xf>
    <xf numFmtId="0" fontId="9" fillId="0" borderId="23" xfId="0" applyFont="1" applyBorder="1" applyAlignment="1" applyProtection="1">
      <alignment horizontal="center" vertical="center" wrapText="1"/>
      <protection locked="0"/>
    </xf>
    <xf numFmtId="0" fontId="10" fillId="0" borderId="0" xfId="0" applyFont="1" applyAlignment="1">
      <alignment horizontal="center" vertical="center" wrapText="1"/>
    </xf>
    <xf numFmtId="0" fontId="9" fillId="0" borderId="15" xfId="0" applyFont="1" applyBorder="1" applyAlignment="1">
      <alignment horizontal="center" vertical="center"/>
    </xf>
    <xf numFmtId="0" fontId="9" fillId="0" borderId="24" xfId="0" applyFont="1" applyBorder="1" applyAlignment="1" applyProtection="1">
      <alignment horizontal="center" vertical="center" wrapText="1"/>
      <protection locked="0"/>
    </xf>
    <xf numFmtId="0" fontId="10" fillId="0" borderId="7" xfId="0" applyFont="1" applyBorder="1" applyAlignment="1">
      <alignment vertical="center"/>
    </xf>
    <xf numFmtId="0" fontId="10" fillId="0" borderId="2" xfId="0" applyFont="1" applyBorder="1" applyAlignment="1">
      <alignment vertical="center"/>
    </xf>
    <xf numFmtId="0" fontId="10" fillId="0" borderId="9" xfId="0" applyFont="1" applyBorder="1" applyAlignment="1">
      <alignment vertical="center"/>
    </xf>
    <xf numFmtId="0" fontId="10" fillId="0" borderId="8" xfId="0" applyFont="1" applyBorder="1" applyAlignment="1">
      <alignment vertical="center"/>
    </xf>
    <xf numFmtId="0" fontId="10" fillId="5" borderId="7"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9" fillId="0" borderId="10" xfId="0" applyFont="1" applyBorder="1" applyAlignment="1">
      <alignment horizontal="left" vertical="center" wrapText="1"/>
    </xf>
    <xf numFmtId="0" fontId="9" fillId="9" borderId="2" xfId="0" applyFont="1" applyFill="1" applyBorder="1" applyAlignment="1">
      <alignment horizontal="left" vertical="center"/>
    </xf>
    <xf numFmtId="0" fontId="9" fillId="9" borderId="8" xfId="0" applyFont="1" applyFill="1" applyBorder="1" applyAlignment="1">
      <alignment horizontal="left" vertical="center"/>
    </xf>
    <xf numFmtId="0" fontId="9" fillId="0" borderId="8" xfId="0" applyFont="1" applyBorder="1" applyAlignment="1">
      <alignment horizontal="justify" vertical="center" wrapText="1"/>
    </xf>
    <xf numFmtId="0" fontId="9" fillId="0" borderId="18" xfId="0" applyFont="1" applyBorder="1" applyAlignment="1" applyProtection="1">
      <alignment horizontal="center" vertical="center" wrapText="1"/>
      <protection locked="0"/>
    </xf>
    <xf numFmtId="0" fontId="9" fillId="0" borderId="13" xfId="0" applyFont="1" applyBorder="1" applyAlignment="1" applyProtection="1">
      <alignment horizontal="center" vertical="center" wrapText="1"/>
      <protection locked="0"/>
    </xf>
    <xf numFmtId="0" fontId="9" fillId="0" borderId="21" xfId="0" applyFont="1" applyBorder="1" applyAlignment="1" applyProtection="1">
      <alignment horizontal="center" vertical="center" wrapText="1"/>
      <protection locked="0"/>
    </xf>
    <xf numFmtId="0" fontId="9" fillId="0" borderId="19" xfId="0" applyFont="1" applyBorder="1" applyAlignment="1" applyProtection="1">
      <alignment horizontal="center" vertical="center" wrapText="1"/>
      <protection locked="0"/>
    </xf>
    <xf numFmtId="0" fontId="9" fillId="0" borderId="15" xfId="0" applyFont="1" applyBorder="1" applyAlignment="1" applyProtection="1">
      <alignment horizontal="center" vertical="center" wrapText="1"/>
      <protection locked="0"/>
    </xf>
    <xf numFmtId="0" fontId="9" fillId="0" borderId="22" xfId="0" applyFont="1" applyBorder="1" applyAlignment="1" applyProtection="1">
      <alignment horizontal="center" vertical="center" wrapText="1"/>
      <protection locked="0"/>
    </xf>
    <xf numFmtId="0" fontId="9" fillId="0" borderId="10" xfId="0" applyFont="1" applyBorder="1" applyAlignment="1">
      <alignment horizontal="justify" vertical="center" wrapText="1"/>
    </xf>
    <xf numFmtId="164" fontId="10" fillId="7" borderId="9" xfId="3" applyNumberFormat="1" applyFont="1" applyFill="1" applyBorder="1" applyAlignment="1" applyProtection="1">
      <alignment horizontal="center" vertical="center" wrapText="1"/>
      <protection locked="0"/>
    </xf>
    <xf numFmtId="164" fontId="10" fillId="7" borderId="12" xfId="3" applyNumberFormat="1" applyFont="1" applyFill="1" applyBorder="1" applyAlignment="1" applyProtection="1">
      <alignment horizontal="center" vertical="center" wrapText="1"/>
      <protection locked="0"/>
    </xf>
    <xf numFmtId="164" fontId="10" fillId="7" borderId="10" xfId="3" applyNumberFormat="1" applyFont="1" applyFill="1" applyBorder="1" applyAlignment="1" applyProtection="1">
      <alignment horizontal="center" vertical="center" wrapText="1"/>
      <protection locked="0"/>
    </xf>
    <xf numFmtId="0" fontId="9" fillId="7" borderId="9" xfId="0" applyFont="1" applyFill="1" applyBorder="1" applyAlignment="1">
      <alignment vertical="center" wrapText="1"/>
    </xf>
    <xf numFmtId="0" fontId="9" fillId="7" borderId="12" xfId="0" applyFont="1" applyFill="1" applyBorder="1" applyAlignment="1">
      <alignment vertical="center" wrapText="1"/>
    </xf>
    <xf numFmtId="0" fontId="9" fillId="0" borderId="9" xfId="0" applyFont="1" applyBorder="1" applyAlignment="1">
      <alignment vertical="center" wrapText="1"/>
    </xf>
    <xf numFmtId="0" fontId="9" fillId="0" borderId="12" xfId="0" applyFont="1" applyBorder="1" applyAlignment="1">
      <alignment vertical="center" wrapText="1"/>
    </xf>
    <xf numFmtId="165" fontId="9" fillId="0" borderId="2" xfId="3" applyFont="1" applyFill="1" applyBorder="1" applyAlignment="1" applyProtection="1">
      <alignment horizontal="center" vertical="center" wrapText="1"/>
      <protection locked="0"/>
    </xf>
    <xf numFmtId="165" fontId="9" fillId="0" borderId="8" xfId="3" applyFont="1" applyFill="1" applyBorder="1" applyAlignment="1" applyProtection="1">
      <alignment horizontal="center" vertical="center" wrapText="1"/>
      <protection locked="0"/>
    </xf>
    <xf numFmtId="165" fontId="10" fillId="3" borderId="2" xfId="3" applyFont="1" applyFill="1" applyBorder="1" applyAlignment="1" applyProtection="1">
      <alignment horizontal="center" vertical="center" wrapText="1"/>
      <protection locked="0"/>
    </xf>
    <xf numFmtId="0" fontId="9" fillId="3" borderId="9" xfId="0" applyFont="1" applyFill="1" applyBorder="1" applyAlignment="1">
      <alignment vertical="center" wrapText="1"/>
    </xf>
    <xf numFmtId="0" fontId="9" fillId="3" borderId="12" xfId="0" applyFont="1" applyFill="1" applyBorder="1" applyAlignment="1">
      <alignment vertical="center" wrapText="1"/>
    </xf>
    <xf numFmtId="0" fontId="9" fillId="0" borderId="8" xfId="0" applyFont="1" applyBorder="1" applyAlignment="1">
      <alignment horizontal="left" vertical="center" wrapText="1"/>
    </xf>
    <xf numFmtId="0" fontId="9" fillId="7" borderId="18" xfId="0" applyFont="1" applyFill="1" applyBorder="1" applyAlignment="1" applyProtection="1">
      <alignment horizontal="center" vertical="center" wrapText="1"/>
      <protection locked="0"/>
    </xf>
    <xf numFmtId="0" fontId="9" fillId="7" borderId="14" xfId="0" applyFont="1" applyFill="1" applyBorder="1" applyAlignment="1" applyProtection="1">
      <alignment horizontal="center" vertical="center" wrapText="1"/>
      <protection locked="0"/>
    </xf>
    <xf numFmtId="0" fontId="9" fillId="7" borderId="19" xfId="0" applyFont="1" applyFill="1" applyBorder="1" applyAlignment="1" applyProtection="1">
      <alignment horizontal="center" vertical="center" wrapText="1"/>
      <protection locked="0"/>
    </xf>
    <xf numFmtId="0" fontId="9" fillId="7" borderId="16" xfId="0" applyFont="1" applyFill="1" applyBorder="1" applyAlignment="1" applyProtection="1">
      <alignment horizontal="center" vertical="center" wrapText="1"/>
      <protection locked="0"/>
    </xf>
    <xf numFmtId="165" fontId="5" fillId="7" borderId="2" xfId="3" applyFont="1" applyFill="1" applyBorder="1" applyAlignment="1" applyProtection="1">
      <alignment horizontal="center" vertical="center"/>
      <protection locked="0"/>
    </xf>
    <xf numFmtId="0" fontId="9" fillId="0" borderId="9" xfId="0" applyFont="1" applyBorder="1" applyAlignment="1" applyProtection="1">
      <alignment horizontal="justify" vertical="center" wrapText="1"/>
      <protection locked="0"/>
    </xf>
    <xf numFmtId="0" fontId="9" fillId="0" borderId="12" xfId="0" applyFont="1" applyBorder="1" applyAlignment="1" applyProtection="1">
      <alignment horizontal="justify" vertical="center" wrapText="1"/>
      <protection locked="0"/>
    </xf>
    <xf numFmtId="9" fontId="9" fillId="0" borderId="9" xfId="0" applyNumberFormat="1" applyFont="1" applyBorder="1" applyAlignment="1">
      <alignment horizontal="left" vertical="center" wrapText="1"/>
    </xf>
    <xf numFmtId="0" fontId="9" fillId="0" borderId="2" xfId="4" applyNumberFormat="1" applyFont="1" applyFill="1" applyBorder="1" applyAlignment="1" applyProtection="1">
      <alignment horizontal="center" vertical="center" wrapText="1"/>
      <protection locked="0"/>
    </xf>
    <xf numFmtId="9" fontId="9" fillId="0" borderId="2" xfId="4" applyFont="1" applyFill="1" applyBorder="1" applyAlignment="1" applyProtection="1">
      <alignment horizontal="center" vertical="center" wrapText="1"/>
      <protection locked="0"/>
    </xf>
    <xf numFmtId="9" fontId="9" fillId="0" borderId="8" xfId="4" applyFont="1" applyFill="1" applyBorder="1" applyAlignment="1" applyProtection="1">
      <alignment horizontal="center" vertical="center" wrapText="1"/>
      <protection locked="0"/>
    </xf>
    <xf numFmtId="164" fontId="10" fillId="7" borderId="6" xfId="3" applyNumberFormat="1" applyFont="1" applyFill="1" applyBorder="1" applyAlignment="1" applyProtection="1">
      <alignment horizontal="center" vertical="center" wrapText="1"/>
      <protection locked="0"/>
    </xf>
    <xf numFmtId="165" fontId="9" fillId="3" borderId="2" xfId="3" applyFont="1" applyFill="1" applyBorder="1" applyAlignment="1" applyProtection="1">
      <alignment horizontal="center" vertical="center" wrapText="1"/>
      <protection locked="0"/>
    </xf>
    <xf numFmtId="165" fontId="9" fillId="3" borderId="8" xfId="3" applyFont="1" applyFill="1" applyBorder="1" applyAlignment="1" applyProtection="1">
      <alignment horizontal="center" vertical="center" wrapText="1"/>
      <protection locked="0"/>
    </xf>
    <xf numFmtId="165" fontId="9" fillId="3" borderId="9" xfId="3" applyFont="1" applyFill="1" applyBorder="1" applyAlignment="1" applyProtection="1">
      <alignment horizontal="left" vertical="center" wrapText="1"/>
    </xf>
    <xf numFmtId="165" fontId="9" fillId="3" borderId="12" xfId="3" applyFont="1" applyFill="1" applyBorder="1" applyAlignment="1" applyProtection="1">
      <alignment horizontal="left" vertical="center" wrapText="1"/>
    </xf>
    <xf numFmtId="165" fontId="9" fillId="3" borderId="10" xfId="3" applyFont="1" applyFill="1" applyBorder="1" applyAlignment="1" applyProtection="1">
      <alignment horizontal="left" vertical="center" wrapText="1"/>
    </xf>
    <xf numFmtId="0" fontId="23" fillId="0" borderId="9" xfId="0" applyFont="1" applyBorder="1" applyAlignment="1">
      <alignment horizontal="left" vertical="center"/>
    </xf>
    <xf numFmtId="0" fontId="23" fillId="0" borderId="12" xfId="0" applyFont="1" applyBorder="1" applyAlignment="1">
      <alignment horizontal="left" vertical="center"/>
    </xf>
    <xf numFmtId="0" fontId="23" fillId="0" borderId="6" xfId="0" applyFont="1" applyBorder="1" applyAlignment="1">
      <alignment horizontal="left" vertical="center"/>
    </xf>
    <xf numFmtId="0" fontId="9" fillId="7" borderId="12" xfId="0" applyFont="1" applyFill="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1" fillId="3" borderId="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0" fillId="7" borderId="2" xfId="0" applyFont="1" applyFill="1" applyBorder="1" applyAlignment="1" applyProtection="1">
      <alignment horizontal="center" vertical="center" wrapText="1"/>
      <protection locked="0"/>
    </xf>
    <xf numFmtId="0" fontId="9" fillId="0" borderId="2" xfId="0" applyFont="1" applyBorder="1" applyAlignment="1">
      <alignment horizontal="left" vertical="center"/>
    </xf>
    <xf numFmtId="0" fontId="9" fillId="0" borderId="9" xfId="0" applyFont="1" applyBorder="1" applyAlignment="1" applyProtection="1">
      <alignment horizontal="left" vertical="center"/>
      <protection locked="0"/>
    </xf>
    <xf numFmtId="0" fontId="9" fillId="0" borderId="12"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9" fontId="9" fillId="0" borderId="2" xfId="4" applyFont="1" applyFill="1" applyBorder="1" applyAlignment="1" applyProtection="1">
      <alignment horizontal="center" vertical="center" wrapText="1"/>
    </xf>
    <xf numFmtId="0" fontId="1" fillId="2" borderId="2" xfId="0" applyFont="1" applyFill="1" applyBorder="1" applyAlignment="1">
      <alignment horizontal="center"/>
    </xf>
    <xf numFmtId="0" fontId="19" fillId="2" borderId="9" xfId="0" applyFont="1" applyFill="1" applyBorder="1" applyAlignment="1">
      <alignment horizontal="center" vertical="center"/>
    </xf>
    <xf numFmtId="0" fontId="19" fillId="2" borderId="12" xfId="0" applyFont="1" applyFill="1" applyBorder="1" applyAlignment="1">
      <alignment horizontal="center" vertical="center"/>
    </xf>
    <xf numFmtId="0" fontId="19" fillId="2" borderId="10"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9"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9" xfId="0" applyFont="1" applyFill="1" applyBorder="1" applyAlignment="1">
      <alignment horizontal="left" vertical="center" wrapText="1"/>
    </xf>
    <xf numFmtId="0" fontId="19" fillId="2" borderId="12" xfId="0" applyFont="1" applyFill="1" applyBorder="1" applyAlignment="1">
      <alignment horizontal="left" vertical="center" wrapText="1"/>
    </xf>
    <xf numFmtId="0" fontId="19" fillId="2" borderId="10" xfId="0" applyFont="1" applyFill="1" applyBorder="1" applyAlignment="1">
      <alignment horizontal="left" vertical="center" wrapText="1"/>
    </xf>
    <xf numFmtId="0" fontId="19" fillId="2" borderId="2" xfId="0" applyFont="1" applyFill="1" applyBorder="1" applyAlignment="1">
      <alignment horizontal="center"/>
    </xf>
    <xf numFmtId="0" fontId="19" fillId="2" borderId="2" xfId="0" applyFont="1" applyFill="1" applyBorder="1" applyAlignment="1">
      <alignment horizontal="center" vertical="center"/>
    </xf>
    <xf numFmtId="0" fontId="19" fillId="2" borderId="2" xfId="0" applyFont="1" applyFill="1" applyBorder="1" applyAlignment="1">
      <alignment horizontal="left" vertical="center" wrapText="1"/>
    </xf>
  </cellXfs>
  <cellStyles count="5">
    <cellStyle name="Estilo 1" xfId="1" xr:uid="{00000000-0005-0000-0000-000000000000}"/>
    <cellStyle name="Millares" xfId="2" builtinId="3"/>
    <cellStyle name="Moneda" xfId="3" builtinId="4"/>
    <cellStyle name="Normal" xfId="0" builtinId="0"/>
    <cellStyle name="Porcentaje" xfId="4" builtinId="5"/>
  </cellStyles>
  <dxfs count="1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76200</xdr:colOff>
          <xdr:row>0</xdr:row>
          <xdr:rowOff>47625</xdr:rowOff>
        </xdr:from>
        <xdr:to>
          <xdr:col>2</xdr:col>
          <xdr:colOff>171450</xdr:colOff>
          <xdr:row>1</xdr:row>
          <xdr:rowOff>247650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IE\Downloads\FEX-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IE\Downloads\EXTENSION\Registros\FEX-03%20REGISTRO%20DE%20INICIATIVAS%20DE%20EXTENSION%20Version%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EXTENSION\Registros\FEX-03%20REGISTRO%20DE%20INICIATIVAS%20DE%20EXTENSION%20Version%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FEX05"/>
      <sheetName val="Control de cambios"/>
      <sheetName val="Listas"/>
    </sheetNames>
    <sheetDataSet>
      <sheetData sheetId="0"/>
      <sheetData sheetId="1"/>
      <sheetData sheetId="2"/>
      <sheetData sheetId="3">
        <row r="2">
          <cell r="A2" t="str">
            <v>Asesoría y Consultoría Profesional - AC</v>
          </cell>
          <cell r="C2" t="str">
            <v>SI TOTALMENTE</v>
          </cell>
        </row>
        <row r="3">
          <cell r="A3" t="str">
            <v>Servicios Tecnológicos - ST</v>
          </cell>
          <cell r="C3" t="str">
            <v>SI PARCIALMENTE</v>
          </cell>
        </row>
        <row r="4">
          <cell r="A4" t="str">
            <v>Servicios Educativos - SE</v>
          </cell>
          <cell r="C4" t="str">
            <v>NO</v>
          </cell>
        </row>
        <row r="5">
          <cell r="A5" t="str">
            <v>Servicios Docente Asistenciales - SDA</v>
          </cell>
        </row>
        <row r="6">
          <cell r="A6" t="str">
            <v>Servicios Culturales, Artísticos Y Deportivos - SCAD</v>
          </cell>
        </row>
        <row r="7">
          <cell r="A7" t="str">
            <v>Servicios De Comunicación E Información - SCI</v>
          </cell>
          <cell r="C7" t="str">
            <v>X</v>
          </cell>
        </row>
        <row r="42">
          <cell r="A42">
            <v>1</v>
          </cell>
        </row>
        <row r="43">
          <cell r="A43">
            <v>2</v>
          </cell>
        </row>
        <row r="44">
          <cell r="A44">
            <v>3</v>
          </cell>
        </row>
        <row r="45">
          <cell r="A45">
            <v>4</v>
          </cell>
        </row>
        <row r="46">
          <cell r="A46">
            <v>5</v>
          </cell>
        </row>
        <row r="47">
          <cell r="A47">
            <v>6</v>
          </cell>
        </row>
        <row r="48">
          <cell r="A48">
            <v>7</v>
          </cell>
        </row>
        <row r="49">
          <cell r="A49">
            <v>8</v>
          </cell>
        </row>
        <row r="50">
          <cell r="A50">
            <v>9</v>
          </cell>
        </row>
        <row r="51">
          <cell r="A51">
            <v>10</v>
          </cell>
        </row>
        <row r="52">
          <cell r="A52">
            <v>11</v>
          </cell>
        </row>
        <row r="53">
          <cell r="A53">
            <v>12</v>
          </cell>
        </row>
        <row r="54">
          <cell r="A54">
            <v>13</v>
          </cell>
        </row>
        <row r="55">
          <cell r="A55">
            <v>14</v>
          </cell>
        </row>
        <row r="56">
          <cell r="A56">
            <v>15</v>
          </cell>
        </row>
        <row r="57">
          <cell r="A57">
            <v>16</v>
          </cell>
        </row>
        <row r="58">
          <cell r="A58">
            <v>17</v>
          </cell>
        </row>
        <row r="59">
          <cell r="A59">
            <v>18</v>
          </cell>
        </row>
        <row r="60">
          <cell r="A60">
            <v>19</v>
          </cell>
        </row>
        <row r="61">
          <cell r="A61">
            <v>20</v>
          </cell>
        </row>
        <row r="62">
          <cell r="A62">
            <v>21</v>
          </cell>
        </row>
        <row r="63">
          <cell r="A63">
            <v>22</v>
          </cell>
        </row>
        <row r="64">
          <cell r="A64">
            <v>23</v>
          </cell>
        </row>
        <row r="65">
          <cell r="A65">
            <v>24</v>
          </cell>
        </row>
        <row r="66">
          <cell r="A66">
            <v>25</v>
          </cell>
        </row>
        <row r="67">
          <cell r="A67">
            <v>26</v>
          </cell>
        </row>
        <row r="68">
          <cell r="A68">
            <v>27</v>
          </cell>
        </row>
        <row r="69">
          <cell r="A69">
            <v>28</v>
          </cell>
        </row>
        <row r="70">
          <cell r="A70">
            <v>29</v>
          </cell>
        </row>
        <row r="71">
          <cell r="A71">
            <v>30</v>
          </cell>
        </row>
        <row r="72">
          <cell r="A72">
            <v>31</v>
          </cell>
        </row>
        <row r="75">
          <cell r="A75" t="str">
            <v>Enero</v>
          </cell>
        </row>
        <row r="76">
          <cell r="A76" t="str">
            <v>Febrero</v>
          </cell>
        </row>
        <row r="77">
          <cell r="A77" t="str">
            <v>Marzo</v>
          </cell>
        </row>
        <row r="78">
          <cell r="A78" t="str">
            <v>Abril</v>
          </cell>
        </row>
        <row r="79">
          <cell r="A79" t="str">
            <v>Mayo</v>
          </cell>
        </row>
        <row r="80">
          <cell r="A80" t="str">
            <v>Junio</v>
          </cell>
        </row>
        <row r="81">
          <cell r="A81" t="str">
            <v>Julio</v>
          </cell>
        </row>
        <row r="82">
          <cell r="A82" t="str">
            <v>Agosto</v>
          </cell>
        </row>
        <row r="83">
          <cell r="A83" t="str">
            <v>Septiembre</v>
          </cell>
        </row>
        <row r="84">
          <cell r="A84" t="str">
            <v>Octubre</v>
          </cell>
        </row>
        <row r="85">
          <cell r="A85" t="str">
            <v>Noviembre</v>
          </cell>
        </row>
        <row r="86">
          <cell r="A86" t="str">
            <v>Diciembre</v>
          </cell>
        </row>
        <row r="89">
          <cell r="A89">
            <v>2008</v>
          </cell>
        </row>
        <row r="90">
          <cell r="A90">
            <v>2009</v>
          </cell>
        </row>
        <row r="91">
          <cell r="A91">
            <v>2010</v>
          </cell>
        </row>
        <row r="92">
          <cell r="A92">
            <v>2011</v>
          </cell>
        </row>
        <row r="93">
          <cell r="A93">
            <v>2012</v>
          </cell>
        </row>
        <row r="94">
          <cell r="A94">
            <v>2013</v>
          </cell>
        </row>
        <row r="95">
          <cell r="A95">
            <v>2014</v>
          </cell>
        </row>
        <row r="96">
          <cell r="A96">
            <v>2015</v>
          </cell>
        </row>
        <row r="199">
          <cell r="C199" t="str">
            <v>SI</v>
          </cell>
        </row>
        <row r="200">
          <cell r="C200" t="str">
            <v>NO 
¿Por qué?</v>
          </cell>
        </row>
        <row r="204">
          <cell r="C204">
            <v>1</v>
          </cell>
        </row>
        <row r="205">
          <cell r="C205">
            <v>2</v>
          </cell>
        </row>
        <row r="206">
          <cell r="C206">
            <v>3</v>
          </cell>
        </row>
        <row r="207">
          <cell r="C207">
            <v>4</v>
          </cell>
        </row>
        <row r="208">
          <cell r="C208">
            <v>5</v>
          </cell>
        </row>
        <row r="209">
          <cell r="C209">
            <v>6</v>
          </cell>
        </row>
        <row r="210">
          <cell r="C210">
            <v>7</v>
          </cell>
        </row>
        <row r="211">
          <cell r="C211">
            <v>8</v>
          </cell>
        </row>
        <row r="212">
          <cell r="C212">
            <v>9</v>
          </cell>
        </row>
        <row r="213">
          <cell r="C213">
            <v>10</v>
          </cell>
        </row>
        <row r="214">
          <cell r="C214">
            <v>11</v>
          </cell>
        </row>
        <row r="215">
          <cell r="C215">
            <v>12</v>
          </cell>
        </row>
        <row r="216">
          <cell r="C216">
            <v>13</v>
          </cell>
        </row>
        <row r="217">
          <cell r="C217">
            <v>14</v>
          </cell>
        </row>
        <row r="218">
          <cell r="C218">
            <v>15</v>
          </cell>
        </row>
        <row r="219">
          <cell r="C219">
            <v>16</v>
          </cell>
        </row>
        <row r="220">
          <cell r="C220">
            <v>17</v>
          </cell>
        </row>
        <row r="221">
          <cell r="C221">
            <v>18</v>
          </cell>
        </row>
        <row r="222">
          <cell r="C222">
            <v>19</v>
          </cell>
        </row>
        <row r="223">
          <cell r="C223">
            <v>20</v>
          </cell>
        </row>
        <row r="224">
          <cell r="C224">
            <v>21</v>
          </cell>
        </row>
        <row r="225">
          <cell r="C225">
            <v>22</v>
          </cell>
        </row>
        <row r="226">
          <cell r="C226">
            <v>23</v>
          </cell>
        </row>
        <row r="227">
          <cell r="C227">
            <v>24</v>
          </cell>
        </row>
        <row r="228">
          <cell r="C228">
            <v>25</v>
          </cell>
        </row>
        <row r="229">
          <cell r="C229">
            <v>26</v>
          </cell>
        </row>
        <row r="230">
          <cell r="C230">
            <v>27</v>
          </cell>
        </row>
        <row r="231">
          <cell r="C231">
            <v>28</v>
          </cell>
        </row>
        <row r="232">
          <cell r="C232">
            <v>29</v>
          </cell>
        </row>
        <row r="233">
          <cell r="C233">
            <v>30</v>
          </cell>
        </row>
        <row r="234">
          <cell r="C234">
            <v>31</v>
          </cell>
        </row>
        <row r="235">
          <cell r="C235">
            <v>32</v>
          </cell>
        </row>
        <row r="236">
          <cell r="C236">
            <v>33</v>
          </cell>
        </row>
        <row r="237">
          <cell r="C237">
            <v>34</v>
          </cell>
        </row>
        <row r="238">
          <cell r="C238">
            <v>35</v>
          </cell>
        </row>
        <row r="239">
          <cell r="C239">
            <v>36</v>
          </cell>
        </row>
        <row r="240">
          <cell r="C240">
            <v>37</v>
          </cell>
        </row>
        <row r="241">
          <cell r="C241">
            <v>38</v>
          </cell>
        </row>
        <row r="242">
          <cell r="C242">
            <v>39</v>
          </cell>
        </row>
        <row r="243">
          <cell r="C243">
            <v>40</v>
          </cell>
        </row>
        <row r="244">
          <cell r="C244">
            <v>41</v>
          </cell>
        </row>
        <row r="245">
          <cell r="C245">
            <v>42</v>
          </cell>
        </row>
        <row r="246">
          <cell r="C246">
            <v>43</v>
          </cell>
        </row>
        <row r="247">
          <cell r="C247">
            <v>44</v>
          </cell>
        </row>
        <row r="248">
          <cell r="C248">
            <v>45</v>
          </cell>
        </row>
        <row r="249">
          <cell r="C249">
            <v>46</v>
          </cell>
        </row>
        <row r="250">
          <cell r="C250">
            <v>47</v>
          </cell>
        </row>
        <row r="251">
          <cell r="C251">
            <v>48</v>
          </cell>
        </row>
        <row r="252">
          <cell r="C252">
            <v>49</v>
          </cell>
        </row>
        <row r="253">
          <cell r="C253">
            <v>50</v>
          </cell>
        </row>
        <row r="256">
          <cell r="C256" t="str">
            <v xml:space="preserve">Propuesta de Investigación Aprobada </v>
          </cell>
        </row>
        <row r="257">
          <cell r="C257" t="str">
            <v>Artículos en Revistas Científicas Especializadas</v>
          </cell>
        </row>
        <row r="258">
          <cell r="C258" t="str">
            <v>Producción de vídeos, cinematrográficas o fonográficas</v>
          </cell>
        </row>
        <row r="259">
          <cell r="C259" t="str">
            <v>Libros resultado de una investigación</v>
          </cell>
        </row>
        <row r="260">
          <cell r="C260" t="str">
            <v>Libros de texto Universitario</v>
          </cell>
        </row>
        <row r="261">
          <cell r="C261" t="str">
            <v>Libros de ensayo Universitario</v>
          </cell>
        </row>
        <row r="262">
          <cell r="C262" t="str">
            <v>Traducción de libros para uso docente en la UIS</v>
          </cell>
        </row>
        <row r="263">
          <cell r="C263" t="str">
            <v>Obras artísticas de creación original artística</v>
          </cell>
        </row>
        <row r="264">
          <cell r="C264" t="str">
            <v>Interpretación o Exhibición Gratuita dentro de la UIS</v>
          </cell>
        </row>
        <row r="265">
          <cell r="C265" t="str">
            <v>Producción técnica reportada al repositorio de la UIS</v>
          </cell>
        </row>
        <row r="266">
          <cell r="C266" t="str">
            <v>Producción de software</v>
          </cell>
        </row>
        <row r="267">
          <cell r="C267" t="str">
            <v>Ponencias publicadas en extenso o resumen estructurado (acompañado del texto de la ponencia)</v>
          </cell>
        </row>
        <row r="268">
          <cell r="C268" t="str">
            <v>Publicaciones impresas universitarias</v>
          </cell>
        </row>
        <row r="269">
          <cell r="C269" t="str">
            <v>Trabajos de grado en pregrado y postgrado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FEX-01 INICIATIVA"/>
      <sheetName val="Instructivo"/>
      <sheetName val="Listas"/>
    </sheetNames>
    <sheetDataSet>
      <sheetData sheetId="0"/>
      <sheetData sheetId="1"/>
      <sheetData sheetId="2"/>
      <sheetData sheetId="3">
        <row r="159">
          <cell r="C159" t="str">
            <v>Contrato</v>
          </cell>
        </row>
        <row r="160">
          <cell r="C160" t="str">
            <v>Convenio</v>
          </cell>
        </row>
        <row r="161">
          <cell r="C161" t="str">
            <v>Abierto al Público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FEX-01 INICIATIVA"/>
      <sheetName val="Instructivo"/>
      <sheetName val="Listas"/>
    </sheetNames>
    <sheetDataSet>
      <sheetData sheetId="0"/>
      <sheetData sheetId="1"/>
      <sheetData sheetId="2"/>
      <sheetData sheetId="3">
        <row r="159">
          <cell r="C159" t="str">
            <v>Contrato</v>
          </cell>
        </row>
        <row r="160">
          <cell r="C160" t="str">
            <v>Convenio</v>
          </cell>
        </row>
        <row r="161">
          <cell r="C161" t="str">
            <v>Abierto al Público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ibujo_de_Microsoft_Visio_2003-2010.vsd"/></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
  <sheetViews>
    <sheetView workbookViewId="0">
      <selection activeCell="D29" sqref="D29"/>
    </sheetView>
  </sheetViews>
  <sheetFormatPr baseColWidth="10" defaultRowHeight="12.75" x14ac:dyDescent="0.2"/>
  <sheetData/>
  <customSheetViews>
    <customSheetView guid="{C15572C8-F162-4381-A139-97771DADB3F8}" state="hidden">
      <selection activeCell="D29" sqref="D29"/>
      <pageMargins left="0.7" right="0.7" top="0.75" bottom="0.75" header="0.3" footer="0.3"/>
    </customSheetView>
  </customSheetViews>
  <phoneticPr fontId="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W142"/>
  <sheetViews>
    <sheetView tabSelected="1" topLeftCell="A81" zoomScale="130" zoomScaleNormal="130" workbookViewId="0">
      <selection activeCell="N94" sqref="N94:Q94"/>
    </sheetView>
  </sheetViews>
  <sheetFormatPr baseColWidth="10" defaultRowHeight="12.75" x14ac:dyDescent="0.2"/>
  <cols>
    <col min="1" max="15" width="5.7109375" customWidth="1"/>
    <col min="16" max="16" width="9.28515625" customWidth="1"/>
    <col min="17" max="17" width="5.7109375" customWidth="1"/>
  </cols>
  <sheetData>
    <row r="1" spans="1:17" x14ac:dyDescent="0.2">
      <c r="A1" s="200"/>
      <c r="B1" s="201"/>
      <c r="C1" s="201"/>
      <c r="D1" s="204" t="s">
        <v>494</v>
      </c>
      <c r="E1" s="204"/>
      <c r="F1" s="204"/>
      <c r="G1" s="204"/>
      <c r="H1" s="204"/>
      <c r="I1" s="204"/>
      <c r="J1" s="204"/>
      <c r="K1" s="204"/>
      <c r="L1" s="204"/>
      <c r="M1" s="206" t="s">
        <v>493</v>
      </c>
      <c r="N1" s="206"/>
      <c r="O1" s="206"/>
      <c r="P1" s="207"/>
      <c r="Q1" s="208"/>
    </row>
    <row r="2" spans="1:17" ht="21.75" customHeight="1" x14ac:dyDescent="0.2">
      <c r="A2" s="202"/>
      <c r="B2" s="203"/>
      <c r="C2" s="203"/>
      <c r="D2" s="205"/>
      <c r="E2" s="205"/>
      <c r="F2" s="205"/>
      <c r="G2" s="205"/>
      <c r="H2" s="205"/>
      <c r="I2" s="205"/>
      <c r="J2" s="205"/>
      <c r="K2" s="205"/>
      <c r="L2" s="205"/>
      <c r="M2" s="209" t="s">
        <v>630</v>
      </c>
      <c r="N2" s="209"/>
      <c r="O2" s="209"/>
      <c r="P2" s="210"/>
      <c r="Q2" s="211"/>
    </row>
    <row r="3" spans="1:17" x14ac:dyDescent="0.2">
      <c r="A3" s="212" t="s">
        <v>602</v>
      </c>
      <c r="B3" s="121"/>
      <c r="C3" s="122"/>
      <c r="D3" s="136" t="s">
        <v>516</v>
      </c>
      <c r="E3" s="136"/>
      <c r="F3" s="61" t="s">
        <v>635</v>
      </c>
      <c r="G3" s="61"/>
      <c r="H3" s="136" t="s">
        <v>583</v>
      </c>
      <c r="I3" s="136"/>
      <c r="J3" s="139" t="s">
        <v>82</v>
      </c>
      <c r="K3" s="149"/>
      <c r="L3" s="117" t="s">
        <v>2</v>
      </c>
      <c r="M3" s="117"/>
      <c r="N3" s="117"/>
      <c r="O3" s="117" t="s">
        <v>3</v>
      </c>
      <c r="P3" s="139"/>
      <c r="Q3" s="143"/>
    </row>
    <row r="4" spans="1:17" ht="22.5" customHeight="1" x14ac:dyDescent="0.2">
      <c r="A4" s="213"/>
      <c r="B4" s="123"/>
      <c r="C4" s="124"/>
      <c r="D4" s="136"/>
      <c r="E4" s="136"/>
      <c r="F4" s="61"/>
      <c r="G4" s="61"/>
      <c r="H4" s="136"/>
      <c r="I4" s="136"/>
      <c r="J4" s="214">
        <v>24</v>
      </c>
      <c r="K4" s="214"/>
      <c r="L4" s="215" t="s">
        <v>72</v>
      </c>
      <c r="M4" s="215"/>
      <c r="N4" s="215"/>
      <c r="O4" s="215">
        <v>2023</v>
      </c>
      <c r="P4" s="216"/>
      <c r="Q4" s="217"/>
    </row>
    <row r="5" spans="1:17" ht="9.75" customHeight="1" x14ac:dyDescent="0.2">
      <c r="A5" s="218">
        <f ca="1">NOW()</f>
        <v>45054.643091666665</v>
      </c>
      <c r="B5" s="219"/>
      <c r="C5" s="219"/>
      <c r="D5" s="219"/>
      <c r="E5" s="219"/>
      <c r="F5" s="219"/>
      <c r="G5" s="219"/>
      <c r="H5" s="219"/>
      <c r="I5" s="219"/>
      <c r="J5" s="219"/>
      <c r="K5" s="219"/>
      <c r="L5" s="219"/>
      <c r="M5" s="219"/>
      <c r="N5" s="219"/>
      <c r="O5" s="219"/>
      <c r="P5" s="219"/>
      <c r="Q5" s="220"/>
    </row>
    <row r="6" spans="1:17" ht="16.5" customHeight="1" x14ac:dyDescent="0.2">
      <c r="A6" s="63">
        <v>1</v>
      </c>
      <c r="B6" s="67" t="s">
        <v>589</v>
      </c>
      <c r="C6" s="67"/>
      <c r="D6" s="67"/>
      <c r="E6" s="67"/>
      <c r="F6" s="61" t="s">
        <v>636</v>
      </c>
      <c r="G6" s="61"/>
      <c r="H6" s="61"/>
      <c r="I6" s="61"/>
      <c r="J6" s="61"/>
      <c r="K6" s="61"/>
      <c r="L6" s="61"/>
      <c r="M6" s="61"/>
      <c r="N6" s="61"/>
      <c r="O6" s="61"/>
      <c r="P6" s="61"/>
      <c r="Q6" s="62"/>
    </row>
    <row r="7" spans="1:17" ht="20.25" customHeight="1" x14ac:dyDescent="0.2">
      <c r="A7" s="63"/>
      <c r="B7" s="67"/>
      <c r="C7" s="67"/>
      <c r="D7" s="67"/>
      <c r="E7" s="67"/>
      <c r="F7" s="61"/>
      <c r="G7" s="61"/>
      <c r="H7" s="61"/>
      <c r="I7" s="61"/>
      <c r="J7" s="61"/>
      <c r="K7" s="61"/>
      <c r="L7" s="61"/>
      <c r="M7" s="61"/>
      <c r="N7" s="61"/>
      <c r="O7" s="61"/>
      <c r="P7" s="61"/>
      <c r="Q7" s="62"/>
    </row>
    <row r="8" spans="1:17" ht="22.5" customHeight="1" x14ac:dyDescent="0.2">
      <c r="A8" s="52">
        <v>2</v>
      </c>
      <c r="B8" s="67" t="s">
        <v>595</v>
      </c>
      <c r="C8" s="67"/>
      <c r="D8" s="67"/>
      <c r="E8" s="67"/>
      <c r="F8" s="316" t="s">
        <v>7</v>
      </c>
      <c r="G8" s="316"/>
      <c r="H8" s="316"/>
      <c r="I8" s="316"/>
      <c r="J8" s="38">
        <v>3</v>
      </c>
      <c r="K8" s="81" t="s">
        <v>601</v>
      </c>
      <c r="L8" s="81"/>
      <c r="M8" s="81"/>
      <c r="N8" s="68">
        <v>20</v>
      </c>
      <c r="O8" s="69"/>
      <c r="P8" s="69"/>
      <c r="Q8" s="70"/>
    </row>
    <row r="9" spans="1:17" ht="27" customHeight="1" x14ac:dyDescent="0.2">
      <c r="A9" s="52">
        <v>4</v>
      </c>
      <c r="B9" s="67" t="s">
        <v>597</v>
      </c>
      <c r="C9" s="67"/>
      <c r="D9" s="67"/>
      <c r="E9" s="67"/>
      <c r="F9" s="68">
        <v>3</v>
      </c>
      <c r="G9" s="69"/>
      <c r="H9" s="69"/>
      <c r="I9" s="308"/>
      <c r="J9" s="55">
        <v>5</v>
      </c>
      <c r="K9" s="81" t="s">
        <v>596</v>
      </c>
      <c r="L9" s="81"/>
      <c r="M9" s="81"/>
      <c r="N9" s="68"/>
      <c r="O9" s="69"/>
      <c r="P9" s="69"/>
      <c r="Q9" s="70"/>
    </row>
    <row r="10" spans="1:17" ht="12.75" customHeight="1" x14ac:dyDescent="0.2">
      <c r="A10" s="63">
        <v>6</v>
      </c>
      <c r="B10" s="221" t="s">
        <v>587</v>
      </c>
      <c r="C10" s="222"/>
      <c r="D10" s="222"/>
      <c r="E10" s="223"/>
      <c r="F10" s="59" t="s">
        <v>82</v>
      </c>
      <c r="G10" s="314" t="s">
        <v>2</v>
      </c>
      <c r="H10" s="315"/>
      <c r="I10" s="57" t="s">
        <v>3</v>
      </c>
      <c r="J10" s="209">
        <v>7</v>
      </c>
      <c r="K10" s="309" t="s">
        <v>585</v>
      </c>
      <c r="L10" s="309"/>
      <c r="M10" s="310"/>
      <c r="N10" s="57" t="s">
        <v>82</v>
      </c>
      <c r="O10" s="313" t="s">
        <v>2</v>
      </c>
      <c r="P10" s="313"/>
      <c r="Q10" s="39" t="s">
        <v>3</v>
      </c>
    </row>
    <row r="11" spans="1:17" ht="13.5" customHeight="1" x14ac:dyDescent="0.2">
      <c r="A11" s="63"/>
      <c r="B11" s="227"/>
      <c r="C11" s="228"/>
      <c r="D11" s="228"/>
      <c r="E11" s="229"/>
      <c r="F11" s="31">
        <v>30</v>
      </c>
      <c r="G11" s="103" t="s">
        <v>71</v>
      </c>
      <c r="H11" s="105"/>
      <c r="I11" s="53">
        <v>2023</v>
      </c>
      <c r="J11" s="209"/>
      <c r="K11" s="311"/>
      <c r="L11" s="311"/>
      <c r="M11" s="312"/>
      <c r="N11" s="47">
        <v>30</v>
      </c>
      <c r="O11" s="230" t="s">
        <v>71</v>
      </c>
      <c r="P11" s="230"/>
      <c r="Q11" s="32">
        <v>2023</v>
      </c>
    </row>
    <row r="12" spans="1:17" ht="19.5" customHeight="1" x14ac:dyDescent="0.2">
      <c r="A12" s="40">
        <v>8</v>
      </c>
      <c r="B12" s="157" t="s">
        <v>588</v>
      </c>
      <c r="C12" s="158"/>
      <c r="D12" s="158"/>
      <c r="E12" s="263"/>
      <c r="F12" s="73">
        <v>1</v>
      </c>
      <c r="G12" s="307"/>
      <c r="H12" s="146"/>
      <c r="I12" s="41" t="s">
        <v>504</v>
      </c>
      <c r="J12" s="58">
        <v>9</v>
      </c>
      <c r="K12" s="157" t="s">
        <v>586</v>
      </c>
      <c r="L12" s="158"/>
      <c r="M12" s="263"/>
      <c r="N12" s="82">
        <v>1</v>
      </c>
      <c r="O12" s="82"/>
      <c r="P12" s="82"/>
      <c r="Q12" s="42" t="s">
        <v>504</v>
      </c>
    </row>
    <row r="13" spans="1:17" ht="12.75" customHeight="1" x14ac:dyDescent="0.2">
      <c r="A13" s="107" t="s">
        <v>592</v>
      </c>
      <c r="B13" s="108"/>
      <c r="C13" s="108"/>
      <c r="D13" s="108"/>
      <c r="E13" s="108"/>
      <c r="F13" s="108"/>
      <c r="G13" s="108"/>
      <c r="H13" s="108"/>
      <c r="I13" s="108"/>
      <c r="J13" s="108"/>
      <c r="K13" s="108"/>
      <c r="L13" s="108"/>
      <c r="M13" s="108"/>
      <c r="N13" s="108"/>
      <c r="O13" s="108"/>
      <c r="P13" s="109"/>
      <c r="Q13" s="110"/>
    </row>
    <row r="14" spans="1:17" ht="39" customHeight="1" x14ac:dyDescent="0.2">
      <c r="A14" s="43">
        <v>10</v>
      </c>
      <c r="B14" s="157" t="s">
        <v>525</v>
      </c>
      <c r="C14" s="158"/>
      <c r="D14" s="158"/>
      <c r="E14" s="188" t="s">
        <v>637</v>
      </c>
      <c r="F14" s="189"/>
      <c r="G14" s="189"/>
      <c r="H14" s="189"/>
      <c r="I14" s="189"/>
      <c r="J14" s="189"/>
      <c r="K14" s="189"/>
      <c r="L14" s="189"/>
      <c r="M14" s="189"/>
      <c r="N14" s="189"/>
      <c r="O14" s="189"/>
      <c r="P14" s="189"/>
      <c r="Q14" s="190"/>
    </row>
    <row r="15" spans="1:17" ht="12.75" customHeight="1" x14ac:dyDescent="0.2">
      <c r="A15" s="63">
        <v>11</v>
      </c>
      <c r="B15" s="221" t="s">
        <v>473</v>
      </c>
      <c r="C15" s="222"/>
      <c r="D15" s="223"/>
      <c r="E15" s="82" t="s">
        <v>513</v>
      </c>
      <c r="F15" s="82"/>
      <c r="G15" s="191" t="s">
        <v>590</v>
      </c>
      <c r="H15" s="192"/>
      <c r="I15" s="193"/>
      <c r="J15" s="61"/>
      <c r="K15" s="61"/>
      <c r="L15" s="61"/>
      <c r="M15" s="61"/>
      <c r="N15" s="61"/>
      <c r="O15" s="61"/>
      <c r="P15" s="61"/>
      <c r="Q15" s="62"/>
    </row>
    <row r="16" spans="1:17" x14ac:dyDescent="0.2">
      <c r="A16" s="63"/>
      <c r="B16" s="224"/>
      <c r="C16" s="225"/>
      <c r="D16" s="226"/>
      <c r="E16" s="82"/>
      <c r="F16" s="82"/>
      <c r="G16" s="194"/>
      <c r="H16" s="195"/>
      <c r="I16" s="196"/>
      <c r="J16" s="61"/>
      <c r="K16" s="61"/>
      <c r="L16" s="61"/>
      <c r="M16" s="61"/>
      <c r="N16" s="61"/>
      <c r="O16" s="61"/>
      <c r="P16" s="61"/>
      <c r="Q16" s="62"/>
    </row>
    <row r="17" spans="1:17" x14ac:dyDescent="0.2">
      <c r="A17" s="63"/>
      <c r="B17" s="224"/>
      <c r="C17" s="225"/>
      <c r="D17" s="226"/>
      <c r="E17" s="82"/>
      <c r="F17" s="82"/>
      <c r="G17" s="194"/>
      <c r="H17" s="195"/>
      <c r="I17" s="196"/>
      <c r="J17" s="61"/>
      <c r="K17" s="61"/>
      <c r="L17" s="61"/>
      <c r="M17" s="61"/>
      <c r="N17" s="61"/>
      <c r="O17" s="61"/>
      <c r="P17" s="61"/>
      <c r="Q17" s="62"/>
    </row>
    <row r="18" spans="1:17" x14ac:dyDescent="0.2">
      <c r="A18" s="63"/>
      <c r="B18" s="224"/>
      <c r="C18" s="225"/>
      <c r="D18" s="226"/>
      <c r="E18" s="82"/>
      <c r="F18" s="82"/>
      <c r="G18" s="194"/>
      <c r="H18" s="195"/>
      <c r="I18" s="196"/>
      <c r="J18" s="61"/>
      <c r="K18" s="61"/>
      <c r="L18" s="61"/>
      <c r="M18" s="61"/>
      <c r="N18" s="61"/>
      <c r="O18" s="61"/>
      <c r="P18" s="61"/>
      <c r="Q18" s="62"/>
    </row>
    <row r="19" spans="1:17" x14ac:dyDescent="0.2">
      <c r="A19" s="63"/>
      <c r="B19" s="227"/>
      <c r="C19" s="228"/>
      <c r="D19" s="229"/>
      <c r="E19" s="82"/>
      <c r="F19" s="82"/>
      <c r="G19" s="197"/>
      <c r="H19" s="198"/>
      <c r="I19" s="199"/>
      <c r="J19" s="61"/>
      <c r="K19" s="61"/>
      <c r="L19" s="61"/>
      <c r="M19" s="61"/>
      <c r="N19" s="61"/>
      <c r="O19" s="61"/>
      <c r="P19" s="61"/>
      <c r="Q19" s="62"/>
    </row>
    <row r="20" spans="1:17" ht="24" customHeight="1" x14ac:dyDescent="0.2">
      <c r="A20" s="147">
        <v>12</v>
      </c>
      <c r="B20" s="136" t="s">
        <v>474</v>
      </c>
      <c r="C20" s="136"/>
      <c r="D20" s="44" t="s">
        <v>1</v>
      </c>
      <c r="E20" s="117" t="s">
        <v>488</v>
      </c>
      <c r="F20" s="117"/>
      <c r="G20" s="117"/>
      <c r="H20" s="117"/>
      <c r="I20" s="117" t="s">
        <v>575</v>
      </c>
      <c r="J20" s="117"/>
      <c r="K20" s="117" t="s">
        <v>574</v>
      </c>
      <c r="L20" s="117"/>
      <c r="M20" s="117"/>
      <c r="N20" s="117"/>
      <c r="O20" s="117"/>
      <c r="P20" s="117"/>
      <c r="Q20" s="143"/>
    </row>
    <row r="21" spans="1:17" ht="17.100000000000001" customHeight="1" x14ac:dyDescent="0.2">
      <c r="A21" s="148"/>
      <c r="B21" s="136"/>
      <c r="C21" s="136"/>
      <c r="D21" s="53"/>
      <c r="E21" s="67" t="s">
        <v>422</v>
      </c>
      <c r="F21" s="67"/>
      <c r="G21" s="67"/>
      <c r="H21" s="67"/>
      <c r="I21" s="118"/>
      <c r="J21" s="118"/>
      <c r="K21" s="119"/>
      <c r="L21" s="119"/>
      <c r="M21" s="119"/>
      <c r="N21" s="119"/>
      <c r="O21" s="119"/>
      <c r="P21" s="119"/>
      <c r="Q21" s="142"/>
    </row>
    <row r="22" spans="1:17" ht="17.100000000000001" customHeight="1" x14ac:dyDescent="0.2">
      <c r="A22" s="148"/>
      <c r="B22" s="136"/>
      <c r="C22" s="136"/>
      <c r="D22" s="53"/>
      <c r="E22" s="67" t="s">
        <v>423</v>
      </c>
      <c r="F22" s="67"/>
      <c r="G22" s="67"/>
      <c r="H22" s="67"/>
      <c r="I22" s="118"/>
      <c r="J22" s="118"/>
      <c r="K22" s="119"/>
      <c r="L22" s="119"/>
      <c r="M22" s="119"/>
      <c r="N22" s="119"/>
      <c r="O22" s="119"/>
      <c r="P22" s="119"/>
      <c r="Q22" s="142"/>
    </row>
    <row r="23" spans="1:17" ht="17.100000000000001" customHeight="1" x14ac:dyDescent="0.2">
      <c r="A23" s="148"/>
      <c r="B23" s="136"/>
      <c r="C23" s="136"/>
      <c r="D23" s="53"/>
      <c r="E23" s="67" t="s">
        <v>424</v>
      </c>
      <c r="F23" s="67"/>
      <c r="G23" s="67"/>
      <c r="H23" s="67"/>
      <c r="I23" s="118"/>
      <c r="J23" s="118"/>
      <c r="K23" s="119"/>
      <c r="L23" s="119"/>
      <c r="M23" s="119"/>
      <c r="N23" s="119"/>
      <c r="O23" s="119"/>
      <c r="P23" s="119"/>
      <c r="Q23" s="142"/>
    </row>
    <row r="24" spans="1:17" ht="17.100000000000001" customHeight="1" x14ac:dyDescent="0.2">
      <c r="A24" s="148"/>
      <c r="B24" s="136"/>
      <c r="C24" s="136"/>
      <c r="D24" s="53"/>
      <c r="E24" s="67" t="s">
        <v>425</v>
      </c>
      <c r="F24" s="67"/>
      <c r="G24" s="67"/>
      <c r="H24" s="67"/>
      <c r="I24" s="118"/>
      <c r="J24" s="118"/>
      <c r="K24" s="119"/>
      <c r="L24" s="119"/>
      <c r="M24" s="119"/>
      <c r="N24" s="119"/>
      <c r="O24" s="119"/>
      <c r="P24" s="119"/>
      <c r="Q24" s="142"/>
    </row>
    <row r="25" spans="1:17" ht="17.100000000000001" customHeight="1" x14ac:dyDescent="0.2">
      <c r="A25" s="148"/>
      <c r="B25" s="136"/>
      <c r="C25" s="136"/>
      <c r="D25" s="53"/>
      <c r="E25" s="67" t="s">
        <v>426</v>
      </c>
      <c r="F25" s="67"/>
      <c r="G25" s="67"/>
      <c r="H25" s="67"/>
      <c r="I25" s="118"/>
      <c r="J25" s="118"/>
      <c r="K25" s="119"/>
      <c r="L25" s="119"/>
      <c r="M25" s="119"/>
      <c r="N25" s="119"/>
      <c r="O25" s="119"/>
      <c r="P25" s="119"/>
      <c r="Q25" s="142"/>
    </row>
    <row r="26" spans="1:17" ht="17.100000000000001" customHeight="1" x14ac:dyDescent="0.2">
      <c r="A26" s="148"/>
      <c r="B26" s="136"/>
      <c r="C26" s="136"/>
      <c r="D26" s="53"/>
      <c r="E26" s="317" t="s">
        <v>427</v>
      </c>
      <c r="F26" s="317"/>
      <c r="G26" s="317"/>
      <c r="H26" s="317"/>
      <c r="I26" s="118"/>
      <c r="J26" s="118"/>
      <c r="K26" s="119"/>
      <c r="L26" s="119"/>
      <c r="M26" s="119"/>
      <c r="N26" s="119"/>
      <c r="O26" s="119"/>
      <c r="P26" s="119"/>
      <c r="Q26" s="142"/>
    </row>
    <row r="27" spans="1:17" ht="17.100000000000001" customHeight="1" x14ac:dyDescent="0.2">
      <c r="A27" s="148"/>
      <c r="B27" s="136"/>
      <c r="C27" s="136"/>
      <c r="D27" s="53"/>
      <c r="E27" s="317" t="s">
        <v>428</v>
      </c>
      <c r="F27" s="317"/>
      <c r="G27" s="317"/>
      <c r="H27" s="317"/>
      <c r="I27" s="118"/>
      <c r="J27" s="118"/>
      <c r="K27" s="119"/>
      <c r="L27" s="119"/>
      <c r="M27" s="119"/>
      <c r="N27" s="119"/>
      <c r="O27" s="119"/>
      <c r="P27" s="119"/>
      <c r="Q27" s="142"/>
    </row>
    <row r="28" spans="1:17" ht="17.100000000000001" customHeight="1" x14ac:dyDescent="0.2">
      <c r="A28" s="148"/>
      <c r="B28" s="136"/>
      <c r="C28" s="136"/>
      <c r="D28" s="53"/>
      <c r="E28" s="318" t="s">
        <v>603</v>
      </c>
      <c r="F28" s="319"/>
      <c r="G28" s="319"/>
      <c r="H28" s="320"/>
      <c r="I28" s="118"/>
      <c r="J28" s="118"/>
      <c r="K28" s="119"/>
      <c r="L28" s="119"/>
      <c r="M28" s="119"/>
      <c r="N28" s="119"/>
      <c r="O28" s="119"/>
      <c r="P28" s="119"/>
      <c r="Q28" s="142"/>
    </row>
    <row r="29" spans="1:17" ht="24" customHeight="1" x14ac:dyDescent="0.2">
      <c r="A29" s="120">
        <v>13</v>
      </c>
      <c r="B29" s="111" t="s">
        <v>523</v>
      </c>
      <c r="C29" s="112"/>
      <c r="D29" s="137" t="s">
        <v>1</v>
      </c>
      <c r="E29" s="144" t="s">
        <v>488</v>
      </c>
      <c r="F29" s="121"/>
      <c r="G29" s="122"/>
      <c r="H29" s="117" t="s">
        <v>489</v>
      </c>
      <c r="I29" s="117"/>
      <c r="J29" s="121" t="s">
        <v>571</v>
      </c>
      <c r="K29" s="121"/>
      <c r="L29" s="121"/>
      <c r="M29" s="121"/>
      <c r="N29" s="122"/>
      <c r="O29" s="139" t="s">
        <v>572</v>
      </c>
      <c r="P29" s="140"/>
      <c r="Q29" s="141"/>
    </row>
    <row r="30" spans="1:17" ht="10.5" customHeight="1" x14ac:dyDescent="0.2">
      <c r="A30" s="120"/>
      <c r="B30" s="113"/>
      <c r="C30" s="114"/>
      <c r="D30" s="138"/>
      <c r="E30" s="145"/>
      <c r="F30" s="123"/>
      <c r="G30" s="124"/>
      <c r="H30" s="117"/>
      <c r="I30" s="117"/>
      <c r="J30" s="123"/>
      <c r="K30" s="123"/>
      <c r="L30" s="123"/>
      <c r="M30" s="123"/>
      <c r="N30" s="124"/>
      <c r="O30" s="57" t="s">
        <v>82</v>
      </c>
      <c r="P30" s="57" t="s">
        <v>2</v>
      </c>
      <c r="Q30" s="39" t="s">
        <v>3</v>
      </c>
    </row>
    <row r="31" spans="1:17" ht="21" customHeight="1" x14ac:dyDescent="0.2">
      <c r="A31" s="120"/>
      <c r="B31" s="113"/>
      <c r="C31" s="114"/>
      <c r="D31" s="103"/>
      <c r="E31" s="104"/>
      <c r="F31" s="104"/>
      <c r="G31" s="105"/>
      <c r="H31" s="118"/>
      <c r="I31" s="118"/>
      <c r="J31" s="119"/>
      <c r="K31" s="119"/>
      <c r="L31" s="119"/>
      <c r="M31" s="119"/>
      <c r="N31" s="119"/>
      <c r="O31" s="29"/>
      <c r="P31" s="29"/>
      <c r="Q31" s="30"/>
    </row>
    <row r="32" spans="1:17" ht="21" customHeight="1" x14ac:dyDescent="0.2">
      <c r="A32" s="120"/>
      <c r="B32" s="113"/>
      <c r="C32" s="114"/>
      <c r="D32" s="103"/>
      <c r="E32" s="104"/>
      <c r="F32" s="104"/>
      <c r="G32" s="105"/>
      <c r="H32" s="118"/>
      <c r="I32" s="118"/>
      <c r="J32" s="119"/>
      <c r="K32" s="119"/>
      <c r="L32" s="119"/>
      <c r="M32" s="119"/>
      <c r="N32" s="119"/>
      <c r="O32" s="29"/>
      <c r="P32" s="29"/>
      <c r="Q32" s="30"/>
    </row>
    <row r="33" spans="1:19" ht="21" customHeight="1" x14ac:dyDescent="0.2">
      <c r="A33" s="120"/>
      <c r="B33" s="115"/>
      <c r="C33" s="116"/>
      <c r="D33" s="103"/>
      <c r="E33" s="104"/>
      <c r="F33" s="104"/>
      <c r="G33" s="105"/>
      <c r="H33" s="118"/>
      <c r="I33" s="118"/>
      <c r="J33" s="119"/>
      <c r="K33" s="119"/>
      <c r="L33" s="119"/>
      <c r="M33" s="119"/>
      <c r="N33" s="119"/>
      <c r="O33" s="29"/>
      <c r="P33" s="29"/>
      <c r="Q33" s="30"/>
    </row>
    <row r="34" spans="1:19" ht="12.75" customHeight="1" x14ac:dyDescent="0.2">
      <c r="A34" s="107" t="s">
        <v>591</v>
      </c>
      <c r="B34" s="108"/>
      <c r="C34" s="108"/>
      <c r="D34" s="108"/>
      <c r="E34" s="108"/>
      <c r="F34" s="108"/>
      <c r="G34" s="108"/>
      <c r="H34" s="108"/>
      <c r="I34" s="108"/>
      <c r="J34" s="108"/>
      <c r="K34" s="108"/>
      <c r="L34" s="108"/>
      <c r="M34" s="108"/>
      <c r="N34" s="108"/>
      <c r="O34" s="108"/>
      <c r="P34" s="109"/>
      <c r="Q34" s="110"/>
      <c r="S34" s="1"/>
    </row>
    <row r="35" spans="1:19" ht="44.25" customHeight="1" x14ac:dyDescent="0.2">
      <c r="A35" s="147">
        <v>14</v>
      </c>
      <c r="B35" s="84" t="s">
        <v>552</v>
      </c>
      <c r="C35" s="85"/>
      <c r="D35" s="85"/>
      <c r="E35" s="85"/>
      <c r="F35" s="86"/>
      <c r="G35" s="160" t="s">
        <v>513</v>
      </c>
      <c r="H35" s="161"/>
      <c r="I35" s="84" t="s">
        <v>578</v>
      </c>
      <c r="J35" s="85"/>
      <c r="K35" s="86"/>
      <c r="L35" s="166"/>
      <c r="M35" s="167"/>
      <c r="N35" s="167"/>
      <c r="O35" s="167"/>
      <c r="P35" s="167"/>
      <c r="Q35" s="168"/>
    </row>
    <row r="36" spans="1:19" ht="21.75" customHeight="1" x14ac:dyDescent="0.2">
      <c r="A36" s="148"/>
      <c r="B36" s="133"/>
      <c r="C36" s="134"/>
      <c r="D36" s="134"/>
      <c r="E36" s="134"/>
      <c r="F36" s="135"/>
      <c r="G36" s="162"/>
      <c r="H36" s="163"/>
      <c r="I36" s="87"/>
      <c r="J36" s="88"/>
      <c r="K36" s="89"/>
      <c r="L36" s="169"/>
      <c r="M36" s="170"/>
      <c r="N36" s="170"/>
      <c r="O36" s="170"/>
      <c r="P36" s="170"/>
      <c r="Q36" s="171"/>
    </row>
    <row r="37" spans="1:19" ht="18.75" customHeight="1" x14ac:dyDescent="0.2">
      <c r="A37" s="50">
        <v>15</v>
      </c>
      <c r="B37" s="139" t="s">
        <v>579</v>
      </c>
      <c r="C37" s="140"/>
      <c r="D37" s="140"/>
      <c r="E37" s="140"/>
      <c r="F37" s="140"/>
      <c r="G37" s="149"/>
      <c r="H37" s="117" t="s">
        <v>570</v>
      </c>
      <c r="I37" s="117"/>
      <c r="J37" s="117"/>
      <c r="K37" s="117"/>
      <c r="L37" s="117"/>
      <c r="M37" s="117"/>
      <c r="N37" s="117"/>
      <c r="O37" s="117"/>
      <c r="P37" s="139"/>
      <c r="Q37" s="143"/>
    </row>
    <row r="38" spans="1:19" ht="18" customHeight="1" x14ac:dyDescent="0.2">
      <c r="A38" s="164"/>
      <c r="B38" s="165"/>
      <c r="C38" s="165"/>
      <c r="D38" s="165"/>
      <c r="E38" s="165"/>
      <c r="F38" s="165"/>
      <c r="G38" s="165"/>
      <c r="H38" s="154"/>
      <c r="I38" s="155"/>
      <c r="J38" s="155"/>
      <c r="K38" s="155"/>
      <c r="L38" s="155"/>
      <c r="M38" s="155"/>
      <c r="N38" s="155"/>
      <c r="O38" s="155"/>
      <c r="P38" s="155"/>
      <c r="Q38" s="156"/>
    </row>
    <row r="39" spans="1:19" ht="17.25" customHeight="1" x14ac:dyDescent="0.2">
      <c r="A39" s="164"/>
      <c r="B39" s="165"/>
      <c r="C39" s="165"/>
      <c r="D39" s="165"/>
      <c r="E39" s="165"/>
      <c r="F39" s="165"/>
      <c r="G39" s="165"/>
      <c r="H39" s="154"/>
      <c r="I39" s="155"/>
      <c r="J39" s="155"/>
      <c r="K39" s="155"/>
      <c r="L39" s="155"/>
      <c r="M39" s="155"/>
      <c r="N39" s="155"/>
      <c r="O39" s="155"/>
      <c r="P39" s="155"/>
      <c r="Q39" s="156"/>
    </row>
    <row r="40" spans="1:19" ht="18" customHeight="1" x14ac:dyDescent="0.2">
      <c r="A40" s="151"/>
      <c r="B40" s="152"/>
      <c r="C40" s="152"/>
      <c r="D40" s="152"/>
      <c r="E40" s="152"/>
      <c r="F40" s="152"/>
      <c r="G40" s="153"/>
      <c r="H40" s="154"/>
      <c r="I40" s="155"/>
      <c r="J40" s="155"/>
      <c r="K40" s="155"/>
      <c r="L40" s="155"/>
      <c r="M40" s="155"/>
      <c r="N40" s="155"/>
      <c r="O40" s="155"/>
      <c r="P40" s="155"/>
      <c r="Q40" s="156"/>
    </row>
    <row r="41" spans="1:19" x14ac:dyDescent="0.2">
      <c r="A41" s="63">
        <v>16</v>
      </c>
      <c r="B41" s="84" t="s">
        <v>553</v>
      </c>
      <c r="C41" s="85"/>
      <c r="D41" s="85"/>
      <c r="E41" s="85"/>
      <c r="F41" s="85"/>
      <c r="G41" s="86"/>
      <c r="H41" s="55" t="s">
        <v>475</v>
      </c>
      <c r="I41" s="61"/>
      <c r="J41" s="61"/>
      <c r="K41" s="61"/>
      <c r="L41" s="61"/>
      <c r="M41" s="61"/>
      <c r="N41" s="61"/>
      <c r="O41" s="61"/>
      <c r="P41" s="61"/>
      <c r="Q41" s="62"/>
    </row>
    <row r="42" spans="1:19" x14ac:dyDescent="0.2">
      <c r="A42" s="63"/>
      <c r="B42" s="87"/>
      <c r="C42" s="88"/>
      <c r="D42" s="88"/>
      <c r="E42" s="88"/>
      <c r="F42" s="88"/>
      <c r="G42" s="89"/>
      <c r="H42" s="55" t="s">
        <v>476</v>
      </c>
      <c r="I42" s="61"/>
      <c r="J42" s="61"/>
      <c r="K42" s="61"/>
      <c r="L42" s="61"/>
      <c r="M42" s="61"/>
      <c r="N42" s="61"/>
      <c r="O42" s="61"/>
      <c r="P42" s="61"/>
      <c r="Q42" s="62"/>
    </row>
    <row r="43" spans="1:19" x14ac:dyDescent="0.2">
      <c r="A43" s="63"/>
      <c r="B43" s="87"/>
      <c r="C43" s="88"/>
      <c r="D43" s="88"/>
      <c r="E43" s="88"/>
      <c r="F43" s="88"/>
      <c r="G43" s="89"/>
      <c r="H43" s="55" t="s">
        <v>477</v>
      </c>
      <c r="I43" s="61"/>
      <c r="J43" s="61"/>
      <c r="K43" s="61"/>
      <c r="L43" s="61"/>
      <c r="M43" s="61"/>
      <c r="N43" s="61"/>
      <c r="O43" s="61"/>
      <c r="P43" s="61"/>
      <c r="Q43" s="62"/>
    </row>
    <row r="44" spans="1:19" x14ac:dyDescent="0.2">
      <c r="A44" s="63"/>
      <c r="B44" s="87"/>
      <c r="C44" s="88"/>
      <c r="D44" s="88"/>
      <c r="E44" s="88"/>
      <c r="F44" s="88"/>
      <c r="G44" s="89"/>
      <c r="H44" s="55" t="s">
        <v>478</v>
      </c>
      <c r="I44" s="61"/>
      <c r="J44" s="61"/>
      <c r="K44" s="61"/>
      <c r="L44" s="61"/>
      <c r="M44" s="61"/>
      <c r="N44" s="61"/>
      <c r="O44" s="61"/>
      <c r="P44" s="61"/>
      <c r="Q44" s="62"/>
    </row>
    <row r="45" spans="1:19" x14ac:dyDescent="0.2">
      <c r="A45" s="63"/>
      <c r="B45" s="133"/>
      <c r="C45" s="134"/>
      <c r="D45" s="134"/>
      <c r="E45" s="134"/>
      <c r="F45" s="134"/>
      <c r="G45" s="135"/>
      <c r="H45" s="55" t="s">
        <v>554</v>
      </c>
      <c r="I45" s="61"/>
      <c r="J45" s="61"/>
      <c r="K45" s="61"/>
      <c r="L45" s="61"/>
      <c r="M45" s="61"/>
      <c r="N45" s="61"/>
      <c r="O45" s="61"/>
      <c r="P45" s="61"/>
      <c r="Q45" s="62"/>
    </row>
    <row r="46" spans="1:19" x14ac:dyDescent="0.2">
      <c r="A46" s="177">
        <v>17</v>
      </c>
      <c r="B46" s="180" t="s">
        <v>481</v>
      </c>
      <c r="C46" s="180"/>
      <c r="D46" s="55" t="s">
        <v>475</v>
      </c>
      <c r="E46" s="73"/>
      <c r="F46" s="146"/>
      <c r="G46" s="157" t="s">
        <v>581</v>
      </c>
      <c r="H46" s="158"/>
      <c r="I46" s="158"/>
      <c r="J46" s="158"/>
      <c r="K46" s="158"/>
      <c r="L46" s="158"/>
      <c r="M46" s="158"/>
      <c r="N46" s="158"/>
      <c r="O46" s="158"/>
      <c r="P46" s="158"/>
      <c r="Q46" s="159"/>
      <c r="R46" s="23"/>
    </row>
    <row r="47" spans="1:19" x14ac:dyDescent="0.2">
      <c r="A47" s="178"/>
      <c r="B47" s="180"/>
      <c r="C47" s="180"/>
      <c r="D47" s="55" t="s">
        <v>476</v>
      </c>
      <c r="E47" s="82"/>
      <c r="F47" s="82"/>
      <c r="G47" s="157" t="s">
        <v>580</v>
      </c>
      <c r="H47" s="158"/>
      <c r="I47" s="158"/>
      <c r="J47" s="158"/>
      <c r="K47" s="158"/>
      <c r="L47" s="158"/>
      <c r="M47" s="158"/>
      <c r="N47" s="158"/>
      <c r="O47" s="158"/>
      <c r="P47" s="158"/>
      <c r="Q47" s="159"/>
      <c r="R47" s="23"/>
    </row>
    <row r="48" spans="1:19" x14ac:dyDescent="0.2">
      <c r="A48" s="178"/>
      <c r="B48" s="180"/>
      <c r="C48" s="180"/>
      <c r="D48" s="55" t="s">
        <v>477</v>
      </c>
      <c r="E48" s="82"/>
      <c r="F48" s="82"/>
      <c r="G48" s="157" t="s">
        <v>482</v>
      </c>
      <c r="H48" s="158"/>
      <c r="I48" s="158"/>
      <c r="J48" s="158"/>
      <c r="K48" s="158"/>
      <c r="L48" s="158"/>
      <c r="M48" s="158"/>
      <c r="N48" s="158"/>
      <c r="O48" s="158"/>
      <c r="P48" s="158"/>
      <c r="Q48" s="159"/>
      <c r="R48" s="23"/>
    </row>
    <row r="49" spans="1:18" x14ac:dyDescent="0.2">
      <c r="A49" s="178"/>
      <c r="B49" s="180"/>
      <c r="C49" s="180"/>
      <c r="D49" s="55" t="s">
        <v>478</v>
      </c>
      <c r="E49" s="73"/>
      <c r="F49" s="146"/>
      <c r="G49" s="157" t="s">
        <v>485</v>
      </c>
      <c r="H49" s="158"/>
      <c r="I49" s="158"/>
      <c r="J49" s="158"/>
      <c r="K49" s="158"/>
      <c r="L49" s="158"/>
      <c r="M49" s="158"/>
      <c r="N49" s="158"/>
      <c r="O49" s="158"/>
      <c r="P49" s="158"/>
      <c r="Q49" s="159"/>
      <c r="R49" s="23"/>
    </row>
    <row r="50" spans="1:18" x14ac:dyDescent="0.2">
      <c r="A50" s="178"/>
      <c r="B50" s="180"/>
      <c r="C50" s="180"/>
      <c r="D50" s="55" t="s">
        <v>554</v>
      </c>
      <c r="E50" s="73"/>
      <c r="F50" s="146"/>
      <c r="G50" s="157" t="s">
        <v>486</v>
      </c>
      <c r="H50" s="158"/>
      <c r="I50" s="158"/>
      <c r="J50" s="158"/>
      <c r="K50" s="158"/>
      <c r="L50" s="158"/>
      <c r="M50" s="158"/>
      <c r="N50" s="158"/>
      <c r="O50" s="158"/>
      <c r="P50" s="158"/>
      <c r="Q50" s="159"/>
      <c r="R50" s="23"/>
    </row>
    <row r="51" spans="1:18" x14ac:dyDescent="0.2">
      <c r="A51" s="178"/>
      <c r="B51" s="180"/>
      <c r="C51" s="180"/>
      <c r="D51" s="55" t="s">
        <v>479</v>
      </c>
      <c r="E51" s="82"/>
      <c r="F51" s="82"/>
      <c r="G51" s="157" t="s">
        <v>483</v>
      </c>
      <c r="H51" s="158"/>
      <c r="I51" s="158"/>
      <c r="J51" s="158"/>
      <c r="K51" s="158"/>
      <c r="L51" s="158"/>
      <c r="M51" s="158"/>
      <c r="N51" s="158"/>
      <c r="O51" s="158"/>
      <c r="P51" s="158"/>
      <c r="Q51" s="159"/>
      <c r="R51" s="23"/>
    </row>
    <row r="52" spans="1:18" x14ac:dyDescent="0.2">
      <c r="A52" s="178"/>
      <c r="B52" s="180"/>
      <c r="C52" s="180"/>
      <c r="D52" s="55" t="s">
        <v>480</v>
      </c>
      <c r="E52" s="82"/>
      <c r="F52" s="82"/>
      <c r="G52" s="157" t="s">
        <v>484</v>
      </c>
      <c r="H52" s="158"/>
      <c r="I52" s="158"/>
      <c r="J52" s="158"/>
      <c r="K52" s="158"/>
      <c r="L52" s="158"/>
      <c r="M52" s="158"/>
      <c r="N52" s="158"/>
      <c r="O52" s="158"/>
      <c r="P52" s="158"/>
      <c r="Q52" s="159"/>
      <c r="R52" s="23"/>
    </row>
    <row r="53" spans="1:18" ht="15.75" customHeight="1" x14ac:dyDescent="0.2">
      <c r="A53" s="179"/>
      <c r="B53" s="180"/>
      <c r="C53" s="180"/>
      <c r="D53" s="55" t="s">
        <v>551</v>
      </c>
      <c r="E53" s="82"/>
      <c r="F53" s="82"/>
      <c r="G53" s="157" t="s">
        <v>594</v>
      </c>
      <c r="H53" s="158"/>
      <c r="I53" s="68"/>
      <c r="J53" s="69"/>
      <c r="K53" s="69"/>
      <c r="L53" s="69"/>
      <c r="M53" s="69"/>
      <c r="N53" s="69"/>
      <c r="O53" s="69"/>
      <c r="P53" s="69"/>
      <c r="Q53" s="70"/>
      <c r="R53" s="23"/>
    </row>
    <row r="54" spans="1:18" x14ac:dyDescent="0.2">
      <c r="A54" s="147">
        <v>18</v>
      </c>
      <c r="B54" s="84" t="s">
        <v>515</v>
      </c>
      <c r="C54" s="85"/>
      <c r="D54" s="85"/>
      <c r="E54" s="85"/>
      <c r="F54" s="85"/>
      <c r="G54" s="86"/>
      <c r="H54" s="125" t="s">
        <v>501</v>
      </c>
      <c r="I54" s="127"/>
      <c r="J54" s="128"/>
      <c r="K54" s="128"/>
      <c r="L54" s="128"/>
      <c r="M54" s="128"/>
      <c r="N54" s="128"/>
      <c r="O54" s="128"/>
      <c r="P54" s="128"/>
      <c r="Q54" s="129"/>
    </row>
    <row r="55" spans="1:18" ht="25.5" customHeight="1" x14ac:dyDescent="0.2">
      <c r="A55" s="150"/>
      <c r="B55" s="133"/>
      <c r="C55" s="134"/>
      <c r="D55" s="134"/>
      <c r="E55" s="134"/>
      <c r="F55" s="134"/>
      <c r="G55" s="135"/>
      <c r="H55" s="126"/>
      <c r="I55" s="130"/>
      <c r="J55" s="131"/>
      <c r="K55" s="131"/>
      <c r="L55" s="131"/>
      <c r="M55" s="131"/>
      <c r="N55" s="131"/>
      <c r="O55" s="131"/>
      <c r="P55" s="131"/>
      <c r="Q55" s="132"/>
    </row>
    <row r="56" spans="1:18" x14ac:dyDescent="0.2">
      <c r="A56" s="107" t="s">
        <v>593</v>
      </c>
      <c r="B56" s="108"/>
      <c r="C56" s="108"/>
      <c r="D56" s="108"/>
      <c r="E56" s="108"/>
      <c r="F56" s="108"/>
      <c r="G56" s="108"/>
      <c r="H56" s="108"/>
      <c r="I56" s="108"/>
      <c r="J56" s="108"/>
      <c r="K56" s="108"/>
      <c r="L56" s="108"/>
      <c r="M56" s="108"/>
      <c r="N56" s="108"/>
      <c r="O56" s="108"/>
      <c r="P56" s="109"/>
      <c r="Q56" s="110"/>
    </row>
    <row r="57" spans="1:18" ht="22.5" customHeight="1" x14ac:dyDescent="0.2">
      <c r="A57" s="97"/>
      <c r="B57" s="98"/>
      <c r="C57" s="98"/>
      <c r="D57" s="98"/>
      <c r="E57" s="98"/>
      <c r="F57" s="98"/>
      <c r="G57" s="98"/>
      <c r="H57" s="99"/>
      <c r="I57" s="102" t="s">
        <v>495</v>
      </c>
      <c r="J57" s="102"/>
      <c r="K57" s="102"/>
      <c r="L57" s="102" t="s">
        <v>496</v>
      </c>
      <c r="M57" s="102"/>
      <c r="N57" s="102"/>
      <c r="O57" s="102" t="s">
        <v>524</v>
      </c>
      <c r="P57" s="102"/>
      <c r="Q57" s="181"/>
    </row>
    <row r="58" spans="1:18" x14ac:dyDescent="0.2">
      <c r="A58" s="50">
        <f>1+A54</f>
        <v>19</v>
      </c>
      <c r="B58" s="100" t="s">
        <v>555</v>
      </c>
      <c r="C58" s="101"/>
      <c r="D58" s="101"/>
      <c r="E58" s="101"/>
      <c r="F58" s="101"/>
      <c r="G58" s="101"/>
      <c r="H58" s="101"/>
      <c r="I58" s="106">
        <v>57996</v>
      </c>
      <c r="J58" s="106"/>
      <c r="K58" s="106"/>
      <c r="L58" s="106">
        <v>57996</v>
      </c>
      <c r="M58" s="106"/>
      <c r="N58" s="106"/>
      <c r="O58" s="106">
        <f>L58-I58</f>
        <v>0</v>
      </c>
      <c r="P58" s="106"/>
      <c r="Q58" s="182"/>
    </row>
    <row r="59" spans="1:18" ht="25.5" customHeight="1" x14ac:dyDescent="0.2">
      <c r="A59" s="50">
        <f>1+A58</f>
        <v>20</v>
      </c>
      <c r="B59" s="100" t="s">
        <v>563</v>
      </c>
      <c r="C59" s="101"/>
      <c r="D59" s="101"/>
      <c r="E59" s="101"/>
      <c r="F59" s="101"/>
      <c r="G59" s="101"/>
      <c r="H59" s="101"/>
      <c r="I59" s="106">
        <v>0</v>
      </c>
      <c r="J59" s="106"/>
      <c r="K59" s="106"/>
      <c r="L59" s="106">
        <v>0</v>
      </c>
      <c r="M59" s="106"/>
      <c r="N59" s="106"/>
      <c r="O59" s="106">
        <f>L59-I59</f>
        <v>0</v>
      </c>
      <c r="P59" s="106"/>
      <c r="Q59" s="182"/>
    </row>
    <row r="60" spans="1:18" ht="24" customHeight="1" x14ac:dyDescent="0.2">
      <c r="A60" s="50">
        <f t="shared" ref="A60:A68" si="0">1+A59</f>
        <v>21</v>
      </c>
      <c r="B60" s="292" t="s">
        <v>556</v>
      </c>
      <c r="C60" s="293"/>
      <c r="D60" s="293"/>
      <c r="E60" s="293"/>
      <c r="F60" s="293"/>
      <c r="G60" s="293"/>
      <c r="H60" s="293"/>
      <c r="I60" s="106">
        <v>0</v>
      </c>
      <c r="J60" s="106"/>
      <c r="K60" s="106"/>
      <c r="L60" s="106">
        <v>0</v>
      </c>
      <c r="M60" s="106"/>
      <c r="N60" s="106"/>
      <c r="O60" s="106">
        <f>L60-I60</f>
        <v>0</v>
      </c>
      <c r="P60" s="106"/>
      <c r="Q60" s="182"/>
    </row>
    <row r="61" spans="1:18" ht="38.25" customHeight="1" x14ac:dyDescent="0.2">
      <c r="A61" s="50">
        <f t="shared" si="0"/>
        <v>22</v>
      </c>
      <c r="B61" s="292" t="s">
        <v>564</v>
      </c>
      <c r="C61" s="293"/>
      <c r="D61" s="293"/>
      <c r="E61" s="293"/>
      <c r="F61" s="293"/>
      <c r="G61" s="293"/>
      <c r="H61" s="293"/>
      <c r="I61" s="106">
        <v>0</v>
      </c>
      <c r="J61" s="106"/>
      <c r="K61" s="106"/>
      <c r="L61" s="106">
        <v>0</v>
      </c>
      <c r="M61" s="106"/>
      <c r="N61" s="106"/>
      <c r="O61" s="106">
        <f>L61-I61</f>
        <v>0</v>
      </c>
      <c r="P61" s="106"/>
      <c r="Q61" s="182"/>
    </row>
    <row r="62" spans="1:18" x14ac:dyDescent="0.2">
      <c r="A62" s="50">
        <f t="shared" si="0"/>
        <v>23</v>
      </c>
      <c r="B62" s="277" t="s">
        <v>557</v>
      </c>
      <c r="C62" s="278"/>
      <c r="D62" s="278"/>
      <c r="E62" s="278"/>
      <c r="F62" s="278"/>
      <c r="G62" s="278"/>
      <c r="H62" s="278"/>
      <c r="I62" s="274">
        <f>SUM(I58:K61)</f>
        <v>57996</v>
      </c>
      <c r="J62" s="275"/>
      <c r="K62" s="276"/>
      <c r="L62" s="274">
        <f>SUM(L58:N61)</f>
        <v>57996</v>
      </c>
      <c r="M62" s="275"/>
      <c r="N62" s="276"/>
      <c r="O62" s="274">
        <f>SUM(O58:Q61)</f>
        <v>0</v>
      </c>
      <c r="P62" s="275"/>
      <c r="Q62" s="298"/>
    </row>
    <row r="63" spans="1:18" ht="12.75" customHeight="1" x14ac:dyDescent="0.2">
      <c r="A63" s="50">
        <f t="shared" si="0"/>
        <v>24</v>
      </c>
      <c r="B63" s="301" t="s">
        <v>558</v>
      </c>
      <c r="C63" s="302"/>
      <c r="D63" s="302"/>
      <c r="E63" s="302"/>
      <c r="F63" s="302"/>
      <c r="G63" s="302"/>
      <c r="H63" s="303"/>
      <c r="I63" s="299">
        <f>+I62*11%</f>
        <v>6379.56</v>
      </c>
      <c r="J63" s="299"/>
      <c r="K63" s="299"/>
      <c r="L63" s="299">
        <f>+L62*11%</f>
        <v>6379.56</v>
      </c>
      <c r="M63" s="299"/>
      <c r="N63" s="299"/>
      <c r="O63" s="299">
        <f>O62*11%</f>
        <v>0</v>
      </c>
      <c r="P63" s="299"/>
      <c r="Q63" s="300"/>
    </row>
    <row r="64" spans="1:18" ht="24" customHeight="1" x14ac:dyDescent="0.2">
      <c r="A64" s="50">
        <f t="shared" si="0"/>
        <v>25</v>
      </c>
      <c r="B64" s="157" t="s">
        <v>559</v>
      </c>
      <c r="C64" s="158"/>
      <c r="D64" s="158"/>
      <c r="E64" s="158"/>
      <c r="F64" s="158"/>
      <c r="G64" s="158"/>
      <c r="H64" s="263"/>
      <c r="I64" s="106">
        <v>0</v>
      </c>
      <c r="J64" s="106"/>
      <c r="K64" s="106"/>
      <c r="L64" s="106">
        <v>0</v>
      </c>
      <c r="M64" s="106"/>
      <c r="N64" s="106"/>
      <c r="O64" s="281">
        <f>L64-I64</f>
        <v>0</v>
      </c>
      <c r="P64" s="281"/>
      <c r="Q64" s="282"/>
    </row>
    <row r="65" spans="1:23" x14ac:dyDescent="0.2">
      <c r="A65" s="50">
        <f t="shared" si="0"/>
        <v>26</v>
      </c>
      <c r="B65" s="279" t="s">
        <v>560</v>
      </c>
      <c r="C65" s="280"/>
      <c r="D65" s="280"/>
      <c r="E65" s="280"/>
      <c r="F65" s="280"/>
      <c r="G65" s="280"/>
      <c r="H65" s="280"/>
      <c r="I65" s="106">
        <v>0</v>
      </c>
      <c r="J65" s="106"/>
      <c r="K65" s="106"/>
      <c r="L65" s="106">
        <v>0</v>
      </c>
      <c r="M65" s="106"/>
      <c r="N65" s="106"/>
      <c r="O65" s="281">
        <f>L65-I65</f>
        <v>0</v>
      </c>
      <c r="P65" s="281"/>
      <c r="Q65" s="282"/>
    </row>
    <row r="66" spans="1:23" x14ac:dyDescent="0.2">
      <c r="A66" s="50">
        <f t="shared" si="0"/>
        <v>27</v>
      </c>
      <c r="B66" s="284" t="s">
        <v>561</v>
      </c>
      <c r="C66" s="285"/>
      <c r="D66" s="285"/>
      <c r="E66" s="285"/>
      <c r="F66" s="285"/>
      <c r="G66" s="285"/>
      <c r="H66" s="285"/>
      <c r="I66" s="283">
        <f>+I62-I63-I64-I65</f>
        <v>51616.44</v>
      </c>
      <c r="J66" s="283"/>
      <c r="K66" s="283"/>
      <c r="L66" s="283">
        <f>+L62-L63-L64-L65</f>
        <v>51616.44</v>
      </c>
      <c r="M66" s="283"/>
      <c r="N66" s="283"/>
      <c r="O66" s="299">
        <f>L66-I66</f>
        <v>0</v>
      </c>
      <c r="P66" s="299"/>
      <c r="Q66" s="300"/>
    </row>
    <row r="67" spans="1:23" x14ac:dyDescent="0.2">
      <c r="A67" s="50">
        <f t="shared" si="0"/>
        <v>28</v>
      </c>
      <c r="B67" s="294" t="s">
        <v>562</v>
      </c>
      <c r="C67" s="158"/>
      <c r="D67" s="158"/>
      <c r="E67" s="158"/>
      <c r="F67" s="158"/>
      <c r="G67" s="158"/>
      <c r="H67" s="158"/>
      <c r="I67" s="296">
        <f>I66/I62</f>
        <v>0.89</v>
      </c>
      <c r="J67" s="296"/>
      <c r="K67" s="296"/>
      <c r="L67" s="295">
        <f>+L66/L62</f>
        <v>0.89</v>
      </c>
      <c r="M67" s="296"/>
      <c r="N67" s="296"/>
      <c r="O67" s="296" t="e">
        <f>O66/O62</f>
        <v>#DIV/0!</v>
      </c>
      <c r="P67" s="296"/>
      <c r="Q67" s="297"/>
    </row>
    <row r="68" spans="1:23" x14ac:dyDescent="0.2">
      <c r="A68" s="50">
        <f t="shared" si="0"/>
        <v>29</v>
      </c>
      <c r="B68" s="277" t="s">
        <v>490</v>
      </c>
      <c r="C68" s="278"/>
      <c r="D68" s="278"/>
      <c r="E68" s="278"/>
      <c r="F68" s="278"/>
      <c r="G68" s="278"/>
      <c r="H68" s="278"/>
      <c r="I68" s="291">
        <f>I62/877803</f>
        <v>6.6069493952515546E-2</v>
      </c>
      <c r="J68" s="291"/>
      <c r="K68" s="291"/>
      <c r="L68" s="291">
        <f>L62/877803</f>
        <v>6.6069493952515546E-2</v>
      </c>
      <c r="M68" s="291"/>
      <c r="N68" s="291"/>
      <c r="O68" s="291">
        <f>O62/877803</f>
        <v>0</v>
      </c>
      <c r="P68" s="291"/>
      <c r="Q68" s="291"/>
    </row>
    <row r="69" spans="1:23" x14ac:dyDescent="0.2">
      <c r="A69" s="60"/>
      <c r="B69" s="304" t="s">
        <v>631</v>
      </c>
      <c r="C69" s="305"/>
      <c r="D69" s="305"/>
      <c r="E69" s="305"/>
      <c r="F69" s="305"/>
      <c r="G69" s="305"/>
      <c r="H69" s="305"/>
      <c r="I69" s="305"/>
      <c r="J69" s="305"/>
      <c r="K69" s="305"/>
      <c r="L69" s="305"/>
      <c r="M69" s="305"/>
      <c r="N69" s="305"/>
      <c r="O69" s="305"/>
      <c r="P69" s="305"/>
      <c r="Q69" s="306"/>
    </row>
    <row r="70" spans="1:23" x14ac:dyDescent="0.2">
      <c r="A70" s="120">
        <v>30</v>
      </c>
      <c r="B70" s="67" t="s">
        <v>576</v>
      </c>
      <c r="C70" s="67"/>
      <c r="D70" s="67"/>
      <c r="E70" s="67"/>
      <c r="F70" s="67"/>
      <c r="G70" s="67"/>
      <c r="H70" s="67"/>
      <c r="I70" s="67"/>
      <c r="J70" s="67"/>
      <c r="K70" s="67"/>
      <c r="L70" s="67"/>
      <c r="M70" s="67"/>
      <c r="N70" s="49" t="s">
        <v>82</v>
      </c>
      <c r="O70" s="117" t="s">
        <v>2</v>
      </c>
      <c r="P70" s="117"/>
      <c r="Q70" s="51" t="s">
        <v>3</v>
      </c>
    </row>
    <row r="71" spans="1:23" x14ac:dyDescent="0.2">
      <c r="A71" s="120"/>
      <c r="B71" s="67"/>
      <c r="C71" s="67"/>
      <c r="D71" s="67"/>
      <c r="E71" s="67"/>
      <c r="F71" s="67"/>
      <c r="G71" s="67"/>
      <c r="H71" s="67"/>
      <c r="I71" s="67"/>
      <c r="J71" s="67"/>
      <c r="K71" s="67"/>
      <c r="L71" s="67"/>
      <c r="M71" s="67"/>
      <c r="N71" s="47">
        <v>27</v>
      </c>
      <c r="O71" s="230" t="s">
        <v>71</v>
      </c>
      <c r="P71" s="230"/>
      <c r="Q71" s="32">
        <v>2023</v>
      </c>
    </row>
    <row r="72" spans="1:23" x14ac:dyDescent="0.2">
      <c r="A72" s="50">
        <v>31</v>
      </c>
      <c r="B72" s="157" t="s">
        <v>573</v>
      </c>
      <c r="C72" s="158"/>
      <c r="D72" s="158"/>
      <c r="E72" s="158"/>
      <c r="F72" s="158"/>
      <c r="G72" s="158"/>
      <c r="H72" s="158"/>
      <c r="I72" s="158"/>
      <c r="J72" s="158"/>
      <c r="K72" s="158"/>
      <c r="L72" s="158"/>
      <c r="M72" s="263"/>
      <c r="N72" s="68">
        <v>11</v>
      </c>
      <c r="O72" s="69"/>
      <c r="P72" s="69"/>
      <c r="Q72" s="70"/>
    </row>
    <row r="73" spans="1:23" ht="26.25" customHeight="1" x14ac:dyDescent="0.2">
      <c r="A73" s="147">
        <v>32</v>
      </c>
      <c r="B73" s="136" t="s">
        <v>487</v>
      </c>
      <c r="C73" s="136"/>
      <c r="D73" s="136"/>
      <c r="E73" s="136"/>
      <c r="F73" s="11">
        <v>1</v>
      </c>
      <c r="G73" s="81" t="s">
        <v>542</v>
      </c>
      <c r="H73" s="81"/>
      <c r="I73" s="81"/>
      <c r="J73" s="81"/>
      <c r="K73" s="81"/>
      <c r="L73" s="81"/>
      <c r="M73" s="81"/>
      <c r="N73" s="81"/>
      <c r="O73" s="81"/>
      <c r="P73" s="81"/>
      <c r="Q73" s="266"/>
      <c r="S73" s="6"/>
      <c r="T73" s="6"/>
      <c r="U73" s="6"/>
      <c r="V73" s="6"/>
      <c r="W73" s="6"/>
    </row>
    <row r="74" spans="1:23" ht="12.75" customHeight="1" x14ac:dyDescent="0.2">
      <c r="A74" s="148"/>
      <c r="B74" s="136"/>
      <c r="C74" s="136"/>
      <c r="D74" s="136"/>
      <c r="E74" s="136"/>
      <c r="F74" s="321">
        <f>SUM(G75:G78)</f>
        <v>0</v>
      </c>
      <c r="G74" s="67" t="s">
        <v>565</v>
      </c>
      <c r="H74" s="67"/>
      <c r="I74" s="67"/>
      <c r="J74" s="67"/>
      <c r="K74" s="67"/>
      <c r="L74" s="67"/>
      <c r="M74" s="67"/>
      <c r="N74" s="67"/>
      <c r="O74" s="67"/>
      <c r="P74" s="67"/>
      <c r="Q74" s="286"/>
      <c r="S74" s="6"/>
      <c r="T74" s="6"/>
      <c r="U74" s="6"/>
      <c r="V74" s="6"/>
      <c r="W74" s="6"/>
    </row>
    <row r="75" spans="1:23" ht="12.75" customHeight="1" x14ac:dyDescent="0.2">
      <c r="A75" s="148"/>
      <c r="B75" s="136"/>
      <c r="C75" s="136"/>
      <c r="D75" s="136"/>
      <c r="E75" s="136"/>
      <c r="F75" s="321"/>
      <c r="G75" s="45"/>
      <c r="H75" s="264" t="s">
        <v>543</v>
      </c>
      <c r="I75" s="264"/>
      <c r="J75" s="264"/>
      <c r="K75" s="264"/>
      <c r="L75" s="264"/>
      <c r="M75" s="264"/>
      <c r="N75" s="264"/>
      <c r="O75" s="264"/>
      <c r="P75" s="264"/>
      <c r="Q75" s="265"/>
      <c r="S75" s="6"/>
      <c r="T75" s="6"/>
      <c r="U75" s="6"/>
      <c r="V75" s="6"/>
      <c r="W75" s="6"/>
    </row>
    <row r="76" spans="1:23" ht="12.75" customHeight="1" x14ac:dyDescent="0.2">
      <c r="A76" s="148"/>
      <c r="B76" s="136"/>
      <c r="C76" s="136"/>
      <c r="D76" s="136"/>
      <c r="E76" s="136"/>
      <c r="F76" s="321"/>
      <c r="G76" s="45"/>
      <c r="H76" s="264" t="s">
        <v>544</v>
      </c>
      <c r="I76" s="264"/>
      <c r="J76" s="264"/>
      <c r="K76" s="264"/>
      <c r="L76" s="264"/>
      <c r="M76" s="264"/>
      <c r="N76" s="264"/>
      <c r="O76" s="264"/>
      <c r="P76" s="264"/>
      <c r="Q76" s="265"/>
      <c r="S76" s="6"/>
      <c r="T76" s="6"/>
      <c r="U76" s="6"/>
      <c r="V76" s="6"/>
      <c r="W76" s="6"/>
    </row>
    <row r="77" spans="1:23" ht="12.75" customHeight="1" x14ac:dyDescent="0.2">
      <c r="A77" s="148"/>
      <c r="B77" s="136"/>
      <c r="C77" s="136"/>
      <c r="D77" s="136"/>
      <c r="E77" s="136"/>
      <c r="F77" s="321"/>
      <c r="G77" s="45"/>
      <c r="H77" s="264" t="s">
        <v>423</v>
      </c>
      <c r="I77" s="264"/>
      <c r="J77" s="264"/>
      <c r="K77" s="264"/>
      <c r="L77" s="264"/>
      <c r="M77" s="264"/>
      <c r="N77" s="264"/>
      <c r="O77" s="264"/>
      <c r="P77" s="264"/>
      <c r="Q77" s="265"/>
      <c r="S77" s="6"/>
      <c r="T77" s="6"/>
      <c r="U77" s="6"/>
      <c r="V77" s="6"/>
      <c r="W77" s="6"/>
    </row>
    <row r="78" spans="1:23" ht="12.75" customHeight="1" x14ac:dyDescent="0.2">
      <c r="A78" s="148"/>
      <c r="B78" s="136"/>
      <c r="C78" s="136"/>
      <c r="D78" s="136"/>
      <c r="E78" s="136"/>
      <c r="F78" s="321"/>
      <c r="G78" s="45"/>
      <c r="H78" s="264" t="s">
        <v>545</v>
      </c>
      <c r="I78" s="264"/>
      <c r="J78" s="264"/>
      <c r="K78" s="264"/>
      <c r="L78" s="264"/>
      <c r="M78" s="264"/>
      <c r="N78" s="264"/>
      <c r="O78" s="264"/>
      <c r="P78" s="264"/>
      <c r="Q78" s="265"/>
      <c r="S78" s="6"/>
      <c r="T78" s="6"/>
      <c r="U78" s="6"/>
      <c r="V78" s="6"/>
      <c r="W78" s="6"/>
    </row>
    <row r="79" spans="1:23" ht="12.75" customHeight="1" x14ac:dyDescent="0.2">
      <c r="A79" s="148"/>
      <c r="B79" s="136"/>
      <c r="C79" s="136"/>
      <c r="D79" s="136"/>
      <c r="E79" s="136"/>
      <c r="F79" s="11">
        <v>0</v>
      </c>
      <c r="G79" s="67" t="s">
        <v>546</v>
      </c>
      <c r="H79" s="67"/>
      <c r="I79" s="67"/>
      <c r="J79" s="67"/>
      <c r="K79" s="67"/>
      <c r="L79" s="67"/>
      <c r="M79" s="67"/>
      <c r="N79" s="67"/>
      <c r="O79" s="67"/>
      <c r="P79" s="67"/>
      <c r="Q79" s="286"/>
      <c r="S79" s="6"/>
      <c r="T79" s="6"/>
      <c r="U79" s="6"/>
      <c r="V79" s="6"/>
      <c r="W79" s="6"/>
    </row>
    <row r="80" spans="1:23" ht="12.75" customHeight="1" x14ac:dyDescent="0.2">
      <c r="A80" s="148"/>
      <c r="B80" s="136"/>
      <c r="C80" s="136"/>
      <c r="D80" s="136"/>
      <c r="E80" s="136"/>
      <c r="F80" s="11">
        <v>0</v>
      </c>
      <c r="G80" s="67" t="s">
        <v>547</v>
      </c>
      <c r="H80" s="67"/>
      <c r="I80" s="67"/>
      <c r="J80" s="67"/>
      <c r="K80" s="67"/>
      <c r="L80" s="67"/>
      <c r="M80" s="67"/>
      <c r="N80" s="67"/>
      <c r="O80" s="67"/>
      <c r="P80" s="67"/>
      <c r="Q80" s="286"/>
      <c r="S80" s="6"/>
      <c r="T80" s="6"/>
      <c r="U80" s="6"/>
      <c r="V80" s="6"/>
      <c r="W80" s="6"/>
    </row>
    <row r="81" spans="1:23" ht="12" customHeight="1" x14ac:dyDescent="0.2">
      <c r="A81" s="148"/>
      <c r="B81" s="136"/>
      <c r="C81" s="136"/>
      <c r="D81" s="136"/>
      <c r="E81" s="136"/>
      <c r="F81" s="11">
        <v>0</v>
      </c>
      <c r="G81" s="67" t="s">
        <v>548</v>
      </c>
      <c r="H81" s="67"/>
      <c r="I81" s="67"/>
      <c r="J81" s="67"/>
      <c r="K81" s="67"/>
      <c r="L81" s="67"/>
      <c r="M81" s="67"/>
      <c r="N81" s="67"/>
      <c r="O81" s="67"/>
      <c r="P81" s="67"/>
      <c r="Q81" s="286"/>
      <c r="S81" s="6"/>
      <c r="T81" s="6"/>
      <c r="U81" s="6"/>
      <c r="V81" s="6"/>
      <c r="W81" s="6"/>
    </row>
    <row r="82" spans="1:23" ht="12.75" customHeight="1" x14ac:dyDescent="0.2">
      <c r="A82" s="148"/>
      <c r="B82" s="136"/>
      <c r="C82" s="136"/>
      <c r="D82" s="136"/>
      <c r="E82" s="136"/>
      <c r="F82" s="11">
        <v>0</v>
      </c>
      <c r="G82" s="56" t="s">
        <v>549</v>
      </c>
      <c r="H82" s="56" t="s">
        <v>550</v>
      </c>
      <c r="I82" s="61"/>
      <c r="J82" s="61"/>
      <c r="K82" s="61"/>
      <c r="L82" s="61"/>
      <c r="M82" s="61"/>
      <c r="N82" s="61"/>
      <c r="O82" s="61"/>
      <c r="P82" s="61"/>
      <c r="Q82" s="62"/>
      <c r="S82" s="6"/>
      <c r="T82" s="6"/>
      <c r="U82" s="6"/>
      <c r="V82" s="6"/>
      <c r="W82" s="6"/>
    </row>
    <row r="83" spans="1:23" ht="12.75" customHeight="1" x14ac:dyDescent="0.2">
      <c r="A83" s="150"/>
      <c r="B83" s="136"/>
      <c r="C83" s="136"/>
      <c r="D83" s="136"/>
      <c r="E83" s="136"/>
      <c r="F83" s="36">
        <f>SUM(F73:F82)</f>
        <v>1</v>
      </c>
      <c r="G83" s="237"/>
      <c r="H83" s="237"/>
      <c r="I83" s="237"/>
      <c r="J83" s="237"/>
      <c r="K83" s="237"/>
      <c r="L83" s="237"/>
      <c r="M83" s="237"/>
      <c r="N83" s="237"/>
      <c r="O83" s="237"/>
      <c r="P83" s="237"/>
      <c r="Q83" s="239"/>
      <c r="S83" s="6"/>
      <c r="T83" s="6"/>
      <c r="U83" s="6"/>
      <c r="V83" s="6"/>
      <c r="W83" s="6"/>
    </row>
    <row r="84" spans="1:23" ht="26.25" customHeight="1" x14ac:dyDescent="0.2">
      <c r="A84" s="50">
        <v>33</v>
      </c>
      <c r="B84" s="100" t="s">
        <v>517</v>
      </c>
      <c r="C84" s="101"/>
      <c r="D84" s="101"/>
      <c r="E84" s="101"/>
      <c r="F84" s="101"/>
      <c r="G84" s="273"/>
      <c r="H84" s="73" t="s">
        <v>27</v>
      </c>
      <c r="I84" s="146"/>
      <c r="J84" s="55">
        <f>1+A84</f>
        <v>34</v>
      </c>
      <c r="K84" s="157" t="s">
        <v>584</v>
      </c>
      <c r="L84" s="158"/>
      <c r="M84" s="263"/>
      <c r="N84" s="68"/>
      <c r="O84" s="69"/>
      <c r="P84" s="69"/>
      <c r="Q84" s="70"/>
      <c r="S84" s="6"/>
      <c r="T84" s="6"/>
      <c r="U84" s="6"/>
      <c r="V84" s="6"/>
      <c r="W84" s="6"/>
    </row>
    <row r="85" spans="1:23" ht="9" customHeight="1" x14ac:dyDescent="0.2">
      <c r="A85" s="64">
        <f>1+J84</f>
        <v>35</v>
      </c>
      <c r="B85" s="84" t="s">
        <v>518</v>
      </c>
      <c r="C85" s="85"/>
      <c r="D85" s="85"/>
      <c r="E85" s="85"/>
      <c r="F85" s="85"/>
      <c r="G85" s="86"/>
      <c r="H85" s="287"/>
      <c r="I85" s="288"/>
      <c r="J85" s="267"/>
      <c r="K85" s="268"/>
      <c r="L85" s="268"/>
      <c r="M85" s="268"/>
      <c r="N85" s="268"/>
      <c r="O85" s="268"/>
      <c r="P85" s="268"/>
      <c r="Q85" s="269"/>
      <c r="S85" s="6"/>
      <c r="T85" s="6"/>
      <c r="U85" s="6"/>
      <c r="V85" s="6"/>
      <c r="W85" s="6"/>
    </row>
    <row r="86" spans="1:23" ht="9" customHeight="1" x14ac:dyDescent="0.2">
      <c r="A86" s="66"/>
      <c r="B86" s="133"/>
      <c r="C86" s="134"/>
      <c r="D86" s="134"/>
      <c r="E86" s="134"/>
      <c r="F86" s="134"/>
      <c r="G86" s="135"/>
      <c r="H86" s="289"/>
      <c r="I86" s="290"/>
      <c r="J86" s="270"/>
      <c r="K86" s="271"/>
      <c r="L86" s="271"/>
      <c r="M86" s="271"/>
      <c r="N86" s="271"/>
      <c r="O86" s="271"/>
      <c r="P86" s="271"/>
      <c r="Q86" s="272"/>
      <c r="S86" s="6"/>
      <c r="T86" s="6"/>
      <c r="U86" s="6"/>
      <c r="V86" s="6"/>
      <c r="W86" s="6"/>
    </row>
    <row r="87" spans="1:23" ht="12" customHeight="1" x14ac:dyDescent="0.2">
      <c r="A87" s="107" t="s">
        <v>616</v>
      </c>
      <c r="B87" s="108"/>
      <c r="C87" s="108"/>
      <c r="D87" s="108"/>
      <c r="E87" s="108"/>
      <c r="F87" s="108"/>
      <c r="G87" s="108"/>
      <c r="H87" s="108"/>
      <c r="I87" s="108"/>
      <c r="J87" s="108"/>
      <c r="K87" s="108"/>
      <c r="L87" s="108"/>
      <c r="M87" s="108"/>
      <c r="N87" s="108"/>
      <c r="O87" s="108"/>
      <c r="P87" s="109"/>
      <c r="Q87" s="110"/>
      <c r="S87" s="6"/>
      <c r="T87" s="6"/>
      <c r="U87" s="6"/>
      <c r="V87" s="6"/>
      <c r="W87" s="6"/>
    </row>
    <row r="88" spans="1:23" ht="12" customHeight="1" x14ac:dyDescent="0.2">
      <c r="A88" s="243" t="s">
        <v>609</v>
      </c>
      <c r="B88" s="244"/>
      <c r="C88" s="244"/>
      <c r="D88" s="244"/>
      <c r="E88" s="244"/>
      <c r="F88" s="244"/>
      <c r="G88" s="244"/>
      <c r="H88" s="244"/>
      <c r="I88" s="244"/>
      <c r="J88" s="244"/>
      <c r="K88" s="244"/>
      <c r="L88" s="244"/>
      <c r="M88" s="244"/>
      <c r="N88" s="244"/>
      <c r="O88" s="244"/>
      <c r="P88" s="244"/>
      <c r="Q88" s="245"/>
      <c r="S88" s="6"/>
      <c r="T88" s="6"/>
      <c r="U88" s="6"/>
      <c r="V88" s="6"/>
      <c r="W88" s="6"/>
    </row>
    <row r="89" spans="1:23" s="37" customFormat="1" ht="21.75" customHeight="1" x14ac:dyDescent="0.2">
      <c r="A89" s="63">
        <v>36</v>
      </c>
      <c r="B89" s="71" t="s">
        <v>604</v>
      </c>
      <c r="C89" s="71"/>
      <c r="D89" s="71"/>
      <c r="E89" s="71"/>
      <c r="F89" s="71"/>
      <c r="G89" s="71"/>
      <c r="H89" s="71"/>
      <c r="I89" s="71"/>
      <c r="J89" s="71"/>
      <c r="K89" s="71"/>
      <c r="L89" s="71"/>
      <c r="M89" s="71"/>
      <c r="N89" s="71" t="s">
        <v>618</v>
      </c>
      <c r="O89" s="71"/>
      <c r="P89" s="71"/>
      <c r="Q89" s="72"/>
      <c r="S89" s="24"/>
      <c r="T89" s="24"/>
      <c r="U89" s="24"/>
      <c r="V89" s="24"/>
      <c r="W89" s="24"/>
    </row>
    <row r="90" spans="1:23" ht="12" customHeight="1" x14ac:dyDescent="0.2">
      <c r="A90" s="63"/>
      <c r="B90" s="67" t="s">
        <v>605</v>
      </c>
      <c r="C90" s="67"/>
      <c r="D90" s="67"/>
      <c r="E90" s="67"/>
      <c r="F90" s="67"/>
      <c r="G90" s="67"/>
      <c r="H90" s="67"/>
      <c r="I90" s="67"/>
      <c r="J90" s="67"/>
      <c r="K90" s="67"/>
      <c r="L90" s="67"/>
      <c r="M90" s="67"/>
      <c r="N90" s="68">
        <v>5</v>
      </c>
      <c r="O90" s="69"/>
      <c r="P90" s="69"/>
      <c r="Q90" s="70"/>
      <c r="S90" s="6"/>
      <c r="T90" s="6"/>
      <c r="U90" s="6"/>
      <c r="V90" s="6"/>
      <c r="W90" s="6"/>
    </row>
    <row r="91" spans="1:23" ht="12" customHeight="1" x14ac:dyDescent="0.2">
      <c r="A91" s="63"/>
      <c r="B91" s="67" t="s">
        <v>606</v>
      </c>
      <c r="C91" s="67"/>
      <c r="D91" s="67"/>
      <c r="E91" s="67"/>
      <c r="F91" s="67"/>
      <c r="G91" s="67"/>
      <c r="H91" s="67"/>
      <c r="I91" s="67"/>
      <c r="J91" s="67"/>
      <c r="K91" s="67"/>
      <c r="L91" s="67"/>
      <c r="M91" s="67"/>
      <c r="N91" s="68">
        <v>5</v>
      </c>
      <c r="O91" s="69"/>
      <c r="P91" s="69"/>
      <c r="Q91" s="70"/>
      <c r="S91" s="6"/>
      <c r="T91" s="6"/>
      <c r="U91" s="6"/>
      <c r="V91" s="6"/>
      <c r="W91" s="6"/>
    </row>
    <row r="92" spans="1:23" ht="12" customHeight="1" x14ac:dyDescent="0.2">
      <c r="A92" s="63"/>
      <c r="B92" s="157" t="s">
        <v>627</v>
      </c>
      <c r="C92" s="158"/>
      <c r="D92" s="158"/>
      <c r="E92" s="158"/>
      <c r="F92" s="158"/>
      <c r="G92" s="158"/>
      <c r="H92" s="158"/>
      <c r="I92" s="158"/>
      <c r="J92" s="158"/>
      <c r="K92" s="158"/>
      <c r="L92" s="158"/>
      <c r="M92" s="263"/>
      <c r="N92" s="68">
        <v>5</v>
      </c>
      <c r="O92" s="69"/>
      <c r="P92" s="69"/>
      <c r="Q92" s="70"/>
      <c r="S92" s="6"/>
      <c r="T92" s="6"/>
      <c r="U92" s="6"/>
      <c r="V92" s="6"/>
      <c r="W92" s="6"/>
    </row>
    <row r="93" spans="1:23" ht="12" customHeight="1" x14ac:dyDescent="0.2">
      <c r="A93" s="63"/>
      <c r="B93" s="157" t="s">
        <v>607</v>
      </c>
      <c r="C93" s="158"/>
      <c r="D93" s="158"/>
      <c r="E93" s="158"/>
      <c r="F93" s="158"/>
      <c r="G93" s="158"/>
      <c r="H93" s="158"/>
      <c r="I93" s="158"/>
      <c r="J93" s="158"/>
      <c r="K93" s="158"/>
      <c r="L93" s="158"/>
      <c r="M93" s="263"/>
      <c r="N93" s="68">
        <v>5</v>
      </c>
      <c r="O93" s="69"/>
      <c r="P93" s="69"/>
      <c r="Q93" s="70"/>
      <c r="S93" s="6"/>
      <c r="T93" s="6"/>
      <c r="U93" s="6"/>
      <c r="V93" s="6"/>
      <c r="W93" s="6"/>
    </row>
    <row r="94" spans="1:23" ht="12" customHeight="1" x14ac:dyDescent="0.2">
      <c r="A94" s="63"/>
      <c r="B94" s="96" t="s">
        <v>619</v>
      </c>
      <c r="C94" s="96"/>
      <c r="D94" s="96"/>
      <c r="E94" s="96"/>
      <c r="F94" s="96"/>
      <c r="G94" s="96"/>
      <c r="H94" s="96"/>
      <c r="I94" s="96"/>
      <c r="J94" s="96"/>
      <c r="K94" s="96"/>
      <c r="L94" s="96"/>
      <c r="M94" s="96"/>
      <c r="N94" s="248">
        <f>(N90+N91+N93+N92)/4</f>
        <v>5</v>
      </c>
      <c r="O94" s="248"/>
      <c r="P94" s="248"/>
      <c r="Q94" s="249"/>
      <c r="S94" s="6"/>
      <c r="T94" s="6"/>
      <c r="U94" s="6"/>
      <c r="V94" s="6"/>
      <c r="W94" s="6"/>
    </row>
    <row r="95" spans="1:23" ht="21.75" customHeight="1" x14ac:dyDescent="0.2">
      <c r="A95" s="48">
        <v>37</v>
      </c>
      <c r="B95" s="81" t="s">
        <v>608</v>
      </c>
      <c r="C95" s="81"/>
      <c r="D95" s="81"/>
      <c r="E95" s="81"/>
      <c r="F95" s="81"/>
      <c r="G95" s="81"/>
      <c r="H95" s="81"/>
      <c r="I95" s="81"/>
      <c r="J95" s="81"/>
      <c r="K95" s="81"/>
      <c r="L95" s="81"/>
      <c r="M95" s="81"/>
      <c r="N95" s="82">
        <v>20</v>
      </c>
      <c r="O95" s="82"/>
      <c r="P95" s="82"/>
      <c r="Q95" s="83"/>
      <c r="S95" s="6"/>
      <c r="T95" s="6"/>
      <c r="U95" s="6"/>
      <c r="V95" s="6"/>
      <c r="W95" s="6"/>
    </row>
    <row r="96" spans="1:23" ht="12" customHeight="1" x14ac:dyDescent="0.2">
      <c r="A96" s="64">
        <v>38</v>
      </c>
      <c r="B96" s="84" t="s">
        <v>623</v>
      </c>
      <c r="C96" s="85"/>
      <c r="D96" s="85"/>
      <c r="E96" s="85"/>
      <c r="F96" s="85"/>
      <c r="G96" s="86"/>
      <c r="H96" s="55" t="s">
        <v>475</v>
      </c>
      <c r="I96" s="61"/>
      <c r="J96" s="61"/>
      <c r="K96" s="61"/>
      <c r="L96" s="61"/>
      <c r="M96" s="61"/>
      <c r="N96" s="61"/>
      <c r="O96" s="61"/>
      <c r="P96" s="61"/>
      <c r="Q96" s="62"/>
      <c r="S96" s="6"/>
      <c r="T96" s="6"/>
      <c r="U96" s="6"/>
      <c r="V96" s="6"/>
      <c r="W96" s="6"/>
    </row>
    <row r="97" spans="1:23" ht="12" customHeight="1" x14ac:dyDescent="0.2">
      <c r="A97" s="65"/>
      <c r="B97" s="87"/>
      <c r="C97" s="88"/>
      <c r="D97" s="88"/>
      <c r="E97" s="88"/>
      <c r="F97" s="88"/>
      <c r="G97" s="89"/>
      <c r="H97" s="55" t="s">
        <v>476</v>
      </c>
      <c r="I97" s="61"/>
      <c r="J97" s="61"/>
      <c r="K97" s="61"/>
      <c r="L97" s="61"/>
      <c r="M97" s="61"/>
      <c r="N97" s="61"/>
      <c r="O97" s="61"/>
      <c r="P97" s="61"/>
      <c r="Q97" s="62"/>
      <c r="S97" s="6"/>
      <c r="T97" s="6"/>
      <c r="U97" s="6"/>
      <c r="V97" s="6"/>
      <c r="W97" s="6"/>
    </row>
    <row r="98" spans="1:23" ht="12" customHeight="1" x14ac:dyDescent="0.2">
      <c r="A98" s="65"/>
      <c r="B98" s="87"/>
      <c r="C98" s="88"/>
      <c r="D98" s="88"/>
      <c r="E98" s="88"/>
      <c r="F98" s="88"/>
      <c r="G98" s="89"/>
      <c r="H98" s="55" t="s">
        <v>477</v>
      </c>
      <c r="I98" s="61"/>
      <c r="J98" s="61"/>
      <c r="K98" s="61"/>
      <c r="L98" s="61"/>
      <c r="M98" s="61"/>
      <c r="N98" s="61"/>
      <c r="O98" s="61"/>
      <c r="P98" s="61"/>
      <c r="Q98" s="62"/>
      <c r="S98" s="6"/>
      <c r="T98" s="6"/>
      <c r="U98" s="6"/>
      <c r="V98" s="6"/>
      <c r="W98" s="6"/>
    </row>
    <row r="99" spans="1:23" ht="12" customHeight="1" x14ac:dyDescent="0.2">
      <c r="A99" s="65"/>
      <c r="B99" s="87"/>
      <c r="C99" s="88"/>
      <c r="D99" s="88"/>
      <c r="E99" s="88"/>
      <c r="F99" s="88"/>
      <c r="G99" s="89"/>
      <c r="H99" s="55" t="s">
        <v>478</v>
      </c>
      <c r="I99" s="61"/>
      <c r="J99" s="61"/>
      <c r="K99" s="61"/>
      <c r="L99" s="61"/>
      <c r="M99" s="61"/>
      <c r="N99" s="61"/>
      <c r="O99" s="61"/>
      <c r="P99" s="61"/>
      <c r="Q99" s="62"/>
      <c r="S99" s="6"/>
      <c r="T99" s="6"/>
      <c r="U99" s="6"/>
      <c r="V99" s="6"/>
      <c r="W99" s="6"/>
    </row>
    <row r="100" spans="1:23" ht="12" customHeight="1" x14ac:dyDescent="0.2">
      <c r="A100" s="66"/>
      <c r="B100" s="133"/>
      <c r="C100" s="134"/>
      <c r="D100" s="134"/>
      <c r="E100" s="134"/>
      <c r="F100" s="134"/>
      <c r="G100" s="135"/>
      <c r="H100" s="55" t="s">
        <v>554</v>
      </c>
      <c r="I100" s="61"/>
      <c r="J100" s="61"/>
      <c r="K100" s="61"/>
      <c r="L100" s="61"/>
      <c r="M100" s="61"/>
      <c r="N100" s="61"/>
      <c r="O100" s="61"/>
      <c r="P100" s="61"/>
      <c r="Q100" s="62"/>
      <c r="S100" s="6"/>
      <c r="T100" s="6"/>
      <c r="U100" s="6"/>
      <c r="V100" s="6"/>
      <c r="W100" s="6"/>
    </row>
    <row r="101" spans="1:23" ht="21.75" customHeight="1" x14ac:dyDescent="0.2">
      <c r="A101" s="243" t="s">
        <v>620</v>
      </c>
      <c r="B101" s="244"/>
      <c r="C101" s="244"/>
      <c r="D101" s="244"/>
      <c r="E101" s="244"/>
      <c r="F101" s="244"/>
      <c r="G101" s="244"/>
      <c r="H101" s="244"/>
      <c r="I101" s="244"/>
      <c r="J101" s="244"/>
      <c r="K101" s="244"/>
      <c r="L101" s="244"/>
      <c r="M101" s="244"/>
      <c r="N101" s="244"/>
      <c r="O101" s="244"/>
      <c r="P101" s="244"/>
      <c r="Q101" s="245"/>
      <c r="S101" s="6"/>
      <c r="T101" s="6"/>
      <c r="U101" s="6"/>
      <c r="V101" s="6"/>
      <c r="W101" s="6"/>
    </row>
    <row r="102" spans="1:23" s="37" customFormat="1" ht="12" customHeight="1" x14ac:dyDescent="0.2">
      <c r="A102" s="63">
        <v>39</v>
      </c>
      <c r="B102" s="71" t="s">
        <v>604</v>
      </c>
      <c r="C102" s="71"/>
      <c r="D102" s="71"/>
      <c r="E102" s="71"/>
      <c r="F102" s="71"/>
      <c r="G102" s="71"/>
      <c r="H102" s="71"/>
      <c r="I102" s="71"/>
      <c r="J102" s="71"/>
      <c r="K102" s="71"/>
      <c r="L102" s="71"/>
      <c r="M102" s="71"/>
      <c r="N102" s="71" t="s">
        <v>611</v>
      </c>
      <c r="O102" s="71"/>
      <c r="P102" s="71"/>
      <c r="Q102" s="72"/>
      <c r="S102" s="24"/>
      <c r="T102" s="24"/>
      <c r="U102" s="24"/>
      <c r="V102" s="24"/>
      <c r="W102" s="24"/>
    </row>
    <row r="103" spans="1:23" ht="12" customHeight="1" x14ac:dyDescent="0.2">
      <c r="A103" s="63"/>
      <c r="B103" s="67" t="s">
        <v>610</v>
      </c>
      <c r="C103" s="67"/>
      <c r="D103" s="67"/>
      <c r="E103" s="67"/>
      <c r="F103" s="67"/>
      <c r="G103" s="67"/>
      <c r="H103" s="67"/>
      <c r="I103" s="67"/>
      <c r="J103" s="67"/>
      <c r="K103" s="67"/>
      <c r="L103" s="67"/>
      <c r="M103" s="67"/>
      <c r="N103" s="68"/>
      <c r="O103" s="69"/>
      <c r="P103" s="69"/>
      <c r="Q103" s="70"/>
      <c r="S103" s="6"/>
      <c r="T103" s="6"/>
      <c r="U103" s="6"/>
      <c r="V103" s="6"/>
      <c r="W103" s="6"/>
    </row>
    <row r="104" spans="1:23" ht="12" customHeight="1" x14ac:dyDescent="0.2">
      <c r="A104" s="63"/>
      <c r="B104" s="67" t="s">
        <v>612</v>
      </c>
      <c r="C104" s="67"/>
      <c r="D104" s="67"/>
      <c r="E104" s="67"/>
      <c r="F104" s="67"/>
      <c r="G104" s="67"/>
      <c r="H104" s="67"/>
      <c r="I104" s="67"/>
      <c r="J104" s="67"/>
      <c r="K104" s="67"/>
      <c r="L104" s="67"/>
      <c r="M104" s="67"/>
      <c r="N104" s="68"/>
      <c r="O104" s="69"/>
      <c r="P104" s="69"/>
      <c r="Q104" s="70"/>
      <c r="S104" s="6"/>
      <c r="T104" s="6"/>
      <c r="U104" s="6"/>
      <c r="V104" s="6"/>
      <c r="W104" s="6"/>
    </row>
    <row r="105" spans="1:23" ht="12" customHeight="1" x14ac:dyDescent="0.2">
      <c r="A105" s="63"/>
      <c r="B105" s="67" t="s">
        <v>613</v>
      </c>
      <c r="C105" s="67"/>
      <c r="D105" s="67"/>
      <c r="E105" s="67"/>
      <c r="F105" s="67"/>
      <c r="G105" s="67"/>
      <c r="H105" s="67"/>
      <c r="I105" s="67"/>
      <c r="J105" s="67"/>
      <c r="K105" s="67"/>
      <c r="L105" s="67"/>
      <c r="M105" s="67"/>
      <c r="N105" s="68"/>
      <c r="O105" s="69"/>
      <c r="P105" s="69"/>
      <c r="Q105" s="70"/>
      <c r="S105" s="6"/>
      <c r="T105" s="6"/>
      <c r="U105" s="6"/>
      <c r="V105" s="6"/>
      <c r="W105" s="6"/>
    </row>
    <row r="106" spans="1:23" ht="12" customHeight="1" x14ac:dyDescent="0.2">
      <c r="A106" s="63"/>
      <c r="B106" s="67" t="s">
        <v>614</v>
      </c>
      <c r="C106" s="67"/>
      <c r="D106" s="67"/>
      <c r="E106" s="67"/>
      <c r="F106" s="67"/>
      <c r="G106" s="67"/>
      <c r="H106" s="67"/>
      <c r="I106" s="67"/>
      <c r="J106" s="67"/>
      <c r="K106" s="67"/>
      <c r="L106" s="67"/>
      <c r="M106" s="67"/>
      <c r="N106" s="68"/>
      <c r="O106" s="69"/>
      <c r="P106" s="69"/>
      <c r="Q106" s="70"/>
      <c r="S106" s="6"/>
      <c r="T106" s="6"/>
      <c r="U106" s="6"/>
      <c r="V106" s="6"/>
      <c r="W106" s="6"/>
    </row>
    <row r="107" spans="1:23" ht="12" customHeight="1" x14ac:dyDescent="0.2">
      <c r="A107" s="63"/>
      <c r="B107" s="96" t="s">
        <v>621</v>
      </c>
      <c r="C107" s="96"/>
      <c r="D107" s="96"/>
      <c r="E107" s="96"/>
      <c r="F107" s="96"/>
      <c r="G107" s="96"/>
      <c r="H107" s="96"/>
      <c r="I107" s="96"/>
      <c r="J107" s="96"/>
      <c r="K107" s="96"/>
      <c r="L107" s="96"/>
      <c r="M107" s="96"/>
      <c r="N107" s="248">
        <f>(N103+N104+N105+N106)/4</f>
        <v>0</v>
      </c>
      <c r="O107" s="248"/>
      <c r="P107" s="248"/>
      <c r="Q107" s="249"/>
      <c r="S107" s="6"/>
      <c r="T107" s="6"/>
      <c r="U107" s="6"/>
      <c r="V107" s="6"/>
      <c r="W107" s="6"/>
    </row>
    <row r="108" spans="1:23" x14ac:dyDescent="0.2">
      <c r="A108" s="48">
        <v>40</v>
      </c>
      <c r="B108" s="81" t="s">
        <v>615</v>
      </c>
      <c r="C108" s="81"/>
      <c r="D108" s="81"/>
      <c r="E108" s="81"/>
      <c r="F108" s="81"/>
      <c r="G108" s="81"/>
      <c r="H108" s="81"/>
      <c r="I108" s="81"/>
      <c r="J108" s="81"/>
      <c r="K108" s="81"/>
      <c r="L108" s="81"/>
      <c r="M108" s="81"/>
      <c r="N108" s="82"/>
      <c r="O108" s="82"/>
      <c r="P108" s="82"/>
      <c r="Q108" s="83"/>
      <c r="S108" s="6"/>
      <c r="T108" s="6"/>
      <c r="U108" s="6"/>
      <c r="V108" s="6"/>
      <c r="W108" s="6"/>
    </row>
    <row r="109" spans="1:23" ht="12" customHeight="1" x14ac:dyDescent="0.2">
      <c r="A109" s="64">
        <v>41</v>
      </c>
      <c r="B109" s="84" t="s">
        <v>624</v>
      </c>
      <c r="C109" s="85"/>
      <c r="D109" s="85"/>
      <c r="E109" s="85"/>
      <c r="F109" s="85"/>
      <c r="G109" s="86"/>
      <c r="H109" s="55" t="s">
        <v>475</v>
      </c>
      <c r="I109" s="61"/>
      <c r="J109" s="61"/>
      <c r="K109" s="61"/>
      <c r="L109" s="61"/>
      <c r="M109" s="61"/>
      <c r="N109" s="61"/>
      <c r="O109" s="61"/>
      <c r="P109" s="61"/>
      <c r="Q109" s="62"/>
      <c r="S109" s="6"/>
      <c r="T109" s="6"/>
      <c r="U109" s="6"/>
      <c r="V109" s="6"/>
      <c r="W109" s="6"/>
    </row>
    <row r="110" spans="1:23" ht="12" customHeight="1" x14ac:dyDescent="0.2">
      <c r="A110" s="65"/>
      <c r="B110" s="87"/>
      <c r="C110" s="88"/>
      <c r="D110" s="88"/>
      <c r="E110" s="88"/>
      <c r="F110" s="88"/>
      <c r="G110" s="89"/>
      <c r="H110" s="55" t="s">
        <v>476</v>
      </c>
      <c r="I110" s="61"/>
      <c r="J110" s="61"/>
      <c r="K110" s="61"/>
      <c r="L110" s="61"/>
      <c r="M110" s="61"/>
      <c r="N110" s="61"/>
      <c r="O110" s="61"/>
      <c r="P110" s="61"/>
      <c r="Q110" s="62"/>
      <c r="S110" s="6"/>
      <c r="T110" s="6"/>
      <c r="U110" s="6"/>
      <c r="V110" s="6"/>
      <c r="W110" s="6"/>
    </row>
    <row r="111" spans="1:23" ht="12" customHeight="1" x14ac:dyDescent="0.2">
      <c r="A111" s="65"/>
      <c r="B111" s="87"/>
      <c r="C111" s="88"/>
      <c r="D111" s="88"/>
      <c r="E111" s="88"/>
      <c r="F111" s="88"/>
      <c r="G111" s="89"/>
      <c r="H111" s="55" t="s">
        <v>477</v>
      </c>
      <c r="I111" s="61"/>
      <c r="J111" s="61"/>
      <c r="K111" s="61"/>
      <c r="L111" s="61"/>
      <c r="M111" s="61"/>
      <c r="N111" s="61"/>
      <c r="O111" s="61"/>
      <c r="P111" s="61"/>
      <c r="Q111" s="62"/>
      <c r="S111" s="6"/>
      <c r="T111" s="6"/>
      <c r="U111" s="6"/>
      <c r="V111" s="6"/>
      <c r="W111" s="6"/>
    </row>
    <row r="112" spans="1:23" ht="6.75" customHeight="1" x14ac:dyDescent="0.2">
      <c r="A112" s="255"/>
      <c r="B112" s="256"/>
      <c r="C112" s="256"/>
      <c r="D112" s="256"/>
      <c r="E112" s="256"/>
      <c r="F112" s="256"/>
      <c r="G112" s="256"/>
      <c r="H112" s="256"/>
      <c r="I112" s="256"/>
      <c r="J112" s="256"/>
      <c r="K112" s="256"/>
      <c r="L112" s="256"/>
      <c r="M112" s="256"/>
      <c r="N112" s="256"/>
      <c r="O112" s="256"/>
      <c r="P112" s="257"/>
      <c r="Q112" s="258"/>
      <c r="S112" s="6"/>
      <c r="T112" s="6"/>
      <c r="U112" s="6"/>
      <c r="V112" s="6"/>
      <c r="W112" s="6"/>
    </row>
    <row r="113" spans="1:17" ht="12.75" customHeight="1" x14ac:dyDescent="0.2">
      <c r="A113" s="259" t="s">
        <v>497</v>
      </c>
      <c r="B113" s="260"/>
      <c r="C113" s="260"/>
      <c r="D113" s="260"/>
      <c r="E113" s="260"/>
      <c r="F113" s="260"/>
      <c r="G113" s="260"/>
      <c r="H113" s="260"/>
      <c r="I113" s="260"/>
      <c r="J113" s="260"/>
      <c r="K113" s="260"/>
      <c r="L113" s="260"/>
      <c r="M113" s="260"/>
      <c r="N113" s="260"/>
      <c r="O113" s="260"/>
      <c r="P113" s="261"/>
      <c r="Q113" s="262"/>
    </row>
    <row r="114" spans="1:17" x14ac:dyDescent="0.2">
      <c r="A114" s="246" t="s">
        <v>625</v>
      </c>
      <c r="B114" s="247"/>
      <c r="C114" s="247"/>
      <c r="D114" s="247"/>
      <c r="E114" s="247"/>
      <c r="F114" s="247"/>
      <c r="G114" s="247"/>
      <c r="H114" s="247"/>
      <c r="I114" s="247"/>
      <c r="J114" s="247"/>
      <c r="K114" s="247"/>
      <c r="L114" s="247"/>
      <c r="M114" s="247"/>
      <c r="N114" s="247"/>
      <c r="O114" s="247"/>
      <c r="P114" s="73"/>
      <c r="Q114" s="74"/>
    </row>
    <row r="115" spans="1:17" ht="12.75" customHeight="1" x14ac:dyDescent="0.2">
      <c r="A115" s="246" t="s">
        <v>566</v>
      </c>
      <c r="B115" s="247"/>
      <c r="C115" s="247"/>
      <c r="D115" s="247"/>
      <c r="E115" s="247"/>
      <c r="F115" s="247"/>
      <c r="G115" s="247"/>
      <c r="H115" s="247"/>
      <c r="I115" s="247"/>
      <c r="J115" s="247"/>
      <c r="K115" s="247"/>
      <c r="L115" s="247"/>
      <c r="M115" s="247"/>
      <c r="N115" s="247"/>
      <c r="O115" s="247"/>
      <c r="P115" s="73"/>
      <c r="Q115" s="74"/>
    </row>
    <row r="116" spans="1:17" ht="25.5" customHeight="1" x14ac:dyDescent="0.2">
      <c r="A116" s="75" t="s">
        <v>626</v>
      </c>
      <c r="B116" s="76"/>
      <c r="C116" s="76"/>
      <c r="D116" s="76"/>
      <c r="E116" s="76"/>
      <c r="F116" s="76"/>
      <c r="G116" s="76"/>
      <c r="H116" s="76"/>
      <c r="I116" s="76"/>
      <c r="J116" s="76"/>
      <c r="K116" s="76"/>
      <c r="L116" s="76"/>
      <c r="M116" s="76"/>
      <c r="N116" s="76"/>
      <c r="O116" s="77"/>
      <c r="P116" s="73"/>
      <c r="Q116" s="74"/>
    </row>
    <row r="117" spans="1:17" ht="12.75" customHeight="1" x14ac:dyDescent="0.2">
      <c r="A117" s="246" t="s">
        <v>582</v>
      </c>
      <c r="B117" s="247"/>
      <c r="C117" s="247"/>
      <c r="D117" s="247"/>
      <c r="E117" s="247"/>
      <c r="F117" s="247"/>
      <c r="G117" s="247"/>
      <c r="H117" s="247"/>
      <c r="I117" s="247"/>
      <c r="J117" s="247"/>
      <c r="K117" s="247"/>
      <c r="L117" s="247"/>
      <c r="M117" s="247"/>
      <c r="N117" s="247"/>
      <c r="O117" s="247"/>
      <c r="P117" s="73"/>
      <c r="Q117" s="74"/>
    </row>
    <row r="118" spans="1:17" ht="12.75" customHeight="1" x14ac:dyDescent="0.2">
      <c r="A118" s="90" t="s">
        <v>632</v>
      </c>
      <c r="B118" s="91"/>
      <c r="C118" s="91"/>
      <c r="D118" s="91"/>
      <c r="E118" s="91"/>
      <c r="F118" s="91"/>
      <c r="G118" s="91"/>
      <c r="H118" s="91"/>
      <c r="I118" s="91"/>
      <c r="J118" s="91"/>
      <c r="K118" s="91"/>
      <c r="L118" s="91"/>
      <c r="M118" s="91"/>
      <c r="N118" s="91"/>
      <c r="O118" s="91"/>
      <c r="P118" s="91"/>
      <c r="Q118" s="92"/>
    </row>
    <row r="119" spans="1:17" x14ac:dyDescent="0.2">
      <c r="A119" s="93"/>
      <c r="B119" s="94"/>
      <c r="C119" s="94"/>
      <c r="D119" s="94"/>
      <c r="E119" s="94"/>
      <c r="F119" s="94"/>
      <c r="G119" s="94"/>
      <c r="H119" s="94"/>
      <c r="I119" s="94"/>
      <c r="J119" s="94"/>
      <c r="K119" s="94"/>
      <c r="L119" s="94"/>
      <c r="M119" s="94"/>
      <c r="N119" s="94"/>
      <c r="O119" s="94"/>
      <c r="P119" s="94"/>
      <c r="Q119" s="95"/>
    </row>
    <row r="120" spans="1:17" x14ac:dyDescent="0.2">
      <c r="A120" s="93"/>
      <c r="B120" s="94"/>
      <c r="C120" s="94"/>
      <c r="D120" s="94"/>
      <c r="E120" s="94"/>
      <c r="F120" s="94"/>
      <c r="G120" s="94"/>
      <c r="H120" s="94"/>
      <c r="I120" s="94"/>
      <c r="J120" s="94"/>
      <c r="K120" s="94"/>
      <c r="L120" s="94"/>
      <c r="M120" s="94"/>
      <c r="N120" s="94"/>
      <c r="O120" s="94"/>
      <c r="P120" s="94"/>
      <c r="Q120" s="95"/>
    </row>
    <row r="121" spans="1:17" ht="12.75" customHeight="1" x14ac:dyDescent="0.2">
      <c r="A121" s="78" t="s">
        <v>622</v>
      </c>
      <c r="B121" s="79"/>
      <c r="C121" s="79"/>
      <c r="D121" s="79"/>
      <c r="E121" s="79"/>
      <c r="F121" s="79"/>
      <c r="G121" s="79"/>
      <c r="H121" s="79"/>
      <c r="I121" s="79"/>
      <c r="J121" s="79"/>
      <c r="K121" s="79"/>
      <c r="L121" s="79"/>
      <c r="M121" s="79"/>
      <c r="N121" s="79"/>
      <c r="O121" s="79"/>
      <c r="P121" s="79"/>
      <c r="Q121" s="80"/>
    </row>
    <row r="122" spans="1:17" x14ac:dyDescent="0.2">
      <c r="A122" s="78"/>
      <c r="B122" s="79"/>
      <c r="C122" s="79"/>
      <c r="D122" s="79"/>
      <c r="E122" s="79"/>
      <c r="F122" s="79"/>
      <c r="G122" s="79"/>
      <c r="H122" s="79"/>
      <c r="I122" s="79"/>
      <c r="J122" s="79"/>
      <c r="K122" s="79"/>
      <c r="L122" s="79"/>
      <c r="M122" s="79"/>
      <c r="N122" s="79"/>
      <c r="O122" s="79"/>
      <c r="P122" s="79"/>
      <c r="Q122" s="80"/>
    </row>
    <row r="123" spans="1:17" x14ac:dyDescent="0.2">
      <c r="A123" s="78"/>
      <c r="B123" s="79"/>
      <c r="C123" s="79"/>
      <c r="D123" s="79"/>
      <c r="E123" s="79"/>
      <c r="F123" s="79"/>
      <c r="G123" s="79"/>
      <c r="H123" s="79"/>
      <c r="I123" s="79"/>
      <c r="J123" s="79"/>
      <c r="K123" s="79"/>
      <c r="L123" s="79"/>
      <c r="M123" s="79"/>
      <c r="N123" s="79"/>
      <c r="O123" s="79"/>
      <c r="P123" s="79"/>
      <c r="Q123" s="80"/>
    </row>
    <row r="124" spans="1:17" x14ac:dyDescent="0.2">
      <c r="A124" s="33"/>
      <c r="B124" s="34"/>
      <c r="C124" s="34"/>
      <c r="D124" s="34"/>
      <c r="E124" s="34"/>
      <c r="F124" s="34"/>
      <c r="G124" s="34"/>
      <c r="H124" s="34"/>
      <c r="I124" s="34"/>
      <c r="J124" s="34"/>
      <c r="K124" s="34"/>
      <c r="L124" s="34"/>
      <c r="M124" s="34"/>
      <c r="N124" s="34"/>
      <c r="O124" s="34"/>
      <c r="P124" s="34"/>
      <c r="Q124" s="35"/>
    </row>
    <row r="125" spans="1:17" x14ac:dyDescent="0.2">
      <c r="A125" s="20"/>
      <c r="B125" s="232"/>
      <c r="C125" s="232"/>
      <c r="D125" s="232"/>
      <c r="E125" s="232"/>
      <c r="F125" s="232"/>
      <c r="G125" s="232"/>
      <c r="H125" s="232"/>
      <c r="I125" s="12"/>
      <c r="J125" s="232"/>
      <c r="K125" s="232"/>
      <c r="L125" s="232"/>
      <c r="M125" s="232"/>
      <c r="N125" s="232"/>
      <c r="O125" s="232"/>
      <c r="P125" s="232"/>
      <c r="Q125" s="26"/>
    </row>
    <row r="126" spans="1:17" x14ac:dyDescent="0.2">
      <c r="A126" s="20"/>
      <c r="B126" s="232"/>
      <c r="C126" s="232"/>
      <c r="D126" s="232"/>
      <c r="E126" s="232"/>
      <c r="F126" s="232"/>
      <c r="G126" s="232"/>
      <c r="H126" s="232"/>
      <c r="I126" s="12"/>
      <c r="J126" s="232"/>
      <c r="K126" s="232"/>
      <c r="L126" s="232"/>
      <c r="M126" s="232"/>
      <c r="N126" s="232"/>
      <c r="O126" s="232"/>
      <c r="P126" s="232"/>
      <c r="Q126" s="26"/>
    </row>
    <row r="127" spans="1:17" x14ac:dyDescent="0.2">
      <c r="A127" s="20"/>
      <c r="B127" s="253"/>
      <c r="C127" s="253"/>
      <c r="D127" s="253"/>
      <c r="E127" s="253"/>
      <c r="F127" s="253"/>
      <c r="G127" s="253"/>
      <c r="H127" s="253"/>
      <c r="I127" s="12"/>
      <c r="J127" s="253"/>
      <c r="K127" s="253"/>
      <c r="L127" s="253"/>
      <c r="M127" s="253"/>
      <c r="N127" s="253"/>
      <c r="O127" s="253"/>
      <c r="P127" s="253"/>
      <c r="Q127" s="26"/>
    </row>
    <row r="128" spans="1:17" ht="12.75" customHeight="1" x14ac:dyDescent="0.2">
      <c r="A128" s="54"/>
      <c r="B128" s="250" t="s">
        <v>506</v>
      </c>
      <c r="C128" s="250"/>
      <c r="D128" s="250"/>
      <c r="E128" s="250"/>
      <c r="F128" s="250"/>
      <c r="G128" s="250"/>
      <c r="H128" s="250"/>
      <c r="I128" s="24"/>
      <c r="J128" s="252" t="s">
        <v>567</v>
      </c>
      <c r="K128" s="252"/>
      <c r="L128" s="252"/>
      <c r="M128" s="252"/>
      <c r="N128" s="252"/>
      <c r="O128" s="252"/>
      <c r="P128" s="252"/>
      <c r="Q128" s="27"/>
    </row>
    <row r="129" spans="1:17" x14ac:dyDescent="0.2">
      <c r="A129" s="54"/>
      <c r="B129" s="225" t="s">
        <v>491</v>
      </c>
      <c r="C129" s="225"/>
      <c r="D129" s="251"/>
      <c r="E129" s="251"/>
      <c r="F129" s="251"/>
      <c r="G129" s="251"/>
      <c r="H129" s="251"/>
      <c r="I129" s="25"/>
      <c r="J129" s="225" t="s">
        <v>491</v>
      </c>
      <c r="K129" s="225"/>
      <c r="L129" s="251"/>
      <c r="M129" s="251"/>
      <c r="N129" s="251"/>
      <c r="O129" s="251"/>
      <c r="P129" s="251"/>
      <c r="Q129" s="28"/>
    </row>
    <row r="130" spans="1:17" ht="15" customHeight="1" x14ac:dyDescent="0.2">
      <c r="A130" s="54"/>
      <c r="B130" s="225" t="s">
        <v>498</v>
      </c>
      <c r="C130" s="225"/>
      <c r="D130" s="254"/>
      <c r="E130" s="254"/>
      <c r="F130" s="254"/>
      <c r="G130" s="254"/>
      <c r="H130" s="254"/>
      <c r="I130" s="25"/>
      <c r="J130" s="225" t="s">
        <v>498</v>
      </c>
      <c r="K130" s="225"/>
      <c r="L130" s="254"/>
      <c r="M130" s="254"/>
      <c r="N130" s="254"/>
      <c r="O130" s="254"/>
      <c r="P130" s="254"/>
      <c r="Q130" s="28"/>
    </row>
    <row r="131" spans="1:17" x14ac:dyDescent="0.2">
      <c r="A131" s="54"/>
      <c r="B131" s="7"/>
      <c r="C131" s="8"/>
      <c r="D131" s="7"/>
      <c r="E131" s="7"/>
      <c r="F131" s="7"/>
      <c r="G131" s="7"/>
      <c r="H131" s="7"/>
      <c r="I131" s="22"/>
      <c r="J131" s="7"/>
      <c r="K131" s="7"/>
      <c r="L131" s="9"/>
      <c r="M131" s="7"/>
      <c r="N131" s="7"/>
      <c r="O131" s="7"/>
      <c r="P131" s="7"/>
      <c r="Q131" s="21"/>
    </row>
    <row r="132" spans="1:17" x14ac:dyDescent="0.2">
      <c r="A132" s="183" t="s">
        <v>492</v>
      </c>
      <c r="B132" s="184"/>
      <c r="C132" s="184"/>
      <c r="D132" s="184"/>
      <c r="E132" s="185"/>
      <c r="F132" s="185"/>
      <c r="G132" s="185"/>
      <c r="H132" s="185"/>
      <c r="I132" s="185"/>
      <c r="J132" s="185"/>
      <c r="K132" s="185"/>
      <c r="L132" s="185"/>
      <c r="M132" s="186"/>
      <c r="N132" s="186"/>
      <c r="O132" s="186"/>
      <c r="P132" s="186"/>
      <c r="Q132" s="187"/>
    </row>
    <row r="133" spans="1:17" ht="9.75" customHeight="1" x14ac:dyDescent="0.2">
      <c r="A133" s="231"/>
      <c r="B133" s="232"/>
      <c r="C133" s="232"/>
      <c r="D133" s="232"/>
      <c r="E133" s="232"/>
      <c r="F133" s="232"/>
      <c r="G133" s="232"/>
      <c r="H133" s="232"/>
      <c r="I133" s="232"/>
      <c r="J133" s="232"/>
      <c r="K133" s="232"/>
      <c r="L133" s="232"/>
      <c r="M133" s="232"/>
      <c r="N133" s="232"/>
      <c r="O133" s="232"/>
      <c r="P133" s="232"/>
      <c r="Q133" s="233"/>
    </row>
    <row r="134" spans="1:17" x14ac:dyDescent="0.2">
      <c r="A134" s="107" t="s">
        <v>519</v>
      </c>
      <c r="B134" s="108"/>
      <c r="C134" s="108"/>
      <c r="D134" s="108"/>
      <c r="E134" s="108"/>
      <c r="F134" s="108"/>
      <c r="G134" s="108"/>
      <c r="H134" s="108"/>
      <c r="I134" s="108"/>
      <c r="J134" s="108"/>
      <c r="K134" s="108"/>
      <c r="L134" s="108"/>
      <c r="M134" s="108"/>
      <c r="N134" s="108"/>
      <c r="O134" s="108"/>
      <c r="P134" s="109"/>
      <c r="Q134" s="110"/>
    </row>
    <row r="135" spans="1:17" x14ac:dyDescent="0.2">
      <c r="A135" s="234" t="s">
        <v>499</v>
      </c>
      <c r="B135" s="140"/>
      <c r="C135" s="140"/>
      <c r="D135" s="140"/>
      <c r="E135" s="140"/>
      <c r="F135" s="140"/>
      <c r="G135" s="140"/>
      <c r="H135" s="140"/>
      <c r="I135" s="140"/>
      <c r="J135" s="140"/>
      <c r="K135" s="140"/>
      <c r="L135" s="140"/>
      <c r="M135" s="140"/>
      <c r="N135" s="140"/>
      <c r="O135" s="140"/>
      <c r="P135" s="140"/>
      <c r="Q135" s="141"/>
    </row>
    <row r="136" spans="1:17" x14ac:dyDescent="0.2">
      <c r="A136" s="63" t="s">
        <v>500</v>
      </c>
      <c r="B136" s="235"/>
      <c r="C136" s="236"/>
      <c r="D136" s="236"/>
      <c r="E136" s="237"/>
      <c r="F136" s="237"/>
      <c r="G136" s="237"/>
      <c r="H136" s="237"/>
      <c r="I136" s="237"/>
      <c r="J136" s="237"/>
      <c r="K136" s="237"/>
      <c r="L136" s="237"/>
      <c r="M136" s="237"/>
      <c r="N136" s="237"/>
      <c r="O136" s="237"/>
      <c r="P136" s="238"/>
      <c r="Q136" s="239"/>
    </row>
    <row r="137" spans="1:17" ht="4.5" customHeight="1" x14ac:dyDescent="0.2">
      <c r="A137" s="63"/>
      <c r="B137" s="235"/>
      <c r="C137" s="236"/>
      <c r="D137" s="236"/>
      <c r="E137" s="237"/>
      <c r="F137" s="237"/>
      <c r="G137" s="237"/>
      <c r="H137" s="237"/>
      <c r="I137" s="237"/>
      <c r="J137" s="237"/>
      <c r="K137" s="237"/>
      <c r="L137" s="237"/>
      <c r="M137" s="237"/>
      <c r="N137" s="237"/>
      <c r="O137" s="237"/>
      <c r="P137" s="238"/>
      <c r="Q137" s="239"/>
    </row>
    <row r="138" spans="1:17" x14ac:dyDescent="0.2">
      <c r="A138" s="63" t="s">
        <v>520</v>
      </c>
      <c r="B138" s="235"/>
      <c r="C138" s="236"/>
      <c r="D138" s="236"/>
      <c r="E138" s="237"/>
      <c r="F138" s="237"/>
      <c r="G138" s="237"/>
      <c r="H138" s="237"/>
      <c r="I138" s="237"/>
      <c r="J138" s="237"/>
      <c r="K138" s="237"/>
      <c r="L138" s="237"/>
      <c r="M138" s="237"/>
      <c r="N138" s="237"/>
      <c r="O138" s="237"/>
      <c r="P138" s="238"/>
      <c r="Q138" s="239"/>
    </row>
    <row r="139" spans="1:17" ht="3" customHeight="1" x14ac:dyDescent="0.2">
      <c r="A139" s="63"/>
      <c r="B139" s="235"/>
      <c r="C139" s="236"/>
      <c r="D139" s="236"/>
      <c r="E139" s="237"/>
      <c r="F139" s="237"/>
      <c r="G139" s="237"/>
      <c r="H139" s="237"/>
      <c r="I139" s="237"/>
      <c r="J139" s="237"/>
      <c r="K139" s="237"/>
      <c r="L139" s="237"/>
      <c r="M139" s="237"/>
      <c r="N139" s="237"/>
      <c r="O139" s="237"/>
      <c r="P139" s="238"/>
      <c r="Q139" s="239"/>
    </row>
    <row r="140" spans="1:17" x14ac:dyDescent="0.2">
      <c r="A140" s="240" t="s">
        <v>568</v>
      </c>
      <c r="B140" s="117"/>
      <c r="C140" s="117"/>
      <c r="D140" s="117"/>
      <c r="E140" s="117"/>
      <c r="F140" s="117"/>
      <c r="G140" s="117"/>
      <c r="H140" s="117"/>
      <c r="I140" s="235"/>
      <c r="J140" s="235"/>
      <c r="K140" s="235"/>
      <c r="L140" s="235"/>
      <c r="M140" s="235"/>
      <c r="N140" s="235"/>
      <c r="O140" s="235"/>
      <c r="P140" s="241"/>
      <c r="Q140" s="242"/>
    </row>
    <row r="141" spans="1:17" ht="6" customHeight="1" x14ac:dyDescent="0.2">
      <c r="A141" s="240"/>
      <c r="B141" s="117"/>
      <c r="C141" s="117"/>
      <c r="D141" s="117"/>
      <c r="E141" s="117"/>
      <c r="F141" s="117"/>
      <c r="G141" s="117"/>
      <c r="H141" s="117"/>
      <c r="I141" s="235"/>
      <c r="J141" s="235"/>
      <c r="K141" s="235"/>
      <c r="L141" s="235"/>
      <c r="M141" s="235"/>
      <c r="N141" s="235"/>
      <c r="O141" s="235"/>
      <c r="P141" s="241"/>
      <c r="Q141" s="242"/>
    </row>
    <row r="142" spans="1:17" ht="24" customHeight="1" thickBot="1" x14ac:dyDescent="0.25">
      <c r="A142" s="172" t="s">
        <v>569</v>
      </c>
      <c r="B142" s="173"/>
      <c r="C142" s="173"/>
      <c r="D142" s="173"/>
      <c r="E142" s="173"/>
      <c r="F142" s="173"/>
      <c r="G142" s="173"/>
      <c r="H142" s="173"/>
      <c r="I142" s="174"/>
      <c r="J142" s="174"/>
      <c r="K142" s="174"/>
      <c r="L142" s="174"/>
      <c r="M142" s="174"/>
      <c r="N142" s="174"/>
      <c r="O142" s="174"/>
      <c r="P142" s="175"/>
      <c r="Q142" s="176"/>
    </row>
  </sheetData>
  <sheetProtection algorithmName="SHA-512" hashValue="BWwLIQFdA7MeTG/4m87ldoHH3qWc69h4COJMgLI8AkbxesTgqB1HmtCi6rgiWDRu7GPZeKD7PEQMiqQeGSX1kQ==" saltValue="+g4y7xA9gFYJlRC1tZlfVg==" spinCount="100000" sheet="1" formatCells="0" formatColumns="0" formatRows="0" insertColumns="0" insertRows="0"/>
  <dataConsolidate/>
  <mergeCells count="297">
    <mergeCell ref="F8:I8"/>
    <mergeCell ref="B92:M92"/>
    <mergeCell ref="N92:Q92"/>
    <mergeCell ref="I58:K58"/>
    <mergeCell ref="E26:H26"/>
    <mergeCell ref="E27:H27"/>
    <mergeCell ref="E28:H28"/>
    <mergeCell ref="I27:J27"/>
    <mergeCell ref="I28:J28"/>
    <mergeCell ref="I59:K59"/>
    <mergeCell ref="G51:Q51"/>
    <mergeCell ref="A34:Q34"/>
    <mergeCell ref="H39:Q39"/>
    <mergeCell ref="H40:Q40"/>
    <mergeCell ref="B73:E83"/>
    <mergeCell ref="G83:Q83"/>
    <mergeCell ref="O66:Q66"/>
    <mergeCell ref="L68:N68"/>
    <mergeCell ref="O68:Q68"/>
    <mergeCell ref="H78:Q78"/>
    <mergeCell ref="F74:F78"/>
    <mergeCell ref="G74:Q74"/>
    <mergeCell ref="G79:Q79"/>
    <mergeCell ref="O70:P70"/>
    <mergeCell ref="F12:H12"/>
    <mergeCell ref="B12:E12"/>
    <mergeCell ref="K12:M12"/>
    <mergeCell ref="K9:M9"/>
    <mergeCell ref="F9:I9"/>
    <mergeCell ref="K10:M11"/>
    <mergeCell ref="O10:P10"/>
    <mergeCell ref="J10:J11"/>
    <mergeCell ref="G10:H10"/>
    <mergeCell ref="G11:H11"/>
    <mergeCell ref="B10:E11"/>
    <mergeCell ref="I68:K68"/>
    <mergeCell ref="I60:K60"/>
    <mergeCell ref="I66:K66"/>
    <mergeCell ref="L59:N59"/>
    <mergeCell ref="L60:N60"/>
    <mergeCell ref="B70:M71"/>
    <mergeCell ref="A70:A71"/>
    <mergeCell ref="O71:P71"/>
    <mergeCell ref="B61:H61"/>
    <mergeCell ref="B67:H67"/>
    <mergeCell ref="B68:H68"/>
    <mergeCell ref="L67:N67"/>
    <mergeCell ref="O67:Q67"/>
    <mergeCell ref="B59:H59"/>
    <mergeCell ref="B60:H60"/>
    <mergeCell ref="O62:Q62"/>
    <mergeCell ref="L63:N63"/>
    <mergeCell ref="O63:Q63"/>
    <mergeCell ref="B63:H63"/>
    <mergeCell ref="B64:H64"/>
    <mergeCell ref="I62:K62"/>
    <mergeCell ref="I63:K63"/>
    <mergeCell ref="I67:K67"/>
    <mergeCell ref="B69:Q69"/>
    <mergeCell ref="B125:H127"/>
    <mergeCell ref="I53:Q53"/>
    <mergeCell ref="J85:Q86"/>
    <mergeCell ref="B84:G84"/>
    <mergeCell ref="H84:I84"/>
    <mergeCell ref="K84:M84"/>
    <mergeCell ref="N84:Q84"/>
    <mergeCell ref="L62:N62"/>
    <mergeCell ref="B62:H62"/>
    <mergeCell ref="I65:K65"/>
    <mergeCell ref="B65:H65"/>
    <mergeCell ref="O64:Q64"/>
    <mergeCell ref="O65:Q65"/>
    <mergeCell ref="L64:N64"/>
    <mergeCell ref="L65:N65"/>
    <mergeCell ref="L66:N66"/>
    <mergeCell ref="B66:H66"/>
    <mergeCell ref="G80:Q80"/>
    <mergeCell ref="G81:Q81"/>
    <mergeCell ref="N72:Q72"/>
    <mergeCell ref="I64:K64"/>
    <mergeCell ref="A114:O114"/>
    <mergeCell ref="H85:I86"/>
    <mergeCell ref="B85:G86"/>
    <mergeCell ref="I82:Q82"/>
    <mergeCell ref="N94:Q94"/>
    <mergeCell ref="A89:A94"/>
    <mergeCell ref="A112:Q112"/>
    <mergeCell ref="A113:Q113"/>
    <mergeCell ref="B72:M72"/>
    <mergeCell ref="A87:Q87"/>
    <mergeCell ref="N89:Q89"/>
    <mergeCell ref="B90:M90"/>
    <mergeCell ref="B91:M91"/>
    <mergeCell ref="B93:M93"/>
    <mergeCell ref="B94:M94"/>
    <mergeCell ref="A73:A83"/>
    <mergeCell ref="H75:Q75"/>
    <mergeCell ref="H76:Q76"/>
    <mergeCell ref="G73:Q73"/>
    <mergeCell ref="H77:Q77"/>
    <mergeCell ref="A85:A86"/>
    <mergeCell ref="N90:Q90"/>
    <mergeCell ref="N91:Q91"/>
    <mergeCell ref="B103:M103"/>
    <mergeCell ref="A101:Q101"/>
    <mergeCell ref="N95:Q95"/>
    <mergeCell ref="B96:G100"/>
    <mergeCell ref="B129:C129"/>
    <mergeCell ref="B130:C130"/>
    <mergeCell ref="I98:Q98"/>
    <mergeCell ref="A88:Q88"/>
    <mergeCell ref="A115:O115"/>
    <mergeCell ref="N107:Q107"/>
    <mergeCell ref="B106:M106"/>
    <mergeCell ref="N106:Q106"/>
    <mergeCell ref="A117:O117"/>
    <mergeCell ref="P114:Q114"/>
    <mergeCell ref="P115:Q115"/>
    <mergeCell ref="P116:Q116"/>
    <mergeCell ref="B128:H128"/>
    <mergeCell ref="D129:H129"/>
    <mergeCell ref="J128:P128"/>
    <mergeCell ref="J129:K129"/>
    <mergeCell ref="L129:P129"/>
    <mergeCell ref="J125:P127"/>
    <mergeCell ref="N93:Q93"/>
    <mergeCell ref="B95:M95"/>
    <mergeCell ref="D130:H130"/>
    <mergeCell ref="J130:K130"/>
    <mergeCell ref="L130:P130"/>
    <mergeCell ref="B89:M89"/>
    <mergeCell ref="A133:Q133"/>
    <mergeCell ref="A134:Q134"/>
    <mergeCell ref="A135:Q135"/>
    <mergeCell ref="A136:B137"/>
    <mergeCell ref="C136:D137"/>
    <mergeCell ref="E136:Q139"/>
    <mergeCell ref="A138:B139"/>
    <mergeCell ref="C138:D139"/>
    <mergeCell ref="A140:H141"/>
    <mergeCell ref="I140:Q141"/>
    <mergeCell ref="G15:I19"/>
    <mergeCell ref="J15:Q19"/>
    <mergeCell ref="A13:Q13"/>
    <mergeCell ref="E15:F19"/>
    <mergeCell ref="A1:C2"/>
    <mergeCell ref="D1:L2"/>
    <mergeCell ref="M1:Q1"/>
    <mergeCell ref="M2:Q2"/>
    <mergeCell ref="A3:C4"/>
    <mergeCell ref="D3:E4"/>
    <mergeCell ref="F3:G4"/>
    <mergeCell ref="H3:I4"/>
    <mergeCell ref="J3:K3"/>
    <mergeCell ref="L3:N3"/>
    <mergeCell ref="O3:Q3"/>
    <mergeCell ref="J4:K4"/>
    <mergeCell ref="L4:N4"/>
    <mergeCell ref="O4:Q4"/>
    <mergeCell ref="A5:Q5"/>
    <mergeCell ref="B15:D19"/>
    <mergeCell ref="B8:E8"/>
    <mergeCell ref="O11:P11"/>
    <mergeCell ref="K8:M8"/>
    <mergeCell ref="N8:Q8"/>
    <mergeCell ref="F6:Q7"/>
    <mergeCell ref="A10:A11"/>
    <mergeCell ref="B6:E7"/>
    <mergeCell ref="A6:A7"/>
    <mergeCell ref="B9:E9"/>
    <mergeCell ref="N9:Q9"/>
    <mergeCell ref="A20:A28"/>
    <mergeCell ref="K26:Q26"/>
    <mergeCell ref="A15:A19"/>
    <mergeCell ref="B14:D14"/>
    <mergeCell ref="E14:Q14"/>
    <mergeCell ref="E20:H20"/>
    <mergeCell ref="E21:H21"/>
    <mergeCell ref="E22:H22"/>
    <mergeCell ref="E23:H23"/>
    <mergeCell ref="E24:H24"/>
    <mergeCell ref="E25:H25"/>
    <mergeCell ref="K27:Q27"/>
    <mergeCell ref="K28:Q28"/>
    <mergeCell ref="I20:J20"/>
    <mergeCell ref="I24:J24"/>
    <mergeCell ref="I25:J25"/>
    <mergeCell ref="K22:Q22"/>
    <mergeCell ref="N12:P12"/>
    <mergeCell ref="A142:H142"/>
    <mergeCell ref="I142:Q142"/>
    <mergeCell ref="E47:F47"/>
    <mergeCell ref="G47:Q47"/>
    <mergeCell ref="G49:Q49"/>
    <mergeCell ref="A39:G39"/>
    <mergeCell ref="A46:A53"/>
    <mergeCell ref="B46:C53"/>
    <mergeCell ref="E46:F46"/>
    <mergeCell ref="E53:F53"/>
    <mergeCell ref="G53:H53"/>
    <mergeCell ref="E50:F50"/>
    <mergeCell ref="G50:Q50"/>
    <mergeCell ref="G46:Q46"/>
    <mergeCell ref="I61:K61"/>
    <mergeCell ref="A41:A45"/>
    <mergeCell ref="O57:Q57"/>
    <mergeCell ref="O58:Q58"/>
    <mergeCell ref="O59:Q59"/>
    <mergeCell ref="O60:Q60"/>
    <mergeCell ref="O61:Q61"/>
    <mergeCell ref="A132:D132"/>
    <mergeCell ref="E132:L132"/>
    <mergeCell ref="M132:Q132"/>
    <mergeCell ref="E49:F49"/>
    <mergeCell ref="E51:F51"/>
    <mergeCell ref="A35:A36"/>
    <mergeCell ref="B37:G37"/>
    <mergeCell ref="H37:Q37"/>
    <mergeCell ref="A54:A55"/>
    <mergeCell ref="A40:G40"/>
    <mergeCell ref="H38:Q38"/>
    <mergeCell ref="G52:Q52"/>
    <mergeCell ref="E48:F48"/>
    <mergeCell ref="G48:Q48"/>
    <mergeCell ref="I45:Q45"/>
    <mergeCell ref="B41:G45"/>
    <mergeCell ref="G35:H36"/>
    <mergeCell ref="I35:K36"/>
    <mergeCell ref="I44:Q44"/>
    <mergeCell ref="I41:Q41"/>
    <mergeCell ref="I42:Q42"/>
    <mergeCell ref="I43:Q43"/>
    <mergeCell ref="A38:G38"/>
    <mergeCell ref="L35:Q36"/>
    <mergeCell ref="I26:J26"/>
    <mergeCell ref="B20:C28"/>
    <mergeCell ref="D29:D30"/>
    <mergeCell ref="H31:I31"/>
    <mergeCell ref="O29:Q29"/>
    <mergeCell ref="I22:J22"/>
    <mergeCell ref="I23:J23"/>
    <mergeCell ref="I21:J21"/>
    <mergeCell ref="K25:Q25"/>
    <mergeCell ref="K23:Q23"/>
    <mergeCell ref="K24:Q24"/>
    <mergeCell ref="K20:Q20"/>
    <mergeCell ref="K21:Q21"/>
    <mergeCell ref="E29:G30"/>
    <mergeCell ref="A57:H57"/>
    <mergeCell ref="B58:H58"/>
    <mergeCell ref="L57:N57"/>
    <mergeCell ref="D31:G31"/>
    <mergeCell ref="D32:G32"/>
    <mergeCell ref="D33:G33"/>
    <mergeCell ref="L61:N61"/>
    <mergeCell ref="I57:K57"/>
    <mergeCell ref="L58:N58"/>
    <mergeCell ref="A56:Q56"/>
    <mergeCell ref="B29:C33"/>
    <mergeCell ref="H29:I30"/>
    <mergeCell ref="H32:I32"/>
    <mergeCell ref="H33:I33"/>
    <mergeCell ref="J31:N31"/>
    <mergeCell ref="J32:N32"/>
    <mergeCell ref="J33:N33"/>
    <mergeCell ref="A29:A33"/>
    <mergeCell ref="J29:N30"/>
    <mergeCell ref="H54:H55"/>
    <mergeCell ref="I54:Q55"/>
    <mergeCell ref="E52:F52"/>
    <mergeCell ref="B54:G55"/>
    <mergeCell ref="B35:F36"/>
    <mergeCell ref="P117:Q117"/>
    <mergeCell ref="A116:O116"/>
    <mergeCell ref="N103:Q103"/>
    <mergeCell ref="A121:Q123"/>
    <mergeCell ref="B108:M108"/>
    <mergeCell ref="N108:Q108"/>
    <mergeCell ref="A109:A111"/>
    <mergeCell ref="B109:G111"/>
    <mergeCell ref="I109:Q109"/>
    <mergeCell ref="I110:Q110"/>
    <mergeCell ref="I111:Q111"/>
    <mergeCell ref="A118:Q120"/>
    <mergeCell ref="B107:M107"/>
    <mergeCell ref="I96:Q96"/>
    <mergeCell ref="I97:Q97"/>
    <mergeCell ref="A102:A107"/>
    <mergeCell ref="I99:Q99"/>
    <mergeCell ref="I100:Q100"/>
    <mergeCell ref="A96:A100"/>
    <mergeCell ref="B104:M104"/>
    <mergeCell ref="N104:Q104"/>
    <mergeCell ref="B105:M105"/>
    <mergeCell ref="N105:Q105"/>
    <mergeCell ref="B102:M102"/>
    <mergeCell ref="N102:Q102"/>
  </mergeCells>
  <conditionalFormatting sqref="E15:E19">
    <cfRule type="cellIs" dxfId="12" priority="36" operator="equal">
      <formula>"SÍ"</formula>
    </cfRule>
    <cfRule type="containsText" dxfId="11" priority="37" operator="containsText" text="SI">
      <formula>NOT(ISERROR(SEARCH("SI",E15)))</formula>
    </cfRule>
    <cfRule type="containsText" dxfId="10" priority="38" operator="containsText" text="NO">
      <formula>NOT(ISERROR(SEARCH("NO",E15)))</formula>
    </cfRule>
  </conditionalFormatting>
  <conditionalFormatting sqref="G35">
    <cfRule type="containsText" dxfId="9" priority="1" operator="containsText" text="SI TOTALMENTE">
      <formula>NOT(ISERROR(SEARCH("SI TOTALMENTE",G35)))</formula>
    </cfRule>
    <cfRule type="containsText" dxfId="8" priority="2" operator="containsText" text="SI PARCIALMENTE">
      <formula>NOT(ISERROR(SEARCH("SI PARCIALMENTE",G35)))</formula>
    </cfRule>
    <cfRule type="cellIs" dxfId="7" priority="3" operator="equal">
      <formula>"SI"</formula>
    </cfRule>
    <cfRule type="cellIs" dxfId="6" priority="4" operator="equal">
      <formula>"NO"</formula>
    </cfRule>
    <cfRule type="containsText" dxfId="5" priority="5" operator="containsText" text="SÍ">
      <formula>NOT(ISERROR(SEARCH("SÍ",G35)))</formula>
    </cfRule>
  </conditionalFormatting>
  <conditionalFormatting sqref="H31:H33 H38:H40">
    <cfRule type="containsText" dxfId="4" priority="28" operator="containsText" text="SI TOTALMENTE">
      <formula>NOT(ISERROR(SEARCH("SI TOTALMENTE",H31)))</formula>
    </cfRule>
    <cfRule type="containsText" dxfId="3" priority="29" operator="containsText" text="SI PARCIALMENTE">
      <formula>NOT(ISERROR(SEARCH("SI PARCIALMENTE",H31)))</formula>
    </cfRule>
    <cfRule type="cellIs" dxfId="2" priority="30" operator="equal">
      <formula>"SI"</formula>
    </cfRule>
    <cfRule type="cellIs" dxfId="1" priority="34" operator="equal">
      <formula>"NO"</formula>
    </cfRule>
    <cfRule type="containsText" dxfId="0" priority="35" operator="containsText" text="SÍ">
      <formula>NOT(ISERROR(SEARCH("SÍ",H31)))</formula>
    </cfRule>
  </conditionalFormatting>
  <dataValidations xWindow="449" yWindow="709" count="80">
    <dataValidation allowBlank="1" showInputMessage="1" showErrorMessage="1" prompt="Escriba el nombre del jefe de la Unidad Gestora" sqref="D129 I129" xr:uid="{00000000-0002-0000-0100-000000000000}"/>
    <dataValidation allowBlank="1" showInputMessage="1" showErrorMessage="1" prompt="Escriba número de identidad del jefe de la Unidad Gestora" sqref="C130:D130 I130" xr:uid="{00000000-0002-0000-0100-000001000000}"/>
    <dataValidation allowBlank="1" showInputMessage="1" showErrorMessage="1" prompt="Escriba el nombre de Director del Proyecto Responsable de objetivo esperado " sqref="L129" xr:uid="{00000000-0002-0000-0100-000002000000}"/>
    <dataValidation allowBlank="1" showInputMessage="1" showErrorMessage="1" prompt="Escriba el número del documento de identidad de Director del Proyecto Responsable de objetivo esperado " sqref="L130" xr:uid="{00000000-0002-0000-0100-000003000000}"/>
    <dataValidation allowBlank="1" showInputMessage="1" showErrorMessage="1" prompt="Escriba la fecha de entrega de documentación en la VIE. " sqref="E132" xr:uid="{00000000-0002-0000-0100-000004000000}"/>
    <dataValidation type="list" allowBlank="1" showInputMessage="1" showErrorMessage="1" sqref="C138 C136" xr:uid="{00000000-0002-0000-0100-000005000000}">
      <formula1>MARCAR</formula1>
    </dataValidation>
    <dataValidation allowBlank="1" showInputMessage="1" showErrorMessage="1" prompt="Escriba por qué no realizó el cierre del Centro de Costo que creó para administrar los recursos financieros del proyecto._x000a_ " sqref="J85:Q87 J103:M106 N102" xr:uid="{00000000-0002-0000-0100-000006000000}"/>
    <dataValidation allowBlank="1" showInputMessage="1" showErrorMessage="1" prompt="Escriba el código del fondo que creó para la administración de los recursos financieros del proyecto." sqref="N84:Q84" xr:uid="{00000000-0002-0000-0100-000007000000}"/>
    <dataValidation type="list" allowBlank="1" showInputMessage="1" showErrorMessage="1" prompt="Seleccione la respuesta, en caso de ser &quot;No&quot;, responda ¿Por qué?" sqref="H54:H55 H85:I87 I103:I106" xr:uid="{00000000-0002-0000-0100-000008000000}">
      <formula1>PORQUE</formula1>
    </dataValidation>
    <dataValidation allowBlank="1" showInputMessage="1" showErrorMessage="1" prompt="Escriba el número de Acta del Consejo." sqref="N72:Q72" xr:uid="{00000000-0002-0000-0100-000009000000}"/>
    <dataValidation type="list" allowBlank="1" showInputMessage="1" showErrorMessage="1" prompt="Seleccione el día en que el Consejo aprobó la distribución final de excedentes." sqref="N71" xr:uid="{00000000-0002-0000-0100-00000A000000}">
      <formula1>DIA</formula1>
    </dataValidation>
    <dataValidation allowBlank="1" showInputMessage="1" showErrorMessage="1" prompt="Escriba en que distribuira el excedente" sqref="I82" xr:uid="{00000000-0002-0000-0100-00000B000000}"/>
    <dataValidation allowBlank="1" showInputMessage="1" showErrorMessage="1" prompt="Escriba el porcentaje destinado para distribuir en este ítem. Formato en % solo diligenciar el número. Si selecciona esta opción por favor responda la pregunta ¿Cúal? " sqref="F82" xr:uid="{00000000-0002-0000-0100-00000C000000}"/>
    <dataValidation allowBlank="1" showInputMessage="1" showErrorMessage="1" prompt="Escriba el porcentaje destinado para distribuir en este ítem. Formato en % solo diligenciar el número." sqref="F79:F81 G75:G78 F73" xr:uid="{00000000-0002-0000-0100-00000D000000}"/>
    <dataValidation allowBlank="1" showInputMessage="1" showErrorMessage="1" prompt="% del Producido Neto Positivo esperado para la Unidad Gestora. " sqref="I67:K67" xr:uid="{00000000-0002-0000-0100-00000E000000}"/>
    <dataValidation allowBlank="1" showInputMessage="1" showErrorMessage="1" prompt="Valor de la utilidad esperada (Ingresos - contribución 11%- egresos - bonificaciones)." sqref="I66:K66" xr:uid="{00000000-0002-0000-0100-00000F000000}"/>
    <dataValidation allowBlank="1" showInputMessage="1" showErrorMessage="1" prompt="Escriba el valor ($) de las bonificaciones presupuestadas. Sin separación de coma (,) o punto (.)." sqref="I65:K65" xr:uid="{00000000-0002-0000-0100-000010000000}"/>
    <dataValidation allowBlank="1" showInputMessage="1" showErrorMessage="1" prompt="Escriba el valor ($) de los gastos presupuestados sin tener en cuenta el valor de las bonificaciones. Sin separación de coma (,) o punto (.)." sqref="I64:K64" xr:uid="{00000000-0002-0000-0100-000011000000}"/>
    <dataValidation allowBlank="1" showInputMessage="1" showErrorMessage="1" prompt="Contribución del 11% para la Universidad, sobre los ingresos presupuestados. " sqref="I63:K63" xr:uid="{00000000-0002-0000-0100-000012000000}"/>
    <dataValidation allowBlank="1" showInputMessage="1" showErrorMessage="1" prompt="Suma todos los ingresos, dando el valor total del proyecto presupuestado." sqref="I62:K62" xr:uid="{00000000-0002-0000-0100-000013000000}"/>
    <dataValidation allowBlank="1" showInputMessage="1" showErrorMessage="1" prompt="Escriba el valor presupuestado ($) de los compromisos en especie de la otra entidad. Sin separación de coma (,) o punto (.)." sqref="I61:K61" xr:uid="{00000000-0002-0000-0100-000014000000}"/>
    <dataValidation allowBlank="1" showInputMessage="1" showErrorMessage="1" prompt="Escriba el valor presupuestado ($) de los compromisos en especie de la UIS. Sin separación de coma (,) o punto (.)._x000a_" sqref="I59:K59" xr:uid="{00000000-0002-0000-0100-000015000000}"/>
    <dataValidation allowBlank="1" showInputMessage="1" showErrorMessage="1" prompt="Escriba el valor presupuestado ($) desembolsable por la otra entidad. Sin separación de coma (,) o punto (.)." sqref="I60:K60" xr:uid="{00000000-0002-0000-0100-000016000000}"/>
    <dataValidation allowBlank="1" showInputMessage="1" showErrorMessage="1" prompt="Escriba por qué no recomendaría realizar una actividad de extensión similar a la desarrollada." sqref="I54:Q55" xr:uid="{00000000-0002-0000-0100-000017000000}"/>
    <dataValidation type="list" allowBlank="1" showInputMessage="1" showErrorMessage="1" prompt="Si selecciona esta opción por favor responda la pregunta ¿Cúal? " sqref="D28" xr:uid="{00000000-0002-0000-0100-000018000000}">
      <formula1>MARCAR</formula1>
    </dataValidation>
    <dataValidation allowBlank="1" showInputMessage="1" showErrorMessage="1" prompt="Escriba por qué no cumplió con la entrega del producto. " sqref="O29:O30 P30" xr:uid="{00000000-0002-0000-0100-000019000000}"/>
    <dataValidation type="list" allowBlank="1" showInputMessage="1" showErrorMessage="1" prompt="Seleccione la duración estimada en meses." sqref="F12" xr:uid="{00000000-0002-0000-0100-00001A000000}">
      <formula1>MESES</formula1>
    </dataValidation>
    <dataValidation type="list" allowBlank="1" showInputMessage="1" showErrorMessage="1" prompt="Seleccione el día en que terminó el proyecto o la actividad de extensión." sqref="N11" xr:uid="{00000000-0002-0000-0100-00001B000000}">
      <formula1>DIA</formula1>
    </dataValidation>
    <dataValidation type="list" allowBlank="1" showInputMessage="1" showErrorMessage="1" prompt="Seleccione el día de inicio de ejecución del proyecto o de la actividad de extensión." sqref="F11" xr:uid="{00000000-0002-0000-0100-00001C000000}">
      <formula1>DIA</formula1>
    </dataValidation>
    <dataValidation type="list" allowBlank="1" showInputMessage="1" showErrorMessage="1" prompt="Seleccione el mes en el que se radica el presente formulario en la UAA Gestora." sqref="L4:N4" xr:uid="{00000000-0002-0000-0100-00001D000000}">
      <formula1>MES</formula1>
    </dataValidation>
    <dataValidation type="list" allowBlank="1" showInputMessage="1" showErrorMessage="1" prompt="Seleccione el día en el que se radica el presente formulario en la UAA Gestora." sqref="J4:K4" xr:uid="{00000000-0002-0000-0100-00001E000000}">
      <formula1>DIA</formula1>
    </dataValidation>
    <dataValidation allowBlank="1" showInputMessage="1" showErrorMessage="1" prompt="Número de radicación en la VIE del registro inicial del proyecto o actividad de extensión." sqref="F3:G4" xr:uid="{00000000-0002-0000-0100-00001F000000}"/>
    <dataValidation allowBlank="1" showInputMessage="1" showErrorMessage="1" prompt="Escriba el objetivo general del proyecto o de la actividad de extensión." sqref="E14:Q14" xr:uid="{00000000-0002-0000-0100-000020000000}"/>
    <dataValidation allowBlank="1" showInputMessage="1" showErrorMessage="1" prompt="Es la división del valor total del proyecto presupuestado entre el valor actual del Salario Mínimo Legal Mensual Vigente (SMLMV)." sqref="I68:K68" xr:uid="{00000000-0002-0000-0100-000021000000}"/>
    <dataValidation type="list" allowBlank="1" showInputMessage="1" showErrorMessage="1" prompt="Seleccione la respuesta, en caso de ser &quot;No&quot; ó &quot;Sí parcialmente&quot;, responda ¿Por qué?" sqref="E15:F19 H32:H33 H31:I31 G35:H36 I21:J28" xr:uid="{00000000-0002-0000-0100-000022000000}">
      <formula1>DECISION</formula1>
    </dataValidation>
    <dataValidation allowBlank="1" showInputMessage="1" showErrorMessage="1" prompt="Escriba las actividades que se desarrollaron pero no fueron previstas en la formulación de la propuesta." sqref="A38:G40" xr:uid="{00000000-0002-0000-0100-000023000000}"/>
    <dataValidation allowBlank="1" showInputMessage="1" showErrorMessage="1" prompt="Escriba las metodologías empleadas para el desarrollo de las actividades que no fueron previstas en la formulación de la propuesta.  " sqref="H38:Q40" xr:uid="{00000000-0002-0000-0100-000024000000}"/>
    <dataValidation allowBlank="1" showInputMessage="1" showErrorMessage="1" prompt="Escriba el nombre del proyecto." sqref="F6:Q7" xr:uid="{00000000-0002-0000-0100-000025000000}"/>
    <dataValidation type="list" allowBlank="1" showInputMessage="1" showErrorMessage="1" prompt="Seleccione la duración real en meses; considerándose las prórrogas si las hubo." sqref="N12:P12" xr:uid="{00000000-0002-0000-0100-000026000000}">
      <formula1>MESES</formula1>
    </dataValidation>
    <dataValidation allowBlank="1" showInputMessage="1" showErrorMessage="1" prompt="Escriba por qué no cumplió o cumplió parcialmente con el objetivo general del proyecto o de la actividad de extensión._x000a_" sqref="J15:Q19" xr:uid="{00000000-0002-0000-0100-000027000000}"/>
    <dataValidation type="list" allowBlank="1" showInputMessage="1" showErrorMessage="1" prompt="Seleccione la opción de marcar (X) si es el caso." sqref="D21:D27 E46:F52" xr:uid="{00000000-0002-0000-0100-000028000000}">
      <formula1>MARCAR</formula1>
    </dataValidation>
    <dataValidation allowBlank="1" showInputMessage="1" showErrorMessage="1" prompt="Escriba por qué no cumplió o cumplió parcialmente con el compromiso." sqref="K21:Q28 J31:N33" xr:uid="{00000000-0002-0000-0100-000029000000}"/>
    <dataValidation type="list" allowBlank="1" showInputMessage="1" showErrorMessage="1" prompt="Seleccione el  compromiso académico resultado del proyecto o de la actividad de extensión. " sqref="D31:G33" xr:uid="{00000000-0002-0000-0100-00002A000000}">
      <formula1>productoacadémico</formula1>
    </dataValidation>
    <dataValidation type="list" allowBlank="1" showInputMessage="1" showErrorMessage="1" prompt="Seleccione el día en que se cumplirá con el compromiso. " sqref="O31:O33" xr:uid="{00000000-0002-0000-0100-00002B000000}">
      <formula1>DIA</formula1>
    </dataValidation>
    <dataValidation type="list" allowBlank="1" showInputMessage="1" showErrorMessage="1" prompt="Seleccione el mes en que se cumplirá con el compromiso." sqref="P31:P33" xr:uid="{00000000-0002-0000-0100-00002C000000}">
      <formula1>MES</formula1>
    </dataValidation>
    <dataValidation allowBlank="1" showInputMessage="1" showErrorMessage="1" prompt="Escriba por qué no se ejecutó o se ejecutó parcialmente lo planeado." sqref="L35:Q36" xr:uid="{00000000-0002-0000-0100-00002D000000}"/>
    <dataValidation allowBlank="1" showInputMessage="1" showErrorMessage="1" prompt="Escriba el valor presupuestado ($) desembolsable por la UIS. Sin separación de coma (,) o punto (.)." sqref="I58:K58" xr:uid="{00000000-0002-0000-0100-00002E000000}"/>
    <dataValidation allowBlank="1" showInputMessage="1" showErrorMessage="1" prompt="Escriba el valor ejecutado ($) desembolsable por la UIS. Sin separación de coma (,) o punto (.)." sqref="L58:N58" xr:uid="{00000000-0002-0000-0100-00002F000000}"/>
    <dataValidation allowBlank="1" showInputMessage="1" showErrorMessage="1" prompt="Escriba el valor ejecutado ($) de los compromisos en especie de la UIS. Sin separación de coma (,) o punto (.)." sqref="L59:N59" xr:uid="{00000000-0002-0000-0100-000030000000}"/>
    <dataValidation allowBlank="1" showInputMessage="1" showErrorMessage="1" prompt="Escriba el valor ejecutado ($) desembolsable por la otra entidad. Sin separación de coma (,) o punto (.)." sqref="L60:N60" xr:uid="{00000000-0002-0000-0100-000031000000}"/>
    <dataValidation allowBlank="1" showInputMessage="1" showErrorMessage="1" prompt="Escriba el valor ejecutado ($) de los compromisos en especie de la otra entidad. Sin separación de coma (,) o punto (.)." sqref="L61:N61" xr:uid="{00000000-0002-0000-0100-000032000000}"/>
    <dataValidation allowBlank="1" showInputMessage="1" showErrorMessage="1" prompt="Suma todos los ingresos, dando el valor total del proyecto ejecutado." sqref="L62:N62" xr:uid="{00000000-0002-0000-0100-000033000000}"/>
    <dataValidation allowBlank="1" showInputMessage="1" showErrorMessage="1" prompt="Diferencia entre el valor total presupuestado y el total ejecutado." sqref="O62:Q62" xr:uid="{00000000-0002-0000-0100-000034000000}"/>
    <dataValidation allowBlank="1" showInputMessage="1" showErrorMessage="1" prompt="Contribución del 11% para la Universidad, sobre los ingresos recibidos. " sqref="L63:N63" xr:uid="{00000000-0002-0000-0100-000035000000}"/>
    <dataValidation allowBlank="1" showInputMessage="1" showErrorMessage="1" prompt="Escriba el valor ($) de los gastos ejecutados sin tener en cuenta el valor de las bonificaciones. Sin separación de coma (,) o punto (.)." sqref="L64:N64" xr:uid="{00000000-0002-0000-0100-000036000000}"/>
    <dataValidation allowBlank="1" showInputMessage="1" showErrorMessage="1" prompt="Escriba el valor ($) de las bonificaciones ejecutadas. Sin separación de coma (,) o punto (.)." sqref="L65:N65" xr:uid="{00000000-0002-0000-0100-000037000000}"/>
    <dataValidation allowBlank="1" showInputMessage="1" showErrorMessage="1" prompt="Valor de la utilidad obtenida (Ingresos - contribución 11% - egresos - bonificaciones)." sqref="L66:N66" xr:uid="{00000000-0002-0000-0100-000038000000}"/>
    <dataValidation allowBlank="1" showInputMessage="1" showErrorMessage="1" prompt="Diferencia entre el valor de la utilidad esperada y la obtenida." sqref="O66:Q66" xr:uid="{00000000-0002-0000-0100-000039000000}"/>
    <dataValidation allowBlank="1" showInputMessage="1" showErrorMessage="1" prompt="% del Producido Neto Positivo obtenido por la Unidad Gestora. " sqref="L67:N67" xr:uid="{00000000-0002-0000-0100-00003A000000}"/>
    <dataValidation allowBlank="1" showInputMessage="1" showErrorMessage="1" prompt="Es la división del valortotal del proyecto ejecutado entre el valor actual del Salario Mínimo Legal Mensual Vigente(SMLMV)." sqref="L68:N68" xr:uid="{00000000-0002-0000-0100-00003B000000}"/>
    <dataValidation type="list" allowBlank="1" showInputMessage="1" showErrorMessage="1" prompt="Seleccione el mes en que el Consejo de Escuela aprobó la distribución final de excedentes." sqref="O71:P71" xr:uid="{00000000-0002-0000-0100-00003C000000}">
      <formula1>MES</formula1>
    </dataValidation>
    <dataValidation type="list" allowBlank="1" showInputMessage="1" showErrorMessage="1" prompt="Seleccione el mes de inicio de ejecución del proyecto o de la actividad de extensión." sqref="G11" xr:uid="{00000000-0002-0000-0100-00003D000000}">
      <formula1>MES</formula1>
    </dataValidation>
    <dataValidation type="list" allowBlank="1" showInputMessage="1" showErrorMessage="1" prompt="Seleccione el mes en que terminó el proyecto o la actividad de extensión." sqref="O11:P11" xr:uid="{00000000-0002-0000-0100-00003E000000}">
      <formula1>MES</formula1>
    </dataValidation>
    <dataValidation allowBlank="1" showInputMessage="1" showErrorMessage="1" prompt="Escriba las recomendaciones para próximos proyectos o actividades de extensión." sqref="I41:Q45" xr:uid="{00000000-0002-0000-0100-00003F000000}"/>
    <dataValidation allowBlank="1" showInputMessage="1" showErrorMessage="1" prompt="Escriba la dificultad o inconveniente presentado." sqref="I53:Q53" xr:uid="{00000000-0002-0000-0100-000040000000}"/>
    <dataValidation allowBlank="1" showInputMessage="1" showErrorMessage="1" prompt="Para Servicios Tecnológicos, escriba el número de análisis o pruebas realizadas." sqref="N9:Q9" xr:uid="{00000000-0002-0000-0100-000041000000}"/>
    <dataValidation type="list" allowBlank="1" showInputMessage="1" showErrorMessage="1" prompt="Si selecciona esta opción, por favor responda la pregunta ¿Cúal? " sqref="E53:F53" xr:uid="{00000000-0002-0000-0100-000042000000}">
      <formula1>MARCAR</formula1>
    </dataValidation>
    <dataValidation allowBlank="1" showInputMessage="1" showErrorMessage="1" prompt="Para Servicios Educativos, escriba el número de estudiantes formados. " sqref="N8:Q8" xr:uid="{00000000-0002-0000-0100-000043000000}"/>
    <dataValidation allowBlank="1" showInputMessage="1" showErrorMessage="1" prompt="Para Servicios Educativos, escriba el número de horas del programa." sqref="F9:I9" xr:uid="{00000000-0002-0000-0100-000044000000}"/>
    <dataValidation type="list" allowBlank="1" showInputMessage="1" showErrorMessage="1" prompt="Seleccione la opción de marcar (X) si es el caso._x000a_" sqref="P114:P117" xr:uid="{00000000-0002-0000-0100-000045000000}">
      <formula1>MARCAR</formula1>
    </dataValidation>
    <dataValidation allowBlank="1" showInputMessage="1" showErrorMessage="1" prompt="Calcule el promedio de la calificación para cada criterio de las evaluaciones realizadas a los usuarios del servicio._x000a_ " sqref="N91:Q93" xr:uid="{00000000-0002-0000-0100-000046000000}"/>
    <dataValidation allowBlank="1" showInputMessage="1" showErrorMessage="1" prompt="Calcule el promedio de las evaluaciones realizadas a los usuarios del servicio._x000a__x000a_ " sqref="N90:Q90" xr:uid="{00000000-0002-0000-0100-000047000000}"/>
    <dataValidation allowBlank="1" showInputMessage="1" showErrorMessage="1" prompt="Calificación final del servicio educativo. " sqref="N94:Q94" xr:uid="{00000000-0002-0000-0100-000048000000}"/>
    <dataValidation type="list" allowBlank="1" showInputMessage="1" showErrorMessage="1" prompt="Seleccione el número de usuarios que volverían a participar en un programa de Educación no Formal ofrecido por la UIS. _x000a_ " sqref="N95:Q95" xr:uid="{00000000-0002-0000-0100-000049000000}">
      <formula1>MESES</formula1>
    </dataValidation>
    <dataValidation allowBlank="1" showInputMessage="1" showErrorMessage="1" prompt="Escriba la calificación otorgada por el usuario del servicio._x000a_" sqref="N103:Q106" xr:uid="{00000000-0002-0000-0100-00004A000000}"/>
    <dataValidation allowBlank="1" showInputMessage="1" showErrorMessage="1" prompt="Calificación final del servicio de extensión. _x000a_ " sqref="N107:Q107" xr:uid="{00000000-0002-0000-0100-00004B000000}"/>
    <dataValidation allowBlank="1" showInputMessage="1" showErrorMessage="1" prompt="Escriba los comentarios principales del usuario al servicio." sqref="I109:Q111" xr:uid="{00000000-0002-0000-0100-00004C000000}"/>
    <dataValidation allowBlank="1" showInputMessage="1" showErrorMessage="1" prompt="Escriba los comentarios principales de los usuarios al servicio." sqref="I96:Q100" xr:uid="{00000000-0002-0000-0100-00004D000000}"/>
    <dataValidation allowBlank="1" showInputMessage="1" showErrorMessage="1" prompt="Modalidades de productividad académica. Ver: http://www.uis.edu.co/webUIS/es/administracion/vicerrectoriaAcademica/CIARP/3/modalidadesRegimen1279.pdf " sqref="B29:C33" xr:uid="{00000000-0002-0000-0100-00004E000000}"/>
    <dataValidation type="list" allowBlank="1" showInputMessage="1" showErrorMessage="1" prompt="Seleccione el tipo de modalidad del proyecto o actividad de extensión que realizó, según las politicas de extensión de la UIS." sqref="F8:I8" xr:uid="{00000000-0002-0000-0100-00004F000000}">
      <formula1>MODALIDAD</formula1>
    </dataValidation>
  </dataValidations>
  <pageMargins left="0.51181102362204722" right="0.51181102362204722" top="0.55118110236220474" bottom="0.55118110236220474" header="0.31496062992125984" footer="0.31496062992125984"/>
  <pageSetup paperSize="9" scale="90" orientation="portrait" r:id="rId1"/>
  <drawing r:id="rId2"/>
  <legacyDrawing r:id="rId3"/>
  <oleObjects>
    <mc:AlternateContent xmlns:mc="http://schemas.openxmlformats.org/markup-compatibility/2006">
      <mc:Choice Requires="x14">
        <oleObject progId="Visio.Drawing.11" shapeId="1032" r:id="rId4">
          <objectPr defaultSize="0" autoPict="0" r:id="rId5">
            <anchor moveWithCells="1">
              <from>
                <xdr:col>0</xdr:col>
                <xdr:colOff>76200</xdr:colOff>
                <xdr:row>0</xdr:row>
                <xdr:rowOff>47625</xdr:rowOff>
              </from>
              <to>
                <xdr:col>2</xdr:col>
                <xdr:colOff>171450</xdr:colOff>
                <xdr:row>1</xdr:row>
                <xdr:rowOff>247650</xdr:rowOff>
              </to>
            </anchor>
          </objectPr>
        </oleObject>
      </mc:Choice>
      <mc:Fallback>
        <oleObject progId="Visio.Drawing.11" shapeId="1032" r:id="rId4"/>
      </mc:Fallback>
    </mc:AlternateContent>
  </oleObjects>
  <extLst>
    <ext xmlns:x14="http://schemas.microsoft.com/office/spreadsheetml/2009/9/main" uri="{CCE6A557-97BC-4b89-ADB6-D9C93CAAB3DF}">
      <x14:dataValidations xmlns:xm="http://schemas.microsoft.com/office/excel/2006/main" xWindow="449" yWindow="709" count="7">
        <x14:dataValidation type="list" allowBlank="1" showInputMessage="1" showErrorMessage="1" prompt="Seleccione el año de inicio de ejecución del proyecto o de la actividad de extensión." xr:uid="{00000000-0002-0000-0100-000050000000}">
          <x14:formula1>
            <xm:f>Listas!$A$96:$A$106</xm:f>
          </x14:formula1>
          <xm:sqref>I11</xm:sqref>
        </x14:dataValidation>
        <x14:dataValidation type="list" allowBlank="1" showInputMessage="1" showErrorMessage="1" prompt="Seleccione la respuesta. " xr:uid="{00000000-0002-0000-0100-000051000000}">
          <x14:formula1>
            <xm:f>Listas!$C$284:$C$285</xm:f>
          </x14:formula1>
          <xm:sqref>N108:Q108</xm:sqref>
        </x14:dataValidation>
        <x14:dataValidation type="list" allowBlank="1" showInputMessage="1" showErrorMessage="1" prompt="Seleccione el año en que el Consejo de Escuela aprobó la distribución final de excedentes." xr:uid="{00000000-0002-0000-0100-000052000000}">
          <x14:formula1>
            <xm:f>Listas!$A$96:$A$106</xm:f>
          </x14:formula1>
          <xm:sqref>Q71</xm:sqref>
        </x14:dataValidation>
        <x14:dataValidation type="list" allowBlank="1" showInputMessage="1" showErrorMessage="1" prompt="Seleccione el año en que se cumplirá con el compromiso." xr:uid="{00000000-0002-0000-0100-000053000000}">
          <x14:formula1>
            <xm:f>Listas!$A$96:$A$106</xm:f>
          </x14:formula1>
          <xm:sqref>Q31:Q33</xm:sqref>
        </x14:dataValidation>
        <x14:dataValidation type="list" allowBlank="1" showInputMessage="1" showErrorMessage="1" prompt="Seleccione la respuesta." xr:uid="{00000000-0002-0000-0100-000054000000}">
          <x14:formula1>
            <xm:f>Listas!$C$272:$C$273</xm:f>
          </x14:formula1>
          <xm:sqref>H84:I84</xm:sqref>
        </x14:dataValidation>
        <x14:dataValidation type="list" allowBlank="1" showInputMessage="1" showErrorMessage="1" prompt="Seleccione el año en el que se radica el presente formulario en la UAA Gestora." xr:uid="{00000000-0002-0000-0100-000055000000}">
          <x14:formula1>
            <xm:f>Listas!$A$96:$A$106</xm:f>
          </x14:formula1>
          <xm:sqref>O4:Q4</xm:sqref>
        </x14:dataValidation>
        <x14:dataValidation type="list" allowBlank="1" showInputMessage="1" showErrorMessage="1" xr:uid="{00000000-0002-0000-0100-000056000000}">
          <x14:formula1>
            <xm:f>Listas!$A$96:$A$106</xm:f>
          </x14:formula1>
          <xm:sqref>Q11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5"/>
  <sheetViews>
    <sheetView zoomScalePageLayoutView="85" workbookViewId="0">
      <selection activeCell="L13" sqref="L12:L13"/>
    </sheetView>
  </sheetViews>
  <sheetFormatPr baseColWidth="10" defaultColWidth="11.42578125" defaultRowHeight="12.75" x14ac:dyDescent="0.2"/>
  <cols>
    <col min="1" max="16384" width="11.42578125" style="15"/>
  </cols>
  <sheetData>
    <row r="1" spans="2:9" x14ac:dyDescent="0.2">
      <c r="B1" s="14"/>
      <c r="C1" s="14"/>
      <c r="D1" s="14"/>
      <c r="E1" s="14"/>
      <c r="F1" s="14"/>
      <c r="G1" s="14"/>
      <c r="H1" s="14"/>
      <c r="I1" s="14"/>
    </row>
    <row r="2" spans="2:9" x14ac:dyDescent="0.2">
      <c r="B2" s="14"/>
      <c r="C2" s="14"/>
      <c r="D2" s="14"/>
      <c r="E2" s="14"/>
      <c r="F2" s="14"/>
      <c r="G2" s="14"/>
      <c r="H2" s="14"/>
      <c r="I2" s="14"/>
    </row>
    <row r="3" spans="2:9" x14ac:dyDescent="0.2">
      <c r="B3" s="14"/>
      <c r="C3" s="14"/>
      <c r="D3" s="14"/>
      <c r="E3" s="14"/>
      <c r="F3" s="14"/>
      <c r="G3" s="14"/>
      <c r="H3" s="14"/>
      <c r="I3" s="14"/>
    </row>
    <row r="4" spans="2:9" x14ac:dyDescent="0.2">
      <c r="B4" s="16" t="s">
        <v>507</v>
      </c>
      <c r="C4" s="14"/>
      <c r="D4" s="14"/>
      <c r="E4" s="14"/>
      <c r="F4" s="14"/>
      <c r="G4" s="14"/>
      <c r="H4" s="14"/>
      <c r="I4" s="14"/>
    </row>
    <row r="5" spans="2:9" x14ac:dyDescent="0.2">
      <c r="B5" s="14"/>
      <c r="C5" s="14"/>
      <c r="D5" s="14"/>
      <c r="E5" s="14"/>
      <c r="F5" s="14"/>
      <c r="G5" s="14"/>
      <c r="H5" s="14"/>
      <c r="I5" s="14"/>
    </row>
    <row r="6" spans="2:9" x14ac:dyDescent="0.2">
      <c r="B6" s="14"/>
      <c r="C6" s="14"/>
      <c r="D6" s="14"/>
      <c r="E6" s="14"/>
      <c r="F6" s="14"/>
      <c r="G6" s="14"/>
      <c r="H6" s="14"/>
      <c r="I6" s="14"/>
    </row>
    <row r="7" spans="2:9" x14ac:dyDescent="0.2">
      <c r="B7" s="46" t="s">
        <v>508</v>
      </c>
      <c r="C7" s="322" t="s">
        <v>509</v>
      </c>
      <c r="D7" s="322"/>
      <c r="E7" s="322"/>
      <c r="F7" s="322" t="s">
        <v>510</v>
      </c>
      <c r="G7" s="322"/>
      <c r="H7" s="322"/>
      <c r="I7" s="322"/>
    </row>
    <row r="8" spans="2:9" x14ac:dyDescent="0.2">
      <c r="B8" s="17">
        <v>1</v>
      </c>
      <c r="C8" s="323" t="s">
        <v>512</v>
      </c>
      <c r="D8" s="324"/>
      <c r="E8" s="325"/>
      <c r="F8" s="326" t="s">
        <v>511</v>
      </c>
      <c r="G8" s="326"/>
      <c r="H8" s="326"/>
      <c r="I8" s="326"/>
    </row>
    <row r="9" spans="2:9" s="19" customFormat="1" ht="26.25" customHeight="1" x14ac:dyDescent="0.2">
      <c r="B9" s="18">
        <v>2</v>
      </c>
      <c r="C9" s="327" t="s">
        <v>521</v>
      </c>
      <c r="D9" s="328"/>
      <c r="E9" s="329"/>
      <c r="F9" s="330" t="s">
        <v>522</v>
      </c>
      <c r="G9" s="331"/>
      <c r="H9" s="331"/>
      <c r="I9" s="332"/>
    </row>
    <row r="10" spans="2:9" ht="24.75" customHeight="1" x14ac:dyDescent="0.2">
      <c r="B10" s="17">
        <v>3</v>
      </c>
      <c r="C10" s="323" t="s">
        <v>628</v>
      </c>
      <c r="D10" s="324"/>
      <c r="E10" s="325"/>
      <c r="F10" s="330" t="s">
        <v>541</v>
      </c>
      <c r="G10" s="331"/>
      <c r="H10" s="331"/>
      <c r="I10" s="332"/>
    </row>
    <row r="11" spans="2:9" ht="25.5" customHeight="1" x14ac:dyDescent="0.2">
      <c r="B11" s="17">
        <v>4</v>
      </c>
      <c r="C11" s="323" t="s">
        <v>629</v>
      </c>
      <c r="D11" s="324"/>
      <c r="E11" s="325"/>
      <c r="F11" s="330" t="s">
        <v>600</v>
      </c>
      <c r="G11" s="331"/>
      <c r="H11" s="331"/>
      <c r="I11" s="332"/>
    </row>
    <row r="12" spans="2:9" ht="55.5" customHeight="1" x14ac:dyDescent="0.2">
      <c r="B12" s="17">
        <v>5</v>
      </c>
      <c r="C12" s="334" t="s">
        <v>634</v>
      </c>
      <c r="D12" s="334"/>
      <c r="E12" s="334"/>
      <c r="F12" s="335" t="s">
        <v>633</v>
      </c>
      <c r="G12" s="326"/>
      <c r="H12" s="326"/>
      <c r="I12" s="326"/>
    </row>
    <row r="13" spans="2:9" x14ac:dyDescent="0.2">
      <c r="B13" s="17"/>
      <c r="C13" s="333"/>
      <c r="D13" s="333"/>
      <c r="E13" s="333"/>
      <c r="F13" s="326"/>
      <c r="G13" s="326"/>
      <c r="H13" s="326"/>
      <c r="I13" s="326"/>
    </row>
    <row r="14" spans="2:9" x14ac:dyDescent="0.2">
      <c r="B14" s="17"/>
      <c r="C14" s="333"/>
      <c r="D14" s="333"/>
      <c r="E14" s="333"/>
      <c r="F14" s="326"/>
      <c r="G14" s="326"/>
      <c r="H14" s="326"/>
      <c r="I14" s="326"/>
    </row>
    <row r="15" spans="2:9" x14ac:dyDescent="0.2">
      <c r="B15" s="14"/>
      <c r="C15" s="14"/>
      <c r="D15" s="14"/>
      <c r="E15" s="14"/>
      <c r="F15" s="14"/>
      <c r="G15" s="14"/>
      <c r="H15" s="14"/>
      <c r="I15" s="14"/>
    </row>
  </sheetData>
  <mergeCells count="16">
    <mergeCell ref="C13:E13"/>
    <mergeCell ref="F13:I13"/>
    <mergeCell ref="C14:E14"/>
    <mergeCell ref="F14:I14"/>
    <mergeCell ref="C10:E10"/>
    <mergeCell ref="F10:I10"/>
    <mergeCell ref="C11:E11"/>
    <mergeCell ref="F11:I11"/>
    <mergeCell ref="C12:E12"/>
    <mergeCell ref="F12:I12"/>
    <mergeCell ref="C7:E7"/>
    <mergeCell ref="F7:I7"/>
    <mergeCell ref="C8:E8"/>
    <mergeCell ref="F8:I8"/>
    <mergeCell ref="C9:E9"/>
    <mergeCell ref="F9:I9"/>
  </mergeCells>
  <pageMargins left="0.7" right="0.7" top="0.75" bottom="0.75" header="0.3" footer="0.3"/>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C356"/>
  <sheetViews>
    <sheetView topLeftCell="A75" workbookViewId="0">
      <selection activeCell="A101" sqref="A101:A106"/>
    </sheetView>
  </sheetViews>
  <sheetFormatPr baseColWidth="10" defaultRowHeight="12.75" x14ac:dyDescent="0.2"/>
  <cols>
    <col min="1" max="1" width="55" bestFit="1" customWidth="1"/>
    <col min="3" max="3" width="113.42578125" bestFit="1" customWidth="1"/>
    <col min="4" max="4" width="30.28515625" customWidth="1"/>
  </cols>
  <sheetData>
    <row r="1" spans="1:3" x14ac:dyDescent="0.2">
      <c r="A1" s="1" t="s">
        <v>4</v>
      </c>
      <c r="C1" s="1" t="s">
        <v>26</v>
      </c>
    </row>
    <row r="2" spans="1:3" ht="15" x14ac:dyDescent="0.25">
      <c r="A2" s="2" t="s">
        <v>6</v>
      </c>
      <c r="C2" s="1" t="s">
        <v>513</v>
      </c>
    </row>
    <row r="3" spans="1:3" ht="15" x14ac:dyDescent="0.25">
      <c r="A3" s="2" t="s">
        <v>5</v>
      </c>
      <c r="C3" t="s">
        <v>514</v>
      </c>
    </row>
    <row r="4" spans="1:3" ht="15" x14ac:dyDescent="0.25">
      <c r="A4" s="2" t="s">
        <v>7</v>
      </c>
      <c r="C4" s="1" t="s">
        <v>27</v>
      </c>
    </row>
    <row r="5" spans="1:3" ht="15" x14ac:dyDescent="0.25">
      <c r="A5" s="2" t="s">
        <v>8</v>
      </c>
      <c r="C5" s="1"/>
    </row>
    <row r="6" spans="1:3" ht="15" x14ac:dyDescent="0.25">
      <c r="A6" s="2" t="s">
        <v>9</v>
      </c>
      <c r="C6" s="1" t="s">
        <v>28</v>
      </c>
    </row>
    <row r="7" spans="1:3" ht="15" x14ac:dyDescent="0.25">
      <c r="A7" s="2" t="s">
        <v>10</v>
      </c>
      <c r="C7" s="5" t="s">
        <v>29</v>
      </c>
    </row>
    <row r="8" spans="1:3" x14ac:dyDescent="0.2">
      <c r="A8" s="1"/>
    </row>
    <row r="9" spans="1:3" ht="15.75" x14ac:dyDescent="0.25">
      <c r="A9" s="3" t="s">
        <v>25</v>
      </c>
    </row>
    <row r="10" spans="1:3" ht="15" x14ac:dyDescent="0.25">
      <c r="A10" s="2" t="s">
        <v>11</v>
      </c>
      <c r="C10" s="1" t="s">
        <v>38</v>
      </c>
    </row>
    <row r="11" spans="1:3" ht="15" x14ac:dyDescent="0.25">
      <c r="A11" s="2" t="s">
        <v>12</v>
      </c>
      <c r="C11" s="1" t="s">
        <v>39</v>
      </c>
    </row>
    <row r="12" spans="1:3" ht="15" x14ac:dyDescent="0.25">
      <c r="A12" s="2" t="s">
        <v>13</v>
      </c>
      <c r="C12" s="1" t="s">
        <v>467</v>
      </c>
    </row>
    <row r="13" spans="1:3" ht="15" x14ac:dyDescent="0.25">
      <c r="A13" s="2" t="s">
        <v>14</v>
      </c>
      <c r="C13" s="1" t="s">
        <v>466</v>
      </c>
    </row>
    <row r="14" spans="1:3" ht="15" x14ac:dyDescent="0.25">
      <c r="A14" s="2" t="s">
        <v>15</v>
      </c>
    </row>
    <row r="15" spans="1:3" ht="15" x14ac:dyDescent="0.25">
      <c r="A15" s="2" t="s">
        <v>16</v>
      </c>
      <c r="C15" s="1" t="s">
        <v>42</v>
      </c>
    </row>
    <row r="16" spans="1:3" ht="15" x14ac:dyDescent="0.25">
      <c r="A16" s="2" t="s">
        <v>17</v>
      </c>
      <c r="C16" s="1" t="s">
        <v>43</v>
      </c>
    </row>
    <row r="17" spans="1:3" ht="15" x14ac:dyDescent="0.25">
      <c r="A17" s="2" t="s">
        <v>18</v>
      </c>
      <c r="C17" s="1" t="s">
        <v>44</v>
      </c>
    </row>
    <row r="18" spans="1:3" ht="15" x14ac:dyDescent="0.25">
      <c r="A18" s="2" t="s">
        <v>19</v>
      </c>
      <c r="C18" s="1" t="s">
        <v>45</v>
      </c>
    </row>
    <row r="19" spans="1:3" ht="15" x14ac:dyDescent="0.25">
      <c r="A19" s="2" t="s">
        <v>20</v>
      </c>
      <c r="C19" s="1" t="s">
        <v>46</v>
      </c>
    </row>
    <row r="20" spans="1:3" ht="15" x14ac:dyDescent="0.25">
      <c r="A20" s="2" t="s">
        <v>21</v>
      </c>
      <c r="C20" s="1" t="s">
        <v>47</v>
      </c>
    </row>
    <row r="21" spans="1:3" ht="15" x14ac:dyDescent="0.25">
      <c r="A21" s="2" t="s">
        <v>22</v>
      </c>
    </row>
    <row r="22" spans="1:3" ht="15" x14ac:dyDescent="0.25">
      <c r="A22" s="2" t="s">
        <v>23</v>
      </c>
      <c r="C22" s="1" t="s">
        <v>48</v>
      </c>
    </row>
    <row r="23" spans="1:3" ht="15" x14ac:dyDescent="0.25">
      <c r="A23" s="2" t="s">
        <v>24</v>
      </c>
      <c r="C23" s="1" t="s">
        <v>49</v>
      </c>
    </row>
    <row r="24" spans="1:3" ht="15" x14ac:dyDescent="0.25">
      <c r="A24" s="2" t="s">
        <v>40</v>
      </c>
      <c r="C24" s="1" t="s">
        <v>50</v>
      </c>
    </row>
    <row r="26" spans="1:3" ht="15" x14ac:dyDescent="0.25">
      <c r="A26" s="2" t="s">
        <v>30</v>
      </c>
      <c r="C26" s="1" t="s">
        <v>51</v>
      </c>
    </row>
    <row r="27" spans="1:3" ht="15" x14ac:dyDescent="0.25">
      <c r="A27" s="2" t="s">
        <v>31</v>
      </c>
      <c r="C27" s="1" t="s">
        <v>52</v>
      </c>
    </row>
    <row r="28" spans="1:3" ht="15" x14ac:dyDescent="0.25">
      <c r="A28" s="2" t="s">
        <v>32</v>
      </c>
      <c r="C28" s="1" t="s">
        <v>53</v>
      </c>
    </row>
    <row r="29" spans="1:3" ht="15" x14ac:dyDescent="0.25">
      <c r="A29" s="2" t="s">
        <v>33</v>
      </c>
    </row>
    <row r="30" spans="1:3" ht="15" x14ac:dyDescent="0.25">
      <c r="A30" s="2" t="s">
        <v>34</v>
      </c>
      <c r="C30" s="1" t="s">
        <v>58</v>
      </c>
    </row>
    <row r="31" spans="1:3" ht="15" x14ac:dyDescent="0.25">
      <c r="A31" s="2" t="s">
        <v>41</v>
      </c>
      <c r="C31" s="1" t="s">
        <v>54</v>
      </c>
    </row>
    <row r="32" spans="1:3" x14ac:dyDescent="0.2">
      <c r="C32" s="1" t="s">
        <v>55</v>
      </c>
    </row>
    <row r="33" spans="1:3" ht="15" x14ac:dyDescent="0.25">
      <c r="A33" s="2" t="s">
        <v>35</v>
      </c>
      <c r="C33" s="1" t="s">
        <v>56</v>
      </c>
    </row>
    <row r="34" spans="1:3" ht="15" x14ac:dyDescent="0.25">
      <c r="A34" s="2" t="s">
        <v>36</v>
      </c>
      <c r="C34" s="1" t="s">
        <v>57</v>
      </c>
    </row>
    <row r="35" spans="1:3" ht="15" x14ac:dyDescent="0.25">
      <c r="A35" s="2" t="s">
        <v>63</v>
      </c>
    </row>
    <row r="36" spans="1:3" ht="15" x14ac:dyDescent="0.25">
      <c r="A36" s="2" t="s">
        <v>64</v>
      </c>
      <c r="C36" s="1" t="s">
        <v>66</v>
      </c>
    </row>
    <row r="37" spans="1:3" ht="15" x14ac:dyDescent="0.25">
      <c r="A37" s="2" t="s">
        <v>65</v>
      </c>
      <c r="C37" s="1" t="s">
        <v>59</v>
      </c>
    </row>
    <row r="38" spans="1:3" ht="15" x14ac:dyDescent="0.25">
      <c r="A38" s="2" t="s">
        <v>37</v>
      </c>
      <c r="C38" s="1" t="s">
        <v>60</v>
      </c>
    </row>
    <row r="39" spans="1:3" x14ac:dyDescent="0.2">
      <c r="C39" s="1" t="s">
        <v>61</v>
      </c>
    </row>
    <row r="40" spans="1:3" x14ac:dyDescent="0.2">
      <c r="C40" s="1" t="s">
        <v>62</v>
      </c>
    </row>
    <row r="41" spans="1:3" ht="15" x14ac:dyDescent="0.25">
      <c r="A41" s="2" t="s">
        <v>67</v>
      </c>
    </row>
    <row r="42" spans="1:3" x14ac:dyDescent="0.2">
      <c r="A42" s="4">
        <v>1</v>
      </c>
      <c r="C42" t="s">
        <v>83</v>
      </c>
    </row>
    <row r="43" spans="1:3" x14ac:dyDescent="0.2">
      <c r="A43" s="4">
        <v>2</v>
      </c>
      <c r="C43" s="1" t="s">
        <v>101</v>
      </c>
    </row>
    <row r="44" spans="1:3" x14ac:dyDescent="0.2">
      <c r="A44" s="4">
        <v>3</v>
      </c>
      <c r="C44" s="1" t="s">
        <v>102</v>
      </c>
    </row>
    <row r="45" spans="1:3" x14ac:dyDescent="0.2">
      <c r="A45" s="4">
        <v>4</v>
      </c>
      <c r="C45" s="1" t="s">
        <v>103</v>
      </c>
    </row>
    <row r="46" spans="1:3" x14ac:dyDescent="0.2">
      <c r="A46" s="4">
        <v>5</v>
      </c>
      <c r="C46" s="1" t="s">
        <v>116</v>
      </c>
    </row>
    <row r="47" spans="1:3" x14ac:dyDescent="0.2">
      <c r="A47" s="4">
        <v>6</v>
      </c>
      <c r="C47" s="1" t="s">
        <v>127</v>
      </c>
    </row>
    <row r="48" spans="1:3" x14ac:dyDescent="0.2">
      <c r="A48" s="4">
        <v>7</v>
      </c>
      <c r="C48" s="1" t="s">
        <v>138</v>
      </c>
    </row>
    <row r="49" spans="1:3" x14ac:dyDescent="0.2">
      <c r="A49" s="4">
        <v>8</v>
      </c>
      <c r="C49" s="1" t="s">
        <v>148</v>
      </c>
    </row>
    <row r="50" spans="1:3" x14ac:dyDescent="0.2">
      <c r="A50" s="4">
        <v>9</v>
      </c>
      <c r="C50" s="1" t="s">
        <v>153</v>
      </c>
    </row>
    <row r="51" spans="1:3" x14ac:dyDescent="0.2">
      <c r="A51" s="4">
        <v>10</v>
      </c>
      <c r="C51" s="1" t="s">
        <v>160</v>
      </c>
    </row>
    <row r="52" spans="1:3" x14ac:dyDescent="0.2">
      <c r="A52" s="4">
        <v>11</v>
      </c>
      <c r="C52" s="1" t="s">
        <v>176</v>
      </c>
    </row>
    <row r="53" spans="1:3" x14ac:dyDescent="0.2">
      <c r="A53" s="4">
        <v>12</v>
      </c>
      <c r="C53" s="1" t="s">
        <v>177</v>
      </c>
    </row>
    <row r="54" spans="1:3" x14ac:dyDescent="0.2">
      <c r="A54" s="4">
        <v>13</v>
      </c>
      <c r="C54" s="1" t="s">
        <v>178</v>
      </c>
    </row>
    <row r="55" spans="1:3" x14ac:dyDescent="0.2">
      <c r="A55" s="4">
        <v>14</v>
      </c>
      <c r="C55" s="1" t="s">
        <v>179</v>
      </c>
    </row>
    <row r="56" spans="1:3" x14ac:dyDescent="0.2">
      <c r="A56" s="4">
        <v>15</v>
      </c>
      <c r="C56" s="1" t="s">
        <v>180</v>
      </c>
    </row>
    <row r="57" spans="1:3" x14ac:dyDescent="0.2">
      <c r="A57" s="4">
        <v>16</v>
      </c>
      <c r="C57" s="1" t="s">
        <v>181</v>
      </c>
    </row>
    <row r="58" spans="1:3" x14ac:dyDescent="0.2">
      <c r="A58" s="4">
        <v>17</v>
      </c>
      <c r="C58" s="1" t="s">
        <v>182</v>
      </c>
    </row>
    <row r="59" spans="1:3" x14ac:dyDescent="0.2">
      <c r="A59" s="4">
        <v>18</v>
      </c>
      <c r="C59" s="1" t="s">
        <v>183</v>
      </c>
    </row>
    <row r="60" spans="1:3" x14ac:dyDescent="0.2">
      <c r="A60" s="4">
        <v>19</v>
      </c>
      <c r="C60" s="1" t="s">
        <v>184</v>
      </c>
    </row>
    <row r="61" spans="1:3" x14ac:dyDescent="0.2">
      <c r="A61" s="4">
        <v>20</v>
      </c>
      <c r="C61" s="1" t="s">
        <v>185</v>
      </c>
    </row>
    <row r="62" spans="1:3" x14ac:dyDescent="0.2">
      <c r="A62" s="4">
        <v>21</v>
      </c>
      <c r="C62" s="1" t="s">
        <v>186</v>
      </c>
    </row>
    <row r="63" spans="1:3" x14ac:dyDescent="0.2">
      <c r="A63" s="4">
        <v>22</v>
      </c>
      <c r="C63" t="s">
        <v>187</v>
      </c>
    </row>
    <row r="64" spans="1:3" x14ac:dyDescent="0.2">
      <c r="A64" s="4">
        <v>23</v>
      </c>
      <c r="C64" t="s">
        <v>188</v>
      </c>
    </row>
    <row r="65" spans="1:3" x14ac:dyDescent="0.2">
      <c r="A65" s="4">
        <v>24</v>
      </c>
      <c r="C65" t="s">
        <v>189</v>
      </c>
    </row>
    <row r="66" spans="1:3" x14ac:dyDescent="0.2">
      <c r="A66" s="4">
        <v>25</v>
      </c>
      <c r="C66" t="s">
        <v>190</v>
      </c>
    </row>
    <row r="67" spans="1:3" x14ac:dyDescent="0.2">
      <c r="A67" s="4">
        <v>26</v>
      </c>
    </row>
    <row r="68" spans="1:3" x14ac:dyDescent="0.2">
      <c r="A68" s="4">
        <v>27</v>
      </c>
      <c r="C68" t="s">
        <v>191</v>
      </c>
    </row>
    <row r="69" spans="1:3" x14ac:dyDescent="0.2">
      <c r="A69" s="4">
        <v>28</v>
      </c>
      <c r="C69" t="s">
        <v>192</v>
      </c>
    </row>
    <row r="70" spans="1:3" x14ac:dyDescent="0.2">
      <c r="A70" s="4">
        <v>29</v>
      </c>
      <c r="C70" t="s">
        <v>193</v>
      </c>
    </row>
    <row r="71" spans="1:3" x14ac:dyDescent="0.2">
      <c r="A71" s="4">
        <v>30</v>
      </c>
      <c r="C71" t="s">
        <v>194</v>
      </c>
    </row>
    <row r="72" spans="1:3" x14ac:dyDescent="0.2">
      <c r="A72" s="4">
        <v>31</v>
      </c>
      <c r="C72" t="s">
        <v>195</v>
      </c>
    </row>
    <row r="73" spans="1:3" x14ac:dyDescent="0.2">
      <c r="C73" t="s">
        <v>196</v>
      </c>
    </row>
    <row r="74" spans="1:3" x14ac:dyDescent="0.2">
      <c r="A74" s="1" t="s">
        <v>68</v>
      </c>
      <c r="C74" t="s">
        <v>197</v>
      </c>
    </row>
    <row r="75" spans="1:3" x14ac:dyDescent="0.2">
      <c r="A75" s="1" t="s">
        <v>69</v>
      </c>
      <c r="C75" t="s">
        <v>198</v>
      </c>
    </row>
    <row r="76" spans="1:3" x14ac:dyDescent="0.2">
      <c r="A76" s="1" t="s">
        <v>70</v>
      </c>
      <c r="C76" t="s">
        <v>199</v>
      </c>
    </row>
    <row r="77" spans="1:3" x14ac:dyDescent="0.2">
      <c r="A77" s="1" t="s">
        <v>71</v>
      </c>
      <c r="C77" t="s">
        <v>200</v>
      </c>
    </row>
    <row r="78" spans="1:3" x14ac:dyDescent="0.2">
      <c r="A78" s="1" t="s">
        <v>72</v>
      </c>
      <c r="C78" t="s">
        <v>201</v>
      </c>
    </row>
    <row r="79" spans="1:3" x14ac:dyDescent="0.2">
      <c r="A79" s="1" t="s">
        <v>73</v>
      </c>
      <c r="C79" t="s">
        <v>202</v>
      </c>
    </row>
    <row r="80" spans="1:3" x14ac:dyDescent="0.2">
      <c r="A80" s="1" t="s">
        <v>74</v>
      </c>
      <c r="C80" t="s">
        <v>203</v>
      </c>
    </row>
    <row r="81" spans="1:3" x14ac:dyDescent="0.2">
      <c r="A81" s="1" t="s">
        <v>75</v>
      </c>
      <c r="C81" t="s">
        <v>204</v>
      </c>
    </row>
    <row r="82" spans="1:3" x14ac:dyDescent="0.2">
      <c r="A82" s="1" t="s">
        <v>76</v>
      </c>
      <c r="C82" t="s">
        <v>205</v>
      </c>
    </row>
    <row r="83" spans="1:3" x14ac:dyDescent="0.2">
      <c r="A83" s="1" t="s">
        <v>77</v>
      </c>
      <c r="C83" t="s">
        <v>206</v>
      </c>
    </row>
    <row r="84" spans="1:3" x14ac:dyDescent="0.2">
      <c r="A84" s="1" t="s">
        <v>78</v>
      </c>
      <c r="C84" t="s">
        <v>207</v>
      </c>
    </row>
    <row r="85" spans="1:3" x14ac:dyDescent="0.2">
      <c r="A85" s="1" t="s">
        <v>79</v>
      </c>
      <c r="C85" t="s">
        <v>208</v>
      </c>
    </row>
    <row r="86" spans="1:3" x14ac:dyDescent="0.2">
      <c r="A86" s="1" t="s">
        <v>80</v>
      </c>
    </row>
    <row r="87" spans="1:3" x14ac:dyDescent="0.2">
      <c r="C87" t="s">
        <v>209</v>
      </c>
    </row>
    <row r="88" spans="1:3" x14ac:dyDescent="0.2">
      <c r="A88" s="1" t="s">
        <v>81</v>
      </c>
      <c r="C88" s="1" t="s">
        <v>420</v>
      </c>
    </row>
    <row r="89" spans="1:3" x14ac:dyDescent="0.2">
      <c r="A89" s="4">
        <v>2008</v>
      </c>
      <c r="C89" s="1" t="s">
        <v>416</v>
      </c>
    </row>
    <row r="90" spans="1:3" x14ac:dyDescent="0.2">
      <c r="A90" s="4">
        <v>2009</v>
      </c>
      <c r="C90" s="1" t="s">
        <v>417</v>
      </c>
    </row>
    <row r="91" spans="1:3" x14ac:dyDescent="0.2">
      <c r="A91" s="4">
        <v>2010</v>
      </c>
      <c r="C91" s="1" t="s">
        <v>418</v>
      </c>
    </row>
    <row r="92" spans="1:3" x14ac:dyDescent="0.2">
      <c r="A92" s="4">
        <v>2011</v>
      </c>
      <c r="C92" s="1" t="s">
        <v>419</v>
      </c>
    </row>
    <row r="93" spans="1:3" x14ac:dyDescent="0.2">
      <c r="A93" s="4">
        <v>2012</v>
      </c>
    </row>
    <row r="94" spans="1:3" x14ac:dyDescent="0.2">
      <c r="A94" s="4">
        <v>2013</v>
      </c>
      <c r="C94" t="s">
        <v>392</v>
      </c>
    </row>
    <row r="95" spans="1:3" x14ac:dyDescent="0.2">
      <c r="A95" s="4">
        <v>2014</v>
      </c>
      <c r="C95" t="s">
        <v>210</v>
      </c>
    </row>
    <row r="96" spans="1:3" x14ac:dyDescent="0.2">
      <c r="A96" s="4">
        <v>2015</v>
      </c>
      <c r="C96" t="s">
        <v>211</v>
      </c>
    </row>
    <row r="97" spans="1:3" x14ac:dyDescent="0.2">
      <c r="A97" s="4">
        <v>2016</v>
      </c>
      <c r="C97" t="s">
        <v>212</v>
      </c>
    </row>
    <row r="98" spans="1:3" x14ac:dyDescent="0.2">
      <c r="A98" s="4">
        <v>2017</v>
      </c>
      <c r="C98" t="s">
        <v>213</v>
      </c>
    </row>
    <row r="99" spans="1:3" x14ac:dyDescent="0.2">
      <c r="A99" s="4">
        <v>2018</v>
      </c>
      <c r="C99" s="1" t="s">
        <v>472</v>
      </c>
    </row>
    <row r="100" spans="1:3" x14ac:dyDescent="0.2">
      <c r="A100" s="4">
        <v>2019</v>
      </c>
      <c r="C100" t="s">
        <v>214</v>
      </c>
    </row>
    <row r="101" spans="1:3" x14ac:dyDescent="0.2">
      <c r="A101" s="4">
        <v>2020</v>
      </c>
      <c r="C101" t="s">
        <v>215</v>
      </c>
    </row>
    <row r="102" spans="1:3" x14ac:dyDescent="0.2">
      <c r="A102" s="4">
        <v>2021</v>
      </c>
      <c r="C102" t="s">
        <v>216</v>
      </c>
    </row>
    <row r="103" spans="1:3" x14ac:dyDescent="0.2">
      <c r="A103" s="4">
        <v>2022</v>
      </c>
      <c r="C103" t="s">
        <v>217</v>
      </c>
    </row>
    <row r="104" spans="1:3" x14ac:dyDescent="0.2">
      <c r="A104" s="4">
        <v>2023</v>
      </c>
      <c r="C104" t="s">
        <v>218</v>
      </c>
    </row>
    <row r="105" spans="1:3" x14ac:dyDescent="0.2">
      <c r="A105" s="4">
        <v>2024</v>
      </c>
      <c r="C105" t="s">
        <v>219</v>
      </c>
    </row>
    <row r="106" spans="1:3" x14ac:dyDescent="0.2">
      <c r="A106" s="4">
        <v>2025</v>
      </c>
      <c r="C106" t="s">
        <v>220</v>
      </c>
    </row>
    <row r="107" spans="1:3" x14ac:dyDescent="0.2">
      <c r="C107" t="s">
        <v>221</v>
      </c>
    </row>
    <row r="108" spans="1:3" x14ac:dyDescent="0.2">
      <c r="A108" s="1" t="s">
        <v>100</v>
      </c>
      <c r="C108" t="s">
        <v>222</v>
      </c>
    </row>
    <row r="109" spans="1:3" x14ac:dyDescent="0.2">
      <c r="A109" t="s">
        <v>84</v>
      </c>
      <c r="C109" t="s">
        <v>223</v>
      </c>
    </row>
    <row r="110" spans="1:3" x14ac:dyDescent="0.2">
      <c r="A110" s="1" t="s">
        <v>85</v>
      </c>
      <c r="C110" t="s">
        <v>224</v>
      </c>
    </row>
    <row r="111" spans="1:3" x14ac:dyDescent="0.2">
      <c r="A111" s="1" t="s">
        <v>86</v>
      </c>
      <c r="C111" t="s">
        <v>225</v>
      </c>
    </row>
    <row r="112" spans="1:3" x14ac:dyDescent="0.2">
      <c r="A112" s="1" t="s">
        <v>87</v>
      </c>
      <c r="C112" t="s">
        <v>226</v>
      </c>
    </row>
    <row r="113" spans="1:3" x14ac:dyDescent="0.2">
      <c r="A113" s="1" t="s">
        <v>393</v>
      </c>
      <c r="C113" t="s">
        <v>227</v>
      </c>
    </row>
    <row r="114" spans="1:3" x14ac:dyDescent="0.2">
      <c r="A114" s="1" t="s">
        <v>88</v>
      </c>
      <c r="C114" t="s">
        <v>228</v>
      </c>
    </row>
    <row r="115" spans="1:3" x14ac:dyDescent="0.2">
      <c r="A115" s="1" t="s">
        <v>89</v>
      </c>
      <c r="C115" t="s">
        <v>229</v>
      </c>
    </row>
    <row r="116" spans="1:3" x14ac:dyDescent="0.2">
      <c r="A116" s="1" t="s">
        <v>90</v>
      </c>
      <c r="C116" t="s">
        <v>230</v>
      </c>
    </row>
    <row r="117" spans="1:3" x14ac:dyDescent="0.2">
      <c r="A117" s="1" t="s">
        <v>91</v>
      </c>
      <c r="C117" t="s">
        <v>231</v>
      </c>
    </row>
    <row r="118" spans="1:3" x14ac:dyDescent="0.2">
      <c r="A118" s="1" t="s">
        <v>92</v>
      </c>
      <c r="C118" t="s">
        <v>232</v>
      </c>
    </row>
    <row r="119" spans="1:3" x14ac:dyDescent="0.2">
      <c r="A119" s="1" t="s">
        <v>93</v>
      </c>
      <c r="C119" t="s">
        <v>233</v>
      </c>
    </row>
    <row r="120" spans="1:3" x14ac:dyDescent="0.2">
      <c r="A120" s="1" t="s">
        <v>94</v>
      </c>
      <c r="C120" t="s">
        <v>234</v>
      </c>
    </row>
    <row r="121" spans="1:3" x14ac:dyDescent="0.2">
      <c r="A121" s="1" t="s">
        <v>95</v>
      </c>
      <c r="C121" t="s">
        <v>235</v>
      </c>
    </row>
    <row r="122" spans="1:3" x14ac:dyDescent="0.2">
      <c r="A122" s="1" t="s">
        <v>96</v>
      </c>
      <c r="C122" t="s">
        <v>236</v>
      </c>
    </row>
    <row r="123" spans="1:3" x14ac:dyDescent="0.2">
      <c r="A123" s="1" t="s">
        <v>97</v>
      </c>
      <c r="C123" t="s">
        <v>237</v>
      </c>
    </row>
    <row r="124" spans="1:3" x14ac:dyDescent="0.2">
      <c r="A124" s="1" t="s">
        <v>98</v>
      </c>
      <c r="C124" t="s">
        <v>238</v>
      </c>
    </row>
    <row r="125" spans="1:3" x14ac:dyDescent="0.2">
      <c r="A125" s="1" t="s">
        <v>99</v>
      </c>
      <c r="C125" t="s">
        <v>239</v>
      </c>
    </row>
    <row r="126" spans="1:3" x14ac:dyDescent="0.2">
      <c r="A126" s="1" t="s">
        <v>465</v>
      </c>
      <c r="C126" t="s">
        <v>240</v>
      </c>
    </row>
    <row r="127" spans="1:3" x14ac:dyDescent="0.2">
      <c r="A127" s="1" t="s">
        <v>104</v>
      </c>
      <c r="C127" t="s">
        <v>241</v>
      </c>
    </row>
    <row r="128" spans="1:3" x14ac:dyDescent="0.2">
      <c r="A128" s="1" t="s">
        <v>105</v>
      </c>
      <c r="C128" t="s">
        <v>242</v>
      </c>
    </row>
    <row r="129" spans="1:3" x14ac:dyDescent="0.2">
      <c r="A129" s="1" t="s">
        <v>106</v>
      </c>
      <c r="C129" t="s">
        <v>243</v>
      </c>
    </row>
    <row r="130" spans="1:3" x14ac:dyDescent="0.2">
      <c r="A130" s="1" t="s">
        <v>107</v>
      </c>
      <c r="C130" s="1" t="s">
        <v>439</v>
      </c>
    </row>
    <row r="131" spans="1:3" x14ac:dyDescent="0.2">
      <c r="A131" s="1" t="s">
        <v>108</v>
      </c>
      <c r="C131" s="1" t="s">
        <v>440</v>
      </c>
    </row>
    <row r="132" spans="1:3" x14ac:dyDescent="0.2">
      <c r="A132" s="1" t="s">
        <v>109</v>
      </c>
      <c r="C132" s="1" t="s">
        <v>441</v>
      </c>
    </row>
    <row r="133" spans="1:3" x14ac:dyDescent="0.2">
      <c r="A133" s="1" t="s">
        <v>110</v>
      </c>
      <c r="C133" s="1" t="s">
        <v>442</v>
      </c>
    </row>
    <row r="134" spans="1:3" x14ac:dyDescent="0.2">
      <c r="A134" s="1" t="s">
        <v>111</v>
      </c>
      <c r="C134" s="1" t="s">
        <v>443</v>
      </c>
    </row>
    <row r="135" spans="1:3" x14ac:dyDescent="0.2">
      <c r="A135" s="1" t="s">
        <v>112</v>
      </c>
      <c r="C135" s="1" t="s">
        <v>444</v>
      </c>
    </row>
    <row r="136" spans="1:3" x14ac:dyDescent="0.2">
      <c r="A136" s="1" t="s">
        <v>113</v>
      </c>
      <c r="C136" s="1" t="s">
        <v>445</v>
      </c>
    </row>
    <row r="137" spans="1:3" x14ac:dyDescent="0.2">
      <c r="A137" s="1" t="s">
        <v>114</v>
      </c>
      <c r="C137" s="1" t="s">
        <v>446</v>
      </c>
    </row>
    <row r="138" spans="1:3" x14ac:dyDescent="0.2">
      <c r="A138" s="1" t="s">
        <v>115</v>
      </c>
      <c r="C138" s="1" t="s">
        <v>447</v>
      </c>
    </row>
    <row r="139" spans="1:3" x14ac:dyDescent="0.2">
      <c r="A139" s="1" t="s">
        <v>394</v>
      </c>
      <c r="C139" s="1" t="s">
        <v>448</v>
      </c>
    </row>
    <row r="140" spans="1:3" x14ac:dyDescent="0.2">
      <c r="A140" s="1" t="s">
        <v>117</v>
      </c>
      <c r="C140" s="1" t="s">
        <v>449</v>
      </c>
    </row>
    <row r="141" spans="1:3" x14ac:dyDescent="0.2">
      <c r="A141" s="1" t="s">
        <v>118</v>
      </c>
      <c r="C141" s="1" t="s">
        <v>450</v>
      </c>
    </row>
    <row r="142" spans="1:3" x14ac:dyDescent="0.2">
      <c r="A142" s="1" t="s">
        <v>119</v>
      </c>
      <c r="C142" s="1" t="s">
        <v>451</v>
      </c>
    </row>
    <row r="143" spans="1:3" x14ac:dyDescent="0.2">
      <c r="A143" s="1" t="s">
        <v>120</v>
      </c>
      <c r="C143" s="1" t="s">
        <v>452</v>
      </c>
    </row>
    <row r="144" spans="1:3" x14ac:dyDescent="0.2">
      <c r="A144" s="1" t="s">
        <v>121</v>
      </c>
      <c r="C144" s="1" t="s">
        <v>453</v>
      </c>
    </row>
    <row r="145" spans="1:3" x14ac:dyDescent="0.2">
      <c r="A145" s="1" t="s">
        <v>122</v>
      </c>
      <c r="C145" s="1" t="s">
        <v>454</v>
      </c>
    </row>
    <row r="146" spans="1:3" x14ac:dyDescent="0.2">
      <c r="A146" s="1" t="s">
        <v>123</v>
      </c>
      <c r="C146" s="1" t="s">
        <v>455</v>
      </c>
    </row>
    <row r="147" spans="1:3" x14ac:dyDescent="0.2">
      <c r="A147" s="1" t="s">
        <v>124</v>
      </c>
    </row>
    <row r="148" spans="1:3" x14ac:dyDescent="0.2">
      <c r="A148" s="1" t="s">
        <v>125</v>
      </c>
    </row>
    <row r="149" spans="1:3" x14ac:dyDescent="0.2">
      <c r="A149" s="1" t="s">
        <v>126</v>
      </c>
    </row>
    <row r="150" spans="1:3" x14ac:dyDescent="0.2">
      <c r="A150" s="1" t="s">
        <v>395</v>
      </c>
      <c r="C150" t="s">
        <v>244</v>
      </c>
    </row>
    <row r="151" spans="1:3" x14ac:dyDescent="0.2">
      <c r="A151" s="1" t="s">
        <v>128</v>
      </c>
      <c r="C151" t="s">
        <v>245</v>
      </c>
    </row>
    <row r="152" spans="1:3" x14ac:dyDescent="0.2">
      <c r="A152" s="1" t="s">
        <v>129</v>
      </c>
      <c r="C152" t="s">
        <v>246</v>
      </c>
    </row>
    <row r="153" spans="1:3" x14ac:dyDescent="0.2">
      <c r="A153" s="1" t="s">
        <v>130</v>
      </c>
      <c r="C153" t="s">
        <v>247</v>
      </c>
    </row>
    <row r="154" spans="1:3" x14ac:dyDescent="0.2">
      <c r="A154" s="1" t="s">
        <v>131</v>
      </c>
      <c r="C154" t="s">
        <v>248</v>
      </c>
    </row>
    <row r="155" spans="1:3" x14ac:dyDescent="0.2">
      <c r="A155" s="1" t="s">
        <v>132</v>
      </c>
      <c r="C155" t="s">
        <v>249</v>
      </c>
    </row>
    <row r="156" spans="1:3" x14ac:dyDescent="0.2">
      <c r="A156" s="1" t="s">
        <v>133</v>
      </c>
      <c r="C156" s="1" t="s">
        <v>421</v>
      </c>
    </row>
    <row r="157" spans="1:3" x14ac:dyDescent="0.2">
      <c r="A157" s="1" t="s">
        <v>134</v>
      </c>
    </row>
    <row r="158" spans="1:3" x14ac:dyDescent="0.2">
      <c r="A158" s="1" t="s">
        <v>135</v>
      </c>
    </row>
    <row r="159" spans="1:3" x14ac:dyDescent="0.2">
      <c r="A159" s="1" t="s">
        <v>136</v>
      </c>
      <c r="C159" s="1" t="s">
        <v>433</v>
      </c>
    </row>
    <row r="160" spans="1:3" x14ac:dyDescent="0.2">
      <c r="A160" s="1" t="s">
        <v>137</v>
      </c>
      <c r="C160" s="1" t="s">
        <v>434</v>
      </c>
    </row>
    <row r="161" spans="1:3" x14ac:dyDescent="0.2">
      <c r="A161" s="1" t="s">
        <v>396</v>
      </c>
      <c r="C161" s="1" t="s">
        <v>435</v>
      </c>
    </row>
    <row r="162" spans="1:3" x14ac:dyDescent="0.2">
      <c r="A162" s="1" t="s">
        <v>139</v>
      </c>
      <c r="C162" s="1" t="s">
        <v>436</v>
      </c>
    </row>
    <row r="163" spans="1:3" x14ac:dyDescent="0.2">
      <c r="A163" s="1" t="s">
        <v>140</v>
      </c>
      <c r="C163" s="1" t="s">
        <v>437</v>
      </c>
    </row>
    <row r="164" spans="1:3" x14ac:dyDescent="0.2">
      <c r="A164" s="1" t="s">
        <v>141</v>
      </c>
      <c r="C164" s="1" t="s">
        <v>438</v>
      </c>
    </row>
    <row r="165" spans="1:3" x14ac:dyDescent="0.2">
      <c r="A165" s="1" t="s">
        <v>142</v>
      </c>
      <c r="C165" s="1" t="s">
        <v>0</v>
      </c>
    </row>
    <row r="166" spans="1:3" x14ac:dyDescent="0.2">
      <c r="A166" s="1" t="s">
        <v>143</v>
      </c>
      <c r="C166" s="1" t="s">
        <v>429</v>
      </c>
    </row>
    <row r="167" spans="1:3" x14ac:dyDescent="0.2">
      <c r="A167" s="1" t="s">
        <v>144</v>
      </c>
      <c r="C167" s="1" t="s">
        <v>430</v>
      </c>
    </row>
    <row r="168" spans="1:3" x14ac:dyDescent="0.2">
      <c r="A168" s="1" t="s">
        <v>145</v>
      </c>
      <c r="C168" s="1" t="s">
        <v>431</v>
      </c>
    </row>
    <row r="169" spans="1:3" x14ac:dyDescent="0.2">
      <c r="A169" s="1" t="s">
        <v>146</v>
      </c>
      <c r="C169" s="1" t="s">
        <v>432</v>
      </c>
    </row>
    <row r="170" spans="1:3" x14ac:dyDescent="0.2">
      <c r="A170" s="1" t="s">
        <v>147</v>
      </c>
    </row>
    <row r="171" spans="1:3" x14ac:dyDescent="0.2">
      <c r="A171" s="1" t="s">
        <v>397</v>
      </c>
      <c r="C171" s="1" t="s">
        <v>456</v>
      </c>
    </row>
    <row r="172" spans="1:3" x14ac:dyDescent="0.2">
      <c r="A172" s="1" t="s">
        <v>149</v>
      </c>
      <c r="C172" s="4">
        <v>1</v>
      </c>
    </row>
    <row r="173" spans="1:3" x14ac:dyDescent="0.2">
      <c r="A173" s="1" t="s">
        <v>150</v>
      </c>
      <c r="C173" s="4">
        <v>2</v>
      </c>
    </row>
    <row r="174" spans="1:3" x14ac:dyDescent="0.2">
      <c r="A174" s="1" t="s">
        <v>151</v>
      </c>
      <c r="C174" s="4">
        <v>3</v>
      </c>
    </row>
    <row r="175" spans="1:3" x14ac:dyDescent="0.2">
      <c r="A175" s="1" t="s">
        <v>152</v>
      </c>
      <c r="C175" s="4">
        <v>4</v>
      </c>
    </row>
    <row r="176" spans="1:3" x14ac:dyDescent="0.2">
      <c r="A176" s="1" t="s">
        <v>398</v>
      </c>
      <c r="C176" s="4">
        <v>5</v>
      </c>
    </row>
    <row r="177" spans="1:3" x14ac:dyDescent="0.2">
      <c r="A177" s="1" t="s">
        <v>154</v>
      </c>
      <c r="C177" s="4">
        <v>6</v>
      </c>
    </row>
    <row r="178" spans="1:3" x14ac:dyDescent="0.2">
      <c r="A178" s="1" t="s">
        <v>155</v>
      </c>
      <c r="C178" s="4">
        <v>7</v>
      </c>
    </row>
    <row r="179" spans="1:3" x14ac:dyDescent="0.2">
      <c r="A179" s="1" t="s">
        <v>156</v>
      </c>
      <c r="C179" s="4">
        <v>8</v>
      </c>
    </row>
    <row r="180" spans="1:3" x14ac:dyDescent="0.2">
      <c r="A180" s="1" t="s">
        <v>157</v>
      </c>
      <c r="C180" s="4">
        <v>9</v>
      </c>
    </row>
    <row r="181" spans="1:3" x14ac:dyDescent="0.2">
      <c r="A181" s="1" t="s">
        <v>158</v>
      </c>
      <c r="C181" s="4">
        <v>10</v>
      </c>
    </row>
    <row r="182" spans="1:3" x14ac:dyDescent="0.2">
      <c r="A182" s="1" t="s">
        <v>159</v>
      </c>
    </row>
    <row r="183" spans="1:3" x14ac:dyDescent="0.2">
      <c r="A183" s="1" t="s">
        <v>399</v>
      </c>
      <c r="C183" s="1" t="s">
        <v>457</v>
      </c>
    </row>
    <row r="184" spans="1:3" x14ac:dyDescent="0.2">
      <c r="A184" s="1" t="s">
        <v>161</v>
      </c>
      <c r="C184" s="1" t="s">
        <v>458</v>
      </c>
    </row>
    <row r="185" spans="1:3" x14ac:dyDescent="0.2">
      <c r="A185" s="1" t="s">
        <v>162</v>
      </c>
      <c r="C185" s="1" t="s">
        <v>463</v>
      </c>
    </row>
    <row r="186" spans="1:3" x14ac:dyDescent="0.2">
      <c r="A186" s="1" t="s">
        <v>163</v>
      </c>
      <c r="C186" s="1" t="s">
        <v>464</v>
      </c>
    </row>
    <row r="187" spans="1:3" x14ac:dyDescent="0.2">
      <c r="A187" s="1" t="s">
        <v>164</v>
      </c>
      <c r="C187" s="1" t="s">
        <v>459</v>
      </c>
    </row>
    <row r="188" spans="1:3" x14ac:dyDescent="0.2">
      <c r="A188" s="1" t="s">
        <v>165</v>
      </c>
    </row>
    <row r="189" spans="1:3" x14ac:dyDescent="0.2">
      <c r="A189" s="1" t="s">
        <v>166</v>
      </c>
      <c r="C189" s="1" t="s">
        <v>460</v>
      </c>
    </row>
    <row r="190" spans="1:3" x14ac:dyDescent="0.2">
      <c r="A190" s="1" t="s">
        <v>167</v>
      </c>
      <c r="C190" s="1" t="s">
        <v>461</v>
      </c>
    </row>
    <row r="191" spans="1:3" x14ac:dyDescent="0.2">
      <c r="A191" s="1" t="s">
        <v>168</v>
      </c>
      <c r="C191" s="1" t="s">
        <v>462</v>
      </c>
    </row>
    <row r="192" spans="1:3" x14ac:dyDescent="0.2">
      <c r="A192" s="1" t="s">
        <v>169</v>
      </c>
    </row>
    <row r="193" spans="1:3" x14ac:dyDescent="0.2">
      <c r="A193" s="1" t="s">
        <v>170</v>
      </c>
      <c r="C193" s="1" t="s">
        <v>468</v>
      </c>
    </row>
    <row r="194" spans="1:3" x14ac:dyDescent="0.2">
      <c r="A194" s="1" t="s">
        <v>171</v>
      </c>
      <c r="C194" s="1" t="s">
        <v>469</v>
      </c>
    </row>
    <row r="195" spans="1:3" x14ac:dyDescent="0.2">
      <c r="A195" s="1" t="s">
        <v>172</v>
      </c>
      <c r="C195" s="1" t="s">
        <v>470</v>
      </c>
    </row>
    <row r="196" spans="1:3" x14ac:dyDescent="0.2">
      <c r="A196" s="1" t="s">
        <v>173</v>
      </c>
      <c r="C196" s="1" t="s">
        <v>471</v>
      </c>
    </row>
    <row r="197" spans="1:3" x14ac:dyDescent="0.2">
      <c r="A197" s="1" t="s">
        <v>174</v>
      </c>
    </row>
    <row r="198" spans="1:3" x14ac:dyDescent="0.2">
      <c r="A198" s="1" t="s">
        <v>175</v>
      </c>
      <c r="C198" t="s">
        <v>502</v>
      </c>
    </row>
    <row r="199" spans="1:3" x14ac:dyDescent="0.2">
      <c r="A199" s="1" t="s">
        <v>400</v>
      </c>
      <c r="C199" t="s">
        <v>501</v>
      </c>
    </row>
    <row r="200" spans="1:3" ht="25.5" x14ac:dyDescent="0.2">
      <c r="A200" t="s">
        <v>250</v>
      </c>
      <c r="C200" s="10" t="s">
        <v>503</v>
      </c>
    </row>
    <row r="201" spans="1:3" x14ac:dyDescent="0.2">
      <c r="A201" t="s">
        <v>251</v>
      </c>
    </row>
    <row r="202" spans="1:3" x14ac:dyDescent="0.2">
      <c r="A202" t="s">
        <v>252</v>
      </c>
    </row>
    <row r="203" spans="1:3" x14ac:dyDescent="0.2">
      <c r="A203" t="s">
        <v>253</v>
      </c>
      <c r="C203" s="1" t="s">
        <v>505</v>
      </c>
    </row>
    <row r="204" spans="1:3" x14ac:dyDescent="0.2">
      <c r="A204" t="s">
        <v>254</v>
      </c>
      <c r="C204" s="13">
        <v>1</v>
      </c>
    </row>
    <row r="205" spans="1:3" x14ac:dyDescent="0.2">
      <c r="A205" t="s">
        <v>255</v>
      </c>
      <c r="C205" s="4">
        <f>1+C204</f>
        <v>2</v>
      </c>
    </row>
    <row r="206" spans="1:3" x14ac:dyDescent="0.2">
      <c r="A206" t="s">
        <v>256</v>
      </c>
      <c r="C206" s="4">
        <f t="shared" ref="C206:C249" si="0">1+C205</f>
        <v>3</v>
      </c>
    </row>
    <row r="207" spans="1:3" x14ac:dyDescent="0.2">
      <c r="A207" t="s">
        <v>257</v>
      </c>
      <c r="C207" s="4">
        <f t="shared" si="0"/>
        <v>4</v>
      </c>
    </row>
    <row r="208" spans="1:3" x14ac:dyDescent="0.2">
      <c r="A208" t="s">
        <v>258</v>
      </c>
      <c r="C208" s="4">
        <f t="shared" si="0"/>
        <v>5</v>
      </c>
    </row>
    <row r="209" spans="1:3" x14ac:dyDescent="0.2">
      <c r="A209" t="s">
        <v>259</v>
      </c>
      <c r="C209" s="4">
        <f t="shared" si="0"/>
        <v>6</v>
      </c>
    </row>
    <row r="210" spans="1:3" x14ac:dyDescent="0.2">
      <c r="A210" t="s">
        <v>260</v>
      </c>
      <c r="C210" s="4">
        <f t="shared" si="0"/>
        <v>7</v>
      </c>
    </row>
    <row r="211" spans="1:3" x14ac:dyDescent="0.2">
      <c r="A211" t="s">
        <v>261</v>
      </c>
      <c r="C211" s="4">
        <f t="shared" si="0"/>
        <v>8</v>
      </c>
    </row>
    <row r="212" spans="1:3" x14ac:dyDescent="0.2">
      <c r="A212" t="s">
        <v>262</v>
      </c>
      <c r="C212" s="4">
        <f t="shared" si="0"/>
        <v>9</v>
      </c>
    </row>
    <row r="213" spans="1:3" x14ac:dyDescent="0.2">
      <c r="A213" t="s">
        <v>263</v>
      </c>
      <c r="C213" s="4">
        <f t="shared" si="0"/>
        <v>10</v>
      </c>
    </row>
    <row r="214" spans="1:3" x14ac:dyDescent="0.2">
      <c r="A214" t="s">
        <v>401</v>
      </c>
      <c r="C214" s="4">
        <f t="shared" si="0"/>
        <v>11</v>
      </c>
    </row>
    <row r="215" spans="1:3" x14ac:dyDescent="0.2">
      <c r="A215" t="s">
        <v>264</v>
      </c>
      <c r="C215" s="4">
        <f t="shared" si="0"/>
        <v>12</v>
      </c>
    </row>
    <row r="216" spans="1:3" x14ac:dyDescent="0.2">
      <c r="A216" t="s">
        <v>265</v>
      </c>
      <c r="C216" s="4">
        <f t="shared" si="0"/>
        <v>13</v>
      </c>
    </row>
    <row r="217" spans="1:3" x14ac:dyDescent="0.2">
      <c r="A217" t="s">
        <v>266</v>
      </c>
      <c r="C217" s="4">
        <f t="shared" si="0"/>
        <v>14</v>
      </c>
    </row>
    <row r="218" spans="1:3" x14ac:dyDescent="0.2">
      <c r="A218" t="s">
        <v>267</v>
      </c>
      <c r="C218" s="4">
        <f t="shared" si="0"/>
        <v>15</v>
      </c>
    </row>
    <row r="219" spans="1:3" x14ac:dyDescent="0.2">
      <c r="A219" t="s">
        <v>268</v>
      </c>
      <c r="C219" s="4">
        <f t="shared" si="0"/>
        <v>16</v>
      </c>
    </row>
    <row r="220" spans="1:3" x14ac:dyDescent="0.2">
      <c r="A220" t="s">
        <v>269</v>
      </c>
      <c r="C220" s="4">
        <f t="shared" si="0"/>
        <v>17</v>
      </c>
    </row>
    <row r="221" spans="1:3" x14ac:dyDescent="0.2">
      <c r="A221" t="s">
        <v>270</v>
      </c>
      <c r="C221" s="4">
        <f t="shared" si="0"/>
        <v>18</v>
      </c>
    </row>
    <row r="222" spans="1:3" x14ac:dyDescent="0.2">
      <c r="A222" t="s">
        <v>271</v>
      </c>
      <c r="C222" s="4">
        <f t="shared" si="0"/>
        <v>19</v>
      </c>
    </row>
    <row r="223" spans="1:3" x14ac:dyDescent="0.2">
      <c r="A223" t="s">
        <v>272</v>
      </c>
      <c r="C223" s="4">
        <f t="shared" si="0"/>
        <v>20</v>
      </c>
    </row>
    <row r="224" spans="1:3" x14ac:dyDescent="0.2">
      <c r="A224" t="s">
        <v>273</v>
      </c>
      <c r="C224" s="4">
        <f t="shared" si="0"/>
        <v>21</v>
      </c>
    </row>
    <row r="225" spans="1:3" x14ac:dyDescent="0.2">
      <c r="A225" t="s">
        <v>274</v>
      </c>
      <c r="C225" s="4">
        <f t="shared" si="0"/>
        <v>22</v>
      </c>
    </row>
    <row r="226" spans="1:3" x14ac:dyDescent="0.2">
      <c r="A226" t="s">
        <v>275</v>
      </c>
      <c r="C226" s="4">
        <f t="shared" si="0"/>
        <v>23</v>
      </c>
    </row>
    <row r="227" spans="1:3" x14ac:dyDescent="0.2">
      <c r="A227" t="s">
        <v>276</v>
      </c>
      <c r="C227" s="4">
        <f t="shared" si="0"/>
        <v>24</v>
      </c>
    </row>
    <row r="228" spans="1:3" x14ac:dyDescent="0.2">
      <c r="A228" t="s">
        <v>277</v>
      </c>
      <c r="C228" s="4">
        <f t="shared" si="0"/>
        <v>25</v>
      </c>
    </row>
    <row r="229" spans="1:3" x14ac:dyDescent="0.2">
      <c r="A229" t="s">
        <v>402</v>
      </c>
      <c r="C229" s="4">
        <f t="shared" si="0"/>
        <v>26</v>
      </c>
    </row>
    <row r="230" spans="1:3" x14ac:dyDescent="0.2">
      <c r="A230" t="s">
        <v>278</v>
      </c>
      <c r="C230" s="4">
        <f t="shared" si="0"/>
        <v>27</v>
      </c>
    </row>
    <row r="231" spans="1:3" x14ac:dyDescent="0.2">
      <c r="A231" t="s">
        <v>279</v>
      </c>
      <c r="C231" s="4">
        <f t="shared" si="0"/>
        <v>28</v>
      </c>
    </row>
    <row r="232" spans="1:3" x14ac:dyDescent="0.2">
      <c r="A232" t="s">
        <v>280</v>
      </c>
      <c r="C232" s="4">
        <f t="shared" si="0"/>
        <v>29</v>
      </c>
    </row>
    <row r="233" spans="1:3" x14ac:dyDescent="0.2">
      <c r="A233" t="s">
        <v>281</v>
      </c>
      <c r="C233" s="4">
        <f t="shared" si="0"/>
        <v>30</v>
      </c>
    </row>
    <row r="234" spans="1:3" x14ac:dyDescent="0.2">
      <c r="A234" t="s">
        <v>282</v>
      </c>
      <c r="C234" s="4">
        <f t="shared" si="0"/>
        <v>31</v>
      </c>
    </row>
    <row r="235" spans="1:3" x14ac:dyDescent="0.2">
      <c r="A235" t="s">
        <v>283</v>
      </c>
      <c r="C235" s="4">
        <f t="shared" si="0"/>
        <v>32</v>
      </c>
    </row>
    <row r="236" spans="1:3" x14ac:dyDescent="0.2">
      <c r="A236" t="s">
        <v>403</v>
      </c>
      <c r="C236" s="4">
        <f t="shared" si="0"/>
        <v>33</v>
      </c>
    </row>
    <row r="237" spans="1:3" x14ac:dyDescent="0.2">
      <c r="A237" t="s">
        <v>284</v>
      </c>
      <c r="C237" s="4">
        <f t="shared" si="0"/>
        <v>34</v>
      </c>
    </row>
    <row r="238" spans="1:3" x14ac:dyDescent="0.2">
      <c r="A238" t="s">
        <v>285</v>
      </c>
      <c r="C238" s="4">
        <f t="shared" si="0"/>
        <v>35</v>
      </c>
    </row>
    <row r="239" spans="1:3" x14ac:dyDescent="0.2">
      <c r="A239" t="s">
        <v>286</v>
      </c>
      <c r="C239" s="4">
        <f t="shared" si="0"/>
        <v>36</v>
      </c>
    </row>
    <row r="240" spans="1:3" x14ac:dyDescent="0.2">
      <c r="A240" t="s">
        <v>404</v>
      </c>
      <c r="C240" s="4">
        <f t="shared" si="0"/>
        <v>37</v>
      </c>
    </row>
    <row r="241" spans="1:3" x14ac:dyDescent="0.2">
      <c r="A241" t="s">
        <v>287</v>
      </c>
      <c r="C241" s="4">
        <f t="shared" si="0"/>
        <v>38</v>
      </c>
    </row>
    <row r="242" spans="1:3" x14ac:dyDescent="0.2">
      <c r="A242" t="s">
        <v>288</v>
      </c>
      <c r="C242" s="4">
        <f t="shared" si="0"/>
        <v>39</v>
      </c>
    </row>
    <row r="243" spans="1:3" x14ac:dyDescent="0.2">
      <c r="A243" t="s">
        <v>289</v>
      </c>
      <c r="C243" s="4">
        <f t="shared" si="0"/>
        <v>40</v>
      </c>
    </row>
    <row r="244" spans="1:3" x14ac:dyDescent="0.2">
      <c r="A244" t="s">
        <v>290</v>
      </c>
      <c r="C244" s="4">
        <f t="shared" si="0"/>
        <v>41</v>
      </c>
    </row>
    <row r="245" spans="1:3" x14ac:dyDescent="0.2">
      <c r="A245" t="s">
        <v>291</v>
      </c>
      <c r="C245" s="4">
        <f t="shared" si="0"/>
        <v>42</v>
      </c>
    </row>
    <row r="246" spans="1:3" x14ac:dyDescent="0.2">
      <c r="A246" t="s">
        <v>292</v>
      </c>
      <c r="C246" s="4">
        <f t="shared" si="0"/>
        <v>43</v>
      </c>
    </row>
    <row r="247" spans="1:3" x14ac:dyDescent="0.2">
      <c r="A247" t="s">
        <v>293</v>
      </c>
      <c r="C247" s="4">
        <f t="shared" si="0"/>
        <v>44</v>
      </c>
    </row>
    <row r="248" spans="1:3" x14ac:dyDescent="0.2">
      <c r="A248" t="s">
        <v>294</v>
      </c>
      <c r="C248" s="4">
        <f t="shared" si="0"/>
        <v>45</v>
      </c>
    </row>
    <row r="249" spans="1:3" x14ac:dyDescent="0.2">
      <c r="A249" t="s">
        <v>295</v>
      </c>
      <c r="C249" s="4">
        <f t="shared" si="0"/>
        <v>46</v>
      </c>
    </row>
    <row r="250" spans="1:3" x14ac:dyDescent="0.2">
      <c r="A250" t="s">
        <v>296</v>
      </c>
      <c r="C250" s="4">
        <v>47</v>
      </c>
    </row>
    <row r="251" spans="1:3" x14ac:dyDescent="0.2">
      <c r="A251" t="s">
        <v>297</v>
      </c>
      <c r="C251" s="4">
        <v>48</v>
      </c>
    </row>
    <row r="252" spans="1:3" x14ac:dyDescent="0.2">
      <c r="A252" t="s">
        <v>298</v>
      </c>
      <c r="C252" s="4">
        <v>49</v>
      </c>
    </row>
    <row r="253" spans="1:3" x14ac:dyDescent="0.2">
      <c r="A253" t="s">
        <v>299</v>
      </c>
      <c r="C253" s="4">
        <v>50</v>
      </c>
    </row>
    <row r="254" spans="1:3" x14ac:dyDescent="0.2">
      <c r="A254" t="s">
        <v>300</v>
      </c>
      <c r="C254" s="4"/>
    </row>
    <row r="255" spans="1:3" x14ac:dyDescent="0.2">
      <c r="A255" t="s">
        <v>301</v>
      </c>
      <c r="C255" t="s">
        <v>526</v>
      </c>
    </row>
    <row r="256" spans="1:3" x14ac:dyDescent="0.2">
      <c r="A256" t="s">
        <v>302</v>
      </c>
      <c r="C256" t="s">
        <v>527</v>
      </c>
    </row>
    <row r="257" spans="1:3" x14ac:dyDescent="0.2">
      <c r="A257" t="s">
        <v>303</v>
      </c>
      <c r="C257" t="s">
        <v>528</v>
      </c>
    </row>
    <row r="258" spans="1:3" x14ac:dyDescent="0.2">
      <c r="A258" t="s">
        <v>304</v>
      </c>
      <c r="C258" t="s">
        <v>529</v>
      </c>
    </row>
    <row r="259" spans="1:3" x14ac:dyDescent="0.2">
      <c r="A259" t="s">
        <v>305</v>
      </c>
      <c r="C259" t="s">
        <v>530</v>
      </c>
    </row>
    <row r="260" spans="1:3" x14ac:dyDescent="0.2">
      <c r="A260" t="s">
        <v>306</v>
      </c>
      <c r="C260" t="s">
        <v>531</v>
      </c>
    </row>
    <row r="261" spans="1:3" x14ac:dyDescent="0.2">
      <c r="A261" t="s">
        <v>307</v>
      </c>
      <c r="C261" t="s">
        <v>532</v>
      </c>
    </row>
    <row r="262" spans="1:3" x14ac:dyDescent="0.2">
      <c r="A262" t="s">
        <v>308</v>
      </c>
      <c r="C262" t="s">
        <v>533</v>
      </c>
    </row>
    <row r="263" spans="1:3" x14ac:dyDescent="0.2">
      <c r="A263" t="s">
        <v>309</v>
      </c>
      <c r="C263" t="s">
        <v>534</v>
      </c>
    </row>
    <row r="264" spans="1:3" x14ac:dyDescent="0.2">
      <c r="A264" t="s">
        <v>310</v>
      </c>
      <c r="C264" t="s">
        <v>535</v>
      </c>
    </row>
    <row r="265" spans="1:3" x14ac:dyDescent="0.2">
      <c r="A265" t="s">
        <v>311</v>
      </c>
      <c r="C265" t="s">
        <v>536</v>
      </c>
    </row>
    <row r="266" spans="1:3" x14ac:dyDescent="0.2">
      <c r="A266" t="s">
        <v>312</v>
      </c>
      <c r="C266" t="s">
        <v>537</v>
      </c>
    </row>
    <row r="267" spans="1:3" x14ac:dyDescent="0.2">
      <c r="A267" t="s">
        <v>313</v>
      </c>
      <c r="C267" t="s">
        <v>538</v>
      </c>
    </row>
    <row r="268" spans="1:3" x14ac:dyDescent="0.2">
      <c r="A268" t="s">
        <v>314</v>
      </c>
      <c r="C268" t="s">
        <v>539</v>
      </c>
    </row>
    <row r="269" spans="1:3" x14ac:dyDescent="0.2">
      <c r="A269" t="s">
        <v>315</v>
      </c>
      <c r="C269" t="s">
        <v>540</v>
      </c>
    </row>
    <row r="270" spans="1:3" x14ac:dyDescent="0.2">
      <c r="A270" t="s">
        <v>405</v>
      </c>
    </row>
    <row r="271" spans="1:3" x14ac:dyDescent="0.2">
      <c r="A271" t="s">
        <v>316</v>
      </c>
      <c r="C271" s="1" t="s">
        <v>577</v>
      </c>
    </row>
    <row r="272" spans="1:3" x14ac:dyDescent="0.2">
      <c r="A272" t="s">
        <v>317</v>
      </c>
      <c r="C272" s="1" t="s">
        <v>501</v>
      </c>
    </row>
    <row r="273" spans="1:3" x14ac:dyDescent="0.2">
      <c r="A273" t="s">
        <v>318</v>
      </c>
      <c r="C273" s="1" t="s">
        <v>27</v>
      </c>
    </row>
    <row r="274" spans="1:3" x14ac:dyDescent="0.2">
      <c r="A274" t="s">
        <v>319</v>
      </c>
    </row>
    <row r="275" spans="1:3" x14ac:dyDescent="0.2">
      <c r="A275" t="s">
        <v>320</v>
      </c>
      <c r="C275" s="1" t="s">
        <v>4</v>
      </c>
    </row>
    <row r="276" spans="1:3" ht="15" x14ac:dyDescent="0.25">
      <c r="A276" t="s">
        <v>406</v>
      </c>
      <c r="C276" s="2" t="s">
        <v>6</v>
      </c>
    </row>
    <row r="277" spans="1:3" ht="15" x14ac:dyDescent="0.25">
      <c r="A277" t="s">
        <v>321</v>
      </c>
      <c r="C277" s="2" t="s">
        <v>7</v>
      </c>
    </row>
    <row r="278" spans="1:3" ht="15" x14ac:dyDescent="0.25">
      <c r="A278" t="s">
        <v>322</v>
      </c>
      <c r="C278" s="2" t="s">
        <v>5</v>
      </c>
    </row>
    <row r="279" spans="1:3" ht="15" x14ac:dyDescent="0.25">
      <c r="A279" t="s">
        <v>323</v>
      </c>
      <c r="C279" s="2" t="s">
        <v>8</v>
      </c>
    </row>
    <row r="280" spans="1:3" ht="15" x14ac:dyDescent="0.25">
      <c r="A280" t="s">
        <v>324</v>
      </c>
      <c r="C280" s="2" t="s">
        <v>598</v>
      </c>
    </row>
    <row r="281" spans="1:3" ht="15" x14ac:dyDescent="0.25">
      <c r="A281" t="s">
        <v>325</v>
      </c>
      <c r="C281" s="2" t="s">
        <v>599</v>
      </c>
    </row>
    <row r="282" spans="1:3" x14ac:dyDescent="0.2">
      <c r="A282" t="s">
        <v>326</v>
      </c>
    </row>
    <row r="283" spans="1:3" ht="15" x14ac:dyDescent="0.25">
      <c r="A283" t="s">
        <v>327</v>
      </c>
      <c r="C283" s="2" t="s">
        <v>617</v>
      </c>
    </row>
    <row r="284" spans="1:3" ht="15" x14ac:dyDescent="0.25">
      <c r="A284" t="s">
        <v>328</v>
      </c>
      <c r="C284" s="2" t="s">
        <v>501</v>
      </c>
    </row>
    <row r="285" spans="1:3" ht="15" x14ac:dyDescent="0.25">
      <c r="A285" t="s">
        <v>329</v>
      </c>
      <c r="C285" s="2" t="s">
        <v>27</v>
      </c>
    </row>
    <row r="286" spans="1:3" x14ac:dyDescent="0.2">
      <c r="A286" t="s">
        <v>330</v>
      </c>
    </row>
    <row r="287" spans="1:3" x14ac:dyDescent="0.2">
      <c r="A287" t="s">
        <v>331</v>
      </c>
    </row>
    <row r="288" spans="1:3" x14ac:dyDescent="0.2">
      <c r="A288" t="s">
        <v>407</v>
      </c>
    </row>
    <row r="289" spans="1:1" x14ac:dyDescent="0.2">
      <c r="A289" t="s">
        <v>332</v>
      </c>
    </row>
    <row r="290" spans="1:1" x14ac:dyDescent="0.2">
      <c r="A290" t="s">
        <v>333</v>
      </c>
    </row>
    <row r="291" spans="1:1" x14ac:dyDescent="0.2">
      <c r="A291" t="s">
        <v>334</v>
      </c>
    </row>
    <row r="292" spans="1:1" x14ac:dyDescent="0.2">
      <c r="A292" t="s">
        <v>335</v>
      </c>
    </row>
    <row r="293" spans="1:1" x14ac:dyDescent="0.2">
      <c r="A293" t="s">
        <v>336</v>
      </c>
    </row>
    <row r="294" spans="1:1" x14ac:dyDescent="0.2">
      <c r="A294" t="s">
        <v>337</v>
      </c>
    </row>
    <row r="295" spans="1:1" x14ac:dyDescent="0.2">
      <c r="A295" t="s">
        <v>338</v>
      </c>
    </row>
    <row r="296" spans="1:1" x14ac:dyDescent="0.2">
      <c r="A296" t="s">
        <v>339</v>
      </c>
    </row>
    <row r="297" spans="1:1" x14ac:dyDescent="0.2">
      <c r="A297" t="s">
        <v>340</v>
      </c>
    </row>
    <row r="298" spans="1:1" x14ac:dyDescent="0.2">
      <c r="A298" t="s">
        <v>408</v>
      </c>
    </row>
    <row r="299" spans="1:1" x14ac:dyDescent="0.2">
      <c r="A299" t="s">
        <v>341</v>
      </c>
    </row>
    <row r="300" spans="1:1" x14ac:dyDescent="0.2">
      <c r="A300" t="s">
        <v>342</v>
      </c>
    </row>
    <row r="301" spans="1:1" x14ac:dyDescent="0.2">
      <c r="A301" t="s">
        <v>343</v>
      </c>
    </row>
    <row r="302" spans="1:1" x14ac:dyDescent="0.2">
      <c r="A302" t="s">
        <v>409</v>
      </c>
    </row>
    <row r="303" spans="1:1" x14ac:dyDescent="0.2">
      <c r="A303" t="s">
        <v>344</v>
      </c>
    </row>
    <row r="304" spans="1:1" x14ac:dyDescent="0.2">
      <c r="A304" t="s">
        <v>345</v>
      </c>
    </row>
    <row r="305" spans="1:1" x14ac:dyDescent="0.2">
      <c r="A305" t="s">
        <v>346</v>
      </c>
    </row>
    <row r="306" spans="1:1" x14ac:dyDescent="0.2">
      <c r="A306" t="s">
        <v>347</v>
      </c>
    </row>
    <row r="307" spans="1:1" x14ac:dyDescent="0.2">
      <c r="A307" t="s">
        <v>348</v>
      </c>
    </row>
    <row r="308" spans="1:1" x14ac:dyDescent="0.2">
      <c r="A308" t="s">
        <v>410</v>
      </c>
    </row>
    <row r="309" spans="1:1" x14ac:dyDescent="0.2">
      <c r="A309" t="s">
        <v>349</v>
      </c>
    </row>
    <row r="310" spans="1:1" x14ac:dyDescent="0.2">
      <c r="A310" t="s">
        <v>350</v>
      </c>
    </row>
    <row r="311" spans="1:1" x14ac:dyDescent="0.2">
      <c r="A311" t="s">
        <v>351</v>
      </c>
    </row>
    <row r="312" spans="1:1" x14ac:dyDescent="0.2">
      <c r="A312" t="s">
        <v>352</v>
      </c>
    </row>
    <row r="313" spans="1:1" x14ac:dyDescent="0.2">
      <c r="A313" t="s">
        <v>411</v>
      </c>
    </row>
    <row r="314" spans="1:1" x14ac:dyDescent="0.2">
      <c r="A314" t="s">
        <v>353</v>
      </c>
    </row>
    <row r="315" spans="1:1" x14ac:dyDescent="0.2">
      <c r="A315" t="s">
        <v>354</v>
      </c>
    </row>
    <row r="316" spans="1:1" x14ac:dyDescent="0.2">
      <c r="A316" t="s">
        <v>355</v>
      </c>
    </row>
    <row r="317" spans="1:1" x14ac:dyDescent="0.2">
      <c r="A317" t="s">
        <v>356</v>
      </c>
    </row>
    <row r="318" spans="1:1" x14ac:dyDescent="0.2">
      <c r="A318" t="s">
        <v>357</v>
      </c>
    </row>
    <row r="319" spans="1:1" x14ac:dyDescent="0.2">
      <c r="A319" t="s">
        <v>358</v>
      </c>
    </row>
    <row r="320" spans="1:1" x14ac:dyDescent="0.2">
      <c r="A320" t="s">
        <v>359</v>
      </c>
    </row>
    <row r="321" spans="1:1" x14ac:dyDescent="0.2">
      <c r="A321" t="s">
        <v>360</v>
      </c>
    </row>
    <row r="322" spans="1:1" x14ac:dyDescent="0.2">
      <c r="A322" t="s">
        <v>361</v>
      </c>
    </row>
    <row r="323" spans="1:1" x14ac:dyDescent="0.2">
      <c r="A323" t="s">
        <v>362</v>
      </c>
    </row>
    <row r="324" spans="1:1" x14ac:dyDescent="0.2">
      <c r="A324" t="s">
        <v>363</v>
      </c>
    </row>
    <row r="325" spans="1:1" x14ac:dyDescent="0.2">
      <c r="A325" t="s">
        <v>364</v>
      </c>
    </row>
    <row r="326" spans="1:1" x14ac:dyDescent="0.2">
      <c r="A326" t="s">
        <v>365</v>
      </c>
    </row>
    <row r="327" spans="1:1" x14ac:dyDescent="0.2">
      <c r="A327" t="s">
        <v>366</v>
      </c>
    </row>
    <row r="328" spans="1:1" x14ac:dyDescent="0.2">
      <c r="A328" t="s">
        <v>367</v>
      </c>
    </row>
    <row r="329" spans="1:1" x14ac:dyDescent="0.2">
      <c r="A329" t="s">
        <v>368</v>
      </c>
    </row>
    <row r="330" spans="1:1" x14ac:dyDescent="0.2">
      <c r="A330" t="s">
        <v>369</v>
      </c>
    </row>
    <row r="331" spans="1:1" x14ac:dyDescent="0.2">
      <c r="A331" t="s">
        <v>370</v>
      </c>
    </row>
    <row r="332" spans="1:1" x14ac:dyDescent="0.2">
      <c r="A332" t="s">
        <v>371</v>
      </c>
    </row>
    <row r="333" spans="1:1" x14ac:dyDescent="0.2">
      <c r="A333" t="s">
        <v>372</v>
      </c>
    </row>
    <row r="334" spans="1:1" x14ac:dyDescent="0.2">
      <c r="A334" t="s">
        <v>373</v>
      </c>
    </row>
    <row r="335" spans="1:1" x14ac:dyDescent="0.2">
      <c r="A335" t="s">
        <v>412</v>
      </c>
    </row>
    <row r="336" spans="1:1" x14ac:dyDescent="0.2">
      <c r="A336" t="s">
        <v>374</v>
      </c>
    </row>
    <row r="337" spans="1:1" x14ac:dyDescent="0.2">
      <c r="A337" t="s">
        <v>375</v>
      </c>
    </row>
    <row r="338" spans="1:1" x14ac:dyDescent="0.2">
      <c r="A338" t="s">
        <v>376</v>
      </c>
    </row>
    <row r="339" spans="1:1" x14ac:dyDescent="0.2">
      <c r="A339" t="s">
        <v>377</v>
      </c>
    </row>
    <row r="340" spans="1:1" x14ac:dyDescent="0.2">
      <c r="A340" t="s">
        <v>378</v>
      </c>
    </row>
    <row r="341" spans="1:1" x14ac:dyDescent="0.2">
      <c r="A341" t="s">
        <v>379</v>
      </c>
    </row>
    <row r="342" spans="1:1" x14ac:dyDescent="0.2">
      <c r="A342" t="s">
        <v>380</v>
      </c>
    </row>
    <row r="343" spans="1:1" x14ac:dyDescent="0.2">
      <c r="A343" t="s">
        <v>413</v>
      </c>
    </row>
    <row r="344" spans="1:1" x14ac:dyDescent="0.2">
      <c r="A344" t="s">
        <v>381</v>
      </c>
    </row>
    <row r="345" spans="1:1" x14ac:dyDescent="0.2">
      <c r="A345" t="s">
        <v>382</v>
      </c>
    </row>
    <row r="346" spans="1:1" x14ac:dyDescent="0.2">
      <c r="A346" t="s">
        <v>383</v>
      </c>
    </row>
    <row r="347" spans="1:1" x14ac:dyDescent="0.2">
      <c r="A347" t="s">
        <v>414</v>
      </c>
    </row>
    <row r="348" spans="1:1" x14ac:dyDescent="0.2">
      <c r="A348" t="s">
        <v>384</v>
      </c>
    </row>
    <row r="349" spans="1:1" x14ac:dyDescent="0.2">
      <c r="A349" t="s">
        <v>385</v>
      </c>
    </row>
    <row r="350" spans="1:1" x14ac:dyDescent="0.2">
      <c r="A350" t="s">
        <v>386</v>
      </c>
    </row>
    <row r="351" spans="1:1" x14ac:dyDescent="0.2">
      <c r="A351" t="s">
        <v>387</v>
      </c>
    </row>
    <row r="352" spans="1:1" x14ac:dyDescent="0.2">
      <c r="A352" t="s">
        <v>388</v>
      </c>
    </row>
    <row r="353" spans="1:1" x14ac:dyDescent="0.2">
      <c r="A353" t="s">
        <v>389</v>
      </c>
    </row>
    <row r="354" spans="1:1" x14ac:dyDescent="0.2">
      <c r="A354" t="s">
        <v>390</v>
      </c>
    </row>
    <row r="355" spans="1:1" x14ac:dyDescent="0.2">
      <c r="A355" t="s">
        <v>391</v>
      </c>
    </row>
    <row r="356" spans="1:1" x14ac:dyDescent="0.2">
      <c r="A356" t="s">
        <v>415</v>
      </c>
    </row>
  </sheetData>
  <autoFilter ref="A108:A356" xr:uid="{00000000-0009-0000-0000-000003000000}"/>
  <customSheetViews>
    <customSheetView guid="{C15572C8-F162-4381-A139-97771DADB3F8}" showAutoFilter="1" topLeftCell="A183">
      <selection activeCell="C206" sqref="C206"/>
      <pageMargins left="0.7" right="0.7" top="0.75" bottom="0.75" header="0.3" footer="0.3"/>
      <pageSetup orientation="portrait" verticalDpi="0" r:id="rId1"/>
      <autoFilter ref="B1" xr:uid="{0A247764-AC0D-46DA-BF1F-843F7ABF6F6F}"/>
    </customSheetView>
  </customSheetViews>
  <phoneticPr fontId="0" type="noConversion"/>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30</vt:i4>
      </vt:variant>
    </vt:vector>
  </HeadingPairs>
  <TitlesOfParts>
    <vt:vector size="34" baseType="lpstr">
      <vt:lpstr>Hoja1</vt:lpstr>
      <vt:lpstr>FEX05</vt:lpstr>
      <vt:lpstr>Control de cambios</vt:lpstr>
      <vt:lpstr>Listas</vt:lpstr>
      <vt:lpstr>ACTIVOS</vt:lpstr>
      <vt:lpstr>AÑO</vt:lpstr>
      <vt:lpstr>Listas!Área_de_impresión</vt:lpstr>
      <vt:lpstr>Barrancabermeja</vt:lpstr>
      <vt:lpstr>CLASIFICACION</vt:lpstr>
      <vt:lpstr>DECISION</vt:lpstr>
      <vt:lpstr>DIA</vt:lpstr>
      <vt:lpstr>DOCUMENTO</vt:lpstr>
      <vt:lpstr>FACULTAD</vt:lpstr>
      <vt:lpstr>INICIATIVA</vt:lpstr>
      <vt:lpstr>JURIDICA</vt:lpstr>
      <vt:lpstr>LINEAS</vt:lpstr>
      <vt:lpstr>LUGAR</vt:lpstr>
      <vt:lpstr>MARCAR</vt:lpstr>
      <vt:lpstr>MES</vt:lpstr>
      <vt:lpstr>MESES</vt:lpstr>
      <vt:lpstr>MODALIDAD</vt:lpstr>
      <vt:lpstr>NIVEL</vt:lpstr>
      <vt:lpstr>ORIGEN</vt:lpstr>
      <vt:lpstr>PI</vt:lpstr>
      <vt:lpstr>PORQUE</vt:lpstr>
      <vt:lpstr>productoacadémico</vt:lpstr>
      <vt:lpstr>SALARIOS</vt:lpstr>
      <vt:lpstr>SECTOR</vt:lpstr>
      <vt:lpstr>SEDE</vt:lpstr>
      <vt:lpstr>SUBMODALIDAD</vt:lpstr>
      <vt:lpstr>TIPO</vt:lpstr>
      <vt:lpstr>TRABAJADORES</vt:lpstr>
      <vt:lpstr>UAA</vt:lpstr>
      <vt:lpstr>VINCULACION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Castellanos</dc:creator>
  <cp:lastModifiedBy>María Alejandra Hernández Rojas</cp:lastModifiedBy>
  <cp:lastPrinted>2011-12-15T17:15:48Z</cp:lastPrinted>
  <dcterms:created xsi:type="dcterms:W3CDTF">2007-11-28T13:17:57Z</dcterms:created>
  <dcterms:modified xsi:type="dcterms:W3CDTF">2023-05-08T20:26:05Z</dcterms:modified>
</cp:coreProperties>
</file>