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7650" windowHeight="7680"/>
  </bookViews>
  <sheets>
    <sheet name="Règles" sheetId="12" r:id="rId1"/>
    <sheet name="OM" sheetId="2" r:id="rId2"/>
    <sheet name="OL" sheetId="3" r:id="rId3"/>
    <sheet name="PSG" sheetId="1" r:id="rId4"/>
    <sheet name="OGCN" sheetId="4" r:id="rId5"/>
    <sheet name="ASSE" sheetId="5" r:id="rId6"/>
    <sheet name="Losc" sheetId="6" r:id="rId7"/>
    <sheet name="FCGB" sheetId="7" r:id="rId8"/>
    <sheet name="FCL" sheetId="8" r:id="rId9"/>
    <sheet name="MHSC" sheetId="9" r:id="rId10"/>
    <sheet name="TFC" sheetId="10" r:id="rId11"/>
    <sheet name="SCB" sheetId="13" r:id="rId12"/>
    <sheet name="SRFC" sheetId="14" r:id="rId13"/>
    <sheet name="FCN" sheetId="19" r:id="rId14"/>
    <sheet name="ASM" sheetId="20" r:id="rId15"/>
    <sheet name="SMC" sheetId="23" r:id="rId16"/>
    <sheet name="EAG" sheetId="21" r:id="rId17"/>
    <sheet name="SCO" sheetId="28" r:id="rId18"/>
    <sheet name="ASNL" sheetId="15" r:id="rId19"/>
    <sheet name="DFCO" sheetId="25" r:id="rId20"/>
    <sheet name="FCM" sheetId="27" r:id="rId21"/>
  </sheets>
  <definedNames>
    <definedName name="_xlnm.Print_Area" localSheetId="2">OL!$A$1:$AG$71</definedName>
  </definedNames>
  <calcPr calcId="125725"/>
</workbook>
</file>

<file path=xl/calcChain.xml><?xml version="1.0" encoding="utf-8"?>
<calcChain xmlns="http://schemas.openxmlformats.org/spreadsheetml/2006/main">
  <c r="F41" i="4"/>
  <c r="F33"/>
  <c r="F32"/>
  <c r="F31"/>
  <c r="F28"/>
  <c r="F24"/>
  <c r="F19"/>
  <c r="F17"/>
  <c r="F16"/>
  <c r="F15"/>
  <c r="F8"/>
  <c r="S45"/>
  <c r="F37" i="5"/>
  <c r="F34"/>
  <c r="F26"/>
  <c r="F25"/>
  <c r="F24"/>
  <c r="F17"/>
  <c r="F16"/>
  <c r="F14"/>
  <c r="F11"/>
  <c r="F10"/>
  <c r="F7"/>
  <c r="S38"/>
  <c r="F34" i="23"/>
  <c r="F31"/>
  <c r="F29"/>
  <c r="F26"/>
  <c r="F22"/>
  <c r="F21"/>
  <c r="F18"/>
  <c r="F12"/>
  <c r="F11"/>
  <c r="F10"/>
  <c r="F9"/>
  <c r="S36"/>
  <c r="F36" i="2"/>
  <c r="F30"/>
  <c r="F29"/>
  <c r="F28"/>
  <c r="F25"/>
  <c r="F20"/>
  <c r="F18"/>
  <c r="F16"/>
  <c r="F15"/>
  <c r="F14"/>
  <c r="F7"/>
  <c r="S37"/>
  <c r="F38" i="7"/>
  <c r="F37"/>
  <c r="F36"/>
  <c r="F29"/>
  <c r="F23"/>
  <c r="F19"/>
  <c r="F18"/>
  <c r="F16"/>
  <c r="F15"/>
  <c r="F12"/>
  <c r="F9"/>
  <c r="S39"/>
  <c r="F33" i="21"/>
  <c r="F31"/>
  <c r="F30"/>
  <c r="F26"/>
  <c r="F24"/>
  <c r="F21"/>
  <c r="F20"/>
  <c r="F18"/>
  <c r="F15"/>
  <c r="F14"/>
  <c r="F9"/>
  <c r="S36"/>
  <c r="F35" i="27"/>
  <c r="F32"/>
  <c r="F28"/>
  <c r="F27"/>
  <c r="F25"/>
  <c r="F22"/>
  <c r="F20"/>
  <c r="F17"/>
  <c r="F12"/>
  <c r="F11"/>
  <c r="F8"/>
  <c r="S36"/>
  <c r="F38" i="10"/>
  <c r="F35"/>
  <c r="F29"/>
  <c r="F27"/>
  <c r="F24"/>
  <c r="F22"/>
  <c r="F20"/>
  <c r="F19"/>
  <c r="F18"/>
  <c r="F12"/>
  <c r="F8"/>
  <c r="S39"/>
  <c r="F38" i="28"/>
  <c r="F34"/>
  <c r="F25"/>
  <c r="F22"/>
  <c r="F21"/>
  <c r="F19"/>
  <c r="F16"/>
  <c r="F15"/>
  <c r="F14"/>
  <c r="F12"/>
  <c r="F9"/>
  <c r="S39"/>
  <c r="F37" i="14"/>
  <c r="F36"/>
  <c r="F29"/>
  <c r="F26"/>
  <c r="F23"/>
  <c r="F22"/>
  <c r="F21"/>
  <c r="F17"/>
  <c r="F16"/>
  <c r="F12"/>
  <c r="F8"/>
  <c r="S41"/>
  <c r="F33" i="19"/>
  <c r="F30"/>
  <c r="F24"/>
  <c r="F23"/>
  <c r="F21"/>
  <c r="F18"/>
  <c r="F17"/>
  <c r="F16"/>
  <c r="F12"/>
  <c r="F10"/>
  <c r="F9"/>
  <c r="S35"/>
  <c r="F33" i="1"/>
  <c r="F27"/>
  <c r="F25"/>
  <c r="F21"/>
  <c r="F20"/>
  <c r="F19"/>
  <c r="F15"/>
  <c r="F14"/>
  <c r="F13"/>
  <c r="F10"/>
  <c r="F9"/>
  <c r="S35"/>
  <c r="F33" i="25"/>
  <c r="F31"/>
  <c r="F29"/>
  <c r="F26"/>
  <c r="F21"/>
  <c r="F20"/>
  <c r="F19"/>
  <c r="F18"/>
  <c r="F15"/>
  <c r="F13"/>
  <c r="F8"/>
  <c r="S35"/>
  <c r="F33" i="15"/>
  <c r="F32"/>
  <c r="F28"/>
  <c r="F24"/>
  <c r="F23"/>
  <c r="F22"/>
  <c r="F18"/>
  <c r="F15"/>
  <c r="F14"/>
  <c r="F12"/>
  <c r="F8"/>
  <c r="S35"/>
  <c r="F33" i="9"/>
  <c r="F32"/>
  <c r="F30"/>
  <c r="F29"/>
  <c r="F27"/>
  <c r="F25"/>
  <c r="F21"/>
  <c r="F19"/>
  <c r="F14"/>
  <c r="F12"/>
  <c r="F10"/>
  <c r="S35"/>
  <c r="F30" i="13"/>
  <c r="F29"/>
  <c r="F28"/>
  <c r="F25"/>
  <c r="F24"/>
  <c r="F21"/>
  <c r="F15"/>
  <c r="F14"/>
  <c r="F12"/>
  <c r="F11"/>
  <c r="F10"/>
  <c r="S34"/>
  <c r="F38" i="20"/>
  <c r="F33"/>
  <c r="F26"/>
  <c r="F22"/>
  <c r="F21"/>
  <c r="F18"/>
  <c r="F17"/>
  <c r="F16"/>
  <c r="F14"/>
  <c r="F11"/>
  <c r="F10"/>
  <c r="S39"/>
  <c r="F40" i="8"/>
  <c r="F37"/>
  <c r="F30"/>
  <c r="F29"/>
  <c r="F28"/>
  <c r="F20"/>
  <c r="F19"/>
  <c r="F13"/>
  <c r="F12"/>
  <c r="F11"/>
  <c r="F8"/>
  <c r="S41"/>
  <c r="F35" i="3"/>
  <c r="F32"/>
  <c r="F24"/>
  <c r="F23"/>
  <c r="F22"/>
  <c r="F15"/>
  <c r="F14"/>
  <c r="F13"/>
  <c r="F12"/>
  <c r="F11"/>
  <c r="F7"/>
  <c r="S36"/>
  <c r="F37" i="6"/>
  <c r="F36"/>
  <c r="F30"/>
  <c r="F26"/>
  <c r="F24"/>
  <c r="F18"/>
  <c r="F14"/>
  <c r="F13"/>
  <c r="F12"/>
  <c r="F11"/>
  <c r="F8"/>
  <c r="S39"/>
  <c r="F35" i="28"/>
  <c r="F30" i="5"/>
  <c r="F31" i="1"/>
  <c r="F9" i="8"/>
  <c r="F8" i="1"/>
  <c r="F7" i="7"/>
  <c r="R35" i="1"/>
  <c r="F43" i="4"/>
  <c r="F20"/>
  <c r="R45"/>
  <c r="F29" i="1"/>
  <c r="F35" i="5"/>
  <c r="F29"/>
  <c r="F28"/>
  <c r="R38"/>
  <c r="F33" i="27"/>
  <c r="F23"/>
  <c r="F13"/>
  <c r="R36"/>
  <c r="R36" i="23"/>
  <c r="F35" i="14"/>
  <c r="F27"/>
  <c r="F19"/>
  <c r="R41"/>
  <c r="F24" i="1"/>
  <c r="F22"/>
  <c r="F11"/>
  <c r="R35" i="19"/>
  <c r="F20"/>
  <c r="F29" i="21"/>
  <c r="R36"/>
  <c r="F25" i="15"/>
  <c r="R34" i="13"/>
  <c r="F33" i="10"/>
  <c r="F26"/>
  <c r="F17"/>
  <c r="R39"/>
  <c r="F31" i="19"/>
  <c r="F27"/>
  <c r="F26"/>
  <c r="F14"/>
  <c r="F22" i="13"/>
  <c r="F19"/>
  <c r="F18"/>
  <c r="F8"/>
  <c r="F25" i="3"/>
  <c r="F21"/>
  <c r="F17"/>
  <c r="F16"/>
  <c r="R36"/>
  <c r="F27" i="21"/>
  <c r="Q36"/>
  <c r="F14" i="25"/>
  <c r="R35"/>
  <c r="F32" i="8"/>
  <c r="F31"/>
  <c r="F26"/>
  <c r="F18"/>
  <c r="Q41"/>
  <c r="R41"/>
  <c r="F28" i="7"/>
  <c r="F11"/>
  <c r="F10"/>
  <c r="R39"/>
  <c r="F28" i="6"/>
  <c r="R39"/>
  <c r="R39" i="28"/>
  <c r="F31" i="15"/>
  <c r="F29"/>
  <c r="F27"/>
  <c r="F19"/>
  <c r="F17"/>
  <c r="R35"/>
  <c r="F31" i="20"/>
  <c r="F13"/>
  <c r="R39"/>
  <c r="F24" i="2"/>
  <c r="F35"/>
  <c r="F23"/>
  <c r="F22"/>
  <c r="F19"/>
  <c r="F10"/>
  <c r="R37"/>
  <c r="R35" i="9"/>
  <c r="F8"/>
  <c r="F26" i="27"/>
  <c r="F14"/>
  <c r="Q36"/>
  <c r="F21" i="8"/>
  <c r="F39" i="14"/>
  <c r="F24"/>
  <c r="Q41"/>
  <c r="Q35" i="19"/>
  <c r="F18" i="4"/>
  <c r="Q45"/>
  <c r="F22" i="7"/>
  <c r="Q39"/>
  <c r="F21" i="2"/>
  <c r="Q37"/>
  <c r="Q36" i="3"/>
  <c r="Q39" i="10"/>
  <c r="Q39" i="20"/>
  <c r="F33" i="5"/>
  <c r="Q38"/>
  <c r="Q36" i="23"/>
  <c r="Q35" i="15"/>
  <c r="F31" i="9"/>
  <c r="F23"/>
  <c r="F17"/>
  <c r="F15"/>
  <c r="Q35"/>
  <c r="Q39" i="28"/>
  <c r="F25" i="25"/>
  <c r="F12"/>
  <c r="F11"/>
  <c r="Q35"/>
  <c r="F17" i="13"/>
  <c r="Q34"/>
  <c r="F17" i="1"/>
  <c r="F16"/>
  <c r="Q35"/>
  <c r="F17" i="6"/>
  <c r="F16"/>
  <c r="F15"/>
  <c r="Q39"/>
  <c r="P41" i="14"/>
  <c r="F13"/>
  <c r="F11"/>
  <c r="P37" i="2"/>
  <c r="P35" i="1"/>
  <c r="P45" i="4"/>
  <c r="F16" i="27"/>
  <c r="P36"/>
  <c r="P38" i="5"/>
  <c r="F32" i="23"/>
  <c r="F25"/>
  <c r="F20"/>
  <c r="P36"/>
  <c r="P35" i="19"/>
  <c r="F22" i="21"/>
  <c r="P36"/>
  <c r="F27" i="3"/>
  <c r="F18"/>
  <c r="P36"/>
  <c r="F31" i="13"/>
  <c r="P34"/>
  <c r="F27" i="6"/>
  <c r="P39"/>
  <c r="P41" i="8"/>
  <c r="F27" i="25"/>
  <c r="F16"/>
  <c r="P35"/>
  <c r="F26" i="15"/>
  <c r="F20"/>
  <c r="P35"/>
  <c r="P39" i="7"/>
  <c r="P39" i="10"/>
  <c r="F18" i="28"/>
  <c r="P39"/>
  <c r="F28" i="9"/>
  <c r="F22"/>
  <c r="P35"/>
  <c r="P39" i="20"/>
  <c r="F23" i="25"/>
  <c r="F22"/>
  <c r="O35"/>
  <c r="F19" i="5"/>
  <c r="O38"/>
  <c r="O39" i="7"/>
  <c r="O41" i="14"/>
  <c r="F29" i="27"/>
  <c r="F24"/>
  <c r="F21"/>
  <c r="O36"/>
  <c r="O37" i="2"/>
  <c r="F30" i="1"/>
  <c r="F28"/>
  <c r="O35"/>
  <c r="F30" i="15"/>
  <c r="F13"/>
  <c r="F11"/>
  <c r="O35"/>
  <c r="F30" i="23"/>
  <c r="F27"/>
  <c r="F19"/>
  <c r="F17"/>
  <c r="O36"/>
  <c r="F34" i="9"/>
  <c r="O35"/>
  <c r="O35" i="19"/>
  <c r="F22" i="8"/>
  <c r="O41"/>
  <c r="F22" i="6"/>
  <c r="O39"/>
  <c r="F35" i="21"/>
  <c r="O36"/>
  <c r="O39" i="28"/>
  <c r="O34" i="13"/>
  <c r="O36" i="3"/>
  <c r="F35" i="20"/>
  <c r="F28"/>
  <c r="F24"/>
  <c r="O39"/>
  <c r="O39" i="10"/>
  <c r="F14" i="4"/>
  <c r="O45"/>
  <c r="F28" i="19"/>
  <c r="F24" i="25"/>
  <c r="F21" i="5"/>
  <c r="N38"/>
  <c r="F25" i="8"/>
  <c r="N41"/>
  <c r="N45" i="4"/>
  <c r="F27" i="5"/>
  <c r="F28" i="3"/>
  <c r="F26"/>
  <c r="N36"/>
  <c r="N37" i="2"/>
  <c r="F36" i="28"/>
  <c r="F8"/>
  <c r="N39"/>
  <c r="N39" i="7"/>
  <c r="N35" i="1"/>
  <c r="N34" i="13"/>
  <c r="N35" i="19"/>
  <c r="F15" i="20"/>
  <c r="N39"/>
  <c r="N36" i="27"/>
  <c r="F21" i="15"/>
  <c r="F16"/>
  <c r="N35"/>
  <c r="F23" i="6"/>
  <c r="F21"/>
  <c r="N39"/>
  <c r="F16" i="9"/>
  <c r="N35"/>
  <c r="F32" i="25"/>
  <c r="N35"/>
  <c r="N39" i="10"/>
  <c r="F21"/>
  <c r="N36" i="23"/>
  <c r="F23" i="21"/>
  <c r="F13"/>
  <c r="N36"/>
  <c r="N41" i="14"/>
  <c r="M39" i="6"/>
  <c r="M38" i="5"/>
  <c r="F15"/>
  <c r="M35" i="15"/>
  <c r="M35" i="19"/>
  <c r="M35" i="9"/>
  <c r="F11"/>
  <c r="M36" i="21"/>
  <c r="F29" i="3"/>
  <c r="M36"/>
  <c r="F31" i="6"/>
  <c r="M45" i="4"/>
  <c r="M37" i="2"/>
  <c r="M36" i="27"/>
  <c r="M39" i="28"/>
  <c r="F29" i="20"/>
  <c r="F25"/>
  <c r="F20"/>
  <c r="M39"/>
  <c r="M41" i="8"/>
  <c r="F38" i="14"/>
  <c r="M41"/>
  <c r="M35" i="25"/>
  <c r="F35" i="23"/>
  <c r="M36"/>
  <c r="F34" i="7"/>
  <c r="F31"/>
  <c r="M39"/>
  <c r="M34" i="13"/>
  <c r="M35" i="1"/>
  <c r="F36" i="10"/>
  <c r="M39"/>
  <c r="F22" i="5"/>
  <c r="F18"/>
  <c r="L38"/>
  <c r="L35" i="9"/>
  <c r="L37" i="2"/>
  <c r="F17"/>
  <c r="L41" i="14"/>
  <c r="L39" i="20"/>
  <c r="F23" i="4"/>
  <c r="L45"/>
  <c r="F15" i="19"/>
  <c r="L35"/>
  <c r="F33" i="7"/>
  <c r="L39"/>
  <c r="L36" i="27"/>
  <c r="L36" i="3"/>
  <c r="F24" i="8"/>
  <c r="F16"/>
  <c r="L41"/>
  <c r="F10" i="21"/>
  <c r="L36"/>
  <c r="L35" i="15"/>
  <c r="L34" i="13"/>
  <c r="L36" i="23"/>
  <c r="F33" i="28"/>
  <c r="F17"/>
  <c r="L39"/>
  <c r="L35" i="25"/>
  <c r="F23" i="1"/>
  <c r="L35"/>
  <c r="L39" i="10"/>
  <c r="L39" i="6"/>
  <c r="F8" i="21"/>
  <c r="K36"/>
  <c r="K35" i="15"/>
  <c r="K35" i="25"/>
  <c r="K39" i="6"/>
  <c r="K41" i="8"/>
  <c r="K34" i="13"/>
  <c r="K38" i="5"/>
  <c r="F29" i="4"/>
  <c r="K45"/>
  <c r="K35" i="9"/>
  <c r="K36" i="3"/>
  <c r="F34" i="2"/>
  <c r="K37"/>
  <c r="K39" i="10"/>
  <c r="F13" i="19"/>
  <c r="K35"/>
  <c r="F18" i="14"/>
  <c r="K41"/>
  <c r="K39" i="20"/>
  <c r="K36" i="27"/>
  <c r="K39" i="28"/>
  <c r="K39" i="7"/>
  <c r="K35" i="1"/>
  <c r="F15" i="23"/>
  <c r="K36"/>
  <c r="J35" i="1"/>
  <c r="F28" i="23"/>
  <c r="J36"/>
  <c r="J41" i="14"/>
  <c r="J36" i="27"/>
  <c r="J35" i="19"/>
  <c r="J37" i="2"/>
  <c r="J45" i="4"/>
  <c r="J35" i="15"/>
  <c r="J41" i="8"/>
  <c r="F30" i="10"/>
  <c r="J39"/>
  <c r="J34" i="13"/>
  <c r="J35" i="25"/>
  <c r="J39" i="28"/>
  <c r="J35" i="9"/>
  <c r="J36" i="21"/>
  <c r="F23" i="20"/>
  <c r="F9"/>
  <c r="J39"/>
  <c r="F38" i="6"/>
  <c r="J39"/>
  <c r="J39" i="7"/>
  <c r="F33" i="3"/>
  <c r="J36"/>
  <c r="J38" i="5"/>
  <c r="F23" i="28"/>
  <c r="F16" i="23"/>
  <c r="F37" i="20"/>
  <c r="F34"/>
  <c r="F19"/>
  <c r="F32" i="19"/>
  <c r="F14" i="14"/>
  <c r="F13" i="13"/>
  <c r="F23" i="8"/>
  <c r="F15"/>
  <c r="F26" i="7"/>
  <c r="F36" i="5"/>
  <c r="F20"/>
  <c r="F13"/>
  <c r="F12"/>
  <c r="F30" i="4"/>
  <c r="F12" i="1"/>
  <c r="F27" i="2"/>
  <c r="F26"/>
  <c r="I35" i="19"/>
  <c r="I39" i="7"/>
  <c r="I39" i="10"/>
  <c r="I38" i="5"/>
  <c r="I35" i="1"/>
  <c r="I39" i="20"/>
  <c r="I39" i="6"/>
  <c r="I45" i="4"/>
  <c r="I41" i="14"/>
  <c r="I35" i="9"/>
  <c r="I34" i="13"/>
  <c r="I36" i="23"/>
  <c r="I39" i="28"/>
  <c r="I36" i="27"/>
  <c r="I35" i="15"/>
  <c r="I36" i="21"/>
  <c r="I36" i="3"/>
  <c r="I35" i="25"/>
  <c r="I41" i="8"/>
  <c r="I37" i="2"/>
  <c r="H37"/>
  <c r="H36" i="21"/>
  <c r="H35" i="9"/>
  <c r="H38" i="5"/>
  <c r="G36" i="27"/>
  <c r="H36"/>
  <c r="H35" i="1"/>
  <c r="H45" i="4"/>
  <c r="H39" i="28"/>
  <c r="H34" i="13"/>
  <c r="H41" i="8"/>
  <c r="H35" i="25"/>
  <c r="H39" i="6"/>
  <c r="H35" i="15"/>
  <c r="H41" i="14"/>
  <c r="H39" i="20"/>
  <c r="H35" i="19"/>
  <c r="H39" i="7"/>
  <c r="H39" i="10"/>
  <c r="H36" i="23"/>
  <c r="H36" i="3"/>
  <c r="G36"/>
  <c r="G35" i="15"/>
  <c r="G35" i="1"/>
  <c r="G34" i="13"/>
  <c r="G36" i="21"/>
  <c r="G39" i="20"/>
  <c r="G41" i="14"/>
  <c r="G45" i="4"/>
  <c r="G39" i="10"/>
  <c r="G37" i="2"/>
  <c r="G39" i="6"/>
  <c r="G35" i="19"/>
  <c r="G35" i="25"/>
  <c r="G39" i="28"/>
  <c r="G35" i="9"/>
  <c r="G41" i="8"/>
  <c r="G36" i="23"/>
  <c r="G38" i="5"/>
  <c r="G39" i="7"/>
</calcChain>
</file>

<file path=xl/sharedStrings.xml><?xml version="1.0" encoding="utf-8"?>
<sst xmlns="http://schemas.openxmlformats.org/spreadsheetml/2006/main" count="2361" uniqueCount="873">
  <si>
    <t>Paris SG</t>
  </si>
  <si>
    <t>Olympique de Marseille</t>
  </si>
  <si>
    <t>Effectif</t>
  </si>
  <si>
    <t>Poste</t>
  </si>
  <si>
    <t>Nom</t>
  </si>
  <si>
    <t>Buts</t>
  </si>
  <si>
    <t>Moyenne</t>
  </si>
  <si>
    <t>Tit.</t>
  </si>
  <si>
    <t>G</t>
  </si>
  <si>
    <t>Sirigu</t>
  </si>
  <si>
    <t>D</t>
  </si>
  <si>
    <t>Thiago Silva</t>
  </si>
  <si>
    <t>Marquinhos</t>
  </si>
  <si>
    <t>Maxwell</t>
  </si>
  <si>
    <t>Jallet</t>
  </si>
  <si>
    <t>T. Motta</t>
  </si>
  <si>
    <t>Bodmer</t>
  </si>
  <si>
    <t>Matuidi</t>
  </si>
  <si>
    <t>Verratti</t>
  </si>
  <si>
    <t>Rabiot</t>
  </si>
  <si>
    <t>Pastore</t>
  </si>
  <si>
    <t>Lucas</t>
  </si>
  <si>
    <t>Cavani</t>
  </si>
  <si>
    <t>M</t>
  </si>
  <si>
    <t>A</t>
  </si>
  <si>
    <t>Samba</t>
  </si>
  <si>
    <t>Nkoulou</t>
  </si>
  <si>
    <t>Morel</t>
  </si>
  <si>
    <t>Olympique lyonnais</t>
  </si>
  <si>
    <t>Lopes</t>
  </si>
  <si>
    <t>Gorgelin</t>
  </si>
  <si>
    <t>Zeffane</t>
  </si>
  <si>
    <t>G. Fofana</t>
  </si>
  <si>
    <t>C. Grenier</t>
  </si>
  <si>
    <t>Ghezzal</t>
  </si>
  <si>
    <t>Ferri</t>
  </si>
  <si>
    <t>Malbranque</t>
  </si>
  <si>
    <t>Danic</t>
  </si>
  <si>
    <t>Gonalons</t>
  </si>
  <si>
    <t>Lacazette</t>
  </si>
  <si>
    <t>Hassen</t>
  </si>
  <si>
    <t>Ma. Traoré</t>
  </si>
  <si>
    <t>Bauthéac</t>
  </si>
  <si>
    <t>Eysseric</t>
  </si>
  <si>
    <t>Bosetti</t>
  </si>
  <si>
    <t>AS Saint-Etienne</t>
  </si>
  <si>
    <t>Ruffier</t>
  </si>
  <si>
    <t>Moulin</t>
  </si>
  <si>
    <t>Lille OSC</t>
  </si>
  <si>
    <t>Enyeama</t>
  </si>
  <si>
    <t>Soumaoro</t>
  </si>
  <si>
    <t>Sidibé</t>
  </si>
  <si>
    <t>Béria</t>
  </si>
  <si>
    <t>Basa</t>
  </si>
  <si>
    <t>Balmont</t>
  </si>
  <si>
    <t>Delaplace</t>
  </si>
  <si>
    <t>Martin</t>
  </si>
  <si>
    <t>Meïté</t>
  </si>
  <si>
    <t>Mavuba</t>
  </si>
  <si>
    <t>Mendes</t>
  </si>
  <si>
    <t>Rodelin</t>
  </si>
  <si>
    <t>Roux</t>
  </si>
  <si>
    <t>Araujo</t>
  </si>
  <si>
    <t>Perrin</t>
  </si>
  <si>
    <t>F. Pogba</t>
  </si>
  <si>
    <t>Bamba</t>
  </si>
  <si>
    <t>Clément</t>
  </si>
  <si>
    <t>Cohade</t>
  </si>
  <si>
    <t>Corgnet</t>
  </si>
  <si>
    <t>Diomandé</t>
  </si>
  <si>
    <t>Hamouma</t>
  </si>
  <si>
    <t>Lemoine</t>
  </si>
  <si>
    <t>Entrée</t>
  </si>
  <si>
    <t>M. L1</t>
  </si>
  <si>
    <t>L1</t>
  </si>
  <si>
    <t>Carrasso</t>
  </si>
  <si>
    <t>Poundjé</t>
  </si>
  <si>
    <t>Sertic</t>
  </si>
  <si>
    <t>Plasil</t>
  </si>
  <si>
    <t>M. Belay</t>
  </si>
  <si>
    <t>Traoré</t>
  </si>
  <si>
    <t>Rolan</t>
  </si>
  <si>
    <t>FC Lorient</t>
  </si>
  <si>
    <t>Lecomte</t>
  </si>
  <si>
    <t>Lautoa</t>
  </si>
  <si>
    <t>Barthelmé</t>
  </si>
  <si>
    <t>Montpellier Hérault SC</t>
  </si>
  <si>
    <t>Jourdren</t>
  </si>
  <si>
    <t>Ligali</t>
  </si>
  <si>
    <t>Pionnier</t>
  </si>
  <si>
    <t>Congré</t>
  </si>
  <si>
    <t>Hilton</t>
  </si>
  <si>
    <t>Marveaux</t>
  </si>
  <si>
    <t>Saihi</t>
  </si>
  <si>
    <t>Sanson</t>
  </si>
  <si>
    <t>Camara</t>
  </si>
  <si>
    <t>Toulouse FC</t>
  </si>
  <si>
    <t>Akpa-Akpro</t>
  </si>
  <si>
    <t>Spajic</t>
  </si>
  <si>
    <t>Aurier</t>
  </si>
  <si>
    <t>Yago</t>
  </si>
  <si>
    <t>Ninkov</t>
  </si>
  <si>
    <t>Sirieix</t>
  </si>
  <si>
    <t>Trejo</t>
  </si>
  <si>
    <t>Leca</t>
  </si>
  <si>
    <t>Da Silva</t>
  </si>
  <si>
    <t>&lt;</t>
  </si>
  <si>
    <t>entré en cours de match</t>
  </si>
  <si>
    <t>Note &gt; 7</t>
  </si>
  <si>
    <t>Note &lt; 3</t>
  </si>
  <si>
    <t>SC Bastia</t>
  </si>
  <si>
    <t>Vincensini</t>
  </si>
  <si>
    <t>Cioni</t>
  </si>
  <si>
    <t>Djiku</t>
  </si>
  <si>
    <t>Squillaci</t>
  </si>
  <si>
    <t>André</t>
  </si>
  <si>
    <t>Cahuzac</t>
  </si>
  <si>
    <t>Abd. Keita</t>
  </si>
  <si>
    <t>Palmieri</t>
  </si>
  <si>
    <t>Raspentino</t>
  </si>
  <si>
    <t>Stade Rennais FC</t>
  </si>
  <si>
    <t>Costil</t>
  </si>
  <si>
    <t>N'Diaye</t>
  </si>
  <si>
    <t>Armand</t>
  </si>
  <si>
    <t>Danzé</t>
  </si>
  <si>
    <t>Moreira</t>
  </si>
  <si>
    <t>Alessandrini</t>
  </si>
  <si>
    <t>Féret</t>
  </si>
  <si>
    <t>Hunou</t>
  </si>
  <si>
    <t>Ngando</t>
  </si>
  <si>
    <t>Pajot</t>
  </si>
  <si>
    <t>Fofana</t>
  </si>
  <si>
    <t>Corchia</t>
  </si>
  <si>
    <t>Peybernes</t>
  </si>
  <si>
    <t>Boudebouz</t>
  </si>
  <si>
    <t>Privat</t>
  </si>
  <si>
    <t>Lasne</t>
  </si>
  <si>
    <t>FC Nantes</t>
  </si>
  <si>
    <t>Dupé</t>
  </si>
  <si>
    <t>Riou</t>
  </si>
  <si>
    <t>Djidji</t>
  </si>
  <si>
    <t>Vizcarrondo</t>
  </si>
  <si>
    <t>Touré</t>
  </si>
  <si>
    <t>Aristeguieta</t>
  </si>
  <si>
    <t>AS Monaco</t>
  </si>
  <si>
    <t>Subasic</t>
  </si>
  <si>
    <t>Fabinho</t>
  </si>
  <si>
    <t>Kurzawa</t>
  </si>
  <si>
    <t>Raggi</t>
  </si>
  <si>
    <t>Dirar</t>
  </si>
  <si>
    <t>Moutinho</t>
  </si>
  <si>
    <t>Ocampos</t>
  </si>
  <si>
    <t>Falcao</t>
  </si>
  <si>
    <t>Germain</t>
  </si>
  <si>
    <t>Tolisso</t>
  </si>
  <si>
    <t>Entrées</t>
  </si>
  <si>
    <t>Constant</t>
  </si>
  <si>
    <t>A. Touré</t>
  </si>
  <si>
    <t>Bahebeck</t>
  </si>
  <si>
    <t>Lemaître</t>
  </si>
  <si>
    <t>Lévêque</t>
  </si>
  <si>
    <t>Sankoh</t>
  </si>
  <si>
    <t>Sorbon</t>
  </si>
  <si>
    <t>M. Diallo</t>
  </si>
  <si>
    <t>Giresse</t>
  </si>
  <si>
    <t>Kerbrat</t>
  </si>
  <si>
    <t>Sankharé</t>
  </si>
  <si>
    <t>En Avant Guingamp</t>
  </si>
  <si>
    <t>Bakayoko</t>
  </si>
  <si>
    <t>Pelé</t>
  </si>
  <si>
    <t>Buteur ou clean sheet</t>
  </si>
  <si>
    <t>Braithwaite</t>
  </si>
  <si>
    <t>Fekir</t>
  </si>
  <si>
    <t>Moubandjé</t>
  </si>
  <si>
    <t>Benrahma</t>
  </si>
  <si>
    <t>Pléa</t>
  </si>
  <si>
    <t>Honorat</t>
  </si>
  <si>
    <t>Pellenard</t>
  </si>
  <si>
    <t>Toivonen</t>
  </si>
  <si>
    <t>Crivelli</t>
  </si>
  <si>
    <t>Ntep</t>
  </si>
  <si>
    <t>Grosicki</t>
  </si>
  <si>
    <t>Maury</t>
  </si>
  <si>
    <t>Deplagne</t>
  </si>
  <si>
    <t>Veskovac</t>
  </si>
  <si>
    <t>Alhadhur</t>
  </si>
  <si>
    <t>Kaabouni</t>
  </si>
  <si>
    <t>Y. Koné</t>
  </si>
  <si>
    <t>Rafetraniaina</t>
  </si>
  <si>
    <t>Echiejile</t>
  </si>
  <si>
    <t>P. Puel</t>
  </si>
  <si>
    <t>Jeannot</t>
  </si>
  <si>
    <t>Mesloub</t>
  </si>
  <si>
    <t>David Luiz</t>
  </si>
  <si>
    <t>Vercauteren</t>
  </si>
  <si>
    <t>Monnet-Paquet</t>
  </si>
  <si>
    <t>Sala</t>
  </si>
  <si>
    <t>Pallois</t>
  </si>
  <si>
    <t>Pesic</t>
  </si>
  <si>
    <t>Mexer</t>
  </si>
  <si>
    <t>Henrique</t>
  </si>
  <si>
    <t>Bourillon</t>
  </si>
  <si>
    <t>L. Traoré</t>
  </si>
  <si>
    <t>SM Caen</t>
  </si>
  <si>
    <t>Reulet</t>
  </si>
  <si>
    <t>Vercoutre</t>
  </si>
  <si>
    <t>Adéoti</t>
  </si>
  <si>
    <t>Imorou</t>
  </si>
  <si>
    <t>Bazile</t>
  </si>
  <si>
    <t>Seube</t>
  </si>
  <si>
    <t>Nangis</t>
  </si>
  <si>
    <t>Yahia</t>
  </si>
  <si>
    <t>Le Goff</t>
  </si>
  <si>
    <t>Moukandjo</t>
  </si>
  <si>
    <t>Gissi</t>
  </si>
  <si>
    <t>Brüls</t>
  </si>
  <si>
    <t>Prcic</t>
  </si>
  <si>
    <t>Pouplin</t>
  </si>
  <si>
    <t>Rose</t>
  </si>
  <si>
    <t>Matheus</t>
  </si>
  <si>
    <t>Bodiger</t>
  </si>
  <si>
    <t>Bammou</t>
  </si>
  <si>
    <t>Sparagna</t>
  </si>
  <si>
    <t>Berigaud</t>
  </si>
  <si>
    <t>Ribelin</t>
  </si>
  <si>
    <t>Wachter</t>
  </si>
  <si>
    <t>Lavigne</t>
  </si>
  <si>
    <t>G. Fernandes</t>
  </si>
  <si>
    <t>Butez</t>
  </si>
  <si>
    <t>Cardinale</t>
  </si>
  <si>
    <t>Porsan</t>
  </si>
  <si>
    <t>Contento</t>
  </si>
  <si>
    <t>Théophile-Catherine</t>
  </si>
  <si>
    <t>Valette</t>
  </si>
  <si>
    <t>Angoua</t>
  </si>
  <si>
    <t>Diagne</t>
  </si>
  <si>
    <t>Doumbia</t>
  </si>
  <si>
    <t>Bellugou</t>
  </si>
  <si>
    <t>Habibou</t>
  </si>
  <si>
    <t>Doria</t>
  </si>
  <si>
    <t>Marange</t>
  </si>
  <si>
    <t>Achahbar</t>
  </si>
  <si>
    <t>N'Dongala</t>
  </si>
  <si>
    <t>Kimpembé</t>
  </si>
  <si>
    <t>Rongier</t>
  </si>
  <si>
    <t>Yambére</t>
  </si>
  <si>
    <t>Iloki</t>
  </si>
  <si>
    <t>Bouanga</t>
  </si>
  <si>
    <t>Koziello</t>
  </si>
  <si>
    <t>Aloé</t>
  </si>
  <si>
    <t>Andonian</t>
  </si>
  <si>
    <t>Romain</t>
  </si>
  <si>
    <t>Dabo</t>
  </si>
  <si>
    <t>Diallo</t>
  </si>
  <si>
    <t>Salibur</t>
  </si>
  <si>
    <t>Gakpa</t>
  </si>
  <si>
    <t>FC Girondins de Bordeaux</t>
  </si>
  <si>
    <t>Blin</t>
  </si>
  <si>
    <t>Thelin</t>
  </si>
  <si>
    <t>Cornet</t>
  </si>
  <si>
    <t>Coco</t>
  </si>
  <si>
    <t>Lenjani</t>
  </si>
  <si>
    <t>Tuiloma</t>
  </si>
  <si>
    <t>Philippoteaux</t>
  </si>
  <si>
    <t>Ndong</t>
  </si>
  <si>
    <t>Niane</t>
  </si>
  <si>
    <t>Karamoko</t>
  </si>
  <si>
    <t>Houri</t>
  </si>
  <si>
    <t>Skhiri</t>
  </si>
  <si>
    <t>OGC Nice</t>
  </si>
  <si>
    <t>Guilbert</t>
  </si>
  <si>
    <t>Boscagli</t>
  </si>
  <si>
    <t>Dubois</t>
  </si>
  <si>
    <t>Wüthrich</t>
  </si>
  <si>
    <t>Machach</t>
  </si>
  <si>
    <t>Rémy</t>
  </si>
  <si>
    <t>Petric</t>
  </si>
  <si>
    <t>Bernardoni</t>
  </si>
  <si>
    <t>Martins-Pereira</t>
  </si>
  <si>
    <t>Sylla</t>
  </si>
  <si>
    <t>Cabot</t>
  </si>
  <si>
    <t>Andreu</t>
  </si>
  <si>
    <t>SCO d'Angers</t>
  </si>
  <si>
    <t>Letellier</t>
  </si>
  <si>
    <t>Thomas</t>
  </si>
  <si>
    <t>Manceau</t>
  </si>
  <si>
    <t>Mangani</t>
  </si>
  <si>
    <t>Pessalli</t>
  </si>
  <si>
    <t>Ben Arfa</t>
  </si>
  <si>
    <t>Prior</t>
  </si>
  <si>
    <t>Thomasson</t>
  </si>
  <si>
    <t>Moimbé</t>
  </si>
  <si>
    <t>Seri</t>
  </si>
  <si>
    <t>K. Traoré</t>
  </si>
  <si>
    <t>I. Traoré</t>
  </si>
  <si>
    <t>Ketkeophomphone</t>
  </si>
  <si>
    <t>Capelle</t>
  </si>
  <si>
    <t>De Pauw</t>
  </si>
  <si>
    <t>Sunu</t>
  </si>
  <si>
    <t>Le Joncour</t>
  </si>
  <si>
    <t>Rekik</t>
  </si>
  <si>
    <t>Sarr</t>
  </si>
  <si>
    <t>Trapp</t>
  </si>
  <si>
    <t>Sio</t>
  </si>
  <si>
    <t>Règles</t>
  </si>
  <si>
    <t>Pedro Mendes</t>
  </si>
  <si>
    <t>Bahlouli</t>
  </si>
  <si>
    <t>Cavaleiro</t>
  </si>
  <si>
    <t>Carrillo</t>
  </si>
  <si>
    <t>Maulun</t>
  </si>
  <si>
    <t>Augustin</t>
  </si>
  <si>
    <t>Gajic</t>
  </si>
  <si>
    <t>Amadou</t>
  </si>
  <si>
    <t>Civelli</t>
  </si>
  <si>
    <t>Obbadi</t>
  </si>
  <si>
    <t>Tallo</t>
  </si>
  <si>
    <t>Rafael</t>
  </si>
  <si>
    <t>Goicoechea</t>
  </si>
  <si>
    <t>Mounié</t>
  </si>
  <si>
    <t>N'Doye</t>
  </si>
  <si>
    <t>Benezet</t>
  </si>
  <si>
    <t>Nkololo</t>
  </si>
  <si>
    <t>Le Marchand</t>
  </si>
  <si>
    <t>Baysse</t>
  </si>
  <si>
    <t>Coulibaly</t>
  </si>
  <si>
    <t>Maupay</t>
  </si>
  <si>
    <t>Bessat</t>
  </si>
  <si>
    <t>Baal</t>
  </si>
  <si>
    <t>Saïd</t>
  </si>
  <si>
    <t>Briand</t>
  </si>
  <si>
    <t>Valbuena</t>
  </si>
  <si>
    <t>Doré</t>
  </si>
  <si>
    <t>Kwateng</t>
  </si>
  <si>
    <t>Guillaume</t>
  </si>
  <si>
    <t>Waris</t>
  </si>
  <si>
    <t>Roussillon</t>
  </si>
  <si>
    <t>Yanga-Mbiwa</t>
  </si>
  <si>
    <t>A. Mendy</t>
  </si>
  <si>
    <t>Ben Youssef</t>
  </si>
  <si>
    <t>Louis</t>
  </si>
  <si>
    <t>Lemar</t>
  </si>
  <si>
    <t>Karanovic</t>
  </si>
  <si>
    <t>Cabella</t>
  </si>
  <si>
    <t>Diarra</t>
  </si>
  <si>
    <t>Polomat</t>
  </si>
  <si>
    <t>Soni</t>
  </si>
  <si>
    <t>Darder</t>
  </si>
  <si>
    <t>Di Maria</t>
  </si>
  <si>
    <t>Beric</t>
  </si>
  <si>
    <t>Somalia</t>
  </si>
  <si>
    <t>Rolando</t>
  </si>
  <si>
    <t>Tousart</t>
  </si>
  <si>
    <t>Kemen</t>
  </si>
  <si>
    <t>Benzia</t>
  </si>
  <si>
    <t>Pablo</t>
  </si>
  <si>
    <t>Z. Touré</t>
  </si>
  <si>
    <t>Sabaly</t>
  </si>
  <si>
    <t>Mostefa</t>
  </si>
  <si>
    <t>Kalulu</t>
  </si>
  <si>
    <t>Sunzu</t>
  </si>
  <si>
    <t>Leborgne</t>
  </si>
  <si>
    <t>Ricardo Pereira</t>
  </si>
  <si>
    <t>Le Bihan</t>
  </si>
  <si>
    <t>Maignan</t>
  </si>
  <si>
    <t>Serin</t>
  </si>
  <si>
    <t>Boschilia</t>
  </si>
  <si>
    <t>Malcuit</t>
  </si>
  <si>
    <t>Zambo Anguissa</t>
  </si>
  <si>
    <t>Mocio</t>
  </si>
  <si>
    <t>Paye</t>
  </si>
  <si>
    <t>Guivarch</t>
  </si>
  <si>
    <t>Héry</t>
  </si>
  <si>
    <t>Ounas</t>
  </si>
  <si>
    <t>Ninga</t>
  </si>
  <si>
    <t>Pinheiro</t>
  </si>
  <si>
    <t>Alégué</t>
  </si>
  <si>
    <t>Sigthorsson</t>
  </si>
  <si>
    <t>Del Castillo</t>
  </si>
  <si>
    <t>Ongenda</t>
  </si>
  <si>
    <t>M'Laab</t>
  </si>
  <si>
    <t>Lafont</t>
  </si>
  <si>
    <t>Diop</t>
  </si>
  <si>
    <t>Pierre Gabriel</t>
  </si>
  <si>
    <t>Makengo</t>
  </si>
  <si>
    <t>Mbappe-Lottin</t>
  </si>
  <si>
    <t>Blas</t>
  </si>
  <si>
    <t>Livolant</t>
  </si>
  <si>
    <t>Janvier</t>
  </si>
  <si>
    <t>Nardi</t>
  </si>
  <si>
    <t>Laborde</t>
  </si>
  <si>
    <t>Vada</t>
  </si>
  <si>
    <t>Söderlund</t>
  </si>
  <si>
    <t>Gourcuff</t>
  </si>
  <si>
    <t>Gillet</t>
  </si>
  <si>
    <t>Ranieri</t>
  </si>
  <si>
    <t>Rabillard</t>
  </si>
  <si>
    <t>Erding</t>
  </si>
  <si>
    <t>Lloris</t>
  </si>
  <si>
    <t>Gnagnon</t>
  </si>
  <si>
    <t>Amalfitano</t>
  </si>
  <si>
    <t>Caddy</t>
  </si>
  <si>
    <t>Walter</t>
  </si>
  <si>
    <t>Chaibi</t>
  </si>
  <si>
    <t>Tannane</t>
  </si>
  <si>
    <t>Thauvin</t>
  </si>
  <si>
    <t>Eder</t>
  </si>
  <si>
    <t>Arambarri</t>
  </si>
  <si>
    <t>Koukaou</t>
  </si>
  <si>
    <t>Malcom</t>
  </si>
  <si>
    <t>Bernardo Silva</t>
  </si>
  <si>
    <t>Salles-Lamonge</t>
  </si>
  <si>
    <t>Selnaes</t>
  </si>
  <si>
    <t>Nkunku</t>
  </si>
  <si>
    <t>Erasmus</t>
  </si>
  <si>
    <t>Diaby</t>
  </si>
  <si>
    <t>Jemerson</t>
  </si>
  <si>
    <t>Laidouni</t>
  </si>
  <si>
    <t>Rimane</t>
  </si>
  <si>
    <t>Walongwa</t>
  </si>
  <si>
    <t>Koffi</t>
  </si>
  <si>
    <t>Ben Khémis</t>
  </si>
  <si>
    <t>AS Nancy-Lorraine</t>
  </si>
  <si>
    <t>Dijon FCO</t>
  </si>
  <si>
    <t>FC Metz</t>
  </si>
  <si>
    <t>Delecroix</t>
  </si>
  <si>
    <t>J01(D): ASSE</t>
  </si>
  <si>
    <t>Ménez</t>
  </si>
  <si>
    <t>M'Bengue</t>
  </si>
  <si>
    <t>Bl.</t>
  </si>
  <si>
    <t>J01(D): FCL</t>
  </si>
  <si>
    <t>Santini</t>
  </si>
  <si>
    <t>Karamoh</t>
  </si>
  <si>
    <t>J01(E ): SMC</t>
  </si>
  <si>
    <t>Exc.</t>
  </si>
  <si>
    <t>&gt;</t>
  </si>
  <si>
    <t>Cafu</t>
  </si>
  <si>
    <t>Selemani</t>
  </si>
  <si>
    <t>J01(D): SCO</t>
  </si>
  <si>
    <t>Vanden Borre</t>
  </si>
  <si>
    <t>J01(E ): MHSC</t>
  </si>
  <si>
    <t>Santamaria</t>
  </si>
  <si>
    <t>Toko Ekambi</t>
  </si>
  <si>
    <t>Diedhiou</t>
  </si>
  <si>
    <t>Pépé</t>
  </si>
  <si>
    <t>Nwakaeme</t>
  </si>
  <si>
    <t>Reynet</t>
  </si>
  <si>
    <t>Bernard</t>
  </si>
  <si>
    <t>Abdelhamid</t>
  </si>
  <si>
    <t>Varrault</t>
  </si>
  <si>
    <t>Chafik</t>
  </si>
  <si>
    <t>Sammaritano</t>
  </si>
  <si>
    <t>Marié</t>
  </si>
  <si>
    <t>Tavares</t>
  </si>
  <si>
    <t>Bahamboula</t>
  </si>
  <si>
    <t>J01(D): FCN</t>
  </si>
  <si>
    <t>Diony</t>
  </si>
  <si>
    <t>Bela</t>
  </si>
  <si>
    <t>Rivière</t>
  </si>
  <si>
    <t>Diego Carlos</t>
  </si>
  <si>
    <t>Lima</t>
  </si>
  <si>
    <t>Thomsen</t>
  </si>
  <si>
    <t>Harit</t>
  </si>
  <si>
    <t>Didillon</t>
  </si>
  <si>
    <t>J01(D): LOSC</t>
  </si>
  <si>
    <t>Balliu</t>
  </si>
  <si>
    <t>Falette</t>
  </si>
  <si>
    <t>Milan</t>
  </si>
  <si>
    <t>Rivierez</t>
  </si>
  <si>
    <t>Nguette</t>
  </si>
  <si>
    <t>Mollet</t>
  </si>
  <si>
    <t>Doukouré</t>
  </si>
  <si>
    <t>Jouffre</t>
  </si>
  <si>
    <t>Basin</t>
  </si>
  <si>
    <t>J01(E ): FCM</t>
  </si>
  <si>
    <t>J01(D): TFC</t>
  </si>
  <si>
    <t>Bédimo</t>
  </si>
  <si>
    <t>Hubocan</t>
  </si>
  <si>
    <t>Sakai</t>
  </si>
  <si>
    <t>Gomis</t>
  </si>
  <si>
    <t>Khaoui</t>
  </si>
  <si>
    <t>Amian</t>
  </si>
  <si>
    <t>Jullien</t>
  </si>
  <si>
    <t>Edouard</t>
  </si>
  <si>
    <t>Pi</t>
  </si>
  <si>
    <t>J01(D): SRFC</t>
  </si>
  <si>
    <t>Dalbert</t>
  </si>
  <si>
    <t>Souquet</t>
  </si>
  <si>
    <t>Lusamba</t>
  </si>
  <si>
    <t>Marcel</t>
  </si>
  <si>
    <t>Donis</t>
  </si>
  <si>
    <t>Cyprien</t>
  </si>
  <si>
    <t>J01(E ): OGCN</t>
  </si>
  <si>
    <t>Bensebaini</t>
  </si>
  <si>
    <t>Chantôme</t>
  </si>
  <si>
    <t>Diakhaby</t>
  </si>
  <si>
    <t>J01(D): OL</t>
  </si>
  <si>
    <t>Ndy Assembé</t>
  </si>
  <si>
    <t>Muratori</t>
  </si>
  <si>
    <t>Lenglet</t>
  </si>
  <si>
    <t>Cuffaut</t>
  </si>
  <si>
    <t>Koura</t>
  </si>
  <si>
    <t>Aït-Bennasser</t>
  </si>
  <si>
    <t>Pedretti</t>
  </si>
  <si>
    <t>N'Guessan</t>
  </si>
  <si>
    <t>Robic</t>
  </si>
  <si>
    <t>Dalé</t>
  </si>
  <si>
    <t>Badila</t>
  </si>
  <si>
    <t>Chernik</t>
  </si>
  <si>
    <t>Menay</t>
  </si>
  <si>
    <t>Maouassa</t>
  </si>
  <si>
    <t>Chrétien</t>
  </si>
  <si>
    <t>Cétout</t>
  </si>
  <si>
    <t>Marchetti</t>
  </si>
  <si>
    <t>Guidileye</t>
  </si>
  <si>
    <t>Puyo</t>
  </si>
  <si>
    <t>Mandanne</t>
  </si>
  <si>
    <t>Hadji</t>
  </si>
  <si>
    <t>Mabella</t>
  </si>
  <si>
    <t>Figueiredo</t>
  </si>
  <si>
    <t>Benitez</t>
  </si>
  <si>
    <t>J01(D): EAG</t>
  </si>
  <si>
    <t>Badiashile</t>
  </si>
  <si>
    <t>Mendy</t>
  </si>
  <si>
    <t>Glik</t>
  </si>
  <si>
    <t>Johnsson</t>
  </si>
  <si>
    <t>Ikoko</t>
  </si>
  <si>
    <t>Deaux</t>
  </si>
  <si>
    <t>Mané</t>
  </si>
  <si>
    <t>J01(D): PSG</t>
  </si>
  <si>
    <t>Charruau</t>
  </si>
  <si>
    <t>Saint-Maximin</t>
  </si>
  <si>
    <t>Cabral</t>
  </si>
  <si>
    <t>Bifouma</t>
  </si>
  <si>
    <t>J01(E ): SCB</t>
  </si>
  <si>
    <t>Areola</t>
  </si>
  <si>
    <t>Jesé</t>
  </si>
  <si>
    <t>J01(E ): ASNL</t>
  </si>
  <si>
    <t>J02(D): SMC</t>
  </si>
  <si>
    <t>Rybus</t>
  </si>
  <si>
    <t>J02(E ): OL</t>
  </si>
  <si>
    <t>Genevois</t>
  </si>
  <si>
    <t>J02(D): FCGB</t>
  </si>
  <si>
    <t>J02(E ): TFC</t>
  </si>
  <si>
    <t>Toulalan</t>
  </si>
  <si>
    <t>Kamano</t>
  </si>
  <si>
    <t>J02(D): ASM</t>
  </si>
  <si>
    <t>Kacaniklic</t>
  </si>
  <si>
    <t>J02(E ): FCN</t>
  </si>
  <si>
    <t>Tisserand</t>
  </si>
  <si>
    <t>Jean</t>
  </si>
  <si>
    <t>N'Doram</t>
  </si>
  <si>
    <t>J02(D): ASNL</t>
  </si>
  <si>
    <t>J02(E ): SRFC</t>
  </si>
  <si>
    <t>J02(D): DFCO</t>
  </si>
  <si>
    <t>De Préville</t>
  </si>
  <si>
    <t>J02(E ): LOSC</t>
  </si>
  <si>
    <t>Rüfli</t>
  </si>
  <si>
    <t>J02(D): SCB</t>
  </si>
  <si>
    <t>J02(E ): FCL</t>
  </si>
  <si>
    <t>J02(D): OGC Nice</t>
  </si>
  <si>
    <t>J02(E ): SCO</t>
  </si>
  <si>
    <t>J02(D): FCM</t>
  </si>
  <si>
    <t>J02(E ): PSG</t>
  </si>
  <si>
    <t>Signorino</t>
  </si>
  <si>
    <t>Mandjeck</t>
  </si>
  <si>
    <t>J02(D): MHSC</t>
  </si>
  <si>
    <t>Saint-Louis</t>
  </si>
  <si>
    <t>J02(E ): ASSE</t>
  </si>
  <si>
    <t>J02(D): OM</t>
  </si>
  <si>
    <t>Marçal</t>
  </si>
  <si>
    <t>J02(E ): EAG</t>
  </si>
  <si>
    <t>Lopez</t>
  </si>
  <si>
    <t>Leya Iseka</t>
  </si>
  <si>
    <t>J03(D): FCL</t>
  </si>
  <si>
    <t>J03(E ): OM</t>
  </si>
  <si>
    <t>J03(D): OL</t>
  </si>
  <si>
    <t>Gastien</t>
  </si>
  <si>
    <t>Lees-Melou</t>
  </si>
  <si>
    <t>J03(E ): DFCO</t>
  </si>
  <si>
    <t>J03(E ): ASNL</t>
  </si>
  <si>
    <t>Salin</t>
  </si>
  <si>
    <t>J03(D): EAG</t>
  </si>
  <si>
    <t>J03(D): SCO</t>
  </si>
  <si>
    <t>Assou-Ekotto</t>
  </si>
  <si>
    <t>J03(E ): FCM</t>
  </si>
  <si>
    <t>Michel</t>
  </si>
  <si>
    <t>Martinez</t>
  </si>
  <si>
    <t>J03(D): SCB</t>
  </si>
  <si>
    <t>Sané</t>
  </si>
  <si>
    <t>J03(E ): SMC</t>
  </si>
  <si>
    <t>J03(D): SRFC</t>
  </si>
  <si>
    <t>J03(E ): MHSC</t>
  </si>
  <si>
    <t>J03(D): LOSC</t>
  </si>
  <si>
    <t>J03(E ): OGCN</t>
  </si>
  <si>
    <t>J03(D): PSG</t>
  </si>
  <si>
    <t>(-1)</t>
  </si>
  <si>
    <t>J03(E ): PSG</t>
  </si>
  <si>
    <t>Meunier</t>
  </si>
  <si>
    <t>J03(D): TFC</t>
  </si>
  <si>
    <t>Saivet</t>
  </si>
  <si>
    <t>Veretout</t>
  </si>
  <si>
    <t>J03(E ): ASSE</t>
  </si>
  <si>
    <t>Durmaz</t>
  </si>
  <si>
    <t>J03(D): FCN</t>
  </si>
  <si>
    <t>J03(E ): FCGB</t>
  </si>
  <si>
    <t>Leroy</t>
  </si>
  <si>
    <t>Allain</t>
  </si>
  <si>
    <t>Lotiès</t>
  </si>
  <si>
    <t>Rosier</t>
  </si>
  <si>
    <t>Bouka Moutou</t>
  </si>
  <si>
    <t>Belmonte</t>
  </si>
  <si>
    <t>Sarrabayrouse</t>
  </si>
  <si>
    <t>Kawashima</t>
  </si>
  <si>
    <t>Oberhauser</t>
  </si>
  <si>
    <t>Philipps</t>
  </si>
  <si>
    <t>Udol</t>
  </si>
  <si>
    <t>Selimovic</t>
  </si>
  <si>
    <t>Lejeune</t>
  </si>
  <si>
    <t>J04(D): ASSE</t>
  </si>
  <si>
    <t>Krychowiak</t>
  </si>
  <si>
    <t>J04(E ): PSG</t>
  </si>
  <si>
    <t>Lacroix</t>
  </si>
  <si>
    <t>J04(D): FCGB</t>
  </si>
  <si>
    <t>J04(E ): OL</t>
  </si>
  <si>
    <t>J04(D): ASM</t>
  </si>
  <si>
    <t>J04(E ): LOSC</t>
  </si>
  <si>
    <t>De Sanctis</t>
  </si>
  <si>
    <t>J04(D): MHSC</t>
  </si>
  <si>
    <t>J04(E ): EAG</t>
  </si>
  <si>
    <t>J04(D): DFCO</t>
  </si>
  <si>
    <t>J04(E ): SCO</t>
  </si>
  <si>
    <t>Abeid</t>
  </si>
  <si>
    <t>J04(D): TFC</t>
  </si>
  <si>
    <t>Bengtsson</t>
  </si>
  <si>
    <t>J04(E ): SCB</t>
  </si>
  <si>
    <t>Cafaro</t>
  </si>
  <si>
    <t>J04(D): ASNL</t>
  </si>
  <si>
    <t>Ciani</t>
  </si>
  <si>
    <t>Mvuemba</t>
  </si>
  <si>
    <t>J04(E ): FCL</t>
  </si>
  <si>
    <t>J04(D): OM</t>
  </si>
  <si>
    <t>Dante</t>
  </si>
  <si>
    <t>Balotelli</t>
  </si>
  <si>
    <t>*</t>
  </si>
  <si>
    <t>Belhanda</t>
  </si>
  <si>
    <t>J04(E ): OGCN</t>
  </si>
  <si>
    <t>Vainqueur</t>
  </si>
  <si>
    <t>Njie</t>
  </si>
  <si>
    <t>J04(D): FCM</t>
  </si>
  <si>
    <t>Stepinski</t>
  </si>
  <si>
    <t>J04(E ): FCN</t>
  </si>
  <si>
    <t>J04(D): SMC</t>
  </si>
  <si>
    <t>J04(E ): SRFC</t>
  </si>
  <si>
    <t>Notes L1 = MonPetitGazon</t>
  </si>
  <si>
    <t>J01(E ): FCGB</t>
  </si>
  <si>
    <t>J01(E ): OM</t>
  </si>
  <si>
    <t>J01(E ): DFCO</t>
  </si>
  <si>
    <t>J01(E ): ASM</t>
  </si>
  <si>
    <t>J05(D): PSG</t>
  </si>
  <si>
    <t>J05(E ): SMC</t>
  </si>
  <si>
    <t>J05(D): SCO</t>
  </si>
  <si>
    <t>Lewczuk</t>
  </si>
  <si>
    <t>J05(E ): FCGB</t>
  </si>
  <si>
    <t>Pavlovic</t>
  </si>
  <si>
    <t>Tahrat</t>
  </si>
  <si>
    <t>J05(D): FCM</t>
  </si>
  <si>
    <t>J05(E ): DFCO</t>
  </si>
  <si>
    <t>J05(D): LOSC</t>
  </si>
  <si>
    <t>Mara</t>
  </si>
  <si>
    <t>J05(E ): FCL</t>
  </si>
  <si>
    <t>J05(D): SRFC</t>
  </si>
  <si>
    <t>J05(E ): ASM</t>
  </si>
  <si>
    <t>J05(D): FCN</t>
  </si>
  <si>
    <t>J05(E ): ASNL</t>
  </si>
  <si>
    <t>J05(D): EAG</t>
  </si>
  <si>
    <t>J05(E ): TFC</t>
  </si>
  <si>
    <t>J05(D): OL</t>
  </si>
  <si>
    <t>J05(E ): OM</t>
  </si>
  <si>
    <t>J05(D): OGCN</t>
  </si>
  <si>
    <t>J05(E ): MHSC</t>
  </si>
  <si>
    <t>J05(D): SCB</t>
  </si>
  <si>
    <t>J05(E ): ASSE</t>
  </si>
  <si>
    <t>El Kaoutari</t>
  </si>
  <si>
    <t>Acheampog</t>
  </si>
  <si>
    <t>J06(D): TFC</t>
  </si>
  <si>
    <t>Bissouma</t>
  </si>
  <si>
    <t>Sliti</t>
  </si>
  <si>
    <t>J06(E ): LOSC</t>
  </si>
  <si>
    <t>Michelin</t>
  </si>
  <si>
    <t>J06(D): DFCO</t>
  </si>
  <si>
    <t>J06(E ): PSG</t>
  </si>
  <si>
    <t>Lang</t>
  </si>
  <si>
    <t>J06(D): SMC</t>
  </si>
  <si>
    <t>J06(E ): SCO</t>
  </si>
  <si>
    <t>J06(D): ASNL</t>
  </si>
  <si>
    <t>J06(E ): SCB</t>
  </si>
  <si>
    <t>Cabaco</t>
  </si>
  <si>
    <t>Dia</t>
  </si>
  <si>
    <t>J06(D): FCL</t>
  </si>
  <si>
    <t>J06(E ): EAG</t>
  </si>
  <si>
    <t>J06(D): MHSC</t>
  </si>
  <si>
    <t>Mammana</t>
  </si>
  <si>
    <t>Mateta</t>
  </si>
  <si>
    <t>J06(E ): OL</t>
  </si>
  <si>
    <t>Poaty</t>
  </si>
  <si>
    <t>J06(D): FCGB</t>
  </si>
  <si>
    <t>Hein</t>
  </si>
  <si>
    <t>Thill</t>
  </si>
  <si>
    <t>Seydi</t>
  </si>
  <si>
    <t>J06(E ): FCM</t>
  </si>
  <si>
    <t>J06(D): ASSE</t>
  </si>
  <si>
    <t>J06(E ): FCN</t>
  </si>
  <si>
    <t>J06(D): ASM</t>
  </si>
  <si>
    <t>J06(E ): OGCN</t>
  </si>
  <si>
    <t>J06(D): OM</t>
  </si>
  <si>
    <t>J06(E ): SRFC</t>
  </si>
  <si>
    <t>J07(D): PSG</t>
  </si>
  <si>
    <t>J07(E ): TFC</t>
  </si>
  <si>
    <t>J07(D): EAG</t>
  </si>
  <si>
    <t>J07(E ): SCB</t>
  </si>
  <si>
    <t>J07(D): SMC</t>
  </si>
  <si>
    <t>J07(E ): FCGB</t>
  </si>
  <si>
    <t>J07(D): SRFC</t>
  </si>
  <si>
    <t>J07(E ): DFCO</t>
  </si>
  <si>
    <t>J07(D): OL</t>
  </si>
  <si>
    <t>J07(E ): FCL</t>
  </si>
  <si>
    <t>J07(D): SCO</t>
  </si>
  <si>
    <t>J07(E ): ASM</t>
  </si>
  <si>
    <t>J07(D): FCM</t>
  </si>
  <si>
    <t>J07(E ): MHSC</t>
  </si>
  <si>
    <t>Bisevac</t>
  </si>
  <si>
    <t>J07(D): FCN</t>
  </si>
  <si>
    <t>Fanni</t>
  </si>
  <si>
    <t>J07(E ): OM</t>
  </si>
  <si>
    <t>J07(D): OGCN</t>
  </si>
  <si>
    <t>J07(E ): ASNL</t>
  </si>
  <si>
    <t>J07(D): LOSC</t>
  </si>
  <si>
    <t>Nordin</t>
  </si>
  <si>
    <t>J07(E ): ASSE</t>
  </si>
  <si>
    <t>J08(D): EAG</t>
  </si>
  <si>
    <t>J08(E ): SRFC</t>
  </si>
  <si>
    <t>J08(D): TFC</t>
  </si>
  <si>
    <t>J08(E ): SMC</t>
  </si>
  <si>
    <t>J08(D): MHSC</t>
  </si>
  <si>
    <t>J08(E ): DFCO</t>
  </si>
  <si>
    <t>Sessegnon</t>
  </si>
  <si>
    <t>J08(D): ASNL</t>
  </si>
  <si>
    <t>J08(D): ASM</t>
  </si>
  <si>
    <t>J08(E ): FCM</t>
  </si>
  <si>
    <t>J08(D): SCB</t>
  </si>
  <si>
    <t>J08(E ): FCN</t>
  </si>
  <si>
    <t>J08(D): FCGB</t>
  </si>
  <si>
    <t>Ikoné</t>
  </si>
  <si>
    <t>J08(E ): PSG</t>
  </si>
  <si>
    <t>J08(D): OM</t>
  </si>
  <si>
    <t>J08(D): ASSE</t>
  </si>
  <si>
    <t>J08(E ): OL</t>
  </si>
  <si>
    <t>J08(D): FCL</t>
  </si>
  <si>
    <t>J08(E ): OGCN</t>
  </si>
  <si>
    <t>J09(D): OL</t>
  </si>
  <si>
    <t>J09(E ): OGCN</t>
  </si>
  <si>
    <t>Gaspar</t>
  </si>
  <si>
    <t>J09(D): ASM</t>
  </si>
  <si>
    <t>J09(E ): ASM</t>
  </si>
  <si>
    <t>J09(D): SCO</t>
  </si>
  <si>
    <t>J09(E ): SCB</t>
  </si>
  <si>
    <t>J09(D): LOSC</t>
  </si>
  <si>
    <t>Didot</t>
  </si>
  <si>
    <t>J09(E ): EAG</t>
  </si>
  <si>
    <t>J09(D): FCN</t>
  </si>
  <si>
    <t>Hamel</t>
  </si>
  <si>
    <t>Guendouzi</t>
  </si>
  <si>
    <t>J09(E ): FCL</t>
  </si>
  <si>
    <t>J09(D): SMC</t>
  </si>
  <si>
    <t>Saint-Ruf</t>
  </si>
  <si>
    <t>Mongongu</t>
  </si>
  <si>
    <t>J09(E ): MHSC</t>
  </si>
  <si>
    <t>J09(D): PSG</t>
  </si>
  <si>
    <t>J09(E ): ASNL</t>
  </si>
  <si>
    <t>J09(D): FCM</t>
  </si>
  <si>
    <t>J09(E ): OM</t>
  </si>
  <si>
    <t>J09(D): FCGB</t>
  </si>
  <si>
    <t>J09(E ): SRFC</t>
  </si>
  <si>
    <t>J09(D): DFCO</t>
  </si>
  <si>
    <t>J09(E ): ASSE</t>
  </si>
  <si>
    <t>J10(D): MHSC</t>
  </si>
  <si>
    <t>J10(E ): ASM</t>
  </si>
  <si>
    <t>J10(D): TFC</t>
  </si>
  <si>
    <t>J10(E ): SCO</t>
  </si>
  <si>
    <t>Sangaré</t>
  </si>
  <si>
    <t>J10(D): ASNL</t>
  </si>
  <si>
    <t>J10(E ): FCGB</t>
  </si>
  <si>
    <t>J10(D): FCL</t>
  </si>
  <si>
    <t>J10(E ): DFCO</t>
  </si>
  <si>
    <t>J10(D): SCB</t>
  </si>
  <si>
    <t>Terrier</t>
  </si>
  <si>
    <t>J10(E ): LOSC</t>
  </si>
  <si>
    <t>J10(D): EAG</t>
  </si>
  <si>
    <t>J10(E ): OL</t>
  </si>
  <si>
    <t>J10(D): SRFC</t>
  </si>
  <si>
    <t>J10(E ): FCN</t>
  </si>
  <si>
    <t>J10(D): ASSE</t>
  </si>
  <si>
    <t>J10(E ): SMC</t>
  </si>
  <si>
    <t>J10(D): OGCN</t>
  </si>
  <si>
    <t>J10(E ): FCM</t>
  </si>
  <si>
    <t>J10(D): OM</t>
  </si>
  <si>
    <t>J10(E ): PSG</t>
  </si>
  <si>
    <t>J11(D): PSG</t>
  </si>
  <si>
    <t>J11(E ): LOSC</t>
  </si>
  <si>
    <t>J11(D): DFCO</t>
  </si>
  <si>
    <t>J11(E ): SCB</t>
  </si>
  <si>
    <t>J11(D): SCO</t>
  </si>
  <si>
    <t>J11(E ): DFCO</t>
  </si>
  <si>
    <t>Tait</t>
  </si>
  <si>
    <t>J11(D): MHSC</t>
  </si>
  <si>
    <t>Aliadière</t>
  </si>
  <si>
    <t>J11(E ): FCL</t>
  </si>
  <si>
    <t>J11(D): SMC</t>
  </si>
  <si>
    <t>J11(E ): ASNL</t>
  </si>
  <si>
    <t>J11(D): ASM</t>
  </si>
  <si>
    <t>J11(E ): ASSE</t>
  </si>
  <si>
    <t>J11(D): OL</t>
  </si>
  <si>
    <t>J11(E ): TFC</t>
  </si>
  <si>
    <t>J11(D): FCGB</t>
  </si>
  <si>
    <t>J11(E ): OM</t>
  </si>
  <si>
    <t>J11(D): FCN</t>
  </si>
  <si>
    <t>J11(E ): OGCN</t>
  </si>
  <si>
    <t>J11(D): FCM</t>
  </si>
  <si>
    <t>J11(E ): SRFC</t>
  </si>
  <si>
    <t>J12(D): OM</t>
  </si>
  <si>
    <t>J12(E ): MHSC</t>
  </si>
  <si>
    <t>J12(D): ASNL</t>
  </si>
  <si>
    <t>J12(E ): ASM</t>
  </si>
  <si>
    <t>J12(D): LOSC</t>
  </si>
  <si>
    <t>J12(E ): SCO</t>
  </si>
  <si>
    <t>J12(D): FCL</t>
  </si>
  <si>
    <t>J12(E ): FCGB</t>
  </si>
  <si>
    <t>J12(D): EAG</t>
  </si>
  <si>
    <t>J12(E ): DFCO</t>
  </si>
  <si>
    <t>J12(D): SCB</t>
  </si>
  <si>
    <t>J12(E ): OL</t>
  </si>
  <si>
    <t>1 / (-1)</t>
  </si>
  <si>
    <t>J12(D): TFC</t>
  </si>
  <si>
    <t>J12(E ): FCN</t>
  </si>
  <si>
    <t>J12(D): SRFC</t>
  </si>
  <si>
    <t>J12(E ): PSG</t>
  </si>
  <si>
    <t>J12(D): OGCN</t>
  </si>
  <si>
    <t>J12(D): ASSE</t>
  </si>
  <si>
    <t>J12(E ): FCM</t>
  </si>
  <si>
    <t>J12(E ): SMC</t>
  </si>
  <si>
    <t>J13(D): OL</t>
  </si>
  <si>
    <t>J13(E ): LOSC</t>
  </si>
  <si>
    <t>J13(D): ASM</t>
  </si>
  <si>
    <t>J13(E ): FCL</t>
  </si>
  <si>
    <t>J13(D): MHSC</t>
  </si>
  <si>
    <t>J13(E ): SCB</t>
  </si>
  <si>
    <t>J13(D): DFCO</t>
  </si>
  <si>
    <t>J13(E ): ASNL</t>
  </si>
  <si>
    <t>J13(D): FCN</t>
  </si>
  <si>
    <t>J13(E ): PSG</t>
  </si>
  <si>
    <t>J13(D): SCO</t>
  </si>
  <si>
    <t>J13(E ): SRFC</t>
  </si>
  <si>
    <t>Wissa</t>
  </si>
  <si>
    <t>J13(D): FCM</t>
  </si>
  <si>
    <t>Depehi</t>
  </si>
  <si>
    <t>J13(E ): TFC</t>
  </si>
  <si>
    <t>Vion</t>
  </si>
  <si>
    <t>J13(D): FCGB</t>
  </si>
  <si>
    <t>J13(E ): EAG</t>
  </si>
  <si>
    <t>J13(D): SMC</t>
  </si>
  <si>
    <t>J13(E ): OM</t>
  </si>
  <si>
    <t>J13(D): OGCN</t>
  </si>
  <si>
    <t>J13(E ): ASSE</t>
  </si>
</sst>
</file>

<file path=xl/styles.xml><?xml version="1.0" encoding="utf-8"?>
<styleSheet xmlns="http://schemas.openxmlformats.org/spreadsheetml/2006/main">
  <numFmts count="2">
    <numFmt numFmtId="8" formatCode="#,##0.00\ &quot;€&quot;;[Red]\-#,##0.00\ &quot;€&quot;"/>
    <numFmt numFmtId="164" formatCode="0.0"/>
  </numFmts>
  <fonts count="6">
    <font>
      <sz val="11"/>
      <color theme="1"/>
      <name val="Calibri"/>
      <family val="2"/>
      <scheme val="minor"/>
    </font>
    <font>
      <b/>
      <i/>
      <sz val="11"/>
      <color theme="1" tint="0.34998626667073579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BB6A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97DC7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3" tint="0.3999755851924192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8">
    <xf numFmtId="0" fontId="0" fillId="0" borderId="0" xfId="0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5" xfId="0" applyBorder="1"/>
    <xf numFmtId="0" fontId="0" fillId="0" borderId="18" xfId="0" applyBorder="1"/>
    <xf numFmtId="0" fontId="0" fillId="0" borderId="22" xfId="0" applyBorder="1"/>
    <xf numFmtId="0" fontId="0" fillId="0" borderId="23" xfId="0" applyBorder="1"/>
    <xf numFmtId="0" fontId="0" fillId="0" borderId="0" xfId="0" applyAlignment="1">
      <alignment textRotation="66"/>
    </xf>
    <xf numFmtId="0" fontId="0" fillId="3" borderId="27" xfId="0" applyFill="1" applyBorder="1"/>
    <xf numFmtId="0" fontId="0" fillId="0" borderId="0" xfId="0" applyFill="1" applyBorder="1" applyAlignment="1">
      <alignment textRotation="66"/>
    </xf>
    <xf numFmtId="0" fontId="0" fillId="3" borderId="21" xfId="0" applyFill="1" applyBorder="1"/>
    <xf numFmtId="0" fontId="0" fillId="4" borderId="0" xfId="0" applyFill="1"/>
    <xf numFmtId="0" fontId="0" fillId="5" borderId="0" xfId="0" applyFill="1"/>
    <xf numFmtId="0" fontId="0" fillId="0" borderId="2" xfId="0" applyBorder="1"/>
    <xf numFmtId="0" fontId="2" fillId="0" borderId="0" xfId="0" applyFont="1"/>
    <xf numFmtId="0" fontId="0" fillId="0" borderId="5" xfId="0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35" xfId="0" applyBorder="1"/>
    <xf numFmtId="0" fontId="0" fillId="0" borderId="0" xfId="0" applyFont="1" applyBorder="1"/>
    <xf numFmtId="164" fontId="0" fillId="3" borderId="13" xfId="0" applyNumberFormat="1" applyFill="1" applyBorder="1"/>
    <xf numFmtId="0" fontId="4" fillId="6" borderId="0" xfId="0" applyFont="1" applyFill="1"/>
    <xf numFmtId="0" fontId="4" fillId="6" borderId="0" xfId="0" applyFont="1" applyFill="1" applyBorder="1"/>
    <xf numFmtId="2" fontId="0" fillId="3" borderId="13" xfId="0" applyNumberFormat="1" applyFill="1" applyBorder="1"/>
    <xf numFmtId="2" fontId="0" fillId="3" borderId="14" xfId="0" applyNumberFormat="1" applyFill="1" applyBorder="1"/>
    <xf numFmtId="2" fontId="0" fillId="3" borderId="21" xfId="0" applyNumberFormat="1" applyFill="1" applyBorder="1"/>
    <xf numFmtId="2" fontId="0" fillId="3" borderId="27" xfId="0" applyNumberFormat="1" applyFill="1" applyBorder="1"/>
    <xf numFmtId="164" fontId="4" fillId="6" borderId="0" xfId="0" applyNumberFormat="1" applyFont="1" applyFill="1"/>
    <xf numFmtId="164" fontId="4" fillId="6" borderId="0" xfId="0" applyNumberFormat="1" applyFont="1" applyFill="1" applyBorder="1"/>
    <xf numFmtId="0" fontId="0" fillId="0" borderId="19" xfId="0" applyFill="1" applyBorder="1"/>
    <xf numFmtId="0" fontId="0" fillId="0" borderId="23" xfId="0" applyFill="1" applyBorder="1"/>
    <xf numFmtId="0" fontId="0" fillId="0" borderId="0" xfId="0" applyFont="1" applyFill="1" applyBorder="1"/>
    <xf numFmtId="0" fontId="0" fillId="0" borderId="3" xfId="0" applyBorder="1"/>
    <xf numFmtId="2" fontId="0" fillId="3" borderId="6" xfId="0" applyNumberFormat="1" applyFill="1" applyBorder="1"/>
    <xf numFmtId="0" fontId="0" fillId="0" borderId="0" xfId="0" applyFont="1"/>
    <xf numFmtId="0" fontId="0" fillId="0" borderId="23" xfId="0" applyFont="1" applyFill="1" applyBorder="1"/>
    <xf numFmtId="2" fontId="0" fillId="3" borderId="38" xfId="0" applyNumberFormat="1" applyFill="1" applyBorder="1"/>
    <xf numFmtId="2" fontId="0" fillId="3" borderId="38" xfId="0" applyNumberFormat="1" applyFont="1" applyFill="1" applyBorder="1"/>
    <xf numFmtId="0" fontId="5" fillId="7" borderId="5" xfId="0" applyFont="1" applyFill="1" applyBorder="1"/>
    <xf numFmtId="0" fontId="0" fillId="0" borderId="0" xfId="0" applyFill="1" applyAlignment="1">
      <alignment horizontal="right"/>
    </xf>
    <xf numFmtId="0" fontId="2" fillId="0" borderId="35" xfId="0" applyFont="1" applyFill="1" applyBorder="1" applyAlignment="1">
      <alignment horizontal="right"/>
    </xf>
    <xf numFmtId="0" fontId="0" fillId="0" borderId="0" xfId="0" applyFill="1"/>
    <xf numFmtId="164" fontId="0" fillId="0" borderId="19" xfId="0" applyNumberFormat="1" applyFill="1" applyBorder="1"/>
    <xf numFmtId="164" fontId="0" fillId="0" borderId="0" xfId="0" applyNumberFormat="1" applyFill="1" applyAlignment="1">
      <alignment horizontal="right"/>
    </xf>
    <xf numFmtId="0" fontId="0" fillId="0" borderId="19" xfId="0" applyFont="1" applyFill="1" applyBorder="1" applyAlignment="1">
      <alignment horizontal="right"/>
    </xf>
    <xf numFmtId="0" fontId="0" fillId="0" borderId="19" xfId="0" applyFill="1" applyBorder="1" applyAlignment="1">
      <alignment horizontal="right"/>
    </xf>
    <xf numFmtId="0" fontId="0" fillId="0" borderId="19" xfId="0" applyFont="1" applyFill="1" applyBorder="1"/>
    <xf numFmtId="0" fontId="2" fillId="0" borderId="19" xfId="0" applyFont="1" applyFill="1" applyBorder="1"/>
    <xf numFmtId="0" fontId="2" fillId="0" borderId="19" xfId="0" applyFont="1" applyFill="1" applyBorder="1" applyAlignment="1">
      <alignment horizontal="right"/>
    </xf>
    <xf numFmtId="164" fontId="0" fillId="0" borderId="35" xfId="0" applyNumberFormat="1" applyFill="1" applyBorder="1" applyAlignment="1">
      <alignment horizontal="right"/>
    </xf>
    <xf numFmtId="0" fontId="2" fillId="0" borderId="35" xfId="0" applyFont="1" applyFill="1" applyBorder="1"/>
    <xf numFmtId="0" fontId="0" fillId="0" borderId="35" xfId="0" applyFont="1" applyFill="1" applyBorder="1"/>
    <xf numFmtId="164" fontId="0" fillId="0" borderId="35" xfId="0" applyNumberFormat="1" applyFill="1" applyBorder="1"/>
    <xf numFmtId="0" fontId="0" fillId="0" borderId="23" xfId="0" applyFont="1" applyBorder="1"/>
    <xf numFmtId="0" fontId="0" fillId="0" borderId="0" xfId="0"/>
    <xf numFmtId="0" fontId="0" fillId="0" borderId="35" xfId="0" applyBorder="1"/>
    <xf numFmtId="0" fontId="3" fillId="0" borderId="0" xfId="0" applyFont="1" applyFill="1" applyBorder="1"/>
    <xf numFmtId="0" fontId="0" fillId="0" borderId="0" xfId="0"/>
    <xf numFmtId="0" fontId="0" fillId="0" borderId="35" xfId="0" applyBorder="1"/>
    <xf numFmtId="2" fontId="0" fillId="3" borderId="13" xfId="0" applyNumberFormat="1" applyFont="1" applyFill="1" applyBorder="1"/>
    <xf numFmtId="0" fontId="0" fillId="0" borderId="0" xfId="0"/>
    <xf numFmtId="0" fontId="0" fillId="0" borderId="5" xfId="0" applyBorder="1"/>
    <xf numFmtId="0" fontId="0" fillId="0" borderId="35" xfId="0" applyBorder="1"/>
    <xf numFmtId="2" fontId="0" fillId="3" borderId="13" xfId="0" applyNumberFormat="1" applyFill="1" applyBorder="1"/>
    <xf numFmtId="0" fontId="3" fillId="0" borderId="0" xfId="0" applyFont="1" applyBorder="1"/>
    <xf numFmtId="0" fontId="0" fillId="0" borderId="0" xfId="0"/>
    <xf numFmtId="2" fontId="0" fillId="3" borderId="13" xfId="0" applyNumberFormat="1" applyFill="1" applyBorder="1"/>
    <xf numFmtId="0" fontId="0" fillId="0" borderId="5" xfId="0" applyFill="1" applyBorder="1" applyAlignment="1">
      <alignment textRotation="66"/>
    </xf>
    <xf numFmtId="0" fontId="0" fillId="0" borderId="35" xfId="0" applyBorder="1"/>
    <xf numFmtId="20" fontId="0" fillId="3" borderId="13" xfId="0" applyNumberFormat="1" applyFill="1" applyBorder="1"/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35" xfId="0" applyFill="1" applyBorder="1" applyAlignment="1">
      <alignment horizontal="right"/>
    </xf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0" xfId="0"/>
    <xf numFmtId="0" fontId="0" fillId="0" borderId="5" xfId="0" applyFill="1" applyBorder="1" applyAlignment="1">
      <alignment textRotation="66"/>
    </xf>
    <xf numFmtId="0" fontId="0" fillId="0" borderId="0" xfId="0"/>
    <xf numFmtId="0" fontId="0" fillId="3" borderId="13" xfId="0" applyFill="1" applyBorder="1"/>
    <xf numFmtId="0" fontId="0" fillId="0" borderId="35" xfId="0" applyBorder="1"/>
    <xf numFmtId="0" fontId="0" fillId="0" borderId="0" xfId="0"/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35" xfId="0" applyBorder="1"/>
    <xf numFmtId="20" fontId="0" fillId="0" borderId="0" xfId="0" applyNumberFormat="1"/>
    <xf numFmtId="0" fontId="5" fillId="7" borderId="0" xfId="0" applyFont="1" applyFill="1" applyBorder="1"/>
    <xf numFmtId="0" fontId="0" fillId="0" borderId="0" xfId="0"/>
    <xf numFmtId="0" fontId="0" fillId="0" borderId="5" xfId="0" applyFill="1" applyBorder="1" applyAlignment="1">
      <alignment textRotation="66"/>
    </xf>
    <xf numFmtId="0" fontId="0" fillId="0" borderId="35" xfId="0" applyBorder="1"/>
    <xf numFmtId="0" fontId="0" fillId="0" borderId="35" xfId="0" applyFill="1" applyBorder="1"/>
    <xf numFmtId="2" fontId="0" fillId="3" borderId="13" xfId="0" applyNumberFormat="1" applyFill="1" applyBorder="1"/>
    <xf numFmtId="0" fontId="0" fillId="0" borderId="4" xfId="0" applyBorder="1" applyAlignment="1">
      <alignment horizontal="right"/>
    </xf>
    <xf numFmtId="0" fontId="0" fillId="0" borderId="0" xfId="0" applyFill="1" applyBorder="1"/>
    <xf numFmtId="0" fontId="0" fillId="0" borderId="31" xfId="0" applyBorder="1"/>
    <xf numFmtId="0" fontId="0" fillId="0" borderId="33" xfId="0" applyBorder="1"/>
    <xf numFmtId="0" fontId="0" fillId="0" borderId="34" xfId="0" applyBorder="1"/>
    <xf numFmtId="0" fontId="0" fillId="0" borderId="36" xfId="0" applyBorder="1"/>
    <xf numFmtId="0" fontId="0" fillId="0" borderId="37" xfId="0" applyBorder="1"/>
    <xf numFmtId="0" fontId="0" fillId="0" borderId="0" xfId="0"/>
    <xf numFmtId="0" fontId="4" fillId="6" borderId="0" xfId="0" applyFont="1" applyFill="1"/>
    <xf numFmtId="0" fontId="0" fillId="0" borderId="4" xfId="0" applyBorder="1"/>
    <xf numFmtId="0" fontId="0" fillId="0" borderId="29" xfId="0" applyBorder="1"/>
    <xf numFmtId="0" fontId="0" fillId="0" borderId="30" xfId="0" applyBorder="1"/>
    <xf numFmtId="0" fontId="0" fillId="0" borderId="0" xfId="0" applyBorder="1" applyAlignment="1">
      <alignment horizontal="right"/>
    </xf>
    <xf numFmtId="0" fontId="0" fillId="0" borderId="26" xfId="0" applyBorder="1" applyAlignment="1">
      <alignment horizontal="right"/>
    </xf>
    <xf numFmtId="164" fontId="4" fillId="6" borderId="0" xfId="0" applyNumberFormat="1" applyFont="1" applyFill="1"/>
    <xf numFmtId="0" fontId="5" fillId="7" borderId="16" xfId="0" applyFont="1" applyFill="1" applyBorder="1"/>
    <xf numFmtId="0" fontId="5" fillId="7" borderId="19" xfId="0" applyFont="1" applyFill="1" applyBorder="1"/>
    <xf numFmtId="0" fontId="5" fillId="7" borderId="6" xfId="0" applyFont="1" applyFill="1" applyBorder="1"/>
    <xf numFmtId="0" fontId="0" fillId="0" borderId="0" xfId="0" applyBorder="1"/>
    <xf numFmtId="0" fontId="0" fillId="0" borderId="16" xfId="0" applyFont="1" applyBorder="1"/>
    <xf numFmtId="0" fontId="0" fillId="0" borderId="19" xfId="0" applyFont="1" applyBorder="1"/>
    <xf numFmtId="0" fontId="0" fillId="0" borderId="6" xfId="0" applyFont="1" applyBorder="1"/>
    <xf numFmtId="0" fontId="0" fillId="0" borderId="6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5" xfId="0" applyFill="1" applyBorder="1" applyAlignment="1">
      <alignment textRotation="66"/>
    </xf>
    <xf numFmtId="0" fontId="0" fillId="0" borderId="35" xfId="0" applyBorder="1"/>
    <xf numFmtId="0" fontId="0" fillId="0" borderId="19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32" xfId="0" applyBorder="1"/>
    <xf numFmtId="0" fontId="0" fillId="0" borderId="0" xfId="0" applyFont="1" applyFill="1"/>
    <xf numFmtId="0" fontId="5" fillId="0" borderId="35" xfId="0" applyFont="1" applyFill="1" applyBorder="1"/>
    <xf numFmtId="0" fontId="5" fillId="0" borderId="19" xfId="0" applyFont="1" applyFill="1" applyBorder="1" applyAlignment="1">
      <alignment horizontal="right"/>
    </xf>
    <xf numFmtId="0" fontId="5" fillId="0" borderId="19" xfId="0" applyFont="1" applyFill="1" applyBorder="1"/>
    <xf numFmtId="0" fontId="5" fillId="0" borderId="0" xfId="0" applyFont="1" applyFill="1"/>
    <xf numFmtId="0" fontId="0" fillId="0" borderId="5" xfId="0" applyFont="1" applyFill="1" applyBorder="1"/>
    <xf numFmtId="0" fontId="0" fillId="0" borderId="16" xfId="0" applyFont="1" applyFill="1" applyBorder="1"/>
    <xf numFmtId="0" fontId="0" fillId="0" borderId="32" xfId="0" applyFont="1" applyFill="1" applyBorder="1"/>
    <xf numFmtId="0" fontId="0" fillId="0" borderId="6" xfId="0" applyFont="1" applyFill="1" applyBorder="1"/>
    <xf numFmtId="0" fontId="5" fillId="0" borderId="26" xfId="0" applyFont="1" applyFill="1" applyBorder="1"/>
    <xf numFmtId="0" fontId="5" fillId="0" borderId="24" xfId="0" applyFont="1" applyFill="1" applyBorder="1"/>
    <xf numFmtId="0" fontId="5" fillId="0" borderId="25" xfId="0" applyFont="1" applyFill="1" applyBorder="1"/>
    <xf numFmtId="0" fontId="5" fillId="0" borderId="35" xfId="0" applyFont="1" applyFill="1" applyBorder="1" applyAlignment="1">
      <alignment horizontal="right"/>
    </xf>
    <xf numFmtId="164" fontId="0" fillId="0" borderId="35" xfId="0" applyNumberFormat="1" applyFont="1" applyFill="1" applyBorder="1"/>
    <xf numFmtId="0" fontId="0" fillId="0" borderId="26" xfId="0" applyFont="1" applyBorder="1"/>
    <xf numFmtId="0" fontId="0" fillId="0" borderId="8" xfId="0" applyFont="1" applyBorder="1"/>
    <xf numFmtId="0" fontId="2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8" xfId="0" applyFont="1" applyFill="1" applyBorder="1"/>
    <xf numFmtId="0" fontId="0" fillId="0" borderId="17" xfId="0" applyFont="1" applyFill="1" applyBorder="1"/>
    <xf numFmtId="0" fontId="0" fillId="0" borderId="20" xfId="0" applyFont="1" applyFill="1" applyBorder="1"/>
    <xf numFmtId="0" fontId="0" fillId="0" borderId="9" xfId="0" applyFont="1" applyFill="1" applyBorder="1"/>
    <xf numFmtId="0" fontId="0" fillId="0" borderId="35" xfId="0" applyFont="1" applyFill="1" applyBorder="1" applyAlignment="1">
      <alignment horizontal="right"/>
    </xf>
    <xf numFmtId="0" fontId="0" fillId="0" borderId="26" xfId="0" applyFont="1" applyFill="1" applyBorder="1"/>
    <xf numFmtId="0" fontId="0" fillId="0" borderId="22" xfId="0" applyFont="1" applyFill="1" applyBorder="1"/>
    <xf numFmtId="0" fontId="0" fillId="0" borderId="7" xfId="0" applyFont="1" applyFill="1" applyBorder="1"/>
    <xf numFmtId="1" fontId="0" fillId="0" borderId="35" xfId="0" applyNumberFormat="1" applyFill="1" applyBorder="1" applyAlignment="1">
      <alignment horizontal="right"/>
    </xf>
    <xf numFmtId="1" fontId="2" fillId="0" borderId="19" xfId="0" applyNumberFormat="1" applyFont="1" applyFill="1" applyBorder="1"/>
    <xf numFmtId="1" fontId="2" fillId="0" borderId="35" xfId="0" applyNumberFormat="1" applyFont="1" applyFill="1" applyBorder="1"/>
    <xf numFmtId="0" fontId="0" fillId="0" borderId="0" xfId="0" applyFont="1" applyFill="1" applyAlignment="1">
      <alignment horizontal="right"/>
    </xf>
    <xf numFmtId="0" fontId="0" fillId="0" borderId="5" xfId="0" applyFont="1" applyBorder="1"/>
    <xf numFmtId="0" fontId="0" fillId="0" borderId="22" xfId="0" applyFill="1" applyBorder="1"/>
    <xf numFmtId="0" fontId="0" fillId="0" borderId="8" xfId="0" applyFill="1" applyBorder="1"/>
    <xf numFmtId="0" fontId="0" fillId="0" borderId="9" xfId="0" applyFill="1" applyBorder="1"/>
    <xf numFmtId="0" fontId="0" fillId="3" borderId="4" xfId="0" applyFill="1" applyBorder="1"/>
    <xf numFmtId="2" fontId="0" fillId="3" borderId="26" xfId="0" applyNumberFormat="1" applyFill="1" applyBorder="1"/>
    <xf numFmtId="2" fontId="0" fillId="3" borderId="9" xfId="0" applyNumberFormat="1" applyFill="1" applyBorder="1"/>
    <xf numFmtId="0" fontId="5" fillId="7" borderId="35" xfId="0" applyFont="1" applyFill="1" applyBorder="1"/>
    <xf numFmtId="0" fontId="5" fillId="7" borderId="35" xfId="0" applyFont="1" applyFill="1" applyBorder="1" applyAlignment="1">
      <alignment horizontal="right"/>
    </xf>
    <xf numFmtId="0" fontId="5" fillId="7" borderId="0" xfId="0" applyFont="1" applyFill="1"/>
    <xf numFmtId="1" fontId="0" fillId="0" borderId="19" xfId="0" applyNumberFormat="1" applyFill="1" applyBorder="1"/>
    <xf numFmtId="1" fontId="0" fillId="0" borderId="35" xfId="0" applyNumberFormat="1" applyFill="1" applyBorder="1"/>
    <xf numFmtId="164" fontId="4" fillId="8" borderId="0" xfId="0" applyNumberFormat="1" applyFont="1" applyFill="1" applyBorder="1"/>
    <xf numFmtId="164" fontId="4" fillId="8" borderId="0" xfId="0" applyNumberFormat="1" applyFont="1" applyFill="1" applyBorder="1" applyAlignment="1">
      <alignment horizontal="right"/>
    </xf>
    <xf numFmtId="0" fontId="4" fillId="8" borderId="0" xfId="0" applyFont="1" applyFill="1" applyBorder="1"/>
    <xf numFmtId="1" fontId="0" fillId="0" borderId="19" xfId="0" applyNumberFormat="1" applyFont="1" applyFill="1" applyBorder="1"/>
    <xf numFmtId="1" fontId="0" fillId="0" borderId="19" xfId="0" applyNumberFormat="1" applyFont="1" applyFill="1" applyBorder="1" applyAlignment="1">
      <alignment horizontal="right"/>
    </xf>
    <xf numFmtId="0" fontId="0" fillId="0" borderId="32" xfId="0" applyBorder="1" applyAlignment="1">
      <alignment horizontal="right"/>
    </xf>
    <xf numFmtId="2" fontId="5" fillId="3" borderId="13" xfId="0" applyNumberFormat="1" applyFont="1" applyFill="1" applyBorder="1"/>
    <xf numFmtId="0" fontId="0" fillId="0" borderId="0" xfId="0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0" fontId="0" fillId="0" borderId="27" xfId="0" applyBorder="1"/>
    <xf numFmtId="0" fontId="0" fillId="0" borderId="9" xfId="0" applyFont="1" applyBorder="1"/>
    <xf numFmtId="0" fontId="0" fillId="0" borderId="24" xfId="0" applyFont="1" applyFill="1" applyBorder="1"/>
    <xf numFmtId="0" fontId="0" fillId="0" borderId="25" xfId="0" applyFont="1" applyFill="1" applyBorder="1"/>
    <xf numFmtId="2" fontId="0" fillId="3" borderId="21" xfId="0" applyNumberFormat="1" applyFont="1" applyFill="1" applyBorder="1"/>
    <xf numFmtId="1" fontId="0" fillId="0" borderId="0" xfId="0" applyNumberFormat="1" applyFont="1" applyFill="1"/>
    <xf numFmtId="1" fontId="0" fillId="0" borderId="0" xfId="0" applyNumberFormat="1" applyFill="1"/>
    <xf numFmtId="1" fontId="0" fillId="0" borderId="0" xfId="0" applyNumberFormat="1" applyFill="1" applyAlignment="1">
      <alignment horizontal="right"/>
    </xf>
    <xf numFmtId="0" fontId="0" fillId="0" borderId="0" xfId="0" applyFont="1" applyFill="1" applyBorder="1" applyAlignment="1">
      <alignment horizontal="right"/>
    </xf>
    <xf numFmtId="0" fontId="3" fillId="0" borderId="3" xfId="0" applyFont="1" applyBorder="1"/>
    <xf numFmtId="0" fontId="0" fillId="0" borderId="28" xfId="0" applyFont="1" applyFill="1" applyBorder="1" applyAlignment="1">
      <alignment horizontal="right"/>
    </xf>
    <xf numFmtId="0" fontId="0" fillId="0" borderId="5" xfId="0" applyFill="1" applyBorder="1"/>
    <xf numFmtId="0" fontId="0" fillId="0" borderId="6" xfId="0" applyFill="1" applyBorder="1" applyAlignment="1">
      <alignment horizontal="right"/>
    </xf>
    <xf numFmtId="0" fontId="0" fillId="0" borderId="37" xfId="0" applyFont="1" applyFill="1" applyBorder="1"/>
    <xf numFmtId="0" fontId="0" fillId="0" borderId="33" xfId="0" applyFont="1" applyFill="1" applyBorder="1"/>
    <xf numFmtId="1" fontId="0" fillId="0" borderId="0" xfId="0" applyNumberFormat="1" applyFill="1" applyBorder="1" applyAlignment="1">
      <alignment horizontal="right"/>
    </xf>
    <xf numFmtId="0" fontId="0" fillId="0" borderId="16" xfId="0" applyFill="1" applyBorder="1"/>
    <xf numFmtId="0" fontId="0" fillId="0" borderId="6" xfId="0" applyFill="1" applyBorder="1"/>
    <xf numFmtId="0" fontId="0" fillId="0" borderId="26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 applyAlignment="1">
      <alignment horizontal="right"/>
    </xf>
    <xf numFmtId="0" fontId="5" fillId="0" borderId="6" xfId="0" applyFont="1" applyFill="1" applyBorder="1"/>
    <xf numFmtId="0" fontId="0" fillId="0" borderId="17" xfId="0" applyFill="1" applyBorder="1"/>
    <xf numFmtId="0" fontId="0" fillId="0" borderId="20" xfId="0" applyFill="1" applyBorder="1"/>
    <xf numFmtId="1" fontId="0" fillId="0" borderId="35" xfId="0" applyNumberFormat="1" applyFont="1" applyFill="1" applyBorder="1"/>
    <xf numFmtId="1" fontId="0" fillId="0" borderId="35" xfId="0" applyNumberFormat="1" applyFont="1" applyFill="1" applyBorder="1" applyAlignment="1">
      <alignment horizontal="right"/>
    </xf>
    <xf numFmtId="164" fontId="0" fillId="0" borderId="35" xfId="0" applyNumberFormat="1" applyFont="1" applyFill="1" applyBorder="1" applyAlignment="1">
      <alignment horizontal="right"/>
    </xf>
    <xf numFmtId="0" fontId="0" fillId="0" borderId="29" xfId="0" applyFont="1" applyFill="1" applyBorder="1"/>
    <xf numFmtId="0" fontId="0" fillId="0" borderId="30" xfId="0" applyFont="1" applyFill="1" applyBorder="1"/>
    <xf numFmtId="0" fontId="0" fillId="0" borderId="4" xfId="0" applyFont="1" applyFill="1" applyBorder="1"/>
    <xf numFmtId="0" fontId="0" fillId="0" borderId="6" xfId="0" applyFont="1" applyFill="1" applyBorder="1" applyAlignment="1">
      <alignment horizontal="right"/>
    </xf>
    <xf numFmtId="0" fontId="0" fillId="0" borderId="3" xfId="0" applyFont="1" applyBorder="1"/>
    <xf numFmtId="0" fontId="0" fillId="0" borderId="29" xfId="0" applyFont="1" applyBorder="1"/>
    <xf numFmtId="0" fontId="0" fillId="0" borderId="30" xfId="0" applyFont="1" applyBorder="1"/>
    <xf numFmtId="0" fontId="0" fillId="0" borderId="4" xfId="0" applyFont="1" applyBorder="1"/>
    <xf numFmtId="2" fontId="0" fillId="3" borderId="27" xfId="0" applyNumberFormat="1" applyFont="1" applyFill="1" applyBorder="1"/>
    <xf numFmtId="0" fontId="0" fillId="0" borderId="24" xfId="0" applyFont="1" applyBorder="1"/>
    <xf numFmtId="0" fontId="0" fillId="0" borderId="25" xfId="0" applyFont="1" applyBorder="1"/>
    <xf numFmtId="0" fontId="0" fillId="0" borderId="6" xfId="0" applyFont="1" applyBorder="1" applyAlignment="1">
      <alignment horizontal="right"/>
    </xf>
    <xf numFmtId="0" fontId="0" fillId="0" borderId="26" xfId="0" applyFont="1" applyBorder="1" applyAlignment="1">
      <alignment horizontal="right"/>
    </xf>
    <xf numFmtId="2" fontId="0" fillId="3" borderId="14" xfId="0" applyNumberFormat="1" applyFont="1" applyFill="1" applyBorder="1"/>
    <xf numFmtId="0" fontId="2" fillId="0" borderId="0" xfId="0" applyFont="1" applyFill="1"/>
    <xf numFmtId="0" fontId="0" fillId="0" borderId="4" xfId="0" applyFont="1" applyBorder="1" applyAlignment="1">
      <alignment horizontal="right"/>
    </xf>
    <xf numFmtId="1" fontId="5" fillId="0" borderId="35" xfId="0" applyNumberFormat="1" applyFont="1" applyFill="1" applyBorder="1"/>
    <xf numFmtId="164" fontId="0" fillId="0" borderId="19" xfId="0" applyNumberFormat="1" applyFont="1" applyFill="1" applyBorder="1" applyAlignment="1">
      <alignment horizontal="right"/>
    </xf>
    <xf numFmtId="164" fontId="0" fillId="0" borderId="0" xfId="0" applyNumberFormat="1" applyFont="1" applyFill="1"/>
    <xf numFmtId="164" fontId="0" fillId="0" borderId="0" xfId="0" applyNumberFormat="1" applyFont="1" applyFill="1" applyAlignment="1">
      <alignment horizontal="right"/>
    </xf>
    <xf numFmtId="1" fontId="0" fillId="0" borderId="0" xfId="0" applyNumberFormat="1" applyFont="1" applyFill="1" applyAlignment="1">
      <alignment horizontal="right"/>
    </xf>
    <xf numFmtId="0" fontId="0" fillId="0" borderId="28" xfId="0" applyFont="1" applyFill="1" applyBorder="1"/>
    <xf numFmtId="1" fontId="5" fillId="0" borderId="35" xfId="0" applyNumberFormat="1" applyFont="1" applyFill="1" applyBorder="1" applyAlignment="1">
      <alignment horizontal="right"/>
    </xf>
    <xf numFmtId="0" fontId="0" fillId="0" borderId="22" xfId="0" applyFont="1" applyBorder="1"/>
    <xf numFmtId="8" fontId="0" fillId="0" borderId="5" xfId="0" applyNumberFormat="1" applyBorder="1"/>
    <xf numFmtId="0" fontId="0" fillId="0" borderId="9" xfId="0" applyBorder="1" applyAlignment="1">
      <alignment horizontal="right"/>
    </xf>
    <xf numFmtId="0" fontId="0" fillId="0" borderId="26" xfId="0" applyFont="1" applyFill="1" applyBorder="1" applyAlignment="1">
      <alignment horizontal="right"/>
    </xf>
    <xf numFmtId="0" fontId="2" fillId="4" borderId="35" xfId="0" applyFont="1" applyFill="1" applyBorder="1"/>
    <xf numFmtId="0" fontId="2" fillId="4" borderId="0" xfId="0" applyFont="1" applyFill="1" applyAlignment="1">
      <alignment horizontal="right"/>
    </xf>
    <xf numFmtId="0" fontId="3" fillId="0" borderId="6" xfId="0" applyFont="1" applyFill="1" applyBorder="1"/>
    <xf numFmtId="1" fontId="0" fillId="0" borderId="28" xfId="0" applyNumberFormat="1" applyFont="1" applyFill="1" applyBorder="1"/>
    <xf numFmtId="1" fontId="0" fillId="4" borderId="0" xfId="0" applyNumberFormat="1" applyFill="1" applyAlignment="1">
      <alignment horizontal="right"/>
    </xf>
    <xf numFmtId="0" fontId="3" fillId="0" borderId="6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5" borderId="0" xfId="0" applyFont="1" applyFill="1"/>
    <xf numFmtId="0" fontId="0" fillId="7" borderId="0" xfId="0" applyFont="1" applyFill="1"/>
    <xf numFmtId="0" fontId="0" fillId="7" borderId="35" xfId="0" applyFont="1" applyFill="1" applyBorder="1"/>
    <xf numFmtId="0" fontId="0" fillId="7" borderId="35" xfId="0" applyFont="1" applyFill="1" applyBorder="1" applyAlignment="1">
      <alignment horizontal="right"/>
    </xf>
    <xf numFmtId="0" fontId="0" fillId="7" borderId="19" xfId="0" applyFont="1" applyFill="1" applyBorder="1" applyAlignment="1">
      <alignment horizontal="right"/>
    </xf>
    <xf numFmtId="0" fontId="0" fillId="7" borderId="19" xfId="0" applyFont="1" applyFill="1" applyBorder="1"/>
    <xf numFmtId="0" fontId="0" fillId="0" borderId="7" xfId="0" applyFill="1" applyBorder="1"/>
    <xf numFmtId="1" fontId="0" fillId="0" borderId="0" xfId="0" applyNumberFormat="1" applyFill="1" applyBorder="1"/>
    <xf numFmtId="1" fontId="2" fillId="0" borderId="0" xfId="0" applyNumberFormat="1" applyFont="1" applyFill="1" applyBorder="1"/>
    <xf numFmtId="0" fontId="0" fillId="5" borderId="35" xfId="0" applyFill="1" applyBorder="1" applyAlignment="1">
      <alignment horizontal="right"/>
    </xf>
    <xf numFmtId="0" fontId="0" fillId="5" borderId="0" xfId="0" applyFont="1" applyFill="1" applyAlignment="1">
      <alignment horizontal="right"/>
    </xf>
    <xf numFmtId="0" fontId="0" fillId="7" borderId="19" xfId="0" applyFill="1" applyBorder="1"/>
    <xf numFmtId="8" fontId="5" fillId="7" borderId="5" xfId="0" applyNumberFormat="1" applyFont="1" applyFill="1" applyBorder="1"/>
    <xf numFmtId="0" fontId="0" fillId="7" borderId="0" xfId="0" applyFont="1" applyFill="1" applyAlignment="1">
      <alignment horizontal="right"/>
    </xf>
    <xf numFmtId="164" fontId="0" fillId="7" borderId="35" xfId="0" applyNumberFormat="1" applyFont="1" applyFill="1" applyBorder="1" applyAlignment="1">
      <alignment horizontal="right"/>
    </xf>
    <xf numFmtId="0" fontId="0" fillId="7" borderId="28" xfId="0" applyFont="1" applyFill="1" applyBorder="1"/>
    <xf numFmtId="0" fontId="2" fillId="4" borderId="0" xfId="0" applyFont="1" applyFill="1" applyBorder="1"/>
    <xf numFmtId="0" fontId="3" fillId="0" borderId="8" xfId="0" applyFont="1" applyFill="1" applyBorder="1"/>
    <xf numFmtId="0" fontId="3" fillId="0" borderId="26" xfId="0" applyFont="1" applyBorder="1"/>
    <xf numFmtId="0" fontId="3" fillId="0" borderId="23" xfId="0" applyFont="1" applyFill="1" applyBorder="1"/>
    <xf numFmtId="0" fontId="0" fillId="7" borderId="35" xfId="0" applyFill="1" applyBorder="1"/>
    <xf numFmtId="0" fontId="5" fillId="7" borderId="32" xfId="0" applyFont="1" applyFill="1" applyBorder="1"/>
    <xf numFmtId="1" fontId="0" fillId="7" borderId="35" xfId="0" applyNumberFormat="1" applyFill="1" applyBorder="1"/>
    <xf numFmtId="0" fontId="0" fillId="7" borderId="35" xfId="0" applyFill="1" applyBorder="1" applyAlignment="1">
      <alignment horizontal="right"/>
    </xf>
    <xf numFmtId="0" fontId="2" fillId="7" borderId="35" xfId="0" applyFont="1" applyFill="1" applyBorder="1"/>
    <xf numFmtId="0" fontId="0" fillId="7" borderId="19" xfId="0" applyFill="1" applyBorder="1" applyAlignment="1">
      <alignment horizontal="right"/>
    </xf>
    <xf numFmtId="0" fontId="0" fillId="7" borderId="0" xfId="0" applyFill="1" applyAlignment="1">
      <alignment horizontal="right"/>
    </xf>
    <xf numFmtId="164" fontId="0" fillId="7" borderId="35" xfId="0" applyNumberFormat="1" applyFill="1" applyBorder="1"/>
    <xf numFmtId="0" fontId="0" fillId="5" borderId="0" xfId="0" applyFill="1" applyAlignment="1">
      <alignment horizontal="right"/>
    </xf>
    <xf numFmtId="0" fontId="5" fillId="7" borderId="0" xfId="0" applyFont="1" applyFill="1" applyAlignment="1">
      <alignment horizontal="right"/>
    </xf>
    <xf numFmtId="164" fontId="5" fillId="7" borderId="19" xfId="0" applyNumberFormat="1" applyFont="1" applyFill="1" applyBorder="1" applyAlignment="1">
      <alignment horizontal="right"/>
    </xf>
    <xf numFmtId="0" fontId="5" fillId="7" borderId="19" xfId="0" applyFont="1" applyFill="1" applyBorder="1" applyAlignment="1">
      <alignment horizontal="right"/>
    </xf>
    <xf numFmtId="0" fontId="0" fillId="7" borderId="0" xfId="0" applyFill="1"/>
    <xf numFmtId="0" fontId="2" fillId="7" borderId="35" xfId="0" applyFont="1" applyFill="1" applyBorder="1" applyAlignment="1">
      <alignment horizontal="right"/>
    </xf>
    <xf numFmtId="0" fontId="5" fillId="7" borderId="6" xfId="0" applyFont="1" applyFill="1" applyBorder="1" applyAlignment="1">
      <alignment horizontal="right"/>
    </xf>
    <xf numFmtId="164" fontId="0" fillId="7" borderId="35" xfId="0" applyNumberFormat="1" applyFont="1" applyFill="1" applyBorder="1"/>
    <xf numFmtId="1" fontId="0" fillId="7" borderId="35" xfId="0" applyNumberFormat="1" applyFont="1" applyFill="1" applyBorder="1" applyAlignment="1">
      <alignment horizontal="right"/>
    </xf>
    <xf numFmtId="0" fontId="0" fillId="5" borderId="35" xfId="0" applyFont="1" applyFill="1" applyBorder="1" applyAlignment="1">
      <alignment horizontal="right"/>
    </xf>
    <xf numFmtId="0" fontId="2" fillId="4" borderId="0" xfId="0" applyFont="1" applyFill="1" applyBorder="1" applyAlignment="1">
      <alignment horizontal="right"/>
    </xf>
    <xf numFmtId="0" fontId="3" fillId="0" borderId="6" xfId="0" applyFont="1" applyBorder="1"/>
    <xf numFmtId="1" fontId="0" fillId="4" borderId="35" xfId="0" applyNumberFormat="1" applyFill="1" applyBorder="1" applyAlignment="1">
      <alignment horizontal="right"/>
    </xf>
    <xf numFmtId="0" fontId="5" fillId="7" borderId="22" xfId="0" applyFont="1" applyFill="1" applyBorder="1"/>
    <xf numFmtId="0" fontId="5" fillId="7" borderId="26" xfId="0" applyFont="1" applyFill="1" applyBorder="1"/>
    <xf numFmtId="0" fontId="5" fillId="7" borderId="24" xfId="0" applyFont="1" applyFill="1" applyBorder="1"/>
    <xf numFmtId="0" fontId="5" fillId="7" borderId="25" xfId="0" applyFont="1" applyFill="1" applyBorder="1"/>
    <xf numFmtId="164" fontId="0" fillId="7" borderId="0" xfId="0" applyNumberFormat="1" applyFill="1" applyBorder="1" applyAlignment="1">
      <alignment horizontal="right"/>
    </xf>
    <xf numFmtId="0" fontId="2" fillId="7" borderId="19" xfId="0" applyFont="1" applyFill="1" applyBorder="1"/>
    <xf numFmtId="0" fontId="2" fillId="4" borderId="35" xfId="0" applyFont="1" applyFill="1" applyBorder="1" applyAlignment="1">
      <alignment horizontal="right"/>
    </xf>
    <xf numFmtId="0" fontId="0" fillId="4" borderId="35" xfId="0" applyFont="1" applyFill="1" applyBorder="1"/>
    <xf numFmtId="0" fontId="0" fillId="4" borderId="35" xfId="0" applyFont="1" applyFill="1" applyBorder="1" applyAlignment="1">
      <alignment horizontal="right"/>
    </xf>
    <xf numFmtId="0" fontId="0" fillId="5" borderId="35" xfId="0" applyFont="1" applyFill="1" applyBorder="1"/>
    <xf numFmtId="164" fontId="0" fillId="0" borderId="19" xfId="0" applyNumberFormat="1" applyFill="1" applyBorder="1" applyAlignment="1">
      <alignment horizontal="right"/>
    </xf>
    <xf numFmtId="1" fontId="0" fillId="4" borderId="19" xfId="0" applyNumberFormat="1" applyFont="1" applyFill="1" applyBorder="1"/>
    <xf numFmtId="1" fontId="2" fillId="4" borderId="35" xfId="0" applyNumberFormat="1" applyFont="1" applyFill="1" applyBorder="1" applyAlignment="1">
      <alignment horizontal="right"/>
    </xf>
    <xf numFmtId="0" fontId="2" fillId="4" borderId="19" xfId="0" applyFont="1" applyFill="1" applyBorder="1" applyAlignment="1">
      <alignment horizontal="right"/>
    </xf>
    <xf numFmtId="0" fontId="0" fillId="4" borderId="35" xfId="0" applyFill="1" applyBorder="1"/>
    <xf numFmtId="0" fontId="0" fillId="4" borderId="35" xfId="0" applyFill="1" applyBorder="1" applyAlignment="1">
      <alignment horizontal="right"/>
    </xf>
    <xf numFmtId="0" fontId="0" fillId="5" borderId="19" xfId="0" applyFill="1" applyBorder="1" applyAlignment="1">
      <alignment horizontal="right"/>
    </xf>
    <xf numFmtId="1" fontId="0" fillId="4" borderId="35" xfId="0" applyNumberFormat="1" applyFont="1" applyFill="1" applyBorder="1"/>
    <xf numFmtId="1" fontId="2" fillId="4" borderId="35" xfId="0" applyNumberFormat="1" applyFont="1" applyFill="1" applyBorder="1"/>
    <xf numFmtId="164" fontId="0" fillId="7" borderId="0" xfId="0" applyNumberFormat="1" applyFont="1" applyFill="1" applyAlignment="1">
      <alignment horizontal="right"/>
    </xf>
    <xf numFmtId="0" fontId="5" fillId="7" borderId="23" xfId="0" applyFont="1" applyFill="1" applyBorder="1"/>
    <xf numFmtId="0" fontId="5" fillId="7" borderId="33" xfId="0" applyFont="1" applyFill="1" applyBorder="1"/>
    <xf numFmtId="0" fontId="0" fillId="5" borderId="35" xfId="0" applyFill="1" applyBorder="1"/>
    <xf numFmtId="1" fontId="0" fillId="4" borderId="35" xfId="0" applyNumberFormat="1" applyFont="1" applyFill="1" applyBorder="1" applyAlignment="1">
      <alignment horizontal="right"/>
    </xf>
    <xf numFmtId="1" fontId="2" fillId="0" borderId="35" xfId="0" applyNumberFormat="1" applyFont="1" applyFill="1" applyBorder="1" applyAlignment="1">
      <alignment horizontal="right"/>
    </xf>
    <xf numFmtId="0" fontId="3" fillId="0" borderId="23" xfId="0" applyFont="1" applyBorder="1"/>
    <xf numFmtId="1" fontId="4" fillId="6" borderId="0" xfId="0" applyNumberFormat="1" applyFont="1" applyFill="1"/>
    <xf numFmtId="0" fontId="3" fillId="0" borderId="0" xfId="0" applyFont="1"/>
    <xf numFmtId="0" fontId="5" fillId="7" borderId="2" xfId="0" applyFont="1" applyFill="1" applyBorder="1"/>
    <xf numFmtId="0" fontId="5" fillId="7" borderId="3" xfId="0" applyFont="1" applyFill="1" applyBorder="1"/>
    <xf numFmtId="0" fontId="5" fillId="7" borderId="29" xfId="0" applyFont="1" applyFill="1" applyBorder="1"/>
    <xf numFmtId="0" fontId="5" fillId="7" borderId="30" xfId="0" applyFont="1" applyFill="1" applyBorder="1"/>
    <xf numFmtId="0" fontId="5" fillId="7" borderId="4" xfId="0" applyFont="1" applyFill="1" applyBorder="1" applyAlignment="1">
      <alignment horizontal="right"/>
    </xf>
    <xf numFmtId="1" fontId="5" fillId="7" borderId="0" xfId="0" applyNumberFormat="1" applyFont="1" applyFill="1" applyAlignment="1">
      <alignment horizontal="right"/>
    </xf>
    <xf numFmtId="1" fontId="0" fillId="7" borderId="35" xfId="0" applyNumberFormat="1" applyFont="1" applyFill="1" applyBorder="1"/>
    <xf numFmtId="8" fontId="5" fillId="7" borderId="22" xfId="0" applyNumberFormat="1" applyFont="1" applyFill="1" applyBorder="1"/>
    <xf numFmtId="0" fontId="0" fillId="7" borderId="28" xfId="0" applyFont="1" applyFill="1" applyBorder="1" applyAlignment="1">
      <alignment horizontal="right"/>
    </xf>
    <xf numFmtId="164" fontId="0" fillId="7" borderId="19" xfId="0" applyNumberFormat="1" applyFill="1" applyBorder="1"/>
    <xf numFmtId="1" fontId="5" fillId="7" borderId="19" xfId="0" applyNumberFormat="1" applyFont="1" applyFill="1" applyBorder="1"/>
    <xf numFmtId="1" fontId="5" fillId="7" borderId="35" xfId="0" applyNumberFormat="1" applyFont="1" applyFill="1" applyBorder="1"/>
    <xf numFmtId="2" fontId="5" fillId="3" borderId="21" xfId="0" applyNumberFormat="1" applyFont="1" applyFill="1" applyBorder="1"/>
    <xf numFmtId="0" fontId="3" fillId="0" borderId="9" xfId="0" applyFont="1" applyFill="1" applyBorder="1"/>
    <xf numFmtId="0" fontId="0" fillId="5" borderId="19" xfId="0" applyFont="1" applyFill="1" applyBorder="1" applyAlignment="1">
      <alignment horizontal="right"/>
    </xf>
    <xf numFmtId="0" fontId="0" fillId="0" borderId="3" xfId="0" applyFill="1" applyBorder="1"/>
    <xf numFmtId="0" fontId="0" fillId="0" borderId="2" xfId="0" applyFont="1" applyFill="1" applyBorder="1"/>
    <xf numFmtId="0" fontId="0" fillId="4" borderId="0" xfId="0" applyFill="1" applyAlignment="1">
      <alignment horizontal="right"/>
    </xf>
    <xf numFmtId="0" fontId="2" fillId="4" borderId="0" xfId="0" applyFont="1" applyFill="1"/>
    <xf numFmtId="1" fontId="0" fillId="4" borderId="0" xfId="0" applyNumberFormat="1" applyFont="1" applyFill="1" applyAlignment="1">
      <alignment horizontal="right"/>
    </xf>
    <xf numFmtId="0" fontId="0" fillId="4" borderId="19" xfId="0" applyFont="1" applyFill="1" applyBorder="1" applyAlignment="1">
      <alignment horizontal="right"/>
    </xf>
    <xf numFmtId="1" fontId="2" fillId="0" borderId="19" xfId="0" applyNumberFormat="1" applyFont="1" applyFill="1" applyBorder="1" applyAlignment="1">
      <alignment horizontal="right"/>
    </xf>
    <xf numFmtId="0" fontId="2" fillId="4" borderId="19" xfId="0" applyFont="1" applyFill="1" applyBorder="1"/>
    <xf numFmtId="0" fontId="0" fillId="0" borderId="26" xfId="0" applyBorder="1" applyAlignment="1">
      <alignment horizontal="right"/>
    </xf>
    <xf numFmtId="0" fontId="5" fillId="7" borderId="16" xfId="0" applyFont="1" applyFill="1" applyBorder="1"/>
    <xf numFmtId="0" fontId="5" fillId="7" borderId="19" xfId="0" applyFont="1" applyFill="1" applyBorder="1"/>
    <xf numFmtId="0" fontId="5" fillId="7" borderId="6" xfId="0" applyFont="1" applyFill="1" applyBorder="1"/>
    <xf numFmtId="0" fontId="0" fillId="0" borderId="6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6" xfId="0" applyBorder="1" applyAlignment="1">
      <alignment horizontal="right"/>
    </xf>
    <xf numFmtId="0" fontId="0" fillId="0" borderId="28" xfId="0" applyBorder="1"/>
    <xf numFmtId="0" fontId="0" fillId="0" borderId="39" xfId="0" applyBorder="1"/>
    <xf numFmtId="0" fontId="0" fillId="0" borderId="5" xfId="0" applyBorder="1"/>
    <xf numFmtId="0" fontId="0" fillId="0" borderId="7" xfId="0" applyBorder="1"/>
    <xf numFmtId="0" fontId="0" fillId="0" borderId="22" xfId="0" applyBorder="1"/>
    <xf numFmtId="0" fontId="0" fillId="3" borderId="27" xfId="0" applyFill="1" applyBorder="1"/>
    <xf numFmtId="0" fontId="0" fillId="0" borderId="2" xfId="0" applyBorder="1"/>
    <xf numFmtId="2" fontId="0" fillId="3" borderId="13" xfId="0" applyNumberFormat="1" applyFill="1" applyBorder="1"/>
    <xf numFmtId="2" fontId="0" fillId="3" borderId="14" xfId="0" applyNumberFormat="1" applyFill="1" applyBorder="1"/>
    <xf numFmtId="2" fontId="0" fillId="3" borderId="21" xfId="0" applyNumberFormat="1" applyFill="1" applyBorder="1"/>
    <xf numFmtId="0" fontId="0" fillId="0" borderId="19" xfId="0" applyFill="1" applyBorder="1"/>
    <xf numFmtId="0" fontId="0" fillId="0" borderId="0" xfId="0" applyFont="1" applyFill="1" applyBorder="1"/>
    <xf numFmtId="0" fontId="0" fillId="0" borderId="23" xfId="0" applyFont="1" applyFill="1" applyBorder="1"/>
    <xf numFmtId="2" fontId="0" fillId="3" borderId="38" xfId="0" applyNumberFormat="1" applyFill="1" applyBorder="1"/>
    <xf numFmtId="0" fontId="5" fillId="7" borderId="5" xfId="0" applyFont="1" applyFill="1" applyBorder="1"/>
    <xf numFmtId="0" fontId="0" fillId="0" borderId="19" xfId="0" applyFont="1" applyFill="1" applyBorder="1"/>
    <xf numFmtId="0" fontId="0" fillId="0" borderId="23" xfId="0" applyFont="1" applyBorder="1"/>
    <xf numFmtId="0" fontId="3" fillId="0" borderId="0" xfId="0" applyFont="1" applyFill="1" applyBorder="1"/>
    <xf numFmtId="2" fontId="0" fillId="3" borderId="13" xfId="0" applyNumberFormat="1" applyFont="1" applyFill="1" applyBorder="1"/>
    <xf numFmtId="0" fontId="5" fillId="7" borderId="0" xfId="0" applyFont="1" applyFill="1" applyBorder="1"/>
    <xf numFmtId="0" fontId="5" fillId="7" borderId="16" xfId="0" applyFont="1" applyFill="1" applyBorder="1"/>
    <xf numFmtId="0" fontId="5" fillId="7" borderId="19" xfId="0" applyFont="1" applyFill="1" applyBorder="1"/>
    <xf numFmtId="0" fontId="5" fillId="7" borderId="6" xfId="0" applyFont="1" applyFill="1" applyBorder="1"/>
    <xf numFmtId="0" fontId="0" fillId="0" borderId="5" xfId="0" applyFont="1" applyFill="1" applyBorder="1"/>
    <xf numFmtId="0" fontId="0" fillId="0" borderId="16" xfId="0" applyFont="1" applyFill="1" applyBorder="1"/>
    <xf numFmtId="0" fontId="0" fillId="0" borderId="6" xfId="0" applyFont="1" applyFill="1" applyBorder="1"/>
    <xf numFmtId="0" fontId="0" fillId="0" borderId="9" xfId="0" applyFill="1" applyBorder="1"/>
    <xf numFmtId="0" fontId="0" fillId="0" borderId="6" xfId="0" applyFill="1" applyBorder="1" applyAlignment="1">
      <alignment horizontal="right"/>
    </xf>
    <xf numFmtId="0" fontId="0" fillId="0" borderId="16" xfId="0" applyFill="1" applyBorder="1"/>
    <xf numFmtId="0" fontId="0" fillId="0" borderId="6" xfId="0" applyFill="1" applyBorder="1"/>
    <xf numFmtId="0" fontId="0" fillId="0" borderId="26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 applyAlignment="1">
      <alignment horizontal="right"/>
    </xf>
    <xf numFmtId="0" fontId="0" fillId="0" borderId="17" xfId="0" applyFill="1" applyBorder="1"/>
    <xf numFmtId="0" fontId="0" fillId="0" borderId="20" xfId="0" applyFill="1" applyBorder="1"/>
    <xf numFmtId="0" fontId="0" fillId="0" borderId="3" xfId="0" applyFont="1" applyBorder="1"/>
    <xf numFmtId="0" fontId="3" fillId="0" borderId="6" xfId="0" applyFont="1" applyFill="1" applyBorder="1"/>
    <xf numFmtId="0" fontId="0" fillId="7" borderId="35" xfId="0" applyFont="1" applyFill="1" applyBorder="1"/>
    <xf numFmtId="0" fontId="0" fillId="7" borderId="35" xfId="0" applyFont="1" applyFill="1" applyBorder="1" applyAlignment="1">
      <alignment horizontal="right"/>
    </xf>
    <xf numFmtId="0" fontId="0" fillId="7" borderId="19" xfId="0" applyFont="1" applyFill="1" applyBorder="1"/>
    <xf numFmtId="0" fontId="3" fillId="0" borderId="8" xfId="0" applyFont="1" applyFill="1" applyBorder="1"/>
    <xf numFmtId="0" fontId="0" fillId="0" borderId="29" xfId="0" applyFill="1" applyBorder="1"/>
    <xf numFmtId="0" fontId="0" fillId="0" borderId="30" xfId="0" applyFill="1" applyBorder="1"/>
    <xf numFmtId="0" fontId="0" fillId="0" borderId="4" xfId="0" applyFill="1" applyBorder="1"/>
    <xf numFmtId="0" fontId="0" fillId="7" borderId="0" xfId="0" applyFont="1" applyFill="1" applyBorder="1"/>
    <xf numFmtId="0" fontId="0" fillId="5" borderId="19" xfId="0" applyFont="1" applyFill="1" applyBorder="1"/>
    <xf numFmtId="0" fontId="0" fillId="4" borderId="19" xfId="0" applyFont="1" applyFill="1" applyBorder="1"/>
    <xf numFmtId="0" fontId="0" fillId="0" borderId="35" xfId="0" applyFill="1" applyBorder="1" applyAlignment="1">
      <alignment horizontal="right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BCBCB"/>
      <color rgb="FFFBB6A3"/>
      <color rgb="FFB0B0B0"/>
      <color rgb="FFC9C9C9"/>
      <color rgb="FF397DC7"/>
      <color rgb="FFEC3314"/>
      <color rgb="FFF8876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zoomScale="80" zoomScaleNormal="80" workbookViewId="0"/>
  </sheetViews>
  <sheetFormatPr baseColWidth="10" defaultRowHeight="15"/>
  <sheetData>
    <row r="1" spans="1:2">
      <c r="A1" t="s">
        <v>304</v>
      </c>
    </row>
    <row r="5" spans="1:2">
      <c r="A5" s="19" t="s">
        <v>170</v>
      </c>
    </row>
    <row r="6" spans="1:2">
      <c r="A6" t="s">
        <v>106</v>
      </c>
      <c r="B6" t="s">
        <v>107</v>
      </c>
    </row>
    <row r="7" spans="1:2">
      <c r="A7" s="16" t="s">
        <v>108</v>
      </c>
    </row>
    <row r="8" spans="1:2">
      <c r="A8" s="17" t="s">
        <v>109</v>
      </c>
    </row>
    <row r="12" spans="1:2">
      <c r="A12" s="104" t="s">
        <v>653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S35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2" max="2" width="11.7109375" customWidth="1"/>
    <col min="7" max="7" width="4.5703125" customWidth="1"/>
    <col min="8" max="35" width="4.7109375" customWidth="1"/>
    <col min="36" max="36" width="4.5703125" customWidth="1"/>
    <col min="37" max="44" width="4.7109375" customWidth="1"/>
  </cols>
  <sheetData>
    <row r="1" spans="1:45">
      <c r="A1" t="s">
        <v>86</v>
      </c>
    </row>
    <row r="4" spans="1:45">
      <c r="A4" t="s">
        <v>2</v>
      </c>
    </row>
    <row r="5" spans="1:45" ht="15.75" thickBot="1"/>
    <row r="6" spans="1:45" ht="15.75" thickBot="1">
      <c r="C6" s="402" t="s">
        <v>74</v>
      </c>
      <c r="D6" s="403"/>
      <c r="E6" s="404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20" t="s">
        <v>437</v>
      </c>
      <c r="H7" s="20" t="s">
        <v>567</v>
      </c>
      <c r="I7" s="20" t="s">
        <v>590</v>
      </c>
      <c r="J7" s="128" t="s">
        <v>628</v>
      </c>
      <c r="K7" s="128" t="s">
        <v>678</v>
      </c>
      <c r="L7" s="128" t="s">
        <v>703</v>
      </c>
      <c r="M7" s="128" t="s">
        <v>728</v>
      </c>
      <c r="N7" s="128" t="s">
        <v>744</v>
      </c>
      <c r="O7" s="128" t="s">
        <v>773</v>
      </c>
      <c r="P7" s="128" t="s">
        <v>786</v>
      </c>
      <c r="Q7" s="128" t="s">
        <v>816</v>
      </c>
      <c r="R7" s="128" t="s">
        <v>829</v>
      </c>
      <c r="S7" s="128" t="s">
        <v>855</v>
      </c>
      <c r="T7" s="71"/>
      <c r="U7" s="71"/>
      <c r="V7" s="81"/>
      <c r="W7" s="88"/>
      <c r="X7" s="88"/>
      <c r="Y7" s="88"/>
      <c r="Z7" s="88"/>
      <c r="AA7" s="88"/>
      <c r="AB7" s="88"/>
      <c r="AC7" s="88"/>
      <c r="AD7" s="88"/>
      <c r="AE7" s="93"/>
      <c r="AF7" s="88"/>
      <c r="AG7" s="88"/>
      <c r="AH7" s="88"/>
      <c r="AI7" s="88"/>
      <c r="AJ7" s="128"/>
      <c r="AK7" s="128"/>
      <c r="AL7" s="128"/>
      <c r="AM7" s="128"/>
      <c r="AN7" s="128"/>
      <c r="AO7" s="128"/>
      <c r="AP7" s="128"/>
      <c r="AQ7" s="128"/>
      <c r="AR7" s="128"/>
    </row>
    <row r="8" spans="1:45">
      <c r="A8" s="18" t="s">
        <v>8</v>
      </c>
      <c r="B8" s="217" t="s">
        <v>87</v>
      </c>
      <c r="C8" s="107">
        <v>10</v>
      </c>
      <c r="D8" s="108"/>
      <c r="E8" s="106"/>
      <c r="F8" s="30">
        <f>AVERAGE(G8,H8,I8,J8,K8,L8,M8,N8,O8,P8)</f>
        <v>4.7</v>
      </c>
      <c r="G8" s="149">
        <v>6</v>
      </c>
      <c r="H8" s="48">
        <v>4</v>
      </c>
      <c r="I8" s="48">
        <v>5</v>
      </c>
      <c r="J8" s="95">
        <v>5</v>
      </c>
      <c r="K8" s="55">
        <v>5</v>
      </c>
      <c r="L8" s="55">
        <v>4</v>
      </c>
      <c r="M8" s="95">
        <v>6</v>
      </c>
      <c r="N8" s="95">
        <v>5</v>
      </c>
      <c r="O8" s="95">
        <v>5</v>
      </c>
      <c r="P8" s="310">
        <v>2</v>
      </c>
      <c r="Q8" s="95"/>
      <c r="R8" s="55"/>
      <c r="S8" s="95"/>
      <c r="T8" s="54"/>
      <c r="U8" s="95"/>
      <c r="V8" s="95"/>
      <c r="W8" s="95"/>
      <c r="X8" s="95"/>
      <c r="Y8" s="95"/>
      <c r="Z8" s="95"/>
      <c r="AA8" s="95"/>
      <c r="AB8" s="54"/>
      <c r="AC8" s="54"/>
      <c r="AD8" s="95"/>
      <c r="AE8" s="54"/>
      <c r="AF8" s="51"/>
      <c r="AG8" s="95"/>
      <c r="AH8" s="95"/>
      <c r="AI8" s="95"/>
      <c r="AJ8" s="33"/>
      <c r="AK8" s="33"/>
      <c r="AL8" s="95"/>
      <c r="AM8" s="50"/>
      <c r="AN8" s="54"/>
      <c r="AO8" s="55"/>
      <c r="AP8" s="33"/>
      <c r="AQ8" s="54"/>
      <c r="AR8" s="33"/>
      <c r="AS8" s="22"/>
    </row>
    <row r="9" spans="1:45">
      <c r="A9" s="65" t="s">
        <v>8</v>
      </c>
      <c r="B9" s="23" t="s">
        <v>88</v>
      </c>
      <c r="C9" s="121"/>
      <c r="D9" s="123"/>
      <c r="E9" s="119"/>
      <c r="F9" s="96"/>
      <c r="G9" s="43"/>
      <c r="H9" s="95"/>
      <c r="I9" s="95"/>
      <c r="J9" s="54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54"/>
      <c r="X9" s="95"/>
      <c r="Y9" s="54"/>
      <c r="Z9" s="95"/>
      <c r="AA9" s="95"/>
      <c r="AB9" s="95"/>
      <c r="AC9" s="95"/>
      <c r="AD9" s="95"/>
      <c r="AE9" s="95"/>
      <c r="AF9" s="33"/>
      <c r="AG9" s="95"/>
      <c r="AH9" s="95"/>
      <c r="AI9" s="95"/>
      <c r="AJ9" s="33"/>
      <c r="AK9" s="33"/>
      <c r="AL9" s="95"/>
      <c r="AM9" s="33"/>
      <c r="AN9" s="95"/>
      <c r="AO9" s="95"/>
      <c r="AP9" s="51"/>
      <c r="AQ9" s="95"/>
      <c r="AR9" s="33"/>
      <c r="AS9" s="22"/>
    </row>
    <row r="10" spans="1:45">
      <c r="A10" s="10" t="s">
        <v>8</v>
      </c>
      <c r="B10" s="57" t="s">
        <v>89</v>
      </c>
      <c r="C10" s="125">
        <v>3</v>
      </c>
      <c r="D10" s="126"/>
      <c r="E10" s="339" t="s">
        <v>595</v>
      </c>
      <c r="F10" s="29">
        <f>AVERAGE(Q10,R10,S10)</f>
        <v>4.333333333333333</v>
      </c>
      <c r="G10" s="43"/>
      <c r="H10" s="95"/>
      <c r="I10" s="95"/>
      <c r="J10" s="95"/>
      <c r="K10" s="95"/>
      <c r="L10" s="95"/>
      <c r="M10" s="95"/>
      <c r="N10" s="95"/>
      <c r="O10" s="95"/>
      <c r="P10" s="54"/>
      <c r="Q10" s="55">
        <v>4</v>
      </c>
      <c r="R10" s="95">
        <v>4</v>
      </c>
      <c r="S10" s="95">
        <v>5</v>
      </c>
      <c r="T10" s="95"/>
      <c r="U10" s="95"/>
      <c r="V10" s="95"/>
      <c r="W10" s="95"/>
      <c r="X10" s="95"/>
      <c r="Y10" s="95"/>
      <c r="Z10" s="95"/>
      <c r="AA10" s="95"/>
      <c r="AB10" s="95"/>
      <c r="AC10" s="54"/>
      <c r="AD10" s="95"/>
      <c r="AE10" s="95"/>
      <c r="AF10" s="51"/>
      <c r="AG10" s="95"/>
      <c r="AH10" s="54"/>
      <c r="AI10" s="54"/>
      <c r="AJ10" s="33"/>
      <c r="AK10" s="33"/>
      <c r="AL10" s="95"/>
      <c r="AM10" s="33"/>
      <c r="AN10" s="95"/>
      <c r="AO10" s="95"/>
      <c r="AP10" s="33"/>
      <c r="AQ10" s="95"/>
      <c r="AR10" s="33"/>
      <c r="AS10" s="22"/>
    </row>
    <row r="11" spans="1:45">
      <c r="A11" s="65" t="s">
        <v>10</v>
      </c>
      <c r="B11" s="23" t="s">
        <v>90</v>
      </c>
      <c r="C11" s="121">
        <v>7</v>
      </c>
      <c r="D11" s="123">
        <v>1</v>
      </c>
      <c r="E11" s="119">
        <v>1</v>
      </c>
      <c r="F11" s="96">
        <f>AVERAGE(G11,H11,I11,J11,K11,L11)</f>
        <v>5.166666666666667</v>
      </c>
      <c r="G11" s="192">
        <v>6</v>
      </c>
      <c r="H11" s="77">
        <v>4</v>
      </c>
      <c r="I11" s="240">
        <v>7</v>
      </c>
      <c r="J11" s="77">
        <v>5</v>
      </c>
      <c r="K11" s="95">
        <v>6</v>
      </c>
      <c r="L11" s="310">
        <v>3</v>
      </c>
      <c r="M11" s="95" t="s">
        <v>428</v>
      </c>
      <c r="N11" s="95"/>
      <c r="O11" s="77"/>
      <c r="P11" s="95"/>
      <c r="Q11" s="95"/>
      <c r="R11" s="95"/>
      <c r="S11" s="77" t="s">
        <v>106</v>
      </c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33"/>
      <c r="AG11" s="95"/>
      <c r="AH11" s="95"/>
      <c r="AI11" s="95"/>
      <c r="AJ11" s="33"/>
      <c r="AK11" s="33"/>
      <c r="AL11" s="95"/>
      <c r="AM11" s="33"/>
      <c r="AN11" s="95"/>
      <c r="AO11" s="95"/>
      <c r="AP11" s="51"/>
      <c r="AQ11" s="95"/>
      <c r="AR11" s="33"/>
      <c r="AS11" s="22"/>
    </row>
    <row r="12" spans="1:45">
      <c r="A12" s="65" t="s">
        <v>10</v>
      </c>
      <c r="B12" s="23" t="s">
        <v>183</v>
      </c>
      <c r="C12" s="121">
        <v>4</v>
      </c>
      <c r="D12" s="123">
        <v>3</v>
      </c>
      <c r="E12" s="119"/>
      <c r="F12" s="96">
        <f>AVERAGE(L12,P12,R12,S12)</f>
        <v>3.75</v>
      </c>
      <c r="G12" s="192" t="s">
        <v>106</v>
      </c>
      <c r="H12" s="77"/>
      <c r="I12" s="77"/>
      <c r="J12" s="77"/>
      <c r="K12" s="95"/>
      <c r="L12" s="310">
        <v>2</v>
      </c>
      <c r="M12" s="95"/>
      <c r="N12" s="77" t="s">
        <v>106</v>
      </c>
      <c r="O12" s="77" t="s">
        <v>106</v>
      </c>
      <c r="P12" s="310">
        <v>3</v>
      </c>
      <c r="Q12" s="95"/>
      <c r="R12" s="95">
        <v>6</v>
      </c>
      <c r="S12" s="95">
        <v>4</v>
      </c>
      <c r="T12" s="77"/>
      <c r="U12" s="95"/>
      <c r="V12" s="95"/>
      <c r="W12" s="95"/>
      <c r="X12" s="77"/>
      <c r="Y12" s="77"/>
      <c r="Z12" s="77"/>
      <c r="AA12" s="77"/>
      <c r="AB12" s="77"/>
      <c r="AC12" s="77"/>
      <c r="AD12" s="95"/>
      <c r="AE12" s="95"/>
      <c r="AF12" s="33"/>
      <c r="AG12" s="95"/>
      <c r="AH12" s="95"/>
      <c r="AI12" s="77"/>
      <c r="AJ12" s="33"/>
      <c r="AK12" s="49"/>
      <c r="AL12" s="95"/>
      <c r="AM12" s="33"/>
      <c r="AN12" s="95"/>
      <c r="AO12" s="95"/>
      <c r="AP12" s="33"/>
      <c r="AQ12" s="95"/>
      <c r="AR12" s="33"/>
      <c r="AS12" s="22"/>
    </row>
    <row r="13" spans="1:45">
      <c r="A13" s="65" t="s">
        <v>10</v>
      </c>
      <c r="B13" s="23" t="s">
        <v>214</v>
      </c>
      <c r="C13" s="121"/>
      <c r="D13" s="123"/>
      <c r="E13" s="131"/>
      <c r="F13" s="96"/>
      <c r="G13" s="43"/>
      <c r="H13" s="77"/>
      <c r="I13" s="77"/>
      <c r="J13" s="77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33"/>
      <c r="AG13" s="95"/>
      <c r="AH13" s="95"/>
      <c r="AI13" s="95"/>
      <c r="AJ13" s="33"/>
      <c r="AK13" s="33"/>
      <c r="AL13" s="95"/>
      <c r="AM13" s="33"/>
      <c r="AN13" s="95"/>
      <c r="AO13" s="95"/>
      <c r="AP13" s="33"/>
      <c r="AQ13" s="95"/>
      <c r="AR13" s="33"/>
      <c r="AS13" s="22"/>
    </row>
    <row r="14" spans="1:45">
      <c r="A14" s="65" t="s">
        <v>10</v>
      </c>
      <c r="B14" s="23" t="s">
        <v>91</v>
      </c>
      <c r="C14" s="121">
        <v>11</v>
      </c>
      <c r="D14" s="123"/>
      <c r="E14" s="119"/>
      <c r="F14" s="96">
        <f>AVERAGE(G14,H14,I14,K14,L14,M14,N14,P14,Q14,R14,S14)</f>
        <v>4.6363636363636367</v>
      </c>
      <c r="G14" s="244">
        <v>7</v>
      </c>
      <c r="H14" s="304">
        <v>3</v>
      </c>
      <c r="I14" s="77">
        <v>5</v>
      </c>
      <c r="J14" s="77"/>
      <c r="K14" s="95">
        <v>6</v>
      </c>
      <c r="L14" s="95">
        <v>4</v>
      </c>
      <c r="M14" s="95">
        <v>4</v>
      </c>
      <c r="N14" s="95">
        <v>4</v>
      </c>
      <c r="O14" s="55"/>
      <c r="P14" s="310">
        <v>2</v>
      </c>
      <c r="Q14" s="95">
        <v>5</v>
      </c>
      <c r="R14" s="95">
        <v>6</v>
      </c>
      <c r="S14" s="55">
        <v>5</v>
      </c>
      <c r="T14" s="95"/>
      <c r="U14" s="5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33"/>
      <c r="AG14" s="95"/>
      <c r="AH14" s="95"/>
      <c r="AI14" s="77"/>
      <c r="AJ14" s="33"/>
      <c r="AK14" s="33"/>
      <c r="AL14" s="95"/>
      <c r="AM14" s="50"/>
      <c r="AN14" s="95"/>
      <c r="AO14" s="95"/>
      <c r="AP14" s="33"/>
      <c r="AQ14" s="95"/>
      <c r="AR14" s="33"/>
      <c r="AS14" s="22"/>
    </row>
    <row r="15" spans="1:45" s="104" customFormat="1">
      <c r="A15" s="65" t="s">
        <v>10</v>
      </c>
      <c r="B15" s="23" t="s">
        <v>122</v>
      </c>
      <c r="C15" s="121">
        <v>1</v>
      </c>
      <c r="D15" s="123"/>
      <c r="E15" s="119"/>
      <c r="F15" s="96">
        <f>AVERAGE(Q15)</f>
        <v>5</v>
      </c>
      <c r="G15" s="43"/>
      <c r="H15" s="77"/>
      <c r="I15" s="77"/>
      <c r="J15" s="77"/>
      <c r="K15" s="95"/>
      <c r="L15" s="95"/>
      <c r="M15" s="95"/>
      <c r="N15" s="95"/>
      <c r="O15" s="95"/>
      <c r="P15" s="77"/>
      <c r="Q15" s="95">
        <v>5</v>
      </c>
      <c r="R15" s="77"/>
      <c r="S15" s="95"/>
      <c r="T15" s="95"/>
      <c r="U15" s="95"/>
      <c r="V15" s="95"/>
      <c r="W15" s="155"/>
      <c r="X15" s="95"/>
      <c r="Y15" s="95"/>
      <c r="Z15" s="95"/>
      <c r="AA15" s="77"/>
      <c r="AB15" s="95"/>
      <c r="AC15" s="95"/>
      <c r="AD15" s="155"/>
      <c r="AE15" s="95"/>
      <c r="AF15" s="33"/>
      <c r="AG15" s="54"/>
      <c r="AH15" s="95"/>
      <c r="AI15" s="95"/>
      <c r="AJ15" s="33"/>
      <c r="AK15" s="33"/>
      <c r="AL15" s="95"/>
      <c r="AM15" s="33"/>
      <c r="AN15" s="95"/>
      <c r="AO15" s="77"/>
      <c r="AP15" s="33"/>
      <c r="AQ15" s="95"/>
      <c r="AR15" s="33"/>
      <c r="AS15" s="129"/>
    </row>
    <row r="16" spans="1:45" s="104" customFormat="1">
      <c r="A16" s="65" t="s">
        <v>10</v>
      </c>
      <c r="B16" s="23" t="s">
        <v>275</v>
      </c>
      <c r="C16" s="121">
        <v>3</v>
      </c>
      <c r="D16" s="123">
        <v>4</v>
      </c>
      <c r="E16" s="119"/>
      <c r="F16" s="96">
        <f>AVERAGE(H16,I16,J16,M16,N16)</f>
        <v>5.4</v>
      </c>
      <c r="G16" s="43" t="s">
        <v>106</v>
      </c>
      <c r="H16" s="77">
        <v>5</v>
      </c>
      <c r="I16" s="77">
        <v>5</v>
      </c>
      <c r="J16" s="77">
        <v>6</v>
      </c>
      <c r="K16" s="95"/>
      <c r="L16" s="77" t="s">
        <v>106</v>
      </c>
      <c r="M16" s="77">
        <v>6</v>
      </c>
      <c r="N16" s="95">
        <v>5</v>
      </c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55"/>
      <c r="AE16" s="95"/>
      <c r="AF16" s="33"/>
      <c r="AG16" s="55"/>
      <c r="AH16" s="95"/>
      <c r="AI16" s="95"/>
      <c r="AJ16" s="33"/>
      <c r="AK16" s="33"/>
      <c r="AL16" s="95"/>
      <c r="AM16" s="33"/>
      <c r="AN16" s="95"/>
      <c r="AO16" s="95"/>
      <c r="AP16" s="33"/>
      <c r="AQ16" s="95"/>
      <c r="AR16" s="49"/>
      <c r="AS16" s="129"/>
    </row>
    <row r="17" spans="1:45" s="104" customFormat="1">
      <c r="A17" s="65" t="s">
        <v>10</v>
      </c>
      <c r="B17" s="60" t="s">
        <v>438</v>
      </c>
      <c r="C17" s="121">
        <v>9</v>
      </c>
      <c r="D17" s="123">
        <v>1</v>
      </c>
      <c r="E17" s="352" t="s">
        <v>595</v>
      </c>
      <c r="F17" s="96">
        <f>AVERAGE(G17,H17,I17,J17,K17,M17,N17,O17,Q17)</f>
        <v>4.1111111111111107</v>
      </c>
      <c r="G17" s="43">
        <v>5</v>
      </c>
      <c r="H17" s="77">
        <v>4</v>
      </c>
      <c r="I17" s="77">
        <v>4</v>
      </c>
      <c r="J17" s="77">
        <v>4</v>
      </c>
      <c r="K17" s="310">
        <v>3</v>
      </c>
      <c r="L17" s="77"/>
      <c r="M17" s="95">
        <v>5</v>
      </c>
      <c r="N17" s="310">
        <v>3</v>
      </c>
      <c r="O17" s="95">
        <v>4</v>
      </c>
      <c r="P17" s="95"/>
      <c r="Q17" s="95">
        <v>5</v>
      </c>
      <c r="R17" s="77" t="s">
        <v>106</v>
      </c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55"/>
      <c r="AE17" s="95"/>
      <c r="AF17" s="33"/>
      <c r="AG17" s="55"/>
      <c r="AH17" s="95"/>
      <c r="AI17" s="95"/>
      <c r="AJ17" s="33"/>
      <c r="AK17" s="33"/>
      <c r="AL17" s="95"/>
      <c r="AM17" s="33"/>
      <c r="AN17" s="95"/>
      <c r="AO17" s="95"/>
      <c r="AP17" s="33"/>
      <c r="AQ17" s="95"/>
      <c r="AR17" s="49"/>
      <c r="AS17" s="129"/>
    </row>
    <row r="18" spans="1:45" s="104" customFormat="1">
      <c r="A18" s="355" t="s">
        <v>10</v>
      </c>
      <c r="B18" s="370" t="s">
        <v>704</v>
      </c>
      <c r="C18" s="345">
        <v>1</v>
      </c>
      <c r="D18" s="347">
        <v>2</v>
      </c>
      <c r="E18" s="343"/>
      <c r="F18" s="360"/>
      <c r="G18" s="43"/>
      <c r="H18" s="77"/>
      <c r="I18" s="77"/>
      <c r="J18" s="77"/>
      <c r="K18" s="77"/>
      <c r="L18" s="77" t="s">
        <v>433</v>
      </c>
      <c r="M18" s="95"/>
      <c r="N18" s="95"/>
      <c r="O18" s="95"/>
      <c r="P18" s="77" t="s">
        <v>106</v>
      </c>
      <c r="Q18" s="77" t="s">
        <v>106</v>
      </c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55"/>
      <c r="AE18" s="95"/>
      <c r="AF18" s="363"/>
      <c r="AG18" s="55"/>
      <c r="AH18" s="95"/>
      <c r="AI18" s="95"/>
      <c r="AJ18" s="363"/>
      <c r="AK18" s="363"/>
      <c r="AL18" s="95"/>
      <c r="AM18" s="363"/>
      <c r="AN18" s="95"/>
      <c r="AO18" s="95"/>
      <c r="AP18" s="363"/>
      <c r="AQ18" s="95"/>
      <c r="AR18" s="49"/>
      <c r="AS18" s="129"/>
    </row>
    <row r="19" spans="1:45" s="104" customFormat="1">
      <c r="A19" s="355" t="s">
        <v>10</v>
      </c>
      <c r="B19" s="370" t="s">
        <v>774</v>
      </c>
      <c r="C19" s="345">
        <v>4</v>
      </c>
      <c r="D19" s="347"/>
      <c r="E19" s="343"/>
      <c r="F19" s="360">
        <f>AVERAGE(O19,Q19,R19,S19)</f>
        <v>5</v>
      </c>
      <c r="G19" s="43"/>
      <c r="H19" s="77"/>
      <c r="I19" s="77"/>
      <c r="J19" s="77"/>
      <c r="K19" s="77"/>
      <c r="L19" s="77"/>
      <c r="M19" s="95"/>
      <c r="N19" s="95"/>
      <c r="O19" s="95">
        <v>5</v>
      </c>
      <c r="P19" s="95"/>
      <c r="Q19" s="95">
        <v>5</v>
      </c>
      <c r="R19" s="95">
        <v>5</v>
      </c>
      <c r="S19" s="95">
        <v>5</v>
      </c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55"/>
      <c r="AE19" s="95"/>
      <c r="AF19" s="363"/>
      <c r="AG19" s="55"/>
      <c r="AH19" s="95"/>
      <c r="AI19" s="95"/>
      <c r="AJ19" s="363"/>
      <c r="AK19" s="363"/>
      <c r="AL19" s="95"/>
      <c r="AM19" s="363"/>
      <c r="AN19" s="95"/>
      <c r="AO19" s="95"/>
      <c r="AP19" s="363"/>
      <c r="AQ19" s="95"/>
      <c r="AR19" s="49"/>
      <c r="AS19" s="129"/>
    </row>
    <row r="20" spans="1:45" s="104" customFormat="1">
      <c r="A20" s="355" t="s">
        <v>10</v>
      </c>
      <c r="B20" s="364" t="s">
        <v>775</v>
      </c>
      <c r="C20" s="345"/>
      <c r="D20" s="347">
        <v>2</v>
      </c>
      <c r="E20" s="343"/>
      <c r="F20" s="360"/>
      <c r="G20" s="43"/>
      <c r="H20" s="77"/>
      <c r="I20" s="77"/>
      <c r="J20" s="77"/>
      <c r="K20" s="77"/>
      <c r="L20" s="77"/>
      <c r="M20" s="95"/>
      <c r="N20" s="95"/>
      <c r="O20" s="77" t="s">
        <v>106</v>
      </c>
      <c r="P20" s="77" t="s">
        <v>106</v>
      </c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55"/>
      <c r="AE20" s="95"/>
      <c r="AF20" s="363"/>
      <c r="AG20" s="55"/>
      <c r="AH20" s="95"/>
      <c r="AI20" s="95"/>
      <c r="AJ20" s="363"/>
      <c r="AK20" s="363"/>
      <c r="AL20" s="95"/>
      <c r="AM20" s="363"/>
      <c r="AN20" s="95"/>
      <c r="AO20" s="95"/>
      <c r="AP20" s="363"/>
      <c r="AQ20" s="95"/>
      <c r="AR20" s="49"/>
      <c r="AS20" s="129"/>
    </row>
    <row r="21" spans="1:45" s="104" customFormat="1">
      <c r="A21" s="10" t="s">
        <v>10</v>
      </c>
      <c r="B21" s="57" t="s">
        <v>335</v>
      </c>
      <c r="C21" s="125">
        <v>12</v>
      </c>
      <c r="D21" s="126">
        <v>1</v>
      </c>
      <c r="E21" s="127"/>
      <c r="F21" s="29">
        <f>AVERAGE(S21,G21,H21,I21,J21,K21,L21,M21,N21,O21,P21,Q21,R21)</f>
        <v>4.7692307692307692</v>
      </c>
      <c r="G21" s="43">
        <v>6</v>
      </c>
      <c r="H21" s="77">
        <v>4</v>
      </c>
      <c r="I21" s="77">
        <v>5</v>
      </c>
      <c r="J21" s="77">
        <v>5</v>
      </c>
      <c r="K21" s="77">
        <v>5</v>
      </c>
      <c r="L21" s="256">
        <v>3</v>
      </c>
      <c r="M21" s="95">
        <v>5</v>
      </c>
      <c r="N21" s="95">
        <v>6</v>
      </c>
      <c r="O21" s="95">
        <v>5</v>
      </c>
      <c r="P21" s="310">
        <v>3</v>
      </c>
      <c r="Q21" s="95">
        <v>4</v>
      </c>
      <c r="R21" s="368">
        <v>6</v>
      </c>
      <c r="S21" s="364">
        <v>5</v>
      </c>
      <c r="T21" s="95"/>
      <c r="U21" s="95"/>
      <c r="V21" s="95"/>
      <c r="W21" s="95"/>
      <c r="X21" s="95"/>
      <c r="Y21" s="77"/>
      <c r="Z21" s="95"/>
      <c r="AA21" s="95"/>
      <c r="AB21" s="95"/>
      <c r="AC21" s="95"/>
      <c r="AD21" s="54"/>
      <c r="AE21" s="95"/>
      <c r="AF21" s="33"/>
      <c r="AG21" s="55"/>
      <c r="AH21" s="95"/>
      <c r="AI21" s="95"/>
      <c r="AJ21" s="33"/>
      <c r="AK21" s="33"/>
      <c r="AL21" s="95"/>
      <c r="AM21" s="33"/>
      <c r="AN21" s="95"/>
      <c r="AO21" s="54"/>
      <c r="AP21" s="33"/>
      <c r="AQ21" s="95"/>
      <c r="AR21" s="33"/>
      <c r="AS21" s="129"/>
    </row>
    <row r="22" spans="1:45">
      <c r="A22" s="65" t="s">
        <v>23</v>
      </c>
      <c r="B22" s="23" t="s">
        <v>136</v>
      </c>
      <c r="C22" s="121">
        <v>1</v>
      </c>
      <c r="D22" s="123">
        <v>1</v>
      </c>
      <c r="E22" s="119"/>
      <c r="F22" s="96">
        <f>AVERAGE(P22)</f>
        <v>3</v>
      </c>
      <c r="G22" s="43"/>
      <c r="H22" s="77"/>
      <c r="I22" s="77"/>
      <c r="J22" s="77"/>
      <c r="K22" s="77"/>
      <c r="L22" s="95"/>
      <c r="M22" s="95"/>
      <c r="N22" s="77"/>
      <c r="O22" s="155"/>
      <c r="P22" s="310">
        <v>3</v>
      </c>
      <c r="Q22" s="95"/>
      <c r="R22" s="77" t="s">
        <v>106</v>
      </c>
      <c r="S22" s="95"/>
      <c r="T22" s="77"/>
      <c r="U22" s="77"/>
      <c r="V22" s="95"/>
      <c r="W22" s="95"/>
      <c r="X22" s="77"/>
      <c r="Y22" s="95"/>
      <c r="Z22" s="54"/>
      <c r="AA22" s="95"/>
      <c r="AB22" s="54"/>
      <c r="AC22" s="95"/>
      <c r="AD22" s="95"/>
      <c r="AE22" s="95"/>
      <c r="AF22" s="49"/>
      <c r="AG22" s="77"/>
      <c r="AH22" s="95"/>
      <c r="AI22" s="95"/>
      <c r="AJ22" s="33"/>
      <c r="AK22" s="33"/>
      <c r="AL22" s="95"/>
      <c r="AM22" s="49"/>
      <c r="AN22" s="95"/>
      <c r="AO22" s="95"/>
      <c r="AP22" s="33"/>
      <c r="AQ22" s="95"/>
      <c r="AR22" s="33"/>
      <c r="AS22" s="22"/>
    </row>
    <row r="23" spans="1:45">
      <c r="A23" s="65" t="s">
        <v>23</v>
      </c>
      <c r="B23" s="23" t="s">
        <v>92</v>
      </c>
      <c r="C23" s="121">
        <v>1</v>
      </c>
      <c r="D23" s="123">
        <v>2</v>
      </c>
      <c r="E23" s="119"/>
      <c r="F23" s="96">
        <f>AVERAGE(Q23)</f>
        <v>5</v>
      </c>
      <c r="G23" s="43"/>
      <c r="H23" s="77"/>
      <c r="I23" s="77"/>
      <c r="J23" s="77"/>
      <c r="K23" s="54"/>
      <c r="L23" s="77" t="s">
        <v>106</v>
      </c>
      <c r="M23" s="77"/>
      <c r="N23" s="77"/>
      <c r="O23" s="77"/>
      <c r="P23" s="95"/>
      <c r="Q23" s="95">
        <v>5</v>
      </c>
      <c r="R23" s="77" t="s">
        <v>106</v>
      </c>
      <c r="S23" s="95"/>
      <c r="T23" s="95"/>
      <c r="U23" s="95"/>
      <c r="V23" s="95"/>
      <c r="W23" s="95"/>
      <c r="X23" s="95"/>
      <c r="Y23" s="95"/>
      <c r="Z23" s="95"/>
      <c r="AA23" s="95"/>
      <c r="AB23" s="77"/>
      <c r="AC23" s="95"/>
      <c r="AD23" s="95"/>
      <c r="AE23" s="77"/>
      <c r="AF23" s="33"/>
      <c r="AG23" s="95"/>
      <c r="AH23" s="95"/>
      <c r="AI23" s="77"/>
      <c r="AJ23" s="33"/>
      <c r="AK23" s="33"/>
      <c r="AL23" s="95"/>
      <c r="AM23" s="49"/>
      <c r="AN23" s="95"/>
      <c r="AO23" s="77"/>
      <c r="AP23" s="33"/>
      <c r="AQ23" s="95"/>
      <c r="AR23" s="49"/>
      <c r="AS23" s="22"/>
    </row>
    <row r="24" spans="1:45">
      <c r="A24" s="42" t="s">
        <v>23</v>
      </c>
      <c r="B24" s="91" t="s">
        <v>93</v>
      </c>
      <c r="C24" s="112"/>
      <c r="D24" s="113">
        <v>2</v>
      </c>
      <c r="E24" s="114"/>
      <c r="F24" s="96"/>
      <c r="G24" s="276"/>
      <c r="H24" s="171" t="s">
        <v>106</v>
      </c>
      <c r="I24" s="171" t="s">
        <v>106</v>
      </c>
      <c r="J24" s="171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1"/>
      <c r="Y24" s="170"/>
      <c r="Z24" s="171"/>
      <c r="AA24" s="170"/>
      <c r="AB24" s="170"/>
      <c r="AC24" s="170"/>
      <c r="AD24" s="171"/>
      <c r="AE24" s="170"/>
      <c r="AF24" s="113"/>
      <c r="AG24" s="170"/>
      <c r="AH24" s="170"/>
      <c r="AI24" s="171"/>
      <c r="AJ24" s="113"/>
      <c r="AK24" s="113"/>
      <c r="AL24" s="171"/>
      <c r="AM24" s="113"/>
      <c r="AN24" s="170"/>
      <c r="AO24" s="170"/>
      <c r="AP24" s="113"/>
      <c r="AQ24" s="170"/>
      <c r="AR24" s="113"/>
      <c r="AS24" s="22"/>
    </row>
    <row r="25" spans="1:45" s="92" customFormat="1">
      <c r="A25" s="65" t="s">
        <v>23</v>
      </c>
      <c r="B25" s="23" t="s">
        <v>268</v>
      </c>
      <c r="C25" s="121">
        <v>12</v>
      </c>
      <c r="D25" s="123"/>
      <c r="E25" s="352" t="s">
        <v>595</v>
      </c>
      <c r="F25" s="96">
        <f>AVERAGE(G25,H25,I25,J25,K25,L25,M25,N25,O25,P25,R25,S25)</f>
        <v>4.5</v>
      </c>
      <c r="G25" s="43">
        <v>6</v>
      </c>
      <c r="H25" s="256">
        <v>3</v>
      </c>
      <c r="I25" s="77">
        <v>5</v>
      </c>
      <c r="J25" s="77">
        <v>5</v>
      </c>
      <c r="K25" s="95">
        <v>5</v>
      </c>
      <c r="L25" s="310">
        <v>3</v>
      </c>
      <c r="M25" s="95">
        <v>4</v>
      </c>
      <c r="N25" s="95">
        <v>4</v>
      </c>
      <c r="O25" s="95">
        <v>5</v>
      </c>
      <c r="P25" s="310">
        <v>2</v>
      </c>
      <c r="Q25" s="95"/>
      <c r="R25" s="302">
        <v>7</v>
      </c>
      <c r="S25" s="95">
        <v>5</v>
      </c>
      <c r="T25" s="95"/>
      <c r="U25" s="95"/>
      <c r="V25" s="95"/>
      <c r="W25" s="95"/>
      <c r="X25" s="95"/>
      <c r="Y25" s="95"/>
      <c r="Z25" s="95"/>
      <c r="AA25" s="95"/>
      <c r="AB25" s="77"/>
      <c r="AC25" s="95"/>
      <c r="AD25" s="95"/>
      <c r="AE25" s="95"/>
      <c r="AF25" s="33"/>
      <c r="AG25" s="77"/>
      <c r="AH25" s="44"/>
      <c r="AI25" s="95"/>
      <c r="AJ25" s="49"/>
      <c r="AK25" s="33"/>
      <c r="AL25" s="95"/>
      <c r="AM25" s="33"/>
      <c r="AN25" s="54"/>
      <c r="AO25" s="95"/>
      <c r="AP25" s="33"/>
      <c r="AQ25" s="95"/>
      <c r="AR25" s="33"/>
      <c r="AS25" s="94"/>
    </row>
    <row r="26" spans="1:45" s="104" customFormat="1">
      <c r="A26" s="65" t="s">
        <v>23</v>
      </c>
      <c r="B26" s="23" t="s">
        <v>273</v>
      </c>
      <c r="C26" s="121"/>
      <c r="D26" s="123"/>
      <c r="E26" s="343" t="s">
        <v>643</v>
      </c>
      <c r="F26" s="96"/>
      <c r="G26" s="43"/>
      <c r="H26" s="77"/>
      <c r="I26" s="77"/>
      <c r="J26" s="77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33"/>
      <c r="AG26" s="95"/>
      <c r="AH26" s="95"/>
      <c r="AI26" s="95"/>
      <c r="AJ26" s="49"/>
      <c r="AK26" s="33"/>
      <c r="AL26" s="95"/>
      <c r="AM26" s="33"/>
      <c r="AN26" s="95"/>
      <c r="AO26" s="95"/>
      <c r="AP26" s="77"/>
      <c r="AQ26" s="95"/>
      <c r="AR26" s="33"/>
      <c r="AS26" s="129"/>
    </row>
    <row r="27" spans="1:45" s="104" customFormat="1">
      <c r="A27" s="65" t="s">
        <v>23</v>
      </c>
      <c r="B27" s="35" t="s">
        <v>134</v>
      </c>
      <c r="C27" s="121">
        <v>12</v>
      </c>
      <c r="D27" s="123"/>
      <c r="E27" s="119">
        <v>6</v>
      </c>
      <c r="F27" s="96">
        <f>AVERAGE(G27,H27,I27,J27,K27,L27,M27,N27,O27,P27,R27,S27)</f>
        <v>5.5</v>
      </c>
      <c r="G27" s="241">
        <v>7</v>
      </c>
      <c r="H27" s="77">
        <v>6</v>
      </c>
      <c r="I27" s="77">
        <v>6</v>
      </c>
      <c r="J27" s="77">
        <v>4</v>
      </c>
      <c r="K27" s="54">
        <v>6</v>
      </c>
      <c r="L27" s="95">
        <v>5</v>
      </c>
      <c r="M27" s="95">
        <v>6</v>
      </c>
      <c r="N27" s="310">
        <v>3</v>
      </c>
      <c r="O27" s="95">
        <v>5</v>
      </c>
      <c r="P27" s="54">
        <v>6</v>
      </c>
      <c r="Q27" s="54"/>
      <c r="R27" s="240">
        <v>8</v>
      </c>
      <c r="S27" s="95">
        <v>4</v>
      </c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33"/>
      <c r="AG27" s="95"/>
      <c r="AH27" s="95"/>
      <c r="AI27" s="95"/>
      <c r="AJ27" s="49"/>
      <c r="AK27" s="33"/>
      <c r="AL27" s="95"/>
      <c r="AM27" s="33"/>
      <c r="AN27" s="95"/>
      <c r="AO27" s="95"/>
      <c r="AP27" s="95"/>
      <c r="AQ27" s="54"/>
      <c r="AR27" s="33"/>
      <c r="AS27" s="129"/>
    </row>
    <row r="28" spans="1:45" s="104" customFormat="1">
      <c r="A28" s="65" t="s">
        <v>23</v>
      </c>
      <c r="B28" s="35" t="s">
        <v>279</v>
      </c>
      <c r="C28" s="121">
        <v>7</v>
      </c>
      <c r="D28" s="123"/>
      <c r="E28" s="119"/>
      <c r="F28" s="96">
        <f>AVERAGE(J28,K28,M28,N28,O28,P28)</f>
        <v>4.5</v>
      </c>
      <c r="G28" s="43"/>
      <c r="H28" s="77"/>
      <c r="I28" s="77"/>
      <c r="J28" s="77">
        <v>5</v>
      </c>
      <c r="K28" s="95">
        <v>6</v>
      </c>
      <c r="L28" s="77" t="s">
        <v>434</v>
      </c>
      <c r="M28" s="95">
        <v>5</v>
      </c>
      <c r="N28" s="95">
        <v>4</v>
      </c>
      <c r="O28" s="95">
        <v>4</v>
      </c>
      <c r="P28" s="310">
        <v>3</v>
      </c>
      <c r="Q28" s="54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33"/>
      <c r="AG28" s="95"/>
      <c r="AH28" s="95"/>
      <c r="AI28" s="95"/>
      <c r="AJ28" s="49"/>
      <c r="AK28" s="33"/>
      <c r="AL28" s="95"/>
      <c r="AM28" s="33"/>
      <c r="AN28" s="95"/>
      <c r="AO28" s="95"/>
      <c r="AP28" s="95"/>
      <c r="AQ28" s="54"/>
      <c r="AR28" s="33"/>
      <c r="AS28" s="129"/>
    </row>
    <row r="29" spans="1:45" s="104" customFormat="1">
      <c r="A29" s="355" t="s">
        <v>23</v>
      </c>
      <c r="B29" s="364" t="s">
        <v>745</v>
      </c>
      <c r="C29" s="345">
        <v>5</v>
      </c>
      <c r="D29" s="347">
        <v>1</v>
      </c>
      <c r="E29" s="343"/>
      <c r="F29" s="360">
        <f>AVERAGE(O29,P29,Q29,R29,S29)</f>
        <v>4.8</v>
      </c>
      <c r="G29" s="43"/>
      <c r="H29" s="77"/>
      <c r="I29" s="77"/>
      <c r="J29" s="77"/>
      <c r="K29" s="95"/>
      <c r="L29" s="77"/>
      <c r="M29" s="95"/>
      <c r="N29" s="77" t="s">
        <v>106</v>
      </c>
      <c r="O29" s="95">
        <v>5</v>
      </c>
      <c r="P29" s="310">
        <v>3</v>
      </c>
      <c r="Q29" s="55">
        <v>6</v>
      </c>
      <c r="R29" s="95">
        <v>5</v>
      </c>
      <c r="S29" s="95">
        <v>5</v>
      </c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363"/>
      <c r="AG29" s="95"/>
      <c r="AH29" s="95"/>
      <c r="AI29" s="95"/>
      <c r="AJ29" s="49"/>
      <c r="AK29" s="363"/>
      <c r="AL29" s="95"/>
      <c r="AM29" s="363"/>
      <c r="AN29" s="95"/>
      <c r="AO29" s="95"/>
      <c r="AP29" s="95"/>
      <c r="AQ29" s="54"/>
      <c r="AR29" s="363"/>
      <c r="AS29" s="129"/>
    </row>
    <row r="30" spans="1:45">
      <c r="A30" s="10" t="s">
        <v>23</v>
      </c>
      <c r="B30" s="57" t="s">
        <v>94</v>
      </c>
      <c r="C30" s="125">
        <v>13</v>
      </c>
      <c r="D30" s="126"/>
      <c r="E30" s="127">
        <v>3</v>
      </c>
      <c r="F30" s="29">
        <f>AVERAGE(S30,G30,H30,I30,J30,K30,L30,M30,N30,O30,P30,Q30,R30)</f>
        <v>5.0769230769230766</v>
      </c>
      <c r="G30" s="192">
        <v>6</v>
      </c>
      <c r="H30" s="284">
        <v>3</v>
      </c>
      <c r="I30" s="77">
        <v>5</v>
      </c>
      <c r="J30" s="44">
        <v>6</v>
      </c>
      <c r="K30" s="95">
        <v>4</v>
      </c>
      <c r="L30" s="54">
        <v>6</v>
      </c>
      <c r="M30" s="310">
        <v>3</v>
      </c>
      <c r="N30" s="95">
        <v>6</v>
      </c>
      <c r="O30" s="95">
        <v>5</v>
      </c>
      <c r="P30" s="95">
        <v>4</v>
      </c>
      <c r="Q30" s="240">
        <v>7</v>
      </c>
      <c r="R30" s="302">
        <v>7</v>
      </c>
      <c r="S30" s="95">
        <v>4</v>
      </c>
      <c r="T30" s="77"/>
      <c r="U30" s="77"/>
      <c r="V30" s="95"/>
      <c r="W30" s="155"/>
      <c r="X30" s="55"/>
      <c r="Y30" s="95"/>
      <c r="Z30" s="95"/>
      <c r="AA30" s="95"/>
      <c r="AB30" s="95"/>
      <c r="AC30" s="95"/>
      <c r="AD30" s="95"/>
      <c r="AE30" s="95"/>
      <c r="AF30" s="51"/>
      <c r="AG30" s="95"/>
      <c r="AH30" s="95"/>
      <c r="AI30" s="54"/>
      <c r="AJ30" s="49"/>
      <c r="AK30" s="48"/>
      <c r="AL30" s="54"/>
      <c r="AM30" s="33"/>
      <c r="AN30" s="95"/>
      <c r="AO30" s="77"/>
      <c r="AP30" s="52"/>
      <c r="AQ30" s="77"/>
      <c r="AR30" s="33"/>
      <c r="AS30" s="22"/>
    </row>
    <row r="31" spans="1:45">
      <c r="A31" s="65" t="s">
        <v>24</v>
      </c>
      <c r="B31" s="23" t="s">
        <v>223</v>
      </c>
      <c r="C31" s="121">
        <v>5</v>
      </c>
      <c r="D31" s="123">
        <v>4</v>
      </c>
      <c r="E31" s="119"/>
      <c r="F31" s="96">
        <f>AVERAGE(I31,J31,K31,M31,Q31)</f>
        <v>4.8</v>
      </c>
      <c r="G31" s="43" t="s">
        <v>106</v>
      </c>
      <c r="H31" s="77" t="s">
        <v>106</v>
      </c>
      <c r="I31" s="77">
        <v>6</v>
      </c>
      <c r="J31" s="77">
        <v>5</v>
      </c>
      <c r="K31" s="95">
        <v>5</v>
      </c>
      <c r="L31" s="77"/>
      <c r="M31" s="95">
        <v>4</v>
      </c>
      <c r="N31" s="95"/>
      <c r="O31" s="95"/>
      <c r="P31" s="77" t="s">
        <v>106</v>
      </c>
      <c r="Q31" s="95">
        <v>4</v>
      </c>
      <c r="R31" s="54"/>
      <c r="S31" s="77" t="s">
        <v>106</v>
      </c>
      <c r="T31" s="95"/>
      <c r="U31" s="95"/>
      <c r="V31" s="95"/>
      <c r="W31" s="95"/>
      <c r="X31" s="95"/>
      <c r="Y31" s="77"/>
      <c r="Z31" s="155"/>
      <c r="AA31" s="77"/>
      <c r="AB31" s="54"/>
      <c r="AC31" s="77"/>
      <c r="AD31" s="95"/>
      <c r="AE31" s="44"/>
      <c r="AF31" s="48"/>
      <c r="AG31" s="54"/>
      <c r="AH31" s="54"/>
      <c r="AI31" s="95"/>
      <c r="AJ31" s="33"/>
      <c r="AK31" s="33"/>
      <c r="AL31" s="95"/>
      <c r="AM31" s="33"/>
      <c r="AN31" s="77"/>
      <c r="AO31" s="95"/>
      <c r="AP31" s="49"/>
      <c r="AQ31" s="77"/>
      <c r="AR31" s="49"/>
      <c r="AS31" s="22"/>
    </row>
    <row r="32" spans="1:45">
      <c r="A32" s="138" t="s">
        <v>24</v>
      </c>
      <c r="B32" s="35" t="s">
        <v>95</v>
      </c>
      <c r="C32" s="139">
        <v>7</v>
      </c>
      <c r="D32" s="50">
        <v>4</v>
      </c>
      <c r="E32" s="141">
        <v>1</v>
      </c>
      <c r="F32" s="96">
        <f>AVERAGE(G32,H32,L32,P32,Q32,R32,S32)</f>
        <v>5.1428571428571432</v>
      </c>
      <c r="G32" s="192">
        <v>5</v>
      </c>
      <c r="H32" s="77">
        <v>6</v>
      </c>
      <c r="I32" s="77" t="s">
        <v>106</v>
      </c>
      <c r="J32" s="77" t="s">
        <v>106</v>
      </c>
      <c r="K32" s="77" t="s">
        <v>106</v>
      </c>
      <c r="L32" s="256">
        <v>3</v>
      </c>
      <c r="M32" s="77" t="s">
        <v>106</v>
      </c>
      <c r="N32" s="55"/>
      <c r="O32" s="95"/>
      <c r="P32" s="95">
        <v>4</v>
      </c>
      <c r="Q32" s="294">
        <v>7</v>
      </c>
      <c r="R32" s="77">
        <v>5</v>
      </c>
      <c r="S32" s="77">
        <v>6</v>
      </c>
      <c r="T32" s="44"/>
      <c r="U32" s="44"/>
      <c r="V32" s="155"/>
      <c r="W32" s="155"/>
      <c r="X32" s="44"/>
      <c r="Y32" s="77"/>
      <c r="Z32" s="77"/>
      <c r="AA32" s="77"/>
      <c r="AB32" s="77"/>
      <c r="AC32" s="95"/>
      <c r="AD32" s="77"/>
      <c r="AE32" s="77"/>
      <c r="AF32" s="51"/>
      <c r="AG32" s="44"/>
      <c r="AH32" s="77"/>
      <c r="AI32" s="77"/>
      <c r="AJ32" s="49"/>
      <c r="AK32" s="33"/>
      <c r="AL32" s="77"/>
      <c r="AM32" s="49"/>
      <c r="AN32" s="77"/>
      <c r="AO32" s="44"/>
      <c r="AP32" s="52"/>
      <c r="AQ32" s="77"/>
      <c r="AR32" s="49"/>
      <c r="AS32" s="22"/>
    </row>
    <row r="33" spans="1:45" s="104" customFormat="1">
      <c r="A33" s="138" t="s">
        <v>24</v>
      </c>
      <c r="B33" s="35" t="s">
        <v>318</v>
      </c>
      <c r="C33" s="139">
        <v>9</v>
      </c>
      <c r="D33" s="50">
        <v>1</v>
      </c>
      <c r="E33" s="141">
        <v>4</v>
      </c>
      <c r="F33" s="96">
        <f>AVERAGE(G33,H33,I33,K33,M33,N33,O33,R33,S33)</f>
        <v>5.1111111111111107</v>
      </c>
      <c r="G33" s="233">
        <v>4</v>
      </c>
      <c r="H33" s="44">
        <v>6</v>
      </c>
      <c r="I33" s="155">
        <v>4</v>
      </c>
      <c r="J33" s="155" t="s">
        <v>106</v>
      </c>
      <c r="K33" s="155">
        <v>5</v>
      </c>
      <c r="L33" s="145"/>
      <c r="M33" s="155">
        <v>4</v>
      </c>
      <c r="N33" s="55">
        <v>5</v>
      </c>
      <c r="O33" s="54">
        <v>5</v>
      </c>
      <c r="P33" s="134"/>
      <c r="Q33" s="145"/>
      <c r="R33" s="294">
        <v>7</v>
      </c>
      <c r="S33" s="44">
        <v>6</v>
      </c>
      <c r="T33" s="54"/>
      <c r="U33" s="134"/>
      <c r="V33" s="134"/>
      <c r="W33" s="145"/>
      <c r="X33" s="134"/>
      <c r="Y33" s="145"/>
      <c r="Z33" s="145"/>
      <c r="AA33" s="145"/>
      <c r="AB33" s="145"/>
      <c r="AC33" s="134"/>
      <c r="AD33" s="145"/>
      <c r="AE33" s="145"/>
      <c r="AF33" s="136"/>
      <c r="AG33" s="145"/>
      <c r="AH33" s="145"/>
      <c r="AI33" s="145"/>
      <c r="AJ33" s="135"/>
      <c r="AK33" s="136"/>
      <c r="AL33" s="145"/>
      <c r="AM33" s="135"/>
      <c r="AN33" s="145"/>
      <c r="AO33" s="145"/>
      <c r="AP33" s="135"/>
      <c r="AQ33" s="145"/>
      <c r="AR33" s="135"/>
      <c r="AS33" s="129"/>
    </row>
    <row r="34" spans="1:45" s="104" customFormat="1" ht="15.75" thickBot="1">
      <c r="A34" s="158" t="s">
        <v>24</v>
      </c>
      <c r="B34" s="151" t="s">
        <v>373</v>
      </c>
      <c r="C34" s="152">
        <v>6</v>
      </c>
      <c r="D34" s="153">
        <v>3</v>
      </c>
      <c r="E34" s="154">
        <v>5</v>
      </c>
      <c r="F34" s="28">
        <f>AVERAGE(G34,I34,J34,L34,N34,O34)</f>
        <v>5.166666666666667</v>
      </c>
      <c r="G34" s="192">
        <v>5</v>
      </c>
      <c r="H34" s="77" t="s">
        <v>106</v>
      </c>
      <c r="I34" s="155">
        <v>4</v>
      </c>
      <c r="J34" s="256">
        <v>3</v>
      </c>
      <c r="K34" s="77" t="s">
        <v>106</v>
      </c>
      <c r="L34" s="256">
        <v>3</v>
      </c>
      <c r="M34" s="77" t="s">
        <v>106</v>
      </c>
      <c r="N34" s="240">
        <v>8</v>
      </c>
      <c r="O34" s="240">
        <v>8</v>
      </c>
      <c r="P34" s="95"/>
      <c r="Q34" s="44"/>
      <c r="R34" s="77"/>
      <c r="S34" s="77"/>
      <c r="T34" s="55"/>
      <c r="U34" s="54"/>
      <c r="V34" s="95"/>
      <c r="W34" s="44"/>
      <c r="X34" s="54"/>
      <c r="Y34" s="77"/>
      <c r="Z34" s="77"/>
      <c r="AA34" s="77"/>
      <c r="AB34" s="77"/>
      <c r="AC34" s="77"/>
      <c r="AD34" s="77"/>
      <c r="AE34" s="77"/>
      <c r="AF34" s="48"/>
      <c r="AG34" s="77"/>
      <c r="AH34" s="77"/>
      <c r="AI34" s="77"/>
      <c r="AJ34" s="49"/>
      <c r="AK34" s="33"/>
      <c r="AL34" s="77"/>
      <c r="AM34" s="49"/>
      <c r="AN34" s="77"/>
      <c r="AO34" s="77"/>
      <c r="AP34" s="49"/>
      <c r="AQ34" s="44"/>
      <c r="AR34" s="49"/>
      <c r="AS34" s="129"/>
    </row>
    <row r="35" spans="1:45">
      <c r="G35" s="31">
        <f>AVERAGE(G8,G11,G14,G17,G21,G25,G27,G30,G32,G34,G33)</f>
        <v>5.7272727272727275</v>
      </c>
      <c r="H35" s="25">
        <f>AVERAGE(H8,H11,H14,H16,H17,H21,H25,H27,H30,H32,H33)</f>
        <v>4.3636363636363633</v>
      </c>
      <c r="I35" s="25">
        <f>AVERAGE(I8,I11,I14,I17,I21,I25,I27,I30,I31,I33,I34)</f>
        <v>5.0909090909090908</v>
      </c>
      <c r="J35" s="25">
        <f>AVERAGE(J8,J11,J16,J17,J21,J25,J27,J28,J30,J31,J34)</f>
        <v>4.8181818181818183</v>
      </c>
      <c r="K35" s="25">
        <f>AVERAGE(K8,K11,K14,K17,K21,K25,K28,K27,K30,K31,K33)</f>
        <v>5.0909090909090908</v>
      </c>
      <c r="L35" s="25">
        <f>AVERAGE(L8,L11,L12,L14,L25,L27,L30,L32,L34,L21)</f>
        <v>3.6</v>
      </c>
      <c r="M35" s="25">
        <f>AVERAGE(M8,M16,M14,M17,M21,M25,M27,M28,M30,M31,M33)</f>
        <v>4.7272727272727275</v>
      </c>
      <c r="N35" s="25">
        <f>AVERAGE(N8,N14,N16,N17,N21,N25,N27,N28,N30,N33,N34)</f>
        <v>4.8181818181818183</v>
      </c>
      <c r="O35" s="25">
        <f>AVERAGE(O8,O17,O19,O21,O25,O28,O27,O29,O30,O33,O34)</f>
        <v>5.0909090909090908</v>
      </c>
      <c r="P35" s="25">
        <f>AVERAGE(P8,P12,P14,P21,P22,P25,P27,P28,P29,P30,P32)</f>
        <v>3.1818181818181817</v>
      </c>
      <c r="Q35" s="25">
        <f>AVERAGE(Q10,Q14,Q15,Q17,Q19,Q21,Q23,Q29,Q30,Q31,Q32)</f>
        <v>5.1818181818181817</v>
      </c>
      <c r="R35" s="25">
        <f>AVERAGE(R10,R12,R14,R19,R21,R25,R27,R30,R29,R32,R33)</f>
        <v>6</v>
      </c>
      <c r="S35" s="25">
        <f>AVERAGE(S10,S12,S14,S19,S21,S25,S27,S29,S30,S32,S33)</f>
        <v>4.9090909090909092</v>
      </c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S39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11" width="4.5703125" customWidth="1"/>
    <col min="12" max="44" width="4.7109375" customWidth="1"/>
  </cols>
  <sheetData>
    <row r="1" spans="1:45">
      <c r="A1" s="90" t="s">
        <v>96</v>
      </c>
    </row>
    <row r="4" spans="1:45">
      <c r="A4" t="s">
        <v>2</v>
      </c>
    </row>
    <row r="5" spans="1:45" ht="15.75" thickBot="1"/>
    <row r="6" spans="1:45" ht="15.75" thickBot="1">
      <c r="C6" s="402" t="s">
        <v>74</v>
      </c>
      <c r="D6" s="403"/>
      <c r="E6" s="404"/>
    </row>
    <row r="7" spans="1:45" ht="48" customHeight="1" thickBot="1">
      <c r="A7" s="4" t="s">
        <v>3</v>
      </c>
      <c r="B7" s="5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655</v>
      </c>
      <c r="H7" s="128" t="s">
        <v>541</v>
      </c>
      <c r="I7" s="128" t="s">
        <v>601</v>
      </c>
      <c r="J7" s="128" t="s">
        <v>634</v>
      </c>
      <c r="K7" s="128" t="s">
        <v>674</v>
      </c>
      <c r="L7" s="128" t="s">
        <v>687</v>
      </c>
      <c r="M7" s="128" t="s">
        <v>716</v>
      </c>
      <c r="N7" s="128" t="s">
        <v>742</v>
      </c>
      <c r="O7" s="128" t="s">
        <v>762</v>
      </c>
      <c r="P7" s="128" t="s">
        <v>788</v>
      </c>
      <c r="Q7" s="128" t="s">
        <v>821</v>
      </c>
      <c r="R7" s="128" t="s">
        <v>843</v>
      </c>
      <c r="S7" s="128" t="s">
        <v>863</v>
      </c>
      <c r="T7" s="71"/>
      <c r="U7" s="71"/>
      <c r="V7" s="71"/>
      <c r="W7" s="21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128"/>
      <c r="AK7" s="128"/>
      <c r="AL7" s="128"/>
      <c r="AM7" s="128"/>
      <c r="AN7" s="128"/>
      <c r="AO7" s="128"/>
      <c r="AP7" s="128"/>
      <c r="AQ7" s="128"/>
      <c r="AR7" s="128"/>
    </row>
    <row r="8" spans="1:45">
      <c r="A8" s="18" t="s">
        <v>8</v>
      </c>
      <c r="B8" s="217" t="s">
        <v>380</v>
      </c>
      <c r="C8" s="107">
        <v>13</v>
      </c>
      <c r="D8" s="108"/>
      <c r="E8" s="106"/>
      <c r="F8" s="30">
        <f>AVERAGE(G8,H8,I8,J8,K8,L8,M8,N8,O8,P8,Q8,R8,S8)</f>
        <v>5.3076923076923075</v>
      </c>
      <c r="G8" s="149">
        <v>6</v>
      </c>
      <c r="H8" s="55">
        <v>5</v>
      </c>
      <c r="I8" s="54">
        <v>6</v>
      </c>
      <c r="J8" s="55">
        <v>4</v>
      </c>
      <c r="K8" s="155">
        <v>5</v>
      </c>
      <c r="L8" s="55">
        <v>6</v>
      </c>
      <c r="M8" s="240">
        <v>7</v>
      </c>
      <c r="N8" s="55">
        <v>5</v>
      </c>
      <c r="O8" s="55">
        <v>5</v>
      </c>
      <c r="P8" s="240">
        <v>7</v>
      </c>
      <c r="Q8" s="55">
        <v>4</v>
      </c>
      <c r="R8" s="155">
        <v>5</v>
      </c>
      <c r="S8" s="55">
        <v>4</v>
      </c>
      <c r="T8" s="55"/>
      <c r="U8" s="134"/>
      <c r="V8" s="134"/>
      <c r="W8" s="55"/>
      <c r="X8" s="55"/>
      <c r="Y8" s="55"/>
      <c r="Z8" s="55"/>
      <c r="AA8" s="55"/>
      <c r="AB8" s="50"/>
      <c r="AC8" s="234"/>
      <c r="AD8" s="234"/>
      <c r="AE8" s="134"/>
      <c r="AF8" s="55"/>
      <c r="AG8" s="55"/>
      <c r="AH8" s="55"/>
      <c r="AI8" s="55"/>
      <c r="AJ8" s="136"/>
      <c r="AK8" s="50"/>
      <c r="AL8" s="136"/>
      <c r="AM8" s="136"/>
      <c r="AN8" s="55"/>
      <c r="AO8" s="50"/>
      <c r="AP8" s="136"/>
      <c r="AQ8" s="136"/>
      <c r="AR8" s="55"/>
      <c r="AS8" s="22"/>
    </row>
    <row r="9" spans="1:45" s="104" customFormat="1">
      <c r="A9" s="236" t="s">
        <v>8</v>
      </c>
      <c r="B9" s="57" t="s">
        <v>317</v>
      </c>
      <c r="C9" s="125"/>
      <c r="D9" s="126"/>
      <c r="E9" s="127"/>
      <c r="F9" s="29"/>
      <c r="G9" s="162"/>
      <c r="H9" s="55"/>
      <c r="I9" s="55"/>
      <c r="J9" s="55"/>
      <c r="K9" s="155"/>
      <c r="L9" s="55"/>
      <c r="M9" s="55"/>
      <c r="N9" s="55"/>
      <c r="O9" s="55"/>
      <c r="P9" s="55"/>
      <c r="Q9" s="55"/>
      <c r="R9" s="155"/>
      <c r="S9" s="55"/>
      <c r="T9" s="55"/>
      <c r="U9" s="55"/>
      <c r="V9" s="55"/>
      <c r="W9" s="55"/>
      <c r="X9" s="55"/>
      <c r="Y9" s="55"/>
      <c r="Z9" s="55"/>
      <c r="AA9" s="55"/>
      <c r="AB9" s="50"/>
      <c r="AC9" s="234"/>
      <c r="AD9" s="133"/>
      <c r="AE9" s="145"/>
      <c r="AF9" s="55"/>
      <c r="AG9" s="55"/>
      <c r="AH9" s="55"/>
      <c r="AI9" s="55"/>
      <c r="AJ9" s="50"/>
      <c r="AK9" s="50"/>
      <c r="AL9" s="135"/>
      <c r="AM9" s="50"/>
      <c r="AN9" s="55"/>
      <c r="AO9" s="50"/>
      <c r="AP9" s="50"/>
      <c r="AQ9" s="50"/>
      <c r="AR9" s="55"/>
      <c r="AS9" s="129"/>
    </row>
    <row r="10" spans="1:45">
      <c r="A10" s="65" t="s">
        <v>10</v>
      </c>
      <c r="B10" s="23" t="s">
        <v>97</v>
      </c>
      <c r="C10" s="121"/>
      <c r="D10" s="123"/>
      <c r="E10" s="119"/>
      <c r="F10" s="96"/>
      <c r="G10" s="162"/>
      <c r="H10" s="135"/>
      <c r="I10" s="210"/>
      <c r="J10" s="155"/>
      <c r="K10" s="155"/>
      <c r="L10" s="155"/>
      <c r="M10" s="55"/>
      <c r="N10" s="55"/>
      <c r="O10" s="55"/>
      <c r="P10" s="55"/>
      <c r="Q10" s="55"/>
      <c r="R10" s="155"/>
      <c r="S10" s="55"/>
      <c r="T10" s="55"/>
      <c r="U10" s="55"/>
      <c r="V10" s="134"/>
      <c r="W10" s="155"/>
      <c r="X10" s="55"/>
      <c r="Y10" s="155"/>
      <c r="Z10" s="55"/>
      <c r="AA10" s="55"/>
      <c r="AB10" s="50"/>
      <c r="AC10" s="234"/>
      <c r="AD10" s="133"/>
      <c r="AE10" s="55"/>
      <c r="AF10" s="55"/>
      <c r="AG10" s="55"/>
      <c r="AH10" s="55"/>
      <c r="AI10" s="55"/>
      <c r="AJ10" s="50"/>
      <c r="AK10" s="50"/>
      <c r="AL10" s="50"/>
      <c r="AM10" s="48"/>
      <c r="AN10" s="55"/>
      <c r="AO10" s="48"/>
      <c r="AP10" s="50"/>
      <c r="AQ10" s="48"/>
      <c r="AR10" s="55"/>
      <c r="AS10" s="22"/>
    </row>
    <row r="11" spans="1:45">
      <c r="A11" s="42" t="s">
        <v>10</v>
      </c>
      <c r="B11" s="91" t="s">
        <v>98</v>
      </c>
      <c r="C11" s="112"/>
      <c r="D11" s="113"/>
      <c r="E11" s="114"/>
      <c r="F11" s="96"/>
      <c r="G11" s="260"/>
      <c r="H11" s="322"/>
      <c r="I11" s="282"/>
      <c r="J11" s="249"/>
      <c r="K11" s="261"/>
      <c r="L11" s="249"/>
      <c r="M11" s="250"/>
      <c r="N11" s="249"/>
      <c r="O11" s="249"/>
      <c r="P11" s="249"/>
      <c r="Q11" s="249"/>
      <c r="R11" s="250"/>
      <c r="S11" s="249"/>
      <c r="T11" s="249"/>
      <c r="U11" s="249"/>
      <c r="V11" s="250"/>
      <c r="W11" s="249"/>
      <c r="X11" s="249"/>
      <c r="Y11" s="249"/>
      <c r="Z11" s="249"/>
      <c r="AA11" s="249"/>
      <c r="AB11" s="252"/>
      <c r="AC11" s="262"/>
      <c r="AD11" s="248"/>
      <c r="AE11" s="249"/>
      <c r="AF11" s="249"/>
      <c r="AG11" s="249"/>
      <c r="AH11" s="249"/>
      <c r="AI11" s="249"/>
      <c r="AJ11" s="252"/>
      <c r="AK11" s="252"/>
      <c r="AL11" s="252"/>
      <c r="AM11" s="252"/>
      <c r="AN11" s="249"/>
      <c r="AO11" s="252"/>
      <c r="AP11" s="252"/>
      <c r="AQ11" s="252"/>
      <c r="AR11" s="249"/>
      <c r="AS11" s="22"/>
    </row>
    <row r="12" spans="1:45">
      <c r="A12" s="65" t="s">
        <v>10</v>
      </c>
      <c r="B12" s="23" t="s">
        <v>100</v>
      </c>
      <c r="C12" s="121">
        <v>11</v>
      </c>
      <c r="D12" s="123"/>
      <c r="E12" s="131"/>
      <c r="F12" s="96">
        <f>AVERAGE(H12,I12,J12,K12,L12,M12,O12,P12,Q12,R12,S12)</f>
        <v>4.8181818181818183</v>
      </c>
      <c r="G12" s="162"/>
      <c r="H12" s="55">
        <v>5</v>
      </c>
      <c r="I12" s="55">
        <v>5</v>
      </c>
      <c r="J12" s="55">
        <v>4</v>
      </c>
      <c r="K12" s="211">
        <v>6</v>
      </c>
      <c r="L12" s="55">
        <v>4</v>
      </c>
      <c r="M12" s="55">
        <v>5</v>
      </c>
      <c r="N12" s="55"/>
      <c r="O12" s="55">
        <v>5</v>
      </c>
      <c r="P12" s="55">
        <v>5</v>
      </c>
      <c r="Q12" s="55">
        <v>4</v>
      </c>
      <c r="R12" s="155">
        <v>5</v>
      </c>
      <c r="S12" s="55">
        <v>5</v>
      </c>
      <c r="T12" s="155"/>
      <c r="U12" s="55"/>
      <c r="V12" s="155"/>
      <c r="W12" s="55"/>
      <c r="X12" s="155"/>
      <c r="Y12" s="155"/>
      <c r="Z12" s="55"/>
      <c r="AA12" s="55"/>
      <c r="AB12" s="50"/>
      <c r="AC12" s="234"/>
      <c r="AD12" s="133"/>
      <c r="AE12" s="55"/>
      <c r="AF12" s="55"/>
      <c r="AG12" s="55"/>
      <c r="AH12" s="55"/>
      <c r="AI12" s="55"/>
      <c r="AJ12" s="50"/>
      <c r="AK12" s="50"/>
      <c r="AL12" s="50"/>
      <c r="AM12" s="50"/>
      <c r="AN12" s="55"/>
      <c r="AO12" s="50"/>
      <c r="AP12" s="50"/>
      <c r="AQ12" s="50"/>
      <c r="AR12" s="55"/>
      <c r="AS12" s="22"/>
    </row>
    <row r="13" spans="1:45">
      <c r="A13" s="65" t="s">
        <v>10</v>
      </c>
      <c r="B13" s="23" t="s">
        <v>101</v>
      </c>
      <c r="C13" s="121"/>
      <c r="D13" s="123">
        <v>2</v>
      </c>
      <c r="E13" s="119"/>
      <c r="F13" s="96"/>
      <c r="G13" s="162"/>
      <c r="H13" s="55"/>
      <c r="I13" s="155"/>
      <c r="J13" s="210"/>
      <c r="K13" s="212"/>
      <c r="L13" s="134"/>
      <c r="M13" s="155"/>
      <c r="N13" s="55"/>
      <c r="O13" s="55"/>
      <c r="P13" s="55"/>
      <c r="Q13" s="55"/>
      <c r="R13" s="77" t="s">
        <v>106</v>
      </c>
      <c r="S13" s="77" t="s">
        <v>106</v>
      </c>
      <c r="T13" s="55"/>
      <c r="U13" s="155"/>
      <c r="V13" s="155"/>
      <c r="W13" s="55"/>
      <c r="X13" s="55"/>
      <c r="Y13" s="55"/>
      <c r="Z13" s="55"/>
      <c r="AA13" s="55"/>
      <c r="AB13" s="50"/>
      <c r="AC13" s="234"/>
      <c r="AD13" s="133"/>
      <c r="AE13" s="55"/>
      <c r="AF13" s="55"/>
      <c r="AG13" s="55"/>
      <c r="AH13" s="55"/>
      <c r="AI13" s="55"/>
      <c r="AJ13" s="48"/>
      <c r="AK13" s="50"/>
      <c r="AL13" s="48"/>
      <c r="AM13" s="50"/>
      <c r="AN13" s="155"/>
      <c r="AO13" s="50"/>
      <c r="AP13" s="50"/>
      <c r="AQ13" s="48"/>
      <c r="AR13" s="155"/>
      <c r="AS13" s="22"/>
    </row>
    <row r="14" spans="1:45">
      <c r="A14" s="42" t="s">
        <v>10</v>
      </c>
      <c r="B14" s="91" t="s">
        <v>219</v>
      </c>
      <c r="C14" s="112"/>
      <c r="D14" s="113"/>
      <c r="E14" s="114"/>
      <c r="F14" s="96"/>
      <c r="G14" s="249"/>
      <c r="H14" s="282"/>
      <c r="I14" s="249"/>
      <c r="J14" s="249"/>
      <c r="K14" s="261"/>
      <c r="L14" s="249"/>
      <c r="M14" s="249"/>
      <c r="N14" s="249"/>
      <c r="O14" s="249"/>
      <c r="P14" s="249"/>
      <c r="Q14" s="249"/>
      <c r="R14" s="250"/>
      <c r="S14" s="249"/>
      <c r="T14" s="249"/>
      <c r="U14" s="249"/>
      <c r="V14" s="250"/>
      <c r="W14" s="249"/>
      <c r="X14" s="249"/>
      <c r="Y14" s="249"/>
      <c r="Z14" s="249"/>
      <c r="AA14" s="249"/>
      <c r="AB14" s="252"/>
      <c r="AC14" s="262"/>
      <c r="AD14" s="262"/>
      <c r="AE14" s="249"/>
      <c r="AF14" s="250"/>
      <c r="AG14" s="250"/>
      <c r="AH14" s="249"/>
      <c r="AI14" s="250"/>
      <c r="AJ14" s="252"/>
      <c r="AK14" s="252"/>
      <c r="AL14" s="252"/>
      <c r="AM14" s="252"/>
      <c r="AN14" s="249"/>
      <c r="AO14" s="252"/>
      <c r="AP14" s="252"/>
      <c r="AQ14" s="252"/>
      <c r="AR14" s="249"/>
      <c r="AS14" s="22"/>
    </row>
    <row r="15" spans="1:45">
      <c r="A15" s="65" t="s">
        <v>10</v>
      </c>
      <c r="B15" s="23" t="s">
        <v>182</v>
      </c>
      <c r="C15" s="121"/>
      <c r="D15" s="123"/>
      <c r="E15" s="119"/>
      <c r="F15" s="96"/>
      <c r="G15" s="162"/>
      <c r="H15" s="55"/>
      <c r="I15" s="55"/>
      <c r="J15" s="55"/>
      <c r="K15" s="212"/>
      <c r="L15" s="55"/>
      <c r="M15" s="55"/>
      <c r="N15" s="55"/>
      <c r="O15" s="55"/>
      <c r="P15" s="55"/>
      <c r="Q15" s="55"/>
      <c r="R15" s="155"/>
      <c r="S15" s="55"/>
      <c r="T15" s="55"/>
      <c r="U15" s="55"/>
      <c r="V15" s="55"/>
      <c r="W15" s="55"/>
      <c r="X15" s="55"/>
      <c r="Y15" s="55"/>
      <c r="Z15" s="55"/>
      <c r="AA15" s="55"/>
      <c r="AB15" s="50"/>
      <c r="AC15" s="234"/>
      <c r="AD15" s="133"/>
      <c r="AE15" s="55"/>
      <c r="AF15" s="55"/>
      <c r="AG15" s="55"/>
      <c r="AH15" s="55"/>
      <c r="AI15" s="55"/>
      <c r="AJ15" s="50"/>
      <c r="AK15" s="50"/>
      <c r="AL15" s="50"/>
      <c r="AM15" s="50"/>
      <c r="AN15" s="55"/>
      <c r="AO15" s="50"/>
      <c r="AP15" s="50"/>
      <c r="AQ15" s="50"/>
      <c r="AR15" s="55"/>
      <c r="AS15" s="22"/>
    </row>
    <row r="16" spans="1:45">
      <c r="A16" s="138" t="s">
        <v>10</v>
      </c>
      <c r="B16" s="35" t="s">
        <v>184</v>
      </c>
      <c r="C16" s="139"/>
      <c r="D16" s="50"/>
      <c r="E16" s="141"/>
      <c r="F16" s="96"/>
      <c r="G16" s="162"/>
      <c r="H16" s="146"/>
      <c r="I16" s="55"/>
      <c r="J16" s="55"/>
      <c r="K16" s="212"/>
      <c r="L16" s="55"/>
      <c r="M16" s="55"/>
      <c r="N16" s="55"/>
      <c r="O16" s="55"/>
      <c r="P16" s="55"/>
      <c r="Q16" s="55"/>
      <c r="R16" s="155"/>
      <c r="S16" s="55"/>
      <c r="T16" s="55"/>
      <c r="U16" s="55"/>
      <c r="V16" s="55"/>
      <c r="W16" s="55"/>
      <c r="X16" s="55"/>
      <c r="Y16" s="55"/>
      <c r="Z16" s="55"/>
      <c r="AA16" s="55"/>
      <c r="AB16" s="50"/>
      <c r="AC16" s="234"/>
      <c r="AD16" s="133"/>
      <c r="AE16" s="55"/>
      <c r="AF16" s="55"/>
      <c r="AG16" s="55"/>
      <c r="AH16" s="55"/>
      <c r="AI16" s="55"/>
      <c r="AJ16" s="50"/>
      <c r="AK16" s="50"/>
      <c r="AL16" s="50"/>
      <c r="AM16" s="50"/>
      <c r="AN16" s="55"/>
      <c r="AO16" s="50"/>
      <c r="AP16" s="50"/>
      <c r="AQ16" s="50"/>
      <c r="AR16" s="55"/>
      <c r="AS16" s="22"/>
    </row>
    <row r="17" spans="1:45" s="85" customFormat="1">
      <c r="A17" s="65" t="s">
        <v>10</v>
      </c>
      <c r="B17" s="23" t="s">
        <v>381</v>
      </c>
      <c r="C17" s="121">
        <v>12</v>
      </c>
      <c r="D17" s="123"/>
      <c r="E17" s="119">
        <v>1</v>
      </c>
      <c r="F17" s="96">
        <f>AVERAGE(G17,H17,I17,J17,K17,L17,M17,N17,O17,P17,Q17,R17)</f>
        <v>5.25</v>
      </c>
      <c r="G17" s="162">
        <v>6</v>
      </c>
      <c r="H17" s="54">
        <v>6</v>
      </c>
      <c r="I17" s="55">
        <v>5</v>
      </c>
      <c r="J17" s="55">
        <v>4</v>
      </c>
      <c r="K17" s="211">
        <v>6</v>
      </c>
      <c r="L17" s="55">
        <v>6</v>
      </c>
      <c r="M17" s="55">
        <v>6</v>
      </c>
      <c r="N17" s="55">
        <v>5</v>
      </c>
      <c r="O17" s="55">
        <v>5</v>
      </c>
      <c r="P17" s="55">
        <v>6</v>
      </c>
      <c r="Q17" s="297">
        <v>3</v>
      </c>
      <c r="R17" s="155">
        <v>5</v>
      </c>
      <c r="S17" s="55"/>
      <c r="T17" s="55"/>
      <c r="U17" s="55"/>
      <c r="V17" s="134"/>
      <c r="W17" s="55"/>
      <c r="X17" s="55"/>
      <c r="Y17" s="55"/>
      <c r="Z17" s="55"/>
      <c r="AA17" s="155"/>
      <c r="AB17" s="50"/>
      <c r="AC17" s="234"/>
      <c r="AD17" s="133"/>
      <c r="AE17" s="55"/>
      <c r="AF17" s="55"/>
      <c r="AG17" s="55"/>
      <c r="AH17" s="55"/>
      <c r="AI17" s="55"/>
      <c r="AJ17" s="50"/>
      <c r="AK17" s="50"/>
      <c r="AL17" s="50"/>
      <c r="AM17" s="50"/>
      <c r="AN17" s="55"/>
      <c r="AO17" s="50"/>
      <c r="AP17" s="50"/>
      <c r="AQ17" s="50"/>
      <c r="AR17" s="55"/>
      <c r="AS17" s="89"/>
    </row>
    <row r="18" spans="1:45" s="104" customFormat="1">
      <c r="A18" s="65" t="s">
        <v>10</v>
      </c>
      <c r="B18" s="60" t="s">
        <v>480</v>
      </c>
      <c r="C18" s="121">
        <v>2</v>
      </c>
      <c r="D18" s="123">
        <v>1</v>
      </c>
      <c r="E18" s="119"/>
      <c r="F18" s="96">
        <f>AVERAGE(G18,S18)</f>
        <v>4.5</v>
      </c>
      <c r="G18" s="162">
        <v>5</v>
      </c>
      <c r="H18" s="55"/>
      <c r="I18" s="55"/>
      <c r="J18" s="55"/>
      <c r="K18" s="212"/>
      <c r="L18" s="55"/>
      <c r="M18" s="55"/>
      <c r="N18" s="77" t="s">
        <v>106</v>
      </c>
      <c r="O18" s="55"/>
      <c r="P18" s="55"/>
      <c r="Q18" s="55"/>
      <c r="R18" s="155"/>
      <c r="S18" s="55">
        <v>4</v>
      </c>
      <c r="T18" s="55"/>
      <c r="U18" s="55"/>
      <c r="V18" s="134"/>
      <c r="W18" s="55"/>
      <c r="X18" s="55"/>
      <c r="Y18" s="55"/>
      <c r="Z18" s="55"/>
      <c r="AA18" s="155"/>
      <c r="AB18" s="50"/>
      <c r="AC18" s="234"/>
      <c r="AD18" s="133"/>
      <c r="AE18" s="55"/>
      <c r="AF18" s="55"/>
      <c r="AG18" s="55"/>
      <c r="AH18" s="55"/>
      <c r="AI18" s="55"/>
      <c r="AJ18" s="50"/>
      <c r="AK18" s="50"/>
      <c r="AL18" s="50"/>
      <c r="AM18" s="50"/>
      <c r="AN18" s="55"/>
      <c r="AO18" s="50"/>
      <c r="AP18" s="50"/>
      <c r="AQ18" s="50"/>
      <c r="AR18" s="55"/>
      <c r="AS18" s="129"/>
    </row>
    <row r="19" spans="1:45" s="104" customFormat="1">
      <c r="A19" s="65" t="s">
        <v>10</v>
      </c>
      <c r="B19" s="60" t="s">
        <v>481</v>
      </c>
      <c r="C19" s="121">
        <v>13</v>
      </c>
      <c r="D19" s="123"/>
      <c r="E19" s="119">
        <v>2</v>
      </c>
      <c r="F19" s="96">
        <f>AVERAGE(S19,G19,H19,I19,J19,K19,L19,M19,N19,O19,P19,Q19,R19)</f>
        <v>5.384615384615385</v>
      </c>
      <c r="G19" s="162">
        <v>5</v>
      </c>
      <c r="H19" s="240">
        <v>7</v>
      </c>
      <c r="I19" s="55">
        <v>5</v>
      </c>
      <c r="J19" s="55">
        <v>4</v>
      </c>
      <c r="K19" s="211">
        <v>5</v>
      </c>
      <c r="L19" s="55">
        <v>5</v>
      </c>
      <c r="M19" s="295">
        <v>7</v>
      </c>
      <c r="N19" s="55">
        <v>5</v>
      </c>
      <c r="O19" s="55">
        <v>6</v>
      </c>
      <c r="P19" s="55">
        <v>5</v>
      </c>
      <c r="Q19" s="54">
        <v>6</v>
      </c>
      <c r="R19" s="155">
        <v>5</v>
      </c>
      <c r="S19" s="55">
        <v>5</v>
      </c>
      <c r="T19" s="55"/>
      <c r="U19" s="55"/>
      <c r="V19" s="134"/>
      <c r="W19" s="55"/>
      <c r="X19" s="55"/>
      <c r="Y19" s="55"/>
      <c r="Z19" s="55"/>
      <c r="AA19" s="155"/>
      <c r="AB19" s="50"/>
      <c r="AC19" s="234"/>
      <c r="AD19" s="133"/>
      <c r="AE19" s="55"/>
      <c r="AF19" s="55"/>
      <c r="AG19" s="55"/>
      <c r="AH19" s="55"/>
      <c r="AI19" s="55"/>
      <c r="AJ19" s="50"/>
      <c r="AK19" s="50"/>
      <c r="AL19" s="50"/>
      <c r="AM19" s="50"/>
      <c r="AN19" s="55"/>
      <c r="AO19" s="50"/>
      <c r="AP19" s="50"/>
      <c r="AQ19" s="50"/>
      <c r="AR19" s="55"/>
      <c r="AS19" s="129"/>
    </row>
    <row r="20" spans="1:45" s="104" customFormat="1">
      <c r="A20" s="65" t="s">
        <v>10</v>
      </c>
      <c r="B20" s="35" t="s">
        <v>279</v>
      </c>
      <c r="C20" s="121">
        <v>12</v>
      </c>
      <c r="D20" s="123"/>
      <c r="E20" s="119"/>
      <c r="F20" s="96">
        <f>AVERAGE(G20,H20,I20,J20,K20,L20,M20,N20,O20,P20,Q20,S20)</f>
        <v>4.833333333333333</v>
      </c>
      <c r="G20" s="43">
        <v>6</v>
      </c>
      <c r="H20" s="55">
        <v>4</v>
      </c>
      <c r="I20" s="55">
        <v>4</v>
      </c>
      <c r="J20" s="55">
        <v>5</v>
      </c>
      <c r="K20" s="211">
        <v>6</v>
      </c>
      <c r="L20" s="55">
        <v>4</v>
      </c>
      <c r="M20" s="55">
        <v>6</v>
      </c>
      <c r="N20" s="55">
        <v>5</v>
      </c>
      <c r="O20" s="55">
        <v>6</v>
      </c>
      <c r="P20" s="55">
        <v>5</v>
      </c>
      <c r="Q20" s="297">
        <v>3</v>
      </c>
      <c r="R20" s="155"/>
      <c r="S20" s="55">
        <v>4</v>
      </c>
      <c r="T20" s="55"/>
      <c r="U20" s="55"/>
      <c r="V20" s="134"/>
      <c r="W20" s="55"/>
      <c r="X20" s="55"/>
      <c r="Y20" s="55"/>
      <c r="Z20" s="55"/>
      <c r="AA20" s="155"/>
      <c r="AB20" s="50"/>
      <c r="AC20" s="234"/>
      <c r="AD20" s="133"/>
      <c r="AE20" s="55"/>
      <c r="AF20" s="55"/>
      <c r="AG20" s="55"/>
      <c r="AH20" s="55"/>
      <c r="AI20" s="55"/>
      <c r="AJ20" s="50"/>
      <c r="AK20" s="50"/>
      <c r="AL20" s="50"/>
      <c r="AM20" s="50"/>
      <c r="AN20" s="55"/>
      <c r="AO20" s="50"/>
      <c r="AP20" s="50"/>
      <c r="AQ20" s="50"/>
      <c r="AR20" s="55"/>
      <c r="AS20" s="129"/>
    </row>
    <row r="21" spans="1:45" s="104" customFormat="1">
      <c r="A21" s="355" t="s">
        <v>10</v>
      </c>
      <c r="B21" s="370" t="s">
        <v>688</v>
      </c>
      <c r="C21" s="345">
        <v>2</v>
      </c>
      <c r="D21" s="347">
        <v>2</v>
      </c>
      <c r="E21" s="343"/>
      <c r="F21" s="360">
        <f>AVERAGE(M21,N21)</f>
        <v>5.5</v>
      </c>
      <c r="G21" s="43"/>
      <c r="H21" s="55"/>
      <c r="I21" s="55"/>
      <c r="J21" s="55"/>
      <c r="K21" s="211"/>
      <c r="L21" s="77" t="s">
        <v>106</v>
      </c>
      <c r="M21" s="55">
        <v>6</v>
      </c>
      <c r="N21" s="55">
        <v>5</v>
      </c>
      <c r="O21" s="77" t="s">
        <v>106</v>
      </c>
      <c r="P21" s="55"/>
      <c r="Q21" s="55"/>
      <c r="R21" s="155"/>
      <c r="S21" s="55"/>
      <c r="T21" s="55"/>
      <c r="U21" s="55"/>
      <c r="V21" s="134"/>
      <c r="W21" s="55"/>
      <c r="X21" s="55"/>
      <c r="Y21" s="55"/>
      <c r="Z21" s="55"/>
      <c r="AA21" s="155"/>
      <c r="AB21" s="368"/>
      <c r="AC21" s="234"/>
      <c r="AD21" s="133"/>
      <c r="AE21" s="55"/>
      <c r="AF21" s="55"/>
      <c r="AG21" s="55"/>
      <c r="AH21" s="55"/>
      <c r="AI21" s="55"/>
      <c r="AJ21" s="368"/>
      <c r="AK21" s="368"/>
      <c r="AL21" s="368"/>
      <c r="AM21" s="368"/>
      <c r="AN21" s="55"/>
      <c r="AO21" s="368"/>
      <c r="AP21" s="368"/>
      <c r="AQ21" s="368"/>
      <c r="AR21" s="55"/>
      <c r="AS21" s="129"/>
    </row>
    <row r="22" spans="1:45">
      <c r="A22" s="10" t="s">
        <v>10</v>
      </c>
      <c r="B22" s="57" t="s">
        <v>173</v>
      </c>
      <c r="C22" s="125">
        <v>13</v>
      </c>
      <c r="D22" s="126"/>
      <c r="E22" s="127"/>
      <c r="F22" s="29">
        <f>AVERAGE(S22,G22,H22,I22,J22,K22,L22,M22,N22,O22,P22,Q22,R22)</f>
        <v>4.8461538461538458</v>
      </c>
      <c r="G22" s="162">
        <v>6</v>
      </c>
      <c r="H22" s="155">
        <v>5</v>
      </c>
      <c r="I22" s="211">
        <v>5</v>
      </c>
      <c r="J22" s="155">
        <v>4</v>
      </c>
      <c r="K22" s="311">
        <v>7</v>
      </c>
      <c r="L22" s="55">
        <v>5</v>
      </c>
      <c r="M22" s="55">
        <v>6</v>
      </c>
      <c r="N22" s="55">
        <v>4</v>
      </c>
      <c r="O22" s="55">
        <v>5</v>
      </c>
      <c r="P22" s="55">
        <v>5</v>
      </c>
      <c r="Q22" s="55">
        <v>4</v>
      </c>
      <c r="R22" s="155">
        <v>5</v>
      </c>
      <c r="S22" s="297">
        <v>2</v>
      </c>
      <c r="T22" s="55"/>
      <c r="U22" s="55"/>
      <c r="V22" s="55"/>
      <c r="W22" s="55"/>
      <c r="X22" s="55"/>
      <c r="Y22" s="55"/>
      <c r="Z22" s="55"/>
      <c r="AA22" s="155"/>
      <c r="AB22" s="50"/>
      <c r="AC22" s="195"/>
      <c r="AD22" s="133"/>
      <c r="AE22" s="55"/>
      <c r="AF22" s="55"/>
      <c r="AG22" s="55"/>
      <c r="AH22" s="55"/>
      <c r="AI22" s="55"/>
      <c r="AJ22" s="50"/>
      <c r="AK22" s="50"/>
      <c r="AL22" s="50"/>
      <c r="AM22" s="50"/>
      <c r="AN22" s="55"/>
      <c r="AO22" s="50"/>
      <c r="AP22" s="50"/>
      <c r="AQ22" s="50"/>
      <c r="AR22" s="55"/>
      <c r="AS22" s="22"/>
    </row>
    <row r="23" spans="1:45">
      <c r="A23" s="65" t="s">
        <v>23</v>
      </c>
      <c r="B23" s="23" t="s">
        <v>102</v>
      </c>
      <c r="C23" s="121"/>
      <c r="D23" s="123">
        <v>2</v>
      </c>
      <c r="E23" s="119"/>
      <c r="F23" s="96"/>
      <c r="G23" s="162"/>
      <c r="H23" s="77" t="s">
        <v>106</v>
      </c>
      <c r="I23" s="155"/>
      <c r="J23" s="155"/>
      <c r="K23" s="155"/>
      <c r="L23" s="55"/>
      <c r="M23" s="55"/>
      <c r="N23" s="55"/>
      <c r="O23" s="155"/>
      <c r="P23" s="55"/>
      <c r="Q23" s="55"/>
      <c r="R23" s="77" t="s">
        <v>106</v>
      </c>
      <c r="S23" s="134"/>
      <c r="T23" s="55"/>
      <c r="U23" s="55"/>
      <c r="V23" s="155"/>
      <c r="W23" s="55"/>
      <c r="X23" s="155"/>
      <c r="Y23" s="55"/>
      <c r="Z23" s="55"/>
      <c r="AA23" s="55"/>
      <c r="AB23" s="50"/>
      <c r="AC23" s="234"/>
      <c r="AD23" s="162"/>
      <c r="AE23" s="55"/>
      <c r="AF23" s="155"/>
      <c r="AG23" s="55"/>
      <c r="AH23" s="55"/>
      <c r="AI23" s="155"/>
      <c r="AJ23" s="48"/>
      <c r="AK23" s="48"/>
      <c r="AL23" s="48"/>
      <c r="AM23" s="48"/>
      <c r="AN23" s="55"/>
      <c r="AO23" s="48"/>
      <c r="AP23" s="50"/>
      <c r="AQ23" s="50"/>
      <c r="AR23" s="55"/>
      <c r="AS23" s="22"/>
    </row>
    <row r="24" spans="1:45">
      <c r="A24" s="65" t="s">
        <v>23</v>
      </c>
      <c r="B24" s="23" t="s">
        <v>220</v>
      </c>
      <c r="C24" s="121">
        <v>9</v>
      </c>
      <c r="D24" s="123">
        <v>3</v>
      </c>
      <c r="E24" s="119">
        <v>1</v>
      </c>
      <c r="F24" s="96">
        <f>AVERAGE(G24,K24,L24,M24,N24,O24,Q24,R24,S24)</f>
        <v>5.1111111111111107</v>
      </c>
      <c r="G24" s="162">
        <v>4</v>
      </c>
      <c r="H24" s="155"/>
      <c r="I24" s="77" t="s">
        <v>106</v>
      </c>
      <c r="J24" s="77" t="s">
        <v>106</v>
      </c>
      <c r="K24" s="155">
        <v>5</v>
      </c>
      <c r="L24" s="55">
        <v>5</v>
      </c>
      <c r="M24" s="294">
        <v>7</v>
      </c>
      <c r="N24" s="55">
        <v>5</v>
      </c>
      <c r="O24" s="155">
        <v>5</v>
      </c>
      <c r="P24" s="77" t="s">
        <v>106</v>
      </c>
      <c r="Q24" s="55">
        <v>5</v>
      </c>
      <c r="R24" s="155">
        <v>5</v>
      </c>
      <c r="S24" s="55">
        <v>5</v>
      </c>
      <c r="T24" s="55"/>
      <c r="U24" s="55"/>
      <c r="V24" s="55"/>
      <c r="W24" s="55"/>
      <c r="X24" s="55"/>
      <c r="Y24" s="55"/>
      <c r="Z24" s="155"/>
      <c r="AA24" s="55"/>
      <c r="AB24" s="50"/>
      <c r="AC24" s="234"/>
      <c r="AD24" s="133"/>
      <c r="AE24" s="55"/>
      <c r="AF24" s="55"/>
      <c r="AG24" s="55"/>
      <c r="AH24" s="55"/>
      <c r="AI24" s="155"/>
      <c r="AJ24" s="50"/>
      <c r="AK24" s="50"/>
      <c r="AL24" s="50"/>
      <c r="AM24" s="50"/>
      <c r="AN24" s="155"/>
      <c r="AO24" s="50"/>
      <c r="AP24" s="50"/>
      <c r="AQ24" s="50"/>
      <c r="AR24" s="145"/>
      <c r="AS24" s="22"/>
    </row>
    <row r="25" spans="1:45">
      <c r="A25" s="65" t="s">
        <v>23</v>
      </c>
      <c r="B25" s="23" t="s">
        <v>236</v>
      </c>
      <c r="C25" s="121"/>
      <c r="D25" s="123"/>
      <c r="E25" s="119"/>
      <c r="F25" s="96"/>
      <c r="G25" s="162"/>
      <c r="H25" s="155"/>
      <c r="I25" s="145"/>
      <c r="J25" s="155"/>
      <c r="K25" s="155"/>
      <c r="L25" s="55"/>
      <c r="M25" s="55"/>
      <c r="N25" s="55"/>
      <c r="O25" s="55"/>
      <c r="P25" s="55"/>
      <c r="Q25" s="55"/>
      <c r="R25" s="155"/>
      <c r="S25" s="55"/>
      <c r="T25" s="55"/>
      <c r="U25" s="134"/>
      <c r="V25" s="55"/>
      <c r="W25" s="155"/>
      <c r="X25" s="55"/>
      <c r="Y25" s="155"/>
      <c r="Z25" s="55"/>
      <c r="AA25" s="55"/>
      <c r="AB25" s="50"/>
      <c r="AC25" s="234"/>
      <c r="AD25" s="234"/>
      <c r="AE25" s="55"/>
      <c r="AF25" s="55"/>
      <c r="AG25" s="155"/>
      <c r="AH25" s="55"/>
      <c r="AI25" s="55"/>
      <c r="AJ25" s="50"/>
      <c r="AK25" s="50"/>
      <c r="AL25" s="50"/>
      <c r="AM25" s="50"/>
      <c r="AN25" s="55"/>
      <c r="AO25" s="50"/>
      <c r="AP25" s="50"/>
      <c r="AQ25" s="50"/>
      <c r="AR25" s="55"/>
      <c r="AS25" s="22"/>
    </row>
    <row r="26" spans="1:45">
      <c r="A26" s="65" t="s">
        <v>23</v>
      </c>
      <c r="B26" s="23" t="s">
        <v>103</v>
      </c>
      <c r="C26" s="121">
        <v>9</v>
      </c>
      <c r="D26" s="123">
        <v>1</v>
      </c>
      <c r="E26" s="119">
        <v>1</v>
      </c>
      <c r="F26" s="96">
        <f>AVERAGE(G26,H26,I26,J26,N26,O26,P26,Q26,R26)</f>
        <v>5.4444444444444446</v>
      </c>
      <c r="G26" s="162">
        <v>5</v>
      </c>
      <c r="H26" s="296">
        <v>8</v>
      </c>
      <c r="I26" s="211">
        <v>4</v>
      </c>
      <c r="J26" s="211">
        <v>4</v>
      </c>
      <c r="K26" s="155"/>
      <c r="L26" s="155"/>
      <c r="M26" s="77" t="s">
        <v>106</v>
      </c>
      <c r="N26" s="155">
        <v>5</v>
      </c>
      <c r="O26" s="54">
        <v>6</v>
      </c>
      <c r="P26" s="155">
        <v>5</v>
      </c>
      <c r="Q26" s="295">
        <v>7</v>
      </c>
      <c r="R26" s="155">
        <v>5</v>
      </c>
      <c r="S26" s="155"/>
      <c r="T26" s="55"/>
      <c r="U26" s="55"/>
      <c r="V26" s="55"/>
      <c r="W26" s="55"/>
      <c r="X26" s="55"/>
      <c r="Y26" s="55"/>
      <c r="Z26" s="55"/>
      <c r="AA26" s="55"/>
      <c r="AB26" s="50"/>
      <c r="AC26" s="195"/>
      <c r="AD26" s="234"/>
      <c r="AE26" s="55"/>
      <c r="AF26" s="55"/>
      <c r="AG26" s="55"/>
      <c r="AH26" s="55"/>
      <c r="AI26" s="155"/>
      <c r="AJ26" s="135"/>
      <c r="AK26" s="50"/>
      <c r="AL26" s="48"/>
      <c r="AM26" s="135"/>
      <c r="AN26" s="155"/>
      <c r="AO26" s="48"/>
      <c r="AP26" s="136"/>
      <c r="AQ26" s="48"/>
      <c r="AR26" s="155"/>
      <c r="AS26" s="22"/>
    </row>
    <row r="27" spans="1:45" s="85" customFormat="1">
      <c r="A27" s="65" t="s">
        <v>23</v>
      </c>
      <c r="B27" s="23" t="s">
        <v>257</v>
      </c>
      <c r="C27" s="121">
        <v>12</v>
      </c>
      <c r="D27" s="123"/>
      <c r="E27" s="119"/>
      <c r="F27" s="96">
        <f>AVERAGE(G27,H27,I27,J27,K27,L27,M27,N27,O27,P27,Q27,S27)</f>
        <v>5.083333333333333</v>
      </c>
      <c r="G27" s="162">
        <v>5</v>
      </c>
      <c r="H27" s="155">
        <v>5</v>
      </c>
      <c r="I27" s="211">
        <v>5</v>
      </c>
      <c r="J27" s="211">
        <v>5</v>
      </c>
      <c r="K27" s="155">
        <v>5</v>
      </c>
      <c r="L27" s="155">
        <v>6</v>
      </c>
      <c r="M27" s="155">
        <v>6</v>
      </c>
      <c r="N27" s="155">
        <v>4</v>
      </c>
      <c r="O27" s="155">
        <v>5</v>
      </c>
      <c r="P27" s="55">
        <v>6</v>
      </c>
      <c r="Q27" s="55">
        <v>4</v>
      </c>
      <c r="R27" s="155"/>
      <c r="S27" s="155">
        <v>5</v>
      </c>
      <c r="T27" s="55"/>
      <c r="U27" s="155"/>
      <c r="V27" s="155"/>
      <c r="W27" s="55"/>
      <c r="X27" s="155"/>
      <c r="Y27" s="155"/>
      <c r="Z27" s="55"/>
      <c r="AA27" s="55"/>
      <c r="AB27" s="50"/>
      <c r="AC27" s="234"/>
      <c r="AD27" s="133"/>
      <c r="AE27" s="155"/>
      <c r="AF27" s="55"/>
      <c r="AG27" s="55"/>
      <c r="AH27" s="55"/>
      <c r="AI27" s="55"/>
      <c r="AJ27" s="50"/>
      <c r="AK27" s="50"/>
      <c r="AL27" s="50"/>
      <c r="AM27" s="50"/>
      <c r="AN27" s="155"/>
      <c r="AO27" s="50"/>
      <c r="AP27" s="50"/>
      <c r="AQ27" s="50"/>
      <c r="AR27" s="55"/>
      <c r="AS27" s="89"/>
    </row>
    <row r="28" spans="1:45" s="104" customFormat="1">
      <c r="A28" s="259" t="s">
        <v>23</v>
      </c>
      <c r="B28" s="91" t="s">
        <v>274</v>
      </c>
      <c r="C28" s="112"/>
      <c r="D28" s="113"/>
      <c r="E28" s="114"/>
      <c r="F28" s="96"/>
      <c r="G28" s="260"/>
      <c r="H28" s="250"/>
      <c r="I28" s="261"/>
      <c r="J28" s="261"/>
      <c r="K28" s="250"/>
      <c r="L28" s="250"/>
      <c r="M28" s="250"/>
      <c r="N28" s="250"/>
      <c r="O28" s="249"/>
      <c r="P28" s="250"/>
      <c r="Q28" s="249"/>
      <c r="R28" s="171"/>
      <c r="S28" s="250"/>
      <c r="T28" s="249"/>
      <c r="U28" s="249"/>
      <c r="V28" s="249"/>
      <c r="W28" s="249"/>
      <c r="X28" s="249"/>
      <c r="Y28" s="249"/>
      <c r="Z28" s="249"/>
      <c r="AA28" s="249"/>
      <c r="AB28" s="251"/>
      <c r="AC28" s="262"/>
      <c r="AD28" s="260"/>
      <c r="AE28" s="250"/>
      <c r="AF28" s="250"/>
      <c r="AG28" s="249"/>
      <c r="AH28" s="250"/>
      <c r="AI28" s="249"/>
      <c r="AJ28" s="252"/>
      <c r="AK28" s="252"/>
      <c r="AL28" s="252"/>
      <c r="AM28" s="252"/>
      <c r="AN28" s="250"/>
      <c r="AO28" s="252"/>
      <c r="AP28" s="252"/>
      <c r="AQ28" s="252"/>
      <c r="AR28" s="250"/>
      <c r="AS28" s="129"/>
    </row>
    <row r="29" spans="1:45" s="104" customFormat="1">
      <c r="A29" s="237" t="s">
        <v>23</v>
      </c>
      <c r="B29" s="23" t="s">
        <v>349</v>
      </c>
      <c r="C29" s="121">
        <v>5</v>
      </c>
      <c r="D29" s="123">
        <v>3</v>
      </c>
      <c r="E29" s="131"/>
      <c r="F29" s="96">
        <f>AVERAGE(G29,H29,I29,R29,S29)</f>
        <v>4.8</v>
      </c>
      <c r="G29" s="162">
        <v>5</v>
      </c>
      <c r="H29" s="155">
        <v>5</v>
      </c>
      <c r="I29" s="211">
        <v>5</v>
      </c>
      <c r="J29" s="211"/>
      <c r="K29" s="155"/>
      <c r="L29" s="155"/>
      <c r="M29" s="155"/>
      <c r="N29" s="155"/>
      <c r="O29" s="77" t="s">
        <v>106</v>
      </c>
      <c r="P29" s="77" t="s">
        <v>106</v>
      </c>
      <c r="Q29" s="77" t="s">
        <v>106</v>
      </c>
      <c r="R29" s="155">
        <v>5</v>
      </c>
      <c r="S29" s="155">
        <v>4</v>
      </c>
      <c r="T29" s="55"/>
      <c r="U29" s="55"/>
      <c r="V29" s="55"/>
      <c r="W29" s="55"/>
      <c r="X29" s="55"/>
      <c r="Y29" s="55"/>
      <c r="Z29" s="55"/>
      <c r="AA29" s="55"/>
      <c r="AB29" s="50"/>
      <c r="AC29" s="234"/>
      <c r="AD29" s="234"/>
      <c r="AE29" s="155"/>
      <c r="AF29" s="155"/>
      <c r="AG29" s="55"/>
      <c r="AH29" s="55"/>
      <c r="AI29" s="55"/>
      <c r="AJ29" s="48"/>
      <c r="AK29" s="50"/>
      <c r="AL29" s="50"/>
      <c r="AM29" s="50"/>
      <c r="AN29" s="155"/>
      <c r="AO29" s="50"/>
      <c r="AP29" s="50"/>
      <c r="AQ29" s="50"/>
      <c r="AR29" s="155"/>
      <c r="AS29" s="129"/>
    </row>
    <row r="30" spans="1:45" s="104" customFormat="1">
      <c r="A30" s="237" t="s">
        <v>23</v>
      </c>
      <c r="B30" s="35" t="s">
        <v>483</v>
      </c>
      <c r="C30" s="121">
        <v>1</v>
      </c>
      <c r="D30" s="123">
        <v>6</v>
      </c>
      <c r="E30" s="131"/>
      <c r="F30" s="96">
        <f>AVERAGE(J30)</f>
        <v>4</v>
      </c>
      <c r="G30" s="43" t="s">
        <v>106</v>
      </c>
      <c r="H30" s="77" t="s">
        <v>106</v>
      </c>
      <c r="I30" s="53" t="s">
        <v>106</v>
      </c>
      <c r="J30" s="211">
        <v>4</v>
      </c>
      <c r="K30" s="77" t="s">
        <v>106</v>
      </c>
      <c r="L30" s="77" t="s">
        <v>106</v>
      </c>
      <c r="M30" s="77" t="s">
        <v>106</v>
      </c>
      <c r="N30" s="155"/>
      <c r="O30" s="55"/>
      <c r="P30" s="55"/>
      <c r="Q30" s="55"/>
      <c r="R30" s="155"/>
      <c r="S30" s="155"/>
      <c r="T30" s="55"/>
      <c r="U30" s="55"/>
      <c r="V30" s="55"/>
      <c r="W30" s="55"/>
      <c r="X30" s="55"/>
      <c r="Y30" s="55"/>
      <c r="Z30" s="55"/>
      <c r="AA30" s="55"/>
      <c r="AB30" s="50"/>
      <c r="AC30" s="234"/>
      <c r="AD30" s="35"/>
      <c r="AE30" s="155"/>
      <c r="AF30" s="155"/>
      <c r="AG30" s="55"/>
      <c r="AH30" s="55"/>
      <c r="AI30" s="55"/>
      <c r="AJ30" s="48"/>
      <c r="AK30" s="50"/>
      <c r="AL30" s="50"/>
      <c r="AM30" s="50"/>
      <c r="AN30" s="155"/>
      <c r="AO30" s="50"/>
      <c r="AP30" s="50"/>
      <c r="AQ30" s="50"/>
      <c r="AR30" s="155"/>
      <c r="AS30" s="129"/>
    </row>
    <row r="31" spans="1:45" s="104" customFormat="1">
      <c r="A31" s="237" t="s">
        <v>23</v>
      </c>
      <c r="B31" s="60" t="s">
        <v>635</v>
      </c>
      <c r="C31" s="121"/>
      <c r="D31" s="123">
        <v>4</v>
      </c>
      <c r="E31" s="131"/>
      <c r="F31" s="96"/>
      <c r="G31" s="43"/>
      <c r="H31" s="77"/>
      <c r="I31" s="53"/>
      <c r="J31" s="159" t="s">
        <v>106</v>
      </c>
      <c r="K31" s="77" t="s">
        <v>106</v>
      </c>
      <c r="L31" s="77" t="s">
        <v>106</v>
      </c>
      <c r="M31" s="155"/>
      <c r="N31" s="155"/>
      <c r="O31" s="55"/>
      <c r="P31" s="55"/>
      <c r="Q31" s="55"/>
      <c r="R31" s="77" t="s">
        <v>106</v>
      </c>
      <c r="S31" s="155"/>
      <c r="T31" s="55"/>
      <c r="U31" s="55"/>
      <c r="V31" s="55"/>
      <c r="W31" s="55"/>
      <c r="X31" s="55"/>
      <c r="Y31" s="55"/>
      <c r="Z31" s="55"/>
      <c r="AA31" s="55"/>
      <c r="AB31" s="50"/>
      <c r="AC31" s="234"/>
      <c r="AD31" s="35"/>
      <c r="AE31" s="155"/>
      <c r="AF31" s="155"/>
      <c r="AG31" s="55"/>
      <c r="AH31" s="55"/>
      <c r="AI31" s="55"/>
      <c r="AJ31" s="48"/>
      <c r="AK31" s="50"/>
      <c r="AL31" s="50"/>
      <c r="AM31" s="50"/>
      <c r="AN31" s="155"/>
      <c r="AO31" s="50"/>
      <c r="AP31" s="50"/>
      <c r="AQ31" s="50"/>
      <c r="AR31" s="155"/>
      <c r="AS31" s="129"/>
    </row>
    <row r="32" spans="1:45" s="104" customFormat="1">
      <c r="A32" s="237" t="s">
        <v>23</v>
      </c>
      <c r="B32" s="370" t="s">
        <v>789</v>
      </c>
      <c r="C32" s="345"/>
      <c r="D32" s="347">
        <v>1</v>
      </c>
      <c r="E32" s="352"/>
      <c r="F32" s="360"/>
      <c r="G32" s="43"/>
      <c r="H32" s="77"/>
      <c r="I32" s="53"/>
      <c r="J32" s="159"/>
      <c r="K32" s="77"/>
      <c r="L32" s="77"/>
      <c r="M32" s="155"/>
      <c r="N32" s="155"/>
      <c r="O32" s="55"/>
      <c r="P32" s="77" t="s">
        <v>106</v>
      </c>
      <c r="Q32" s="55"/>
      <c r="R32" s="155"/>
      <c r="S32" s="155"/>
      <c r="T32" s="55"/>
      <c r="U32" s="55"/>
      <c r="V32" s="55"/>
      <c r="W32" s="55"/>
      <c r="X32" s="55"/>
      <c r="Y32" s="55"/>
      <c r="Z32" s="55"/>
      <c r="AA32" s="55"/>
      <c r="AB32" s="368"/>
      <c r="AC32" s="234"/>
      <c r="AD32" s="364"/>
      <c r="AE32" s="155"/>
      <c r="AF32" s="155"/>
      <c r="AG32" s="55"/>
      <c r="AH32" s="55"/>
      <c r="AI32" s="55"/>
      <c r="AJ32" s="48"/>
      <c r="AK32" s="368"/>
      <c r="AL32" s="368"/>
      <c r="AM32" s="368"/>
      <c r="AN32" s="155"/>
      <c r="AO32" s="368"/>
      <c r="AP32" s="368"/>
      <c r="AQ32" s="368"/>
      <c r="AR32" s="155"/>
      <c r="AS32" s="129"/>
    </row>
    <row r="33" spans="1:45" s="104" customFormat="1">
      <c r="A33" s="237" t="s">
        <v>23</v>
      </c>
      <c r="B33" s="60" t="s">
        <v>602</v>
      </c>
      <c r="C33" s="121">
        <v>7</v>
      </c>
      <c r="D33" s="123">
        <v>3</v>
      </c>
      <c r="E33" s="131">
        <v>2</v>
      </c>
      <c r="F33" s="96">
        <f>AVERAGE(J33,K33,L33,N33,O33,P33,Q33,R33)</f>
        <v>5.125</v>
      </c>
      <c r="G33" s="43"/>
      <c r="H33" s="77"/>
      <c r="I33" s="53" t="s">
        <v>106</v>
      </c>
      <c r="J33" s="211">
        <v>4</v>
      </c>
      <c r="K33" s="294">
        <v>7</v>
      </c>
      <c r="L33" s="155">
        <v>5</v>
      </c>
      <c r="M33" s="44" t="s">
        <v>106</v>
      </c>
      <c r="N33" s="155">
        <v>4</v>
      </c>
      <c r="O33" s="55">
        <v>5</v>
      </c>
      <c r="P33" s="55">
        <v>6</v>
      </c>
      <c r="Q33" s="55">
        <v>5</v>
      </c>
      <c r="R33" s="155">
        <v>5</v>
      </c>
      <c r="S33" s="155"/>
      <c r="T33" s="55"/>
      <c r="U33" s="55"/>
      <c r="V33" s="55"/>
      <c r="W33" s="55"/>
      <c r="X33" s="55"/>
      <c r="Y33" s="55"/>
      <c r="Z33" s="55"/>
      <c r="AA33" s="55"/>
      <c r="AB33" s="50"/>
      <c r="AC33" s="234"/>
      <c r="AD33" s="35"/>
      <c r="AE33" s="155"/>
      <c r="AF33" s="155"/>
      <c r="AG33" s="55"/>
      <c r="AH33" s="55"/>
      <c r="AI33" s="55"/>
      <c r="AJ33" s="48"/>
      <c r="AK33" s="50"/>
      <c r="AL33" s="50"/>
      <c r="AM33" s="50"/>
      <c r="AN33" s="155"/>
      <c r="AO33" s="50"/>
      <c r="AP33" s="50"/>
      <c r="AQ33" s="50"/>
      <c r="AR33" s="155"/>
      <c r="AS33" s="129"/>
    </row>
    <row r="34" spans="1:45" s="104" customFormat="1">
      <c r="A34" s="323" t="s">
        <v>23</v>
      </c>
      <c r="B34" s="308" t="s">
        <v>198</v>
      </c>
      <c r="C34" s="290"/>
      <c r="D34" s="291"/>
      <c r="E34" s="289"/>
      <c r="F34" s="29"/>
      <c r="G34" s="260"/>
      <c r="H34" s="250"/>
      <c r="I34" s="250"/>
      <c r="J34" s="250"/>
      <c r="K34" s="250"/>
      <c r="L34" s="250"/>
      <c r="M34" s="170"/>
      <c r="N34" s="250"/>
      <c r="O34" s="249"/>
      <c r="P34" s="250"/>
      <c r="Q34" s="250"/>
      <c r="R34" s="250"/>
      <c r="S34" s="250"/>
      <c r="T34" s="250"/>
      <c r="U34" s="250"/>
      <c r="V34" s="171"/>
      <c r="W34" s="249"/>
      <c r="X34" s="170"/>
      <c r="Y34" s="250"/>
      <c r="Z34" s="250"/>
      <c r="AA34" s="250"/>
      <c r="AB34" s="251"/>
      <c r="AC34" s="324"/>
      <c r="AD34" s="248"/>
      <c r="AE34" s="249"/>
      <c r="AF34" s="249"/>
      <c r="AG34" s="250"/>
      <c r="AH34" s="249"/>
      <c r="AI34" s="249"/>
      <c r="AJ34" s="252"/>
      <c r="AK34" s="251"/>
      <c r="AL34" s="252"/>
      <c r="AM34" s="252"/>
      <c r="AN34" s="249"/>
      <c r="AO34" s="251"/>
      <c r="AP34" s="251"/>
      <c r="AQ34" s="251"/>
      <c r="AR34" s="249"/>
      <c r="AS34" s="129"/>
    </row>
    <row r="35" spans="1:45" s="104" customFormat="1">
      <c r="A35" s="237" t="s">
        <v>24</v>
      </c>
      <c r="B35" s="35" t="s">
        <v>178</v>
      </c>
      <c r="C35" s="121">
        <v>9</v>
      </c>
      <c r="D35" s="123">
        <v>3</v>
      </c>
      <c r="E35" s="119">
        <v>2</v>
      </c>
      <c r="F35" s="96">
        <f>AVERAGE(H35,I35,J35,K35,L35,M35,P35,R35,S35)</f>
        <v>4.8888888888888893</v>
      </c>
      <c r="G35" s="43" t="s">
        <v>106</v>
      </c>
      <c r="H35" s="155">
        <v>5</v>
      </c>
      <c r="I35" s="155">
        <v>4</v>
      </c>
      <c r="J35" s="155">
        <v>6</v>
      </c>
      <c r="K35" s="155">
        <v>4</v>
      </c>
      <c r="L35" s="294">
        <v>8</v>
      </c>
      <c r="M35" s="55">
        <v>5</v>
      </c>
      <c r="N35" s="77" t="s">
        <v>106</v>
      </c>
      <c r="O35" s="55"/>
      <c r="P35" s="155">
        <v>4</v>
      </c>
      <c r="Q35" s="77" t="s">
        <v>106</v>
      </c>
      <c r="R35" s="155">
        <v>4</v>
      </c>
      <c r="S35" s="155">
        <v>4</v>
      </c>
      <c r="T35" s="155"/>
      <c r="U35" s="155"/>
      <c r="V35" s="145"/>
      <c r="W35" s="55"/>
      <c r="X35" s="134"/>
      <c r="Y35" s="155"/>
      <c r="Z35" s="155"/>
      <c r="AA35" s="155"/>
      <c r="AB35" s="48"/>
      <c r="AC35" s="195"/>
      <c r="AD35" s="133"/>
      <c r="AE35" s="55"/>
      <c r="AF35" s="55"/>
      <c r="AG35" s="155"/>
      <c r="AH35" s="55"/>
      <c r="AI35" s="55"/>
      <c r="AJ35" s="50"/>
      <c r="AK35" s="48"/>
      <c r="AL35" s="50"/>
      <c r="AM35" s="50"/>
      <c r="AN35" s="55"/>
      <c r="AO35" s="48"/>
      <c r="AP35" s="48"/>
      <c r="AQ35" s="48"/>
      <c r="AR35" s="55"/>
      <c r="AS35" s="129"/>
    </row>
    <row r="36" spans="1:45" s="104" customFormat="1">
      <c r="A36" s="237" t="s">
        <v>24</v>
      </c>
      <c r="B36" s="60" t="s">
        <v>482</v>
      </c>
      <c r="C36" s="121">
        <v>3</v>
      </c>
      <c r="D36" s="123">
        <v>7</v>
      </c>
      <c r="E36" s="119">
        <v>1</v>
      </c>
      <c r="F36" s="96">
        <f>AVERAGE(I36,L36,M36)</f>
        <v>3.6666666666666665</v>
      </c>
      <c r="G36" s="43" t="s">
        <v>106</v>
      </c>
      <c r="H36" s="77" t="s">
        <v>106</v>
      </c>
      <c r="I36" s="155">
        <v>4</v>
      </c>
      <c r="J36" s="155"/>
      <c r="K36" s="77" t="s">
        <v>106</v>
      </c>
      <c r="L36" s="256">
        <v>3</v>
      </c>
      <c r="M36" s="55">
        <v>4</v>
      </c>
      <c r="N36" s="77" t="s">
        <v>106</v>
      </c>
      <c r="O36" s="77" t="s">
        <v>106</v>
      </c>
      <c r="P36" s="155"/>
      <c r="Q36" s="77" t="s">
        <v>106</v>
      </c>
      <c r="R36" s="155"/>
      <c r="S36" s="44" t="s">
        <v>106</v>
      </c>
      <c r="T36" s="155"/>
      <c r="U36" s="155"/>
      <c r="V36" s="145"/>
      <c r="W36" s="55"/>
      <c r="X36" s="134"/>
      <c r="Y36" s="155"/>
      <c r="Z36" s="155"/>
      <c r="AA36" s="155"/>
      <c r="AB36" s="48"/>
      <c r="AC36" s="195"/>
      <c r="AD36" s="133"/>
      <c r="AE36" s="55"/>
      <c r="AF36" s="55"/>
      <c r="AG36" s="155"/>
      <c r="AH36" s="55"/>
      <c r="AI36" s="55"/>
      <c r="AJ36" s="50"/>
      <c r="AK36" s="48"/>
      <c r="AL36" s="50"/>
      <c r="AM36" s="50"/>
      <c r="AN36" s="55"/>
      <c r="AO36" s="48"/>
      <c r="AP36" s="48"/>
      <c r="AQ36" s="48"/>
      <c r="AR36" s="55"/>
      <c r="AS36" s="129"/>
    </row>
    <row r="37" spans="1:45" s="104" customFormat="1">
      <c r="A37" s="237" t="s">
        <v>24</v>
      </c>
      <c r="B37" s="370" t="s">
        <v>864</v>
      </c>
      <c r="C37" s="345"/>
      <c r="D37" s="347">
        <v>1</v>
      </c>
      <c r="E37" s="343"/>
      <c r="F37" s="360"/>
      <c r="G37" s="43"/>
      <c r="H37" s="77"/>
      <c r="I37" s="155"/>
      <c r="J37" s="155"/>
      <c r="K37" s="77"/>
      <c r="L37" s="55"/>
      <c r="M37" s="55"/>
      <c r="N37" s="77"/>
      <c r="O37" s="77"/>
      <c r="P37" s="155"/>
      <c r="Q37" s="77"/>
      <c r="R37" s="155"/>
      <c r="S37" s="155" t="s">
        <v>106</v>
      </c>
      <c r="T37" s="155"/>
      <c r="U37" s="155"/>
      <c r="V37" s="145"/>
      <c r="W37" s="55"/>
      <c r="X37" s="134"/>
      <c r="Y37" s="155"/>
      <c r="Z37" s="155"/>
      <c r="AA37" s="155"/>
      <c r="AB37" s="48"/>
      <c r="AC37" s="195"/>
      <c r="AD37" s="133"/>
      <c r="AE37" s="55"/>
      <c r="AF37" s="55"/>
      <c r="AG37" s="155"/>
      <c r="AH37" s="55"/>
      <c r="AI37" s="55"/>
      <c r="AJ37" s="368"/>
      <c r="AK37" s="48"/>
      <c r="AL37" s="368"/>
      <c r="AM37" s="368"/>
      <c r="AN37" s="55"/>
      <c r="AO37" s="48"/>
      <c r="AP37" s="48"/>
      <c r="AQ37" s="48"/>
      <c r="AR37" s="55"/>
      <c r="AS37" s="129"/>
    </row>
    <row r="38" spans="1:45" ht="15.75" thickBot="1">
      <c r="A38" s="2" t="s">
        <v>24</v>
      </c>
      <c r="B38" s="148" t="s">
        <v>171</v>
      </c>
      <c r="C38" s="122">
        <v>10</v>
      </c>
      <c r="D38" s="124"/>
      <c r="E38" s="120">
        <v>7</v>
      </c>
      <c r="F38" s="28">
        <f>AVERAGE(G38,H38,J38,K38,N38,O38,P38,Q38,R38,S38)</f>
        <v>5.3</v>
      </c>
      <c r="G38" s="55">
        <v>4</v>
      </c>
      <c r="H38" s="294">
        <v>8</v>
      </c>
      <c r="I38" s="155"/>
      <c r="J38" s="312">
        <v>6</v>
      </c>
      <c r="K38" s="44">
        <v>5</v>
      </c>
      <c r="L38" s="55"/>
      <c r="M38" s="134"/>
      <c r="N38" s="284">
        <v>3</v>
      </c>
      <c r="O38" s="294">
        <v>8</v>
      </c>
      <c r="P38" s="297">
        <v>3</v>
      </c>
      <c r="Q38" s="155">
        <v>4</v>
      </c>
      <c r="R38" s="44">
        <v>6</v>
      </c>
      <c r="S38" s="155">
        <v>6</v>
      </c>
      <c r="T38" s="55"/>
      <c r="U38" s="145"/>
      <c r="V38" s="55"/>
      <c r="W38" s="155"/>
      <c r="X38" s="155"/>
      <c r="Y38" s="55"/>
      <c r="Z38" s="55"/>
      <c r="AA38" s="155"/>
      <c r="AB38" s="50"/>
      <c r="AC38" s="234"/>
      <c r="AD38" s="234"/>
      <c r="AE38" s="55"/>
      <c r="AF38" s="155"/>
      <c r="AG38" s="134"/>
      <c r="AH38" s="155"/>
      <c r="AI38" s="155"/>
      <c r="AJ38" s="135"/>
      <c r="AK38" s="48"/>
      <c r="AL38" s="136"/>
      <c r="AM38" s="136"/>
      <c r="AN38" s="55"/>
      <c r="AO38" s="50"/>
      <c r="AP38" s="50"/>
      <c r="AQ38" s="50"/>
      <c r="AR38" s="134"/>
      <c r="AS38" s="22"/>
    </row>
    <row r="39" spans="1:45">
      <c r="G39" s="31">
        <f>AVERAGE(G8,G17,G18,G19,G22,G24,G26,G27,G29,G38,G20)</f>
        <v>5.1818181818181817</v>
      </c>
      <c r="H39" s="31">
        <f>AVERAGE(H8,H12,H17,H19,H22,H20,H26,H27,H29,H35,H38)</f>
        <v>5.7272727272727275</v>
      </c>
      <c r="I39" s="31">
        <f>AVERAGE(I8,I12,I17,I19,I20,I22,I26,I27,I29,I35,I36)</f>
        <v>4.7272727272727275</v>
      </c>
      <c r="J39" s="31">
        <f>AVERAGE(J8,J12,J17,J19,J20,J22,J26,J27,J30,J35,J38)</f>
        <v>4.5454545454545459</v>
      </c>
      <c r="K39" s="31">
        <f>AVERAGE(K8,K12,K17,K19,K20,K22,K24,K27,K33,K35,K38)</f>
        <v>5.5454545454545459</v>
      </c>
      <c r="L39" s="31">
        <f>AVERAGE(L8,L12,L17,L19,L20,L22,L24,L27,L33,L35,L36)</f>
        <v>5.1818181818181817</v>
      </c>
      <c r="M39" s="31">
        <f>AVERAGE(M8,M12,M17,M19,M20,M21,M22,M24,M27,M35,M36)</f>
        <v>5.9090909090909092</v>
      </c>
      <c r="N39" s="31">
        <f>AVERAGE(N8,N17,N19,N20,N21,N22,N24,N26,N27,N33,N38)</f>
        <v>4.5454545454545459</v>
      </c>
      <c r="O39" s="31">
        <f>AVERAGE(O8,O12,O17,O19,O20,O22,O24,O26,O27,O33,O38)</f>
        <v>5.5454545454545459</v>
      </c>
      <c r="P39" s="31">
        <f>AVERAGE(P8,P12,P17,P19,P20,P22,P26,P27,P33,P35,P38)</f>
        <v>5.1818181818181817</v>
      </c>
      <c r="Q39" s="31">
        <f>AVERAGE(Q8,Q12,Q17,Q19,Q20,Q22,Q24,Q26,Q27,Q33,Q38)</f>
        <v>4.4545454545454541</v>
      </c>
      <c r="R39" s="31">
        <f>AVERAGE(R8,R12,R17,R19,R22,R24,R26,R29,R33,R35,R38)</f>
        <v>5</v>
      </c>
      <c r="S39" s="31">
        <f>AVERAGE(S8,S12,S18,S19,S20,S22,S24,S27,S29,S35,S38)</f>
        <v>4.3636363636363633</v>
      </c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S34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7109375" customWidth="1"/>
    <col min="8" max="9" width="4.5703125" customWidth="1"/>
    <col min="10" max="26" width="4.7109375" customWidth="1"/>
    <col min="27" max="28" width="4.85546875" customWidth="1"/>
    <col min="29" max="44" width="4.7109375" customWidth="1"/>
  </cols>
  <sheetData>
    <row r="1" spans="1:45">
      <c r="A1" t="s">
        <v>110</v>
      </c>
    </row>
    <row r="4" spans="1:45">
      <c r="A4" t="s">
        <v>2</v>
      </c>
    </row>
    <row r="5" spans="1:45" ht="15.75" thickBot="1"/>
    <row r="6" spans="1:45" ht="15.75" thickBot="1">
      <c r="C6" s="402" t="s">
        <v>74</v>
      </c>
      <c r="D6" s="403"/>
      <c r="E6" s="404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528</v>
      </c>
      <c r="H7" s="128" t="s">
        <v>558</v>
      </c>
      <c r="I7" s="128" t="s">
        <v>589</v>
      </c>
      <c r="J7" s="128" t="s">
        <v>632</v>
      </c>
      <c r="K7" s="128" t="s">
        <v>681</v>
      </c>
      <c r="L7" s="128" t="s">
        <v>694</v>
      </c>
      <c r="M7" s="128" t="s">
        <v>718</v>
      </c>
      <c r="N7" s="128" t="s">
        <v>750</v>
      </c>
      <c r="O7" s="128" t="s">
        <v>764</v>
      </c>
      <c r="P7" s="128" t="s">
        <v>796</v>
      </c>
      <c r="Q7" s="128" t="s">
        <v>809</v>
      </c>
      <c r="R7" s="128" t="s">
        <v>840</v>
      </c>
      <c r="S7" s="128" t="s">
        <v>854</v>
      </c>
      <c r="T7" s="71"/>
      <c r="U7" s="71"/>
      <c r="V7" s="86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128"/>
      <c r="AH7" s="88"/>
      <c r="AI7" s="88"/>
      <c r="AJ7" s="128"/>
      <c r="AK7" s="128"/>
      <c r="AL7" s="128"/>
      <c r="AM7" s="128"/>
      <c r="AN7" s="128"/>
      <c r="AO7" s="128"/>
      <c r="AP7" s="128"/>
      <c r="AQ7" s="128"/>
      <c r="AR7" s="128"/>
    </row>
    <row r="8" spans="1:45">
      <c r="A8" s="18" t="s">
        <v>8</v>
      </c>
      <c r="B8" s="36" t="s">
        <v>104</v>
      </c>
      <c r="C8" s="107">
        <v>11</v>
      </c>
      <c r="D8" s="108"/>
      <c r="E8" s="106"/>
      <c r="F8" s="30">
        <f>AVERAGE(G8,H8,I8,J8,K8,L8,M8,O8,P8,Q8,R8)</f>
        <v>5.2727272727272725</v>
      </c>
      <c r="G8" s="162">
        <v>4</v>
      </c>
      <c r="H8" s="54">
        <v>6</v>
      </c>
      <c r="I8" s="55">
        <v>6</v>
      </c>
      <c r="J8" s="55">
        <v>4</v>
      </c>
      <c r="K8" s="55">
        <v>6</v>
      </c>
      <c r="L8" s="54">
        <v>5</v>
      </c>
      <c r="M8" s="54">
        <v>6</v>
      </c>
      <c r="N8" s="134"/>
      <c r="O8" s="55">
        <v>5</v>
      </c>
      <c r="P8" s="55">
        <v>6</v>
      </c>
      <c r="Q8" s="54">
        <v>6</v>
      </c>
      <c r="R8" s="55">
        <v>4</v>
      </c>
      <c r="S8" s="55"/>
      <c r="T8" s="55"/>
      <c r="U8" s="134"/>
      <c r="V8" s="134"/>
      <c r="W8" s="55"/>
      <c r="X8" s="55"/>
      <c r="Y8" s="134"/>
      <c r="Z8" s="55"/>
      <c r="AA8" s="134"/>
      <c r="AB8" s="50"/>
      <c r="AC8" s="134"/>
      <c r="AD8" s="50"/>
      <c r="AE8" s="134"/>
      <c r="AF8" s="50"/>
      <c r="AG8" s="136"/>
      <c r="AH8" s="134"/>
      <c r="AI8" s="134"/>
      <c r="AJ8" s="55"/>
      <c r="AK8" s="55"/>
      <c r="AL8" s="50"/>
      <c r="AM8" s="55"/>
      <c r="AN8" s="55"/>
      <c r="AO8" s="50"/>
      <c r="AP8" s="136"/>
      <c r="AQ8" s="136"/>
      <c r="AR8" s="55"/>
      <c r="AS8" s="22"/>
    </row>
    <row r="9" spans="1:45" s="104" customFormat="1">
      <c r="A9" s="65" t="s">
        <v>8</v>
      </c>
      <c r="B9" s="68" t="s">
        <v>529</v>
      </c>
      <c r="C9" s="121"/>
      <c r="D9" s="123">
        <v>1</v>
      </c>
      <c r="E9" s="119"/>
      <c r="F9" s="96"/>
      <c r="G9" s="162"/>
      <c r="H9" s="55"/>
      <c r="I9" s="134"/>
      <c r="J9" s="55"/>
      <c r="K9" s="55"/>
      <c r="L9" s="55"/>
      <c r="M9" s="55"/>
      <c r="N9" s="55"/>
      <c r="O9" s="55"/>
      <c r="P9" s="55"/>
      <c r="Q9" s="55"/>
      <c r="R9" s="77" t="s">
        <v>106</v>
      </c>
      <c r="S9" s="55"/>
      <c r="T9" s="55"/>
      <c r="U9" s="55"/>
      <c r="V9" s="55"/>
      <c r="W9" s="55"/>
      <c r="X9" s="55"/>
      <c r="Y9" s="55"/>
      <c r="Z9" s="55"/>
      <c r="AA9" s="55"/>
      <c r="AB9" s="136"/>
      <c r="AC9" s="55"/>
      <c r="AD9" s="50"/>
      <c r="AE9" s="145"/>
      <c r="AF9" s="50"/>
      <c r="AG9" s="50"/>
      <c r="AH9" s="55"/>
      <c r="AI9" s="55"/>
      <c r="AJ9" s="55"/>
      <c r="AK9" s="55"/>
      <c r="AL9" s="50"/>
      <c r="AM9" s="55"/>
      <c r="AN9" s="55"/>
      <c r="AO9" s="50"/>
      <c r="AP9" s="50"/>
      <c r="AQ9" s="50"/>
      <c r="AR9" s="55"/>
      <c r="AS9" s="129"/>
    </row>
    <row r="10" spans="1:45">
      <c r="A10" s="10" t="s">
        <v>8</v>
      </c>
      <c r="B10" s="11" t="s">
        <v>111</v>
      </c>
      <c r="C10" s="125">
        <v>2</v>
      </c>
      <c r="D10" s="126"/>
      <c r="E10" s="127"/>
      <c r="F10" s="362">
        <f>AVERAGE(N10,S10)</f>
        <v>5.5</v>
      </c>
      <c r="G10" s="162"/>
      <c r="H10" s="155"/>
      <c r="I10" s="155"/>
      <c r="J10" s="155"/>
      <c r="K10" s="55"/>
      <c r="L10" s="55"/>
      <c r="M10" s="55"/>
      <c r="N10" s="55">
        <v>6</v>
      </c>
      <c r="O10" s="55"/>
      <c r="P10" s="55"/>
      <c r="Q10" s="55"/>
      <c r="R10" s="55"/>
      <c r="S10" s="55">
        <v>5</v>
      </c>
      <c r="T10" s="55"/>
      <c r="U10" s="55"/>
      <c r="V10" s="55"/>
      <c r="W10" s="55"/>
      <c r="X10" s="55"/>
      <c r="Y10" s="55"/>
      <c r="Z10" s="55"/>
      <c r="AA10" s="55"/>
      <c r="AB10" s="50"/>
      <c r="AC10" s="55"/>
      <c r="AD10" s="50"/>
      <c r="AE10" s="55"/>
      <c r="AF10" s="136"/>
      <c r="AG10" s="50"/>
      <c r="AH10" s="55"/>
      <c r="AI10" s="55"/>
      <c r="AJ10" s="55"/>
      <c r="AK10" s="55"/>
      <c r="AL10" s="50"/>
      <c r="AM10" s="55"/>
      <c r="AN10" s="55"/>
      <c r="AO10" s="50"/>
      <c r="AP10" s="50"/>
      <c r="AQ10" s="50"/>
      <c r="AR10" s="55"/>
      <c r="AS10" s="22"/>
    </row>
    <row r="11" spans="1:45">
      <c r="A11" s="65" t="s">
        <v>10</v>
      </c>
      <c r="B11" s="115" t="s">
        <v>112</v>
      </c>
      <c r="C11" s="121">
        <v>9</v>
      </c>
      <c r="D11" s="123"/>
      <c r="E11" s="119"/>
      <c r="F11" s="96">
        <f>AVERAGE(J11,K11,L11,M11,N11,O11,P11,Q11,S11)</f>
        <v>4.666666666666667</v>
      </c>
      <c r="G11" s="162"/>
      <c r="H11" s="155"/>
      <c r="I11" s="155"/>
      <c r="J11" s="155">
        <v>4</v>
      </c>
      <c r="K11" s="55">
        <v>5</v>
      </c>
      <c r="L11" s="55">
        <v>5</v>
      </c>
      <c r="M11" s="55">
        <v>6</v>
      </c>
      <c r="N11" s="155">
        <v>5</v>
      </c>
      <c r="O11" s="55">
        <v>4</v>
      </c>
      <c r="P11" s="297">
        <v>3</v>
      </c>
      <c r="Q11" s="55">
        <v>5</v>
      </c>
      <c r="R11" s="55"/>
      <c r="S11" s="55">
        <v>5</v>
      </c>
      <c r="T11" s="55"/>
      <c r="U11" s="55"/>
      <c r="V11" s="155"/>
      <c r="W11" s="55"/>
      <c r="X11" s="55"/>
      <c r="Y11" s="55"/>
      <c r="Z11" s="55"/>
      <c r="AA11" s="55"/>
      <c r="AB11" s="48"/>
      <c r="AC11" s="55"/>
      <c r="AD11" s="50"/>
      <c r="AE11" s="55"/>
      <c r="AF11" s="48"/>
      <c r="AG11" s="50"/>
      <c r="AH11" s="55"/>
      <c r="AI11" s="55"/>
      <c r="AJ11" s="55"/>
      <c r="AK11" s="55"/>
      <c r="AL11" s="48"/>
      <c r="AM11" s="55"/>
      <c r="AN11" s="155"/>
      <c r="AO11" s="50"/>
      <c r="AP11" s="50"/>
      <c r="AQ11" s="50"/>
      <c r="AR11" s="55"/>
      <c r="AS11" s="22"/>
    </row>
    <row r="12" spans="1:45">
      <c r="A12" s="65" t="s">
        <v>10</v>
      </c>
      <c r="B12" s="115" t="s">
        <v>240</v>
      </c>
      <c r="C12" s="121">
        <v>6</v>
      </c>
      <c r="D12" s="123">
        <v>2</v>
      </c>
      <c r="E12" s="119"/>
      <c r="F12" s="96">
        <f>AVERAGE(G12,H12,I12,N12,Q12,R12,S12)</f>
        <v>5.2857142857142856</v>
      </c>
      <c r="G12" s="162">
        <v>5</v>
      </c>
      <c r="H12" s="155">
        <v>6</v>
      </c>
      <c r="I12" s="155">
        <v>4</v>
      </c>
      <c r="J12" s="155"/>
      <c r="K12" s="55"/>
      <c r="L12" s="155"/>
      <c r="M12" s="155" t="s">
        <v>106</v>
      </c>
      <c r="N12" s="55">
        <v>5</v>
      </c>
      <c r="O12" s="55"/>
      <c r="P12" s="55"/>
      <c r="Q12" s="77">
        <v>5</v>
      </c>
      <c r="R12" s="55">
        <v>5</v>
      </c>
      <c r="S12" s="296">
        <v>7</v>
      </c>
      <c r="T12" s="155"/>
      <c r="U12" s="155"/>
      <c r="V12" s="55"/>
      <c r="W12" s="55"/>
      <c r="X12" s="55"/>
      <c r="Y12" s="55"/>
      <c r="Z12" s="55"/>
      <c r="AA12" s="55"/>
      <c r="AB12" s="50"/>
      <c r="AC12" s="55"/>
      <c r="AD12" s="50"/>
      <c r="AE12" s="55"/>
      <c r="AF12" s="50"/>
      <c r="AG12" s="50"/>
      <c r="AH12" s="55"/>
      <c r="AI12" s="55"/>
      <c r="AJ12" s="55"/>
      <c r="AK12" s="55"/>
      <c r="AL12" s="48"/>
      <c r="AM12" s="155"/>
      <c r="AN12" s="55"/>
      <c r="AO12" s="50"/>
      <c r="AP12" s="50"/>
      <c r="AQ12" s="48"/>
      <c r="AR12" s="55"/>
      <c r="AS12" s="22"/>
    </row>
    <row r="13" spans="1:45">
      <c r="A13" s="65" t="s">
        <v>10</v>
      </c>
      <c r="B13" s="115" t="s">
        <v>113</v>
      </c>
      <c r="C13" s="121">
        <v>3</v>
      </c>
      <c r="D13" s="123"/>
      <c r="E13" s="131"/>
      <c r="F13" s="96">
        <f>AVERAGE(G13,H13,I13)</f>
        <v>5</v>
      </c>
      <c r="G13" s="162">
        <v>5</v>
      </c>
      <c r="H13" s="48">
        <v>6</v>
      </c>
      <c r="I13" s="155">
        <v>4</v>
      </c>
      <c r="J13" s="1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155"/>
      <c r="AA13" s="55"/>
      <c r="AB13" s="50"/>
      <c r="AC13" s="55"/>
      <c r="AD13" s="50"/>
      <c r="AE13" s="55"/>
      <c r="AF13" s="50"/>
      <c r="AG13" s="50"/>
      <c r="AH13" s="55"/>
      <c r="AI13" s="55"/>
      <c r="AJ13" s="55"/>
      <c r="AK13" s="55"/>
      <c r="AL13" s="50"/>
      <c r="AM13" s="55"/>
      <c r="AN13" s="55"/>
      <c r="AO13" s="50"/>
      <c r="AP13" s="50"/>
      <c r="AQ13" s="50"/>
      <c r="AR13" s="55"/>
      <c r="AS13" s="22"/>
    </row>
    <row r="14" spans="1:45">
      <c r="A14" s="65" t="s">
        <v>10</v>
      </c>
      <c r="B14" s="115" t="s">
        <v>133</v>
      </c>
      <c r="C14" s="121">
        <v>13</v>
      </c>
      <c r="D14" s="123"/>
      <c r="E14" s="131"/>
      <c r="F14" s="96">
        <f>AVERAGE(G14,H14,I14,J14,K14,L14,M14,N14,O14,P14,Q14,S14)</f>
        <v>4.916666666666667</v>
      </c>
      <c r="G14" s="162">
        <v>5</v>
      </c>
      <c r="H14" s="179">
        <v>6</v>
      </c>
      <c r="I14" s="284">
        <v>3</v>
      </c>
      <c r="J14" s="155">
        <v>4</v>
      </c>
      <c r="K14" s="55">
        <v>5</v>
      </c>
      <c r="L14" s="55">
        <v>5</v>
      </c>
      <c r="M14" s="55">
        <v>6</v>
      </c>
      <c r="N14" s="55">
        <v>5</v>
      </c>
      <c r="O14" s="55">
        <v>4</v>
      </c>
      <c r="P14" s="55">
        <v>4</v>
      </c>
      <c r="Q14" s="55">
        <v>6</v>
      </c>
      <c r="R14" s="95" t="s">
        <v>428</v>
      </c>
      <c r="S14" s="155">
        <v>6</v>
      </c>
      <c r="T14" s="55"/>
      <c r="U14" s="55"/>
      <c r="V14" s="55"/>
      <c r="W14" s="55"/>
      <c r="X14" s="155"/>
      <c r="Y14" s="55"/>
      <c r="Z14" s="155"/>
      <c r="AA14" s="55"/>
      <c r="AB14" s="48"/>
      <c r="AC14" s="55"/>
      <c r="AD14" s="50"/>
      <c r="AE14" s="55"/>
      <c r="AF14" s="50"/>
      <c r="AG14" s="50"/>
      <c r="AH14" s="55"/>
      <c r="AI14" s="55"/>
      <c r="AJ14" s="55"/>
      <c r="AK14" s="55"/>
      <c r="AL14" s="50"/>
      <c r="AM14" s="55"/>
      <c r="AN14" s="55"/>
      <c r="AO14" s="50"/>
      <c r="AP14" s="50"/>
      <c r="AQ14" s="50"/>
      <c r="AR14" s="55"/>
      <c r="AS14" s="22"/>
    </row>
    <row r="15" spans="1:45" s="104" customFormat="1">
      <c r="A15" s="65" t="s">
        <v>10</v>
      </c>
      <c r="B15" s="60" t="s">
        <v>633</v>
      </c>
      <c r="C15" s="121">
        <v>10</v>
      </c>
      <c r="D15" s="123"/>
      <c r="E15" s="352" t="s">
        <v>841</v>
      </c>
      <c r="F15" s="96">
        <f>AVERAGE(J15,K15,L15,M15,N15,O15,P15,Q15,R15,S15)</f>
        <v>5</v>
      </c>
      <c r="G15" s="162"/>
      <c r="H15" s="179"/>
      <c r="I15" s="155"/>
      <c r="J15" s="44">
        <v>6</v>
      </c>
      <c r="K15" s="55">
        <v>5</v>
      </c>
      <c r="L15" s="55">
        <v>4</v>
      </c>
      <c r="M15" s="55">
        <v>6</v>
      </c>
      <c r="N15" s="55">
        <v>6</v>
      </c>
      <c r="O15" s="55">
        <v>4</v>
      </c>
      <c r="P15" s="55">
        <v>4</v>
      </c>
      <c r="Q15" s="55">
        <v>6</v>
      </c>
      <c r="R15" s="55">
        <v>4</v>
      </c>
      <c r="S15" s="155">
        <v>5</v>
      </c>
      <c r="T15" s="55"/>
      <c r="U15" s="55"/>
      <c r="V15" s="55"/>
      <c r="W15" s="55"/>
      <c r="X15" s="155"/>
      <c r="Y15" s="55"/>
      <c r="Z15" s="155"/>
      <c r="AA15" s="55"/>
      <c r="AB15" s="48"/>
      <c r="AC15" s="55"/>
      <c r="AD15" s="50"/>
      <c r="AE15" s="55"/>
      <c r="AF15" s="50"/>
      <c r="AG15" s="50"/>
      <c r="AH15" s="55"/>
      <c r="AI15" s="55"/>
      <c r="AJ15" s="55"/>
      <c r="AK15" s="55"/>
      <c r="AL15" s="50"/>
      <c r="AM15" s="55"/>
      <c r="AN15" s="55"/>
      <c r="AO15" s="50"/>
      <c r="AP15" s="50"/>
      <c r="AQ15" s="50"/>
      <c r="AR15" s="55"/>
      <c r="AS15" s="129"/>
    </row>
    <row r="16" spans="1:45" s="104" customFormat="1">
      <c r="A16" s="65" t="s">
        <v>10</v>
      </c>
      <c r="B16" s="98" t="s">
        <v>682</v>
      </c>
      <c r="C16" s="121"/>
      <c r="D16" s="123">
        <v>1</v>
      </c>
      <c r="E16" s="131"/>
      <c r="F16" s="96"/>
      <c r="G16" s="162"/>
      <c r="H16" s="179"/>
      <c r="I16" s="155"/>
      <c r="J16" s="44"/>
      <c r="K16" s="77" t="s">
        <v>106</v>
      </c>
      <c r="L16" s="55"/>
      <c r="M16" s="55"/>
      <c r="N16" s="55"/>
      <c r="O16" s="55"/>
      <c r="P16" s="55"/>
      <c r="Q16" s="55"/>
      <c r="R16" s="55"/>
      <c r="S16" s="155"/>
      <c r="T16" s="55"/>
      <c r="U16" s="55"/>
      <c r="V16" s="55"/>
      <c r="W16" s="55"/>
      <c r="X16" s="155"/>
      <c r="Y16" s="55"/>
      <c r="Z16" s="155"/>
      <c r="AA16" s="55"/>
      <c r="AB16" s="48"/>
      <c r="AC16" s="55"/>
      <c r="AD16" s="50"/>
      <c r="AE16" s="55"/>
      <c r="AF16" s="50"/>
      <c r="AG16" s="50"/>
      <c r="AH16" s="55"/>
      <c r="AI16" s="55"/>
      <c r="AJ16" s="55"/>
      <c r="AK16" s="55"/>
      <c r="AL16" s="50"/>
      <c r="AM16" s="55"/>
      <c r="AN16" s="55"/>
      <c r="AO16" s="50"/>
      <c r="AP16" s="50"/>
      <c r="AQ16" s="50"/>
      <c r="AR16" s="55"/>
      <c r="AS16" s="129"/>
    </row>
    <row r="17" spans="1:45">
      <c r="A17" s="10" t="s">
        <v>10</v>
      </c>
      <c r="B17" s="127" t="s">
        <v>114</v>
      </c>
      <c r="C17" s="125">
        <v>10</v>
      </c>
      <c r="D17" s="126"/>
      <c r="E17" s="127"/>
      <c r="F17" s="29">
        <f>AVERAGE(G17,H17,I17,J17,K17,L17,M17,O17,P17,Q17)</f>
        <v>5.0999999999999996</v>
      </c>
      <c r="G17" s="162">
        <v>4</v>
      </c>
      <c r="H17" s="336">
        <v>7</v>
      </c>
      <c r="I17" s="211">
        <v>4</v>
      </c>
      <c r="J17" s="155">
        <v>5</v>
      </c>
      <c r="K17" s="55">
        <v>5</v>
      </c>
      <c r="L17" s="55">
        <v>6</v>
      </c>
      <c r="M17" s="55">
        <v>6</v>
      </c>
      <c r="N17" s="134"/>
      <c r="O17" s="55">
        <v>5</v>
      </c>
      <c r="P17" s="55">
        <v>4</v>
      </c>
      <c r="Q17" s="55">
        <v>5</v>
      </c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0"/>
      <c r="AC17" s="55"/>
      <c r="AD17" s="50"/>
      <c r="AE17" s="55"/>
      <c r="AF17" s="50"/>
      <c r="AG17" s="50"/>
      <c r="AH17" s="55"/>
      <c r="AI17" s="55"/>
      <c r="AJ17" s="55"/>
      <c r="AK17" s="55"/>
      <c r="AL17" s="50"/>
      <c r="AM17" s="55"/>
      <c r="AN17" s="55"/>
      <c r="AO17" s="50"/>
      <c r="AP17" s="50"/>
      <c r="AQ17" s="50"/>
      <c r="AR17" s="55"/>
      <c r="AS17" s="22"/>
    </row>
    <row r="18" spans="1:45">
      <c r="A18" s="65" t="s">
        <v>23</v>
      </c>
      <c r="B18" s="23" t="s">
        <v>116</v>
      </c>
      <c r="C18" s="121">
        <v>12</v>
      </c>
      <c r="D18" s="123"/>
      <c r="E18" s="119"/>
      <c r="F18" s="96">
        <f>AVERAGE(G18,H18,I18,J18,K18,L18,M18,N18,O18,P18,Q18,R18)</f>
        <v>5.333333333333333</v>
      </c>
      <c r="G18" s="162">
        <v>5</v>
      </c>
      <c r="H18" s="336">
        <v>7</v>
      </c>
      <c r="I18" s="155">
        <v>4</v>
      </c>
      <c r="J18" s="155">
        <v>6</v>
      </c>
      <c r="K18" s="55">
        <v>4</v>
      </c>
      <c r="L18" s="55">
        <v>6</v>
      </c>
      <c r="M18" s="55">
        <v>6</v>
      </c>
      <c r="N18" s="55">
        <v>5</v>
      </c>
      <c r="O18" s="55">
        <v>5</v>
      </c>
      <c r="P18" s="55">
        <v>6</v>
      </c>
      <c r="Q18" s="55">
        <v>6</v>
      </c>
      <c r="R18" s="55">
        <v>4</v>
      </c>
      <c r="S18" s="55"/>
      <c r="T18" s="55"/>
      <c r="U18" s="55"/>
      <c r="V18" s="55"/>
      <c r="W18" s="55"/>
      <c r="X18" s="134"/>
      <c r="Y18" s="55"/>
      <c r="Z18" s="55"/>
      <c r="AA18" s="55"/>
      <c r="AB18" s="50"/>
      <c r="AC18" s="55"/>
      <c r="AD18" s="50"/>
      <c r="AE18" s="55"/>
      <c r="AF18" s="50"/>
      <c r="AG18" s="50"/>
      <c r="AH18" s="55"/>
      <c r="AI18" s="55"/>
      <c r="AJ18" s="55"/>
      <c r="AK18" s="55"/>
      <c r="AL18" s="50"/>
      <c r="AM18" s="55"/>
      <c r="AN18" s="55"/>
      <c r="AO18" s="136"/>
      <c r="AP18" s="50"/>
      <c r="AQ18" s="136"/>
      <c r="AR18" s="155"/>
      <c r="AS18" s="22"/>
    </row>
    <row r="19" spans="1:45">
      <c r="A19" s="65" t="s">
        <v>23</v>
      </c>
      <c r="B19" s="23" t="s">
        <v>117</v>
      </c>
      <c r="C19" s="121">
        <v>1</v>
      </c>
      <c r="D19" s="123">
        <v>1</v>
      </c>
      <c r="E19" s="119"/>
      <c r="F19" s="83">
        <f>AVERAGE(R19)</f>
        <v>4</v>
      </c>
      <c r="G19" s="162"/>
      <c r="H19" s="48"/>
      <c r="I19" s="155"/>
      <c r="J19" s="155"/>
      <c r="K19" s="55"/>
      <c r="L19" s="55"/>
      <c r="M19" s="155"/>
      <c r="N19" s="55"/>
      <c r="O19" s="55"/>
      <c r="P19" s="55"/>
      <c r="Q19" s="55"/>
      <c r="R19" s="55">
        <v>4</v>
      </c>
      <c r="S19" s="77" t="s">
        <v>106</v>
      </c>
      <c r="T19" s="55"/>
      <c r="U19" s="55"/>
      <c r="V19" s="55"/>
      <c r="W19" s="55"/>
      <c r="X19" s="55"/>
      <c r="Y19" s="155"/>
      <c r="Z19" s="155"/>
      <c r="AA19" s="55"/>
      <c r="AB19" s="50"/>
      <c r="AC19" s="155"/>
      <c r="AD19" s="48"/>
      <c r="AE19" s="55"/>
      <c r="AF19" s="48"/>
      <c r="AG19" s="50"/>
      <c r="AH19" s="155"/>
      <c r="AI19" s="155"/>
      <c r="AJ19" s="55"/>
      <c r="AK19" s="55"/>
      <c r="AL19" s="50"/>
      <c r="AM19" s="55"/>
      <c r="AN19" s="55"/>
      <c r="AO19" s="50"/>
      <c r="AP19" s="50"/>
      <c r="AQ19" s="50"/>
      <c r="AR19" s="55"/>
      <c r="AS19" s="22"/>
    </row>
    <row r="20" spans="1:45" s="82" customFormat="1">
      <c r="A20" s="42" t="s">
        <v>23</v>
      </c>
      <c r="B20" s="91" t="s">
        <v>251</v>
      </c>
      <c r="C20" s="112"/>
      <c r="D20" s="113"/>
      <c r="E20" s="114"/>
      <c r="F20" s="83"/>
      <c r="G20" s="260"/>
      <c r="H20" s="251"/>
      <c r="I20" s="250"/>
      <c r="J20" s="250"/>
      <c r="K20" s="249"/>
      <c r="L20" s="249"/>
      <c r="M20" s="250"/>
      <c r="N20" s="249"/>
      <c r="O20" s="249"/>
      <c r="P20" s="249"/>
      <c r="Q20" s="249"/>
      <c r="R20" s="249"/>
      <c r="S20" s="249"/>
      <c r="T20" s="249"/>
      <c r="U20" s="249"/>
      <c r="V20" s="250"/>
      <c r="W20" s="171"/>
      <c r="X20" s="250"/>
      <c r="Y20" s="171"/>
      <c r="Z20" s="249"/>
      <c r="AA20" s="249"/>
      <c r="AB20" s="252"/>
      <c r="AC20" s="249"/>
      <c r="AD20" s="252"/>
      <c r="AE20" s="249"/>
      <c r="AF20" s="252"/>
      <c r="AG20" s="252"/>
      <c r="AH20" s="249"/>
      <c r="AI20" s="249"/>
      <c r="AJ20" s="249"/>
      <c r="AK20" s="249"/>
      <c r="AL20" s="252"/>
      <c r="AM20" s="249"/>
      <c r="AN20" s="249"/>
      <c r="AO20" s="252"/>
      <c r="AP20" s="251"/>
      <c r="AQ20" s="252"/>
      <c r="AR20" s="249"/>
      <c r="AS20" s="84"/>
    </row>
    <row r="21" spans="1:45" s="104" customFormat="1">
      <c r="A21" s="65" t="s">
        <v>23</v>
      </c>
      <c r="B21" s="35" t="s">
        <v>253</v>
      </c>
      <c r="C21" s="121">
        <v>10</v>
      </c>
      <c r="D21" s="123">
        <v>2</v>
      </c>
      <c r="E21" s="131">
        <v>2</v>
      </c>
      <c r="F21" s="96">
        <f>AVERAGE(G21,H21,J21,K21,L21,M21,N21,P21,Q21,R21,S21)</f>
        <v>5.3636363636363633</v>
      </c>
      <c r="G21" s="162">
        <v>5</v>
      </c>
      <c r="H21" s="48">
        <v>6</v>
      </c>
      <c r="I21" s="155"/>
      <c r="J21" s="44">
        <v>6</v>
      </c>
      <c r="K21" s="77">
        <v>5</v>
      </c>
      <c r="L21" s="55">
        <v>5</v>
      </c>
      <c r="M21" s="55">
        <v>6</v>
      </c>
      <c r="N21" s="55">
        <v>5</v>
      </c>
      <c r="O21" s="77" t="s">
        <v>106</v>
      </c>
      <c r="P21" s="44">
        <v>5</v>
      </c>
      <c r="Q21" s="155">
        <v>6</v>
      </c>
      <c r="R21" s="55">
        <v>5</v>
      </c>
      <c r="S21" s="55">
        <v>5</v>
      </c>
      <c r="T21" s="155"/>
      <c r="U21" s="55"/>
      <c r="V21" s="55"/>
      <c r="W21" s="55"/>
      <c r="X21" s="155"/>
      <c r="Y21" s="55"/>
      <c r="Z21" s="55"/>
      <c r="AA21" s="155"/>
      <c r="AB21" s="50"/>
      <c r="AC21" s="155"/>
      <c r="AD21" s="48"/>
      <c r="AE21" s="155"/>
      <c r="AF21" s="50"/>
      <c r="AG21" s="50"/>
      <c r="AH21" s="134"/>
      <c r="AI21" s="155"/>
      <c r="AJ21" s="155"/>
      <c r="AK21" s="55"/>
      <c r="AL21" s="50"/>
      <c r="AM21" s="55"/>
      <c r="AN21" s="155"/>
      <c r="AO21" s="48"/>
      <c r="AP21" s="50"/>
      <c r="AQ21" s="50"/>
      <c r="AR21" s="55"/>
      <c r="AS21" s="129"/>
    </row>
    <row r="22" spans="1:45" s="85" customFormat="1">
      <c r="A22" s="65" t="s">
        <v>23</v>
      </c>
      <c r="B22" s="23" t="s">
        <v>37</v>
      </c>
      <c r="C22" s="121">
        <v>5</v>
      </c>
      <c r="D22" s="123">
        <v>3</v>
      </c>
      <c r="E22" s="131"/>
      <c r="F22" s="96">
        <f>AVERAGE(I22,M22,O22,Q22,R22)</f>
        <v>4.4000000000000004</v>
      </c>
      <c r="G22" s="43" t="s">
        <v>106</v>
      </c>
      <c r="H22" s="48"/>
      <c r="I22" s="155">
        <v>4</v>
      </c>
      <c r="J22" s="77" t="s">
        <v>106</v>
      </c>
      <c r="K22" s="55"/>
      <c r="L22" s="134"/>
      <c r="M22" s="55">
        <v>4</v>
      </c>
      <c r="N22" s="55"/>
      <c r="O22" s="55">
        <v>4</v>
      </c>
      <c r="P22" s="77" t="s">
        <v>106</v>
      </c>
      <c r="Q22" s="155">
        <v>5</v>
      </c>
      <c r="R22" s="55">
        <v>5</v>
      </c>
      <c r="S22" s="134"/>
      <c r="T22" s="155"/>
      <c r="U22" s="55"/>
      <c r="V22" s="55"/>
      <c r="W22" s="55"/>
      <c r="X22" s="155"/>
      <c r="Y22" s="55"/>
      <c r="Z22" s="55"/>
      <c r="AA22" s="155"/>
      <c r="AB22" s="50"/>
      <c r="AC22" s="155"/>
      <c r="AD22" s="50"/>
      <c r="AE22" s="55"/>
      <c r="AF22" s="48"/>
      <c r="AG22" s="50"/>
      <c r="AH22" s="155"/>
      <c r="AI22" s="55"/>
      <c r="AJ22" s="134"/>
      <c r="AK22" s="155"/>
      <c r="AL22" s="136"/>
      <c r="AM22" s="55"/>
      <c r="AN22" s="55"/>
      <c r="AO22" s="48"/>
      <c r="AP22" s="50"/>
      <c r="AQ22" s="50"/>
      <c r="AR22" s="55"/>
      <c r="AS22" s="89"/>
    </row>
    <row r="23" spans="1:45" s="104" customFormat="1">
      <c r="A23" s="65" t="s">
        <v>23</v>
      </c>
      <c r="B23" s="35" t="s">
        <v>129</v>
      </c>
      <c r="C23" s="121"/>
      <c r="D23" s="123">
        <v>2</v>
      </c>
      <c r="E23" s="131"/>
      <c r="F23" s="96"/>
      <c r="G23" s="162"/>
      <c r="H23" s="155"/>
      <c r="I23" s="77" t="s">
        <v>106</v>
      </c>
      <c r="J23" s="145"/>
      <c r="K23" s="155"/>
      <c r="L23" s="55"/>
      <c r="M23" s="55"/>
      <c r="N23" s="55"/>
      <c r="O23" s="77" t="s">
        <v>106</v>
      </c>
      <c r="P23" s="155"/>
      <c r="Q23" s="155"/>
      <c r="R23" s="55"/>
      <c r="S23" s="55"/>
      <c r="T23" s="155"/>
      <c r="U23" s="55"/>
      <c r="V23" s="155"/>
      <c r="W23" s="55"/>
      <c r="X23" s="155"/>
      <c r="Y23" s="55"/>
      <c r="Z23" s="55"/>
      <c r="AA23" s="155"/>
      <c r="AB23" s="50"/>
      <c r="AC23" s="155"/>
      <c r="AD23" s="55"/>
      <c r="AE23" s="55"/>
      <c r="AF23" s="55"/>
      <c r="AG23" s="55"/>
      <c r="AH23" s="55"/>
      <c r="AI23" s="55"/>
      <c r="AJ23" s="55"/>
      <c r="AK23" s="145"/>
      <c r="AL23" s="50"/>
      <c r="AM23" s="155"/>
      <c r="AN23" s="155"/>
      <c r="AO23" s="136"/>
      <c r="AP23" s="50"/>
      <c r="AQ23" s="48"/>
      <c r="AR23" s="55"/>
      <c r="AS23" s="129"/>
    </row>
    <row r="24" spans="1:45" s="104" customFormat="1">
      <c r="A24" s="65" t="s">
        <v>23</v>
      </c>
      <c r="B24" s="35" t="s">
        <v>357</v>
      </c>
      <c r="C24" s="121">
        <v>7</v>
      </c>
      <c r="D24" s="123">
        <v>2</v>
      </c>
      <c r="E24" s="131"/>
      <c r="F24" s="96">
        <f>AVERAGE(G24,H24,I24,J24,K24,N24,R24,S24)</f>
        <v>5.25</v>
      </c>
      <c r="G24" s="162">
        <v>5</v>
      </c>
      <c r="H24" s="155">
        <v>6</v>
      </c>
      <c r="I24" s="155">
        <v>5</v>
      </c>
      <c r="J24" s="155">
        <v>6</v>
      </c>
      <c r="K24" s="55">
        <v>4</v>
      </c>
      <c r="L24" s="155"/>
      <c r="M24" s="55"/>
      <c r="N24" s="55">
        <v>5</v>
      </c>
      <c r="O24" s="55"/>
      <c r="P24" s="77" t="s">
        <v>106</v>
      </c>
      <c r="Q24" s="155"/>
      <c r="R24" s="77">
        <v>5</v>
      </c>
      <c r="S24" s="55">
        <v>6</v>
      </c>
      <c r="T24" s="155"/>
      <c r="U24" s="55"/>
      <c r="V24" s="55"/>
      <c r="W24" s="55"/>
      <c r="X24" s="155"/>
      <c r="Y24" s="155"/>
      <c r="Z24" s="155"/>
      <c r="AA24" s="155"/>
      <c r="AB24" s="48"/>
      <c r="AC24" s="155"/>
      <c r="AD24" s="55"/>
      <c r="AE24" s="55"/>
      <c r="AF24" s="55"/>
      <c r="AG24" s="55"/>
      <c r="AH24" s="55"/>
      <c r="AI24" s="55"/>
      <c r="AJ24" s="55"/>
      <c r="AK24" s="155"/>
      <c r="AL24" s="50"/>
      <c r="AM24" s="55"/>
      <c r="AN24" s="55"/>
      <c r="AO24" s="50"/>
      <c r="AP24" s="136"/>
      <c r="AQ24" s="50"/>
      <c r="AR24" s="55"/>
      <c r="AS24" s="129"/>
    </row>
    <row r="25" spans="1:45" s="104" customFormat="1">
      <c r="A25" s="65" t="s">
        <v>23</v>
      </c>
      <c r="B25" s="35" t="s">
        <v>324</v>
      </c>
      <c r="C25" s="121">
        <v>10</v>
      </c>
      <c r="D25" s="123">
        <v>2</v>
      </c>
      <c r="E25" s="131"/>
      <c r="F25" s="96">
        <f>AVERAGE(G25,K25,L25,M25,N25,O25,P25,Q25,R25,S25)</f>
        <v>4.7</v>
      </c>
      <c r="G25" s="162">
        <v>5</v>
      </c>
      <c r="H25" s="77" t="s">
        <v>106</v>
      </c>
      <c r="I25" s="155"/>
      <c r="J25" s="77" t="s">
        <v>106</v>
      </c>
      <c r="K25" s="55">
        <v>4</v>
      </c>
      <c r="L25" s="155">
        <v>5</v>
      </c>
      <c r="M25" s="55">
        <v>6</v>
      </c>
      <c r="N25" s="55">
        <v>5</v>
      </c>
      <c r="O25" s="55">
        <v>4</v>
      </c>
      <c r="P25" s="155">
        <v>4</v>
      </c>
      <c r="Q25" s="155">
        <v>5</v>
      </c>
      <c r="R25" s="155">
        <v>4</v>
      </c>
      <c r="S25" s="55">
        <v>5</v>
      </c>
      <c r="T25" s="155"/>
      <c r="U25" s="55"/>
      <c r="V25" s="55"/>
      <c r="W25" s="55"/>
      <c r="X25" s="155"/>
      <c r="Y25" s="155"/>
      <c r="Z25" s="155"/>
      <c r="AA25" s="155"/>
      <c r="AB25" s="48"/>
      <c r="AC25" s="155"/>
      <c r="AD25" s="55"/>
      <c r="AE25" s="55"/>
      <c r="AF25" s="55"/>
      <c r="AG25" s="55"/>
      <c r="AH25" s="55"/>
      <c r="AI25" s="55"/>
      <c r="AJ25" s="55"/>
      <c r="AK25" s="155"/>
      <c r="AL25" s="50"/>
      <c r="AM25" s="55"/>
      <c r="AN25" s="55"/>
      <c r="AO25" s="50"/>
      <c r="AP25" s="136"/>
      <c r="AQ25" s="50"/>
      <c r="AR25" s="55"/>
      <c r="AS25" s="129"/>
    </row>
    <row r="26" spans="1:45" s="104" customFormat="1">
      <c r="A26" s="65" t="s">
        <v>23</v>
      </c>
      <c r="B26" s="60" t="s">
        <v>531</v>
      </c>
      <c r="C26" s="121"/>
      <c r="D26" s="123">
        <v>6</v>
      </c>
      <c r="E26" s="131"/>
      <c r="F26" s="96"/>
      <c r="G26" s="162"/>
      <c r="H26" s="77" t="s">
        <v>106</v>
      </c>
      <c r="I26" s="77" t="s">
        <v>106</v>
      </c>
      <c r="J26" s="145"/>
      <c r="K26" s="55"/>
      <c r="L26" s="77" t="s">
        <v>106</v>
      </c>
      <c r="M26" s="55"/>
      <c r="N26" s="55"/>
      <c r="O26" s="77" t="s">
        <v>106</v>
      </c>
      <c r="P26" s="155"/>
      <c r="Q26" s="77" t="s">
        <v>106</v>
      </c>
      <c r="R26" s="155"/>
      <c r="S26" s="77" t="s">
        <v>106</v>
      </c>
      <c r="T26" s="155"/>
      <c r="U26" s="55"/>
      <c r="V26" s="55"/>
      <c r="W26" s="55"/>
      <c r="X26" s="155"/>
      <c r="Y26" s="155"/>
      <c r="Z26" s="155"/>
      <c r="AA26" s="155"/>
      <c r="AB26" s="48"/>
      <c r="AC26" s="155"/>
      <c r="AD26" s="55"/>
      <c r="AE26" s="55"/>
      <c r="AF26" s="55"/>
      <c r="AG26" s="55"/>
      <c r="AH26" s="55"/>
      <c r="AI26" s="55"/>
      <c r="AJ26" s="55"/>
      <c r="AK26" s="155"/>
      <c r="AL26" s="50"/>
      <c r="AM26" s="55"/>
      <c r="AN26" s="55"/>
      <c r="AO26" s="50"/>
      <c r="AP26" s="136"/>
      <c r="AQ26" s="50"/>
      <c r="AR26" s="55"/>
      <c r="AS26" s="129"/>
    </row>
    <row r="27" spans="1:45" s="85" customFormat="1">
      <c r="A27" s="355" t="s">
        <v>23</v>
      </c>
      <c r="B27" s="364" t="s">
        <v>267</v>
      </c>
      <c r="C27" s="345"/>
      <c r="D27" s="347"/>
      <c r="E27" s="352"/>
      <c r="F27" s="360"/>
      <c r="G27" s="150"/>
      <c r="H27" s="135"/>
      <c r="I27" s="145"/>
      <c r="J27" s="145"/>
      <c r="K27" s="134"/>
      <c r="L27" s="134"/>
      <c r="M27" s="134"/>
      <c r="N27" s="134"/>
      <c r="O27" s="134"/>
      <c r="P27" s="145"/>
      <c r="Q27" s="145"/>
      <c r="R27" s="134"/>
      <c r="S27" s="134"/>
      <c r="T27" s="145"/>
      <c r="U27" s="134"/>
      <c r="V27" s="134"/>
      <c r="W27" s="134"/>
      <c r="X27" s="145"/>
      <c r="Y27" s="134"/>
      <c r="Z27" s="134"/>
      <c r="AA27" s="145"/>
      <c r="AB27" s="136"/>
      <c r="AC27" s="145"/>
      <c r="AD27" s="134"/>
      <c r="AE27" s="145"/>
      <c r="AF27" s="134"/>
      <c r="AG27" s="145"/>
      <c r="AH27" s="134"/>
      <c r="AI27" s="134"/>
      <c r="AJ27" s="134"/>
      <c r="AK27" s="134"/>
      <c r="AL27" s="136"/>
      <c r="AM27" s="134"/>
      <c r="AN27" s="134"/>
      <c r="AO27" s="136"/>
      <c r="AP27" s="136"/>
      <c r="AQ27" s="136"/>
      <c r="AR27" s="134"/>
      <c r="AS27" s="89"/>
    </row>
    <row r="28" spans="1:45" s="104" customFormat="1">
      <c r="A28" s="196" t="s">
        <v>23</v>
      </c>
      <c r="B28" s="35" t="s">
        <v>530</v>
      </c>
      <c r="C28" s="139">
        <v>13</v>
      </c>
      <c r="D28" s="50"/>
      <c r="E28" s="216">
        <v>1</v>
      </c>
      <c r="F28" s="96">
        <f>AVERAGE(S28,G28,H28,I28,J28,K28,L28,M28,N28,O28,P28,Q28,R28)</f>
        <v>5.3076923076923075</v>
      </c>
      <c r="G28" s="162">
        <v>5</v>
      </c>
      <c r="H28" s="301">
        <v>7</v>
      </c>
      <c r="I28" s="155">
        <v>5</v>
      </c>
      <c r="J28" s="155">
        <v>5</v>
      </c>
      <c r="K28" s="55">
        <v>6</v>
      </c>
      <c r="L28" s="55">
        <v>5</v>
      </c>
      <c r="M28" s="55">
        <v>6</v>
      </c>
      <c r="N28" s="55">
        <v>5</v>
      </c>
      <c r="O28" s="55">
        <v>5</v>
      </c>
      <c r="P28" s="155">
        <v>5</v>
      </c>
      <c r="Q28" s="155">
        <v>5</v>
      </c>
      <c r="R28" s="55">
        <v>4</v>
      </c>
      <c r="S28" s="55">
        <v>6</v>
      </c>
      <c r="T28" s="145"/>
      <c r="U28" s="134"/>
      <c r="V28" s="134"/>
      <c r="W28" s="134"/>
      <c r="X28" s="145"/>
      <c r="Y28" s="134"/>
      <c r="Z28" s="134"/>
      <c r="AA28" s="145"/>
      <c r="AB28" s="136"/>
      <c r="AC28" s="145"/>
      <c r="AD28" s="134"/>
      <c r="AE28" s="145"/>
      <c r="AF28" s="134"/>
      <c r="AG28" s="145"/>
      <c r="AH28" s="134"/>
      <c r="AI28" s="134"/>
      <c r="AJ28" s="134"/>
      <c r="AK28" s="134"/>
      <c r="AL28" s="136"/>
      <c r="AM28" s="134"/>
      <c r="AN28" s="134"/>
      <c r="AO28" s="136"/>
      <c r="AP28" s="136"/>
      <c r="AQ28" s="136"/>
      <c r="AR28" s="134"/>
      <c r="AS28" s="129"/>
    </row>
    <row r="29" spans="1:45" s="104" customFormat="1">
      <c r="A29" s="164" t="s">
        <v>23</v>
      </c>
      <c r="B29" s="34" t="s">
        <v>210</v>
      </c>
      <c r="C29" s="187">
        <v>6</v>
      </c>
      <c r="D29" s="188">
        <v>5</v>
      </c>
      <c r="E29" s="239"/>
      <c r="F29" s="362">
        <f>AVERAGE(H29,J29,K29,L29,N29,O29,P29,S29)</f>
        <v>4.5</v>
      </c>
      <c r="G29" s="162"/>
      <c r="H29" s="48">
        <v>5</v>
      </c>
      <c r="I29" s="77" t="s">
        <v>106</v>
      </c>
      <c r="J29" s="155">
        <v>5</v>
      </c>
      <c r="K29" s="55">
        <v>4</v>
      </c>
      <c r="L29" s="55">
        <v>4</v>
      </c>
      <c r="M29" s="155" t="s">
        <v>106</v>
      </c>
      <c r="N29" s="155">
        <v>4</v>
      </c>
      <c r="O29" s="55">
        <v>6</v>
      </c>
      <c r="P29" s="284">
        <v>3</v>
      </c>
      <c r="Q29" s="145"/>
      <c r="R29" s="155" t="s">
        <v>106</v>
      </c>
      <c r="S29" s="55">
        <v>5</v>
      </c>
      <c r="T29" s="145"/>
      <c r="U29" s="134"/>
      <c r="V29" s="134"/>
      <c r="W29" s="134"/>
      <c r="X29" s="145"/>
      <c r="Y29" s="134"/>
      <c r="Z29" s="134"/>
      <c r="AA29" s="145"/>
      <c r="AB29" s="136"/>
      <c r="AC29" s="145"/>
      <c r="AD29" s="134"/>
      <c r="AE29" s="145"/>
      <c r="AF29" s="134"/>
      <c r="AG29" s="145"/>
      <c r="AH29" s="134"/>
      <c r="AI29" s="134"/>
      <c r="AJ29" s="134"/>
      <c r="AK29" s="134"/>
      <c r="AL29" s="136"/>
      <c r="AM29" s="134"/>
      <c r="AN29" s="134"/>
      <c r="AO29" s="136"/>
      <c r="AP29" s="136"/>
      <c r="AQ29" s="136"/>
      <c r="AR29" s="134"/>
      <c r="AS29" s="129"/>
    </row>
    <row r="30" spans="1:45">
      <c r="A30" s="65" t="s">
        <v>24</v>
      </c>
      <c r="B30" s="115" t="s">
        <v>179</v>
      </c>
      <c r="C30" s="121">
        <v>10</v>
      </c>
      <c r="D30" s="123"/>
      <c r="E30" s="119">
        <v>4</v>
      </c>
      <c r="F30" s="96">
        <f>AVERAGE(G30,H30,I30,J30,K30,L30,M30,Q30,R30,S30)</f>
        <v>4.4000000000000004</v>
      </c>
      <c r="G30" s="257">
        <v>3</v>
      </c>
      <c r="H30" s="301">
        <v>7</v>
      </c>
      <c r="I30" s="284">
        <v>3</v>
      </c>
      <c r="J30" s="155">
        <v>4</v>
      </c>
      <c r="K30" s="55">
        <v>4</v>
      </c>
      <c r="L30" s="55">
        <v>4</v>
      </c>
      <c r="M30" s="54">
        <v>5</v>
      </c>
      <c r="N30" s="55"/>
      <c r="O30" s="55"/>
      <c r="P30" s="55"/>
      <c r="Q30" s="55">
        <v>4</v>
      </c>
      <c r="R30" s="54">
        <v>6</v>
      </c>
      <c r="S30" s="55">
        <v>4</v>
      </c>
      <c r="T30" s="55"/>
      <c r="U30" s="55"/>
      <c r="V30" s="55"/>
      <c r="W30" s="55"/>
      <c r="X30" s="55"/>
      <c r="Y30" s="134"/>
      <c r="Z30" s="155"/>
      <c r="AA30" s="155"/>
      <c r="AB30" s="48"/>
      <c r="AC30" s="55"/>
      <c r="AD30" s="48"/>
      <c r="AE30" s="155"/>
      <c r="AF30" s="48"/>
      <c r="AG30" s="50"/>
      <c r="AH30" s="55"/>
      <c r="AI30" s="55"/>
      <c r="AJ30" s="55"/>
      <c r="AK30" s="155"/>
      <c r="AL30" s="50"/>
      <c r="AM30" s="155"/>
      <c r="AN30" s="55"/>
      <c r="AO30" s="50"/>
      <c r="AP30" s="50"/>
      <c r="AQ30" s="50"/>
      <c r="AR30" s="145"/>
      <c r="AS30" s="22"/>
    </row>
    <row r="31" spans="1:45" s="104" customFormat="1">
      <c r="A31" s="65" t="s">
        <v>24</v>
      </c>
      <c r="B31" s="98" t="s">
        <v>532</v>
      </c>
      <c r="C31" s="121">
        <v>5</v>
      </c>
      <c r="D31" s="123">
        <v>5</v>
      </c>
      <c r="E31" s="119">
        <v>1</v>
      </c>
      <c r="F31" s="96">
        <f>AVERAGE(H31,I31,N31,O31,P31)</f>
        <v>4.8</v>
      </c>
      <c r="G31" s="43" t="s">
        <v>106</v>
      </c>
      <c r="H31" s="155">
        <v>6</v>
      </c>
      <c r="I31" s="155">
        <v>4</v>
      </c>
      <c r="J31" s="77" t="s">
        <v>106</v>
      </c>
      <c r="K31" s="55"/>
      <c r="L31" s="77" t="s">
        <v>106</v>
      </c>
      <c r="M31" s="155" t="s">
        <v>106</v>
      </c>
      <c r="N31" s="55">
        <v>4</v>
      </c>
      <c r="O31" s="54">
        <v>6</v>
      </c>
      <c r="P31" s="55">
        <v>4</v>
      </c>
      <c r="Q31" s="77" t="s">
        <v>106</v>
      </c>
      <c r="R31" s="55"/>
      <c r="S31" s="55"/>
      <c r="T31" s="55"/>
      <c r="U31" s="55"/>
      <c r="V31" s="55"/>
      <c r="W31" s="55"/>
      <c r="X31" s="55"/>
      <c r="Y31" s="134"/>
      <c r="Z31" s="155"/>
      <c r="AA31" s="155"/>
      <c r="AB31" s="48"/>
      <c r="AC31" s="55"/>
      <c r="AD31" s="155"/>
      <c r="AE31" s="155"/>
      <c r="AF31" s="155"/>
      <c r="AG31" s="55"/>
      <c r="AH31" s="55"/>
      <c r="AI31" s="55"/>
      <c r="AJ31" s="55"/>
      <c r="AK31" s="155"/>
      <c r="AL31" s="50"/>
      <c r="AM31" s="155"/>
      <c r="AN31" s="55"/>
      <c r="AO31" s="50"/>
      <c r="AP31" s="50"/>
      <c r="AQ31" s="50"/>
      <c r="AR31" s="145"/>
      <c r="AS31" s="129"/>
    </row>
    <row r="32" spans="1:45" s="104" customFormat="1">
      <c r="A32" s="65" t="s">
        <v>24</v>
      </c>
      <c r="B32" s="60" t="s">
        <v>683</v>
      </c>
      <c r="C32" s="121"/>
      <c r="D32" s="123">
        <v>2</v>
      </c>
      <c r="E32" s="119"/>
      <c r="F32" s="96"/>
      <c r="G32" s="43"/>
      <c r="H32" s="155"/>
      <c r="I32" s="155"/>
      <c r="J32" s="77"/>
      <c r="K32" s="77" t="s">
        <v>106</v>
      </c>
      <c r="L32" s="55"/>
      <c r="M32" s="55"/>
      <c r="N32" s="155" t="s">
        <v>106</v>
      </c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134"/>
      <c r="Z32" s="155"/>
      <c r="AA32" s="155"/>
      <c r="AB32" s="48"/>
      <c r="AC32" s="55"/>
      <c r="AD32" s="155"/>
      <c r="AE32" s="155"/>
      <c r="AF32" s="155"/>
      <c r="AG32" s="55"/>
      <c r="AH32" s="55"/>
      <c r="AI32" s="55"/>
      <c r="AJ32" s="55"/>
      <c r="AK32" s="155"/>
      <c r="AL32" s="50"/>
      <c r="AM32" s="155"/>
      <c r="AN32" s="55"/>
      <c r="AO32" s="50"/>
      <c r="AP32" s="50"/>
      <c r="AQ32" s="50"/>
      <c r="AR32" s="145"/>
      <c r="AS32" s="129"/>
    </row>
    <row r="33" spans="1:45" s="104" customFormat="1" ht="15.75" thickBot="1">
      <c r="A33" s="2" t="s">
        <v>24</v>
      </c>
      <c r="B33" s="165" t="s">
        <v>119</v>
      </c>
      <c r="C33" s="122"/>
      <c r="D33" s="124"/>
      <c r="E33" s="238"/>
      <c r="F33" s="28"/>
      <c r="G33" s="162"/>
      <c r="H33" s="155"/>
      <c r="I33" s="155"/>
      <c r="J33" s="145"/>
      <c r="K33" s="55"/>
      <c r="L33" s="155"/>
      <c r="M33" s="155"/>
      <c r="N33" s="55"/>
      <c r="O33" s="155"/>
      <c r="P33" s="155"/>
      <c r="Q33" s="155"/>
      <c r="R33" s="155"/>
      <c r="S33" s="55"/>
      <c r="T33" s="155"/>
      <c r="U33" s="55"/>
      <c r="V33" s="145"/>
      <c r="W33" s="55"/>
      <c r="X33" s="155"/>
      <c r="Y33" s="55"/>
      <c r="Z33" s="55"/>
      <c r="AA33" s="155"/>
      <c r="AB33" s="50"/>
      <c r="AC33" s="155"/>
      <c r="AD33" s="55"/>
      <c r="AE33" s="55"/>
      <c r="AF33" s="55"/>
      <c r="AG33" s="55"/>
      <c r="AH33" s="55"/>
      <c r="AI33" s="55"/>
      <c r="AJ33" s="55"/>
      <c r="AK33" s="155"/>
      <c r="AL33" s="50"/>
      <c r="AM33" s="55"/>
      <c r="AN33" s="55"/>
      <c r="AO33" s="50"/>
      <c r="AP33" s="136"/>
      <c r="AQ33" s="50"/>
      <c r="AR33" s="55"/>
      <c r="AS33" s="129"/>
    </row>
    <row r="34" spans="1:45">
      <c r="C34" s="80"/>
      <c r="D34" s="80"/>
      <c r="E34" s="80"/>
      <c r="G34" s="31">
        <f>AVERAGE(G8,G12,G13,G14,G17,G18,G21,G24,G25,G28,G30)</f>
        <v>4.6363636363636367</v>
      </c>
      <c r="H34" s="31">
        <f>AVERAGE(H8,H12,H13,H14,H17,H18,H21,H24,H28,H30,H31)</f>
        <v>6.3636363636363633</v>
      </c>
      <c r="I34" s="31">
        <f>AVERAGE(I8,I12,I13,I14,I17,I18,I22,I24,I28,I30,I31)</f>
        <v>4.1818181818181817</v>
      </c>
      <c r="J34" s="31">
        <f>AVERAGE(J8,J11,J15,J14,J17,J18,J21,J24,J29,J28,J30)</f>
        <v>5</v>
      </c>
      <c r="K34" s="25">
        <f>AVERAGE(K8,K11,K14,K15,K17,K18,K24,K25,K28,K29,K30)</f>
        <v>4.7272727272727275</v>
      </c>
      <c r="L34" s="25">
        <f>AVERAGE(L8,L11,L14,L15,L17,L18,L21,L25,L28,L29,L30)</f>
        <v>4.9090909090909092</v>
      </c>
      <c r="M34" s="25">
        <f>AVERAGE(M8,M11,M14,M15,M18,M17,M21,M22,M25,M28,M30)</f>
        <v>5.7272727272727275</v>
      </c>
      <c r="N34" s="25">
        <f>AVERAGE(N10,N11,N12,N14,N15,N18,N21,N24,N25,N28,N31)</f>
        <v>5.0909090909090908</v>
      </c>
      <c r="O34" s="25">
        <f>AVERAGE(O8,O11,O14,O15,O17,O18,O22,O25,O28,O29,O31)</f>
        <v>4.7272727272727275</v>
      </c>
      <c r="P34" s="25">
        <f>AVERAGE(P8,P11,P14,P15,P17,P18,P21,P25,P28,P29,P31)</f>
        <v>4.3636363636363633</v>
      </c>
      <c r="Q34" s="25">
        <f>AVERAGE(Q8,Q11,Q14,Q15,Q17,Q18,Q21,Q22,Q25,Q28,Q30)</f>
        <v>5.3636363636363633</v>
      </c>
      <c r="R34" s="25">
        <f>AVERAGE(R8,R12,R24,R15,R18,R19,R21,R22,R25,R28,R30)</f>
        <v>4.5454545454545459</v>
      </c>
      <c r="S34" s="25">
        <f>AVERAGE(S10,S11,S12,S14,S15,S21,S24,S25,S28,S29,S30)</f>
        <v>5.3636363636363633</v>
      </c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S41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9" width="4.5703125" customWidth="1"/>
    <col min="10" max="28" width="4.7109375" customWidth="1"/>
    <col min="29" max="29" width="4.85546875" customWidth="1"/>
    <col min="30" max="44" width="4.7109375" customWidth="1"/>
  </cols>
  <sheetData>
    <row r="1" spans="1:45">
      <c r="A1" t="s">
        <v>120</v>
      </c>
    </row>
    <row r="4" spans="1:45">
      <c r="A4" t="s">
        <v>2</v>
      </c>
    </row>
    <row r="5" spans="1:45" ht="15.75" thickBot="1"/>
    <row r="6" spans="1:45" ht="15.75" thickBot="1">
      <c r="C6" s="402" t="s">
        <v>74</v>
      </c>
      <c r="D6" s="403"/>
      <c r="E6" s="404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491</v>
      </c>
      <c r="H7" s="128" t="s">
        <v>551</v>
      </c>
      <c r="I7" s="128" t="s">
        <v>591</v>
      </c>
      <c r="J7" s="128" t="s">
        <v>651</v>
      </c>
      <c r="K7" s="128" t="s">
        <v>671</v>
      </c>
      <c r="L7" s="128" t="s">
        <v>714</v>
      </c>
      <c r="M7" s="128" t="s">
        <v>723</v>
      </c>
      <c r="N7" s="128" t="s">
        <v>739</v>
      </c>
      <c r="O7" s="128" t="s">
        <v>781</v>
      </c>
      <c r="P7" s="128" t="s">
        <v>800</v>
      </c>
      <c r="Q7" s="128" t="s">
        <v>827</v>
      </c>
      <c r="R7" s="128" t="s">
        <v>845</v>
      </c>
      <c r="S7" s="128" t="s">
        <v>860</v>
      </c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J7" s="128"/>
      <c r="AK7" s="128"/>
      <c r="AL7" s="128"/>
      <c r="AM7" s="128"/>
      <c r="AN7" s="128"/>
      <c r="AO7" s="128"/>
      <c r="AP7" s="128"/>
      <c r="AQ7" s="128"/>
      <c r="AR7" s="128"/>
    </row>
    <row r="8" spans="1:45">
      <c r="A8" s="18" t="s">
        <v>8</v>
      </c>
      <c r="B8" s="36" t="s">
        <v>121</v>
      </c>
      <c r="C8" s="107">
        <v>13</v>
      </c>
      <c r="D8" s="108"/>
      <c r="E8" s="106"/>
      <c r="F8" s="30">
        <f>AVERAGE(G8,H8,I8,J8,K8,L8,M8,N8,O8,P8,Q8,R8,S8)</f>
        <v>5</v>
      </c>
      <c r="G8" s="162">
        <v>4</v>
      </c>
      <c r="H8" s="54">
        <v>6</v>
      </c>
      <c r="I8" s="50">
        <v>6</v>
      </c>
      <c r="J8" s="54">
        <v>6</v>
      </c>
      <c r="K8" s="55">
        <v>5</v>
      </c>
      <c r="L8" s="55">
        <v>5</v>
      </c>
      <c r="M8" s="55">
        <v>4</v>
      </c>
      <c r="N8" s="54">
        <v>6</v>
      </c>
      <c r="O8" s="55">
        <v>4</v>
      </c>
      <c r="P8" s="55">
        <v>6</v>
      </c>
      <c r="Q8" s="54">
        <v>6</v>
      </c>
      <c r="R8" s="297">
        <v>2</v>
      </c>
      <c r="S8" s="55">
        <v>5</v>
      </c>
      <c r="T8" s="55"/>
      <c r="U8" s="55"/>
      <c r="V8" s="55"/>
      <c r="W8" s="55"/>
      <c r="X8" s="55"/>
      <c r="Y8" s="134"/>
      <c r="Z8" s="55"/>
      <c r="AA8" s="55"/>
      <c r="AB8" s="134"/>
      <c r="AC8" s="55"/>
      <c r="AD8" s="55"/>
      <c r="AE8" s="55"/>
      <c r="AF8" s="136"/>
      <c r="AG8" s="55"/>
      <c r="AH8" s="55"/>
      <c r="AI8" s="55"/>
      <c r="AJ8" s="50"/>
      <c r="AK8" s="55"/>
      <c r="AL8" s="55"/>
      <c r="AM8" s="55"/>
      <c r="AN8" s="55"/>
      <c r="AO8" s="50"/>
      <c r="AP8" s="55"/>
      <c r="AQ8" s="50"/>
      <c r="AR8" s="55"/>
      <c r="AS8" s="22"/>
    </row>
    <row r="9" spans="1:45" s="104" customFormat="1">
      <c r="A9" s="196" t="s">
        <v>8</v>
      </c>
      <c r="B9" s="115" t="s">
        <v>253</v>
      </c>
      <c r="C9" s="121"/>
      <c r="D9" s="123"/>
      <c r="E9" s="119"/>
      <c r="F9" s="37"/>
      <c r="G9" s="162"/>
      <c r="H9" s="134"/>
      <c r="I9" s="55"/>
      <c r="J9" s="55"/>
      <c r="K9" s="134"/>
      <c r="L9" s="55"/>
      <c r="M9" s="55"/>
      <c r="N9" s="55"/>
      <c r="O9" s="55"/>
      <c r="P9" s="55"/>
      <c r="Q9" s="55"/>
      <c r="R9" s="55"/>
      <c r="S9" s="134"/>
      <c r="T9" s="134"/>
      <c r="U9" s="134"/>
      <c r="V9" s="55"/>
      <c r="W9" s="55"/>
      <c r="X9" s="55"/>
      <c r="Y9" s="55"/>
      <c r="Z9" s="55"/>
      <c r="AA9" s="134"/>
      <c r="AB9" s="55"/>
      <c r="AC9" s="55"/>
      <c r="AD9" s="55"/>
      <c r="AE9" s="55"/>
      <c r="AF9" s="50"/>
      <c r="AG9" s="134"/>
      <c r="AH9" s="134"/>
      <c r="AI9" s="55"/>
      <c r="AJ9" s="136"/>
      <c r="AK9" s="134"/>
      <c r="AL9" s="134"/>
      <c r="AM9" s="55"/>
      <c r="AN9" s="55"/>
      <c r="AO9" s="136"/>
      <c r="AP9" s="55"/>
      <c r="AQ9" s="50"/>
      <c r="AR9" s="55"/>
      <c r="AS9" s="129"/>
    </row>
    <row r="10" spans="1:45">
      <c r="A10" s="164" t="s">
        <v>8</v>
      </c>
      <c r="B10" s="11" t="s">
        <v>388</v>
      </c>
      <c r="C10" s="125"/>
      <c r="D10" s="126"/>
      <c r="E10" s="127"/>
      <c r="F10" s="37"/>
      <c r="G10" s="162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0"/>
      <c r="AG10" s="55"/>
      <c r="AH10" s="55"/>
      <c r="AI10" s="55"/>
      <c r="AJ10" s="50"/>
      <c r="AK10" s="55"/>
      <c r="AL10" s="55"/>
      <c r="AM10" s="55"/>
      <c r="AN10" s="55"/>
      <c r="AO10" s="50"/>
      <c r="AP10" s="55"/>
      <c r="AQ10" s="50"/>
      <c r="AR10" s="55"/>
      <c r="AS10" s="22"/>
    </row>
    <row r="11" spans="1:45">
      <c r="A11" s="65" t="s">
        <v>10</v>
      </c>
      <c r="B11" s="115" t="s">
        <v>123</v>
      </c>
      <c r="C11" s="121"/>
      <c r="D11" s="123">
        <v>1</v>
      </c>
      <c r="E11" s="109"/>
      <c r="F11" s="41">
        <f>AVERAGE(P11)</f>
        <v>6</v>
      </c>
      <c r="G11" s="162"/>
      <c r="H11" s="55"/>
      <c r="I11" s="210"/>
      <c r="J11" s="134"/>
      <c r="K11" s="55"/>
      <c r="L11" s="55"/>
      <c r="M11" s="55"/>
      <c r="N11" s="55"/>
      <c r="O11" s="55"/>
      <c r="P11" s="77">
        <v>6</v>
      </c>
      <c r="Q11" s="55"/>
      <c r="R11" s="55"/>
      <c r="S11" s="55"/>
      <c r="T11" s="55"/>
      <c r="U11" s="55"/>
      <c r="V11" s="155"/>
      <c r="W11" s="55"/>
      <c r="X11" s="55"/>
      <c r="Y11" s="55"/>
      <c r="Z11" s="55"/>
      <c r="AA11" s="55"/>
      <c r="AB11" s="55"/>
      <c r="AC11" s="55"/>
      <c r="AD11" s="55"/>
      <c r="AE11" s="55"/>
      <c r="AF11" s="50"/>
      <c r="AG11" s="55"/>
      <c r="AH11" s="55"/>
      <c r="AI11" s="55"/>
      <c r="AJ11" s="50"/>
      <c r="AK11" s="55"/>
      <c r="AL11" s="55"/>
      <c r="AM11" s="55"/>
      <c r="AN11" s="55"/>
      <c r="AO11" s="50"/>
      <c r="AP11" s="55"/>
      <c r="AQ11" s="50"/>
      <c r="AR11" s="55"/>
      <c r="AS11" s="22"/>
    </row>
    <row r="12" spans="1:45">
      <c r="A12" s="65" t="s">
        <v>10</v>
      </c>
      <c r="B12" s="115" t="s">
        <v>124</v>
      </c>
      <c r="C12" s="121">
        <v>12</v>
      </c>
      <c r="D12" s="123"/>
      <c r="E12" s="119"/>
      <c r="F12" s="96">
        <f>AVERAGE(H12,I12,J12,K12,L12,M12,N12,O12,P12,Q12,R12,S12)</f>
        <v>4.833333333333333</v>
      </c>
      <c r="G12" s="162"/>
      <c r="H12" s="299">
        <v>7</v>
      </c>
      <c r="I12" s="55">
        <v>5</v>
      </c>
      <c r="J12" s="55">
        <v>6</v>
      </c>
      <c r="K12" s="155">
        <v>5</v>
      </c>
      <c r="L12" s="55">
        <v>5</v>
      </c>
      <c r="M12" s="55">
        <v>4</v>
      </c>
      <c r="N12" s="55">
        <v>5</v>
      </c>
      <c r="O12" s="155">
        <v>5</v>
      </c>
      <c r="P12" s="55">
        <v>5</v>
      </c>
      <c r="Q12" s="55">
        <v>5</v>
      </c>
      <c r="R12" s="297">
        <v>2</v>
      </c>
      <c r="S12" s="55">
        <v>4</v>
      </c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0"/>
      <c r="AG12" s="55"/>
      <c r="AH12" s="55"/>
      <c r="AI12" s="55"/>
      <c r="AJ12" s="50"/>
      <c r="AK12" s="55"/>
      <c r="AL12" s="55"/>
      <c r="AM12" s="55"/>
      <c r="AN12" s="55"/>
      <c r="AO12" s="50"/>
      <c r="AP12" s="155"/>
      <c r="AQ12" s="50"/>
      <c r="AR12" s="55"/>
      <c r="AS12" s="22"/>
    </row>
    <row r="13" spans="1:45">
      <c r="A13" s="65" t="s">
        <v>10</v>
      </c>
      <c r="B13" s="23" t="s">
        <v>199</v>
      </c>
      <c r="C13" s="121">
        <v>8</v>
      </c>
      <c r="D13" s="123"/>
      <c r="E13" s="119"/>
      <c r="F13" s="96">
        <f>AVERAGE(I13,J13,K13,L13,M13,N13,O13)</f>
        <v>5.1428571428571432</v>
      </c>
      <c r="G13" s="233"/>
      <c r="H13" s="178"/>
      <c r="I13" s="210">
        <v>5</v>
      </c>
      <c r="J13" s="55">
        <v>6</v>
      </c>
      <c r="K13" s="297">
        <v>3</v>
      </c>
      <c r="L13" s="55">
        <v>6</v>
      </c>
      <c r="M13" s="55">
        <v>4</v>
      </c>
      <c r="N13" s="295">
        <v>7</v>
      </c>
      <c r="O13" s="55">
        <v>5</v>
      </c>
      <c r="P13" s="95" t="s">
        <v>428</v>
      </c>
      <c r="Q13" s="55"/>
      <c r="R13" s="55"/>
      <c r="S13" s="55"/>
      <c r="T13" s="55"/>
      <c r="U13" s="55"/>
      <c r="V13" s="55"/>
      <c r="W13" s="55"/>
      <c r="X13" s="55"/>
      <c r="Y13" s="134"/>
      <c r="Z13" s="55"/>
      <c r="AA13" s="55"/>
      <c r="AB13" s="55"/>
      <c r="AC13" s="55"/>
      <c r="AD13" s="55"/>
      <c r="AE13" s="55"/>
      <c r="AF13" s="50"/>
      <c r="AG13" s="55"/>
      <c r="AH13" s="55"/>
      <c r="AI13" s="55"/>
      <c r="AJ13" s="50"/>
      <c r="AK13" s="134"/>
      <c r="AL13" s="55"/>
      <c r="AM13" s="55"/>
      <c r="AN13" s="55"/>
      <c r="AO13" s="50"/>
      <c r="AP13" s="55"/>
      <c r="AQ13" s="50"/>
      <c r="AR13" s="55"/>
      <c r="AS13" s="22"/>
    </row>
    <row r="14" spans="1:45">
      <c r="A14" s="42" t="s">
        <v>10</v>
      </c>
      <c r="B14" s="91" t="s">
        <v>125</v>
      </c>
      <c r="C14" s="112">
        <v>1</v>
      </c>
      <c r="D14" s="113"/>
      <c r="E14" s="114"/>
      <c r="F14" s="181">
        <f>AVERAGE(G14)</f>
        <v>4</v>
      </c>
      <c r="G14" s="276">
        <v>4</v>
      </c>
      <c r="H14" s="171"/>
      <c r="I14" s="171"/>
      <c r="J14" s="171"/>
      <c r="K14" s="171"/>
      <c r="L14" s="170"/>
      <c r="M14" s="170"/>
      <c r="N14" s="170"/>
      <c r="O14" s="171"/>
      <c r="P14" s="170"/>
      <c r="Q14" s="170"/>
      <c r="R14" s="170"/>
      <c r="S14" s="170"/>
      <c r="T14" s="170"/>
      <c r="U14" s="171"/>
      <c r="V14" s="170"/>
      <c r="W14" s="170"/>
      <c r="X14" s="170"/>
      <c r="Y14" s="171"/>
      <c r="Z14" s="171"/>
      <c r="AA14" s="170"/>
      <c r="AB14" s="170"/>
      <c r="AC14" s="170"/>
      <c r="AD14" s="170"/>
      <c r="AE14" s="170"/>
      <c r="AF14" s="278"/>
      <c r="AG14" s="171"/>
      <c r="AH14" s="171"/>
      <c r="AI14" s="170"/>
      <c r="AJ14" s="113"/>
      <c r="AK14" s="171"/>
      <c r="AL14" s="170"/>
      <c r="AM14" s="170"/>
      <c r="AN14" s="171"/>
      <c r="AO14" s="113"/>
      <c r="AP14" s="170"/>
      <c r="AQ14" s="113"/>
      <c r="AR14" s="170"/>
      <c r="AS14" s="22"/>
    </row>
    <row r="15" spans="1:45" s="85" customFormat="1">
      <c r="A15" s="138" t="s">
        <v>10</v>
      </c>
      <c r="B15" s="35" t="s">
        <v>261</v>
      </c>
      <c r="C15" s="139"/>
      <c r="D15" s="50">
        <v>2</v>
      </c>
      <c r="E15" s="141"/>
      <c r="F15" s="96"/>
      <c r="G15" s="150"/>
      <c r="H15" s="77" t="s">
        <v>106</v>
      </c>
      <c r="I15" s="77" t="s">
        <v>106</v>
      </c>
      <c r="J15" s="155"/>
      <c r="K15" s="155"/>
      <c r="L15" s="55"/>
      <c r="M15" s="55"/>
      <c r="N15" s="55"/>
      <c r="O15" s="155"/>
      <c r="P15" s="55"/>
      <c r="Q15" s="55"/>
      <c r="R15" s="55"/>
      <c r="S15" s="155"/>
      <c r="T15" s="55"/>
      <c r="U15" s="55"/>
      <c r="V15" s="55"/>
      <c r="W15" s="55"/>
      <c r="X15" s="55"/>
      <c r="Y15" s="55"/>
      <c r="Z15" s="155"/>
      <c r="AA15" s="55"/>
      <c r="AB15" s="55"/>
      <c r="AC15" s="55"/>
      <c r="AD15" s="155"/>
      <c r="AE15" s="55"/>
      <c r="AF15" s="50"/>
      <c r="AG15" s="155"/>
      <c r="AH15" s="55"/>
      <c r="AI15" s="55"/>
      <c r="AJ15" s="50"/>
      <c r="AK15" s="55"/>
      <c r="AL15" s="55"/>
      <c r="AM15" s="55"/>
      <c r="AN15" s="55"/>
      <c r="AO15" s="50"/>
      <c r="AP15" s="55"/>
      <c r="AQ15" s="50"/>
      <c r="AR15" s="55"/>
      <c r="AS15" s="89"/>
    </row>
    <row r="16" spans="1:45" s="104" customFormat="1">
      <c r="A16" s="65" t="s">
        <v>10</v>
      </c>
      <c r="B16" s="23" t="s">
        <v>305</v>
      </c>
      <c r="C16" s="121">
        <v>11</v>
      </c>
      <c r="D16" s="123"/>
      <c r="E16" s="119"/>
      <c r="F16" s="96">
        <f>AVERAGE(G16,H16,I16,J16,K16,N16,O16,P16,Q16,R16,S16)</f>
        <v>4.9090909090909092</v>
      </c>
      <c r="G16" s="162">
        <v>5</v>
      </c>
      <c r="H16" s="155">
        <v>6</v>
      </c>
      <c r="I16" s="155">
        <v>5</v>
      </c>
      <c r="J16" s="155">
        <v>6</v>
      </c>
      <c r="K16" s="284">
        <v>3</v>
      </c>
      <c r="L16" s="55"/>
      <c r="M16" s="55"/>
      <c r="N16" s="55">
        <v>6</v>
      </c>
      <c r="O16" s="155">
        <v>5</v>
      </c>
      <c r="P16" s="55">
        <v>5</v>
      </c>
      <c r="Q16" s="55">
        <v>6</v>
      </c>
      <c r="R16" s="297">
        <v>2</v>
      </c>
      <c r="S16" s="155">
        <v>5</v>
      </c>
      <c r="T16" s="55"/>
      <c r="U16" s="55"/>
      <c r="V16" s="55"/>
      <c r="W16" s="55"/>
      <c r="X16" s="55"/>
      <c r="Y16" s="55"/>
      <c r="Z16" s="155"/>
      <c r="AA16" s="55"/>
      <c r="AB16" s="55"/>
      <c r="AC16" s="55"/>
      <c r="AD16" s="155"/>
      <c r="AE16" s="55"/>
      <c r="AF16" s="50"/>
      <c r="AG16" s="155"/>
      <c r="AH16" s="55"/>
      <c r="AI16" s="55"/>
      <c r="AJ16" s="50"/>
      <c r="AK16" s="55"/>
      <c r="AL16" s="55"/>
      <c r="AM16" s="55"/>
      <c r="AN16" s="55"/>
      <c r="AO16" s="50"/>
      <c r="AP16" s="155"/>
      <c r="AQ16" s="50"/>
      <c r="AR16" s="55"/>
      <c r="AS16" s="129"/>
    </row>
    <row r="17" spans="1:45" s="104" customFormat="1">
      <c r="A17" s="65" t="s">
        <v>10</v>
      </c>
      <c r="B17" s="23" t="s">
        <v>327</v>
      </c>
      <c r="C17" s="121">
        <v>13</v>
      </c>
      <c r="D17" s="123"/>
      <c r="E17" s="119"/>
      <c r="F17" s="96">
        <f>AVERAGE(S17,G17,H17,I17,J17,K17,L17,M17,N17,O17,P17,Q17,R17)</f>
        <v>4.615384615384615</v>
      </c>
      <c r="G17" s="162">
        <v>4</v>
      </c>
      <c r="H17" s="155">
        <v>6</v>
      </c>
      <c r="I17" s="155">
        <v>4</v>
      </c>
      <c r="J17" s="155">
        <v>5</v>
      </c>
      <c r="K17" s="284">
        <v>3</v>
      </c>
      <c r="L17" s="55">
        <v>5</v>
      </c>
      <c r="M17" s="297">
        <v>3</v>
      </c>
      <c r="N17" s="55">
        <v>6</v>
      </c>
      <c r="O17" s="155">
        <v>5</v>
      </c>
      <c r="P17" s="55">
        <v>5</v>
      </c>
      <c r="Q17" s="55">
        <v>5</v>
      </c>
      <c r="R17" s="297">
        <v>3</v>
      </c>
      <c r="S17" s="155">
        <v>6</v>
      </c>
      <c r="T17" s="55"/>
      <c r="U17" s="55"/>
      <c r="V17" s="55"/>
      <c r="W17" s="55"/>
      <c r="X17" s="55"/>
      <c r="Y17" s="55"/>
      <c r="Z17" s="155"/>
      <c r="AA17" s="55"/>
      <c r="AB17" s="55"/>
      <c r="AC17" s="55"/>
      <c r="AD17" s="155"/>
      <c r="AE17" s="55"/>
      <c r="AF17" s="50"/>
      <c r="AG17" s="155"/>
      <c r="AH17" s="55"/>
      <c r="AI17" s="155"/>
      <c r="AJ17" s="50"/>
      <c r="AK17" s="55"/>
      <c r="AL17" s="155"/>
      <c r="AM17" s="155"/>
      <c r="AN17" s="155"/>
      <c r="AO17" s="50"/>
      <c r="AP17" s="55"/>
      <c r="AQ17" s="50"/>
      <c r="AR17" s="55"/>
      <c r="AS17" s="129"/>
    </row>
    <row r="18" spans="1:45" s="104" customFormat="1">
      <c r="A18" s="65" t="s">
        <v>10</v>
      </c>
      <c r="B18" s="23" t="s">
        <v>31</v>
      </c>
      <c r="C18" s="121">
        <v>1</v>
      </c>
      <c r="D18" s="123"/>
      <c r="E18" s="119"/>
      <c r="F18" s="96">
        <f>AVERAGE(K18)</f>
        <v>4</v>
      </c>
      <c r="G18" s="162"/>
      <c r="H18" s="155"/>
      <c r="I18" s="145"/>
      <c r="J18" s="155"/>
      <c r="K18" s="155">
        <v>4</v>
      </c>
      <c r="L18" s="55"/>
      <c r="M18" s="55"/>
      <c r="N18" s="55"/>
      <c r="O18" s="155"/>
      <c r="P18" s="155"/>
      <c r="Q18" s="55"/>
      <c r="R18" s="55"/>
      <c r="S18" s="155"/>
      <c r="T18" s="55"/>
      <c r="U18" s="55"/>
      <c r="V18" s="55"/>
      <c r="W18" s="55"/>
      <c r="X18" s="55"/>
      <c r="Y18" s="55"/>
      <c r="Z18" s="155"/>
      <c r="AA18" s="55"/>
      <c r="AB18" s="55"/>
      <c r="AC18" s="55"/>
      <c r="AD18" s="155"/>
      <c r="AE18" s="155"/>
      <c r="AF18" s="50"/>
      <c r="AG18" s="155"/>
      <c r="AH18" s="55"/>
      <c r="AI18" s="55"/>
      <c r="AJ18" s="50"/>
      <c r="AK18" s="55"/>
      <c r="AL18" s="55"/>
      <c r="AM18" s="55"/>
      <c r="AN18" s="155"/>
      <c r="AO18" s="50"/>
      <c r="AP18" s="55"/>
      <c r="AQ18" s="48"/>
      <c r="AR18" s="55"/>
      <c r="AS18" s="129"/>
    </row>
    <row r="19" spans="1:45" s="104" customFormat="1">
      <c r="A19" s="65" t="s">
        <v>10</v>
      </c>
      <c r="B19" s="23" t="s">
        <v>492</v>
      </c>
      <c r="C19" s="121">
        <v>8</v>
      </c>
      <c r="D19" s="123">
        <v>1</v>
      </c>
      <c r="E19" s="119"/>
      <c r="F19" s="96">
        <f>AVERAGE(G19,H19,I19,J19,K19,L19,M19,R19)</f>
        <v>5.125</v>
      </c>
      <c r="G19" s="162">
        <v>5</v>
      </c>
      <c r="H19" s="155">
        <v>6</v>
      </c>
      <c r="I19" s="155">
        <v>6</v>
      </c>
      <c r="J19" s="155">
        <v>6</v>
      </c>
      <c r="K19" s="155">
        <v>4</v>
      </c>
      <c r="L19" s="55">
        <v>6</v>
      </c>
      <c r="M19" s="55">
        <v>4</v>
      </c>
      <c r="N19" s="55"/>
      <c r="O19" s="155"/>
      <c r="P19" s="155"/>
      <c r="Q19" s="77" t="s">
        <v>106</v>
      </c>
      <c r="R19" s="55">
        <v>4</v>
      </c>
      <c r="S19" s="155"/>
      <c r="T19" s="55"/>
      <c r="U19" s="55"/>
      <c r="V19" s="55"/>
      <c r="W19" s="55"/>
      <c r="X19" s="55"/>
      <c r="Y19" s="55"/>
      <c r="Z19" s="155"/>
      <c r="AA19" s="55"/>
      <c r="AB19" s="55"/>
      <c r="AC19" s="55"/>
      <c r="AD19" s="155"/>
      <c r="AE19" s="155"/>
      <c r="AF19" s="50"/>
      <c r="AG19" s="155"/>
      <c r="AH19" s="55"/>
      <c r="AI19" s="55"/>
      <c r="AJ19" s="50"/>
      <c r="AK19" s="55"/>
      <c r="AL19" s="55"/>
      <c r="AM19" s="55"/>
      <c r="AN19" s="155"/>
      <c r="AO19" s="50"/>
      <c r="AP19" s="55"/>
      <c r="AQ19" s="48"/>
      <c r="AR19" s="55"/>
      <c r="AS19" s="129"/>
    </row>
    <row r="20" spans="1:45" s="104" customFormat="1">
      <c r="A20" s="65" t="s">
        <v>10</v>
      </c>
      <c r="B20" s="60" t="s">
        <v>518</v>
      </c>
      <c r="C20" s="121"/>
      <c r="D20" s="123"/>
      <c r="E20" s="119"/>
      <c r="F20" s="96"/>
      <c r="G20" s="162"/>
      <c r="H20" s="155"/>
      <c r="I20" s="145"/>
      <c r="J20" s="155"/>
      <c r="K20" s="155"/>
      <c r="L20" s="55"/>
      <c r="M20" s="55"/>
      <c r="N20" s="55"/>
      <c r="O20" s="155"/>
      <c r="P20" s="155"/>
      <c r="Q20" s="55"/>
      <c r="R20" s="55"/>
      <c r="S20" s="155"/>
      <c r="T20" s="55"/>
      <c r="U20" s="55"/>
      <c r="V20" s="55"/>
      <c r="W20" s="55"/>
      <c r="X20" s="55"/>
      <c r="Y20" s="55"/>
      <c r="Z20" s="155"/>
      <c r="AA20" s="55"/>
      <c r="AB20" s="55"/>
      <c r="AC20" s="55"/>
      <c r="AD20" s="155"/>
      <c r="AE20" s="155"/>
      <c r="AF20" s="50"/>
      <c r="AG20" s="155"/>
      <c r="AH20" s="55"/>
      <c r="AI20" s="55"/>
      <c r="AJ20" s="50"/>
      <c r="AK20" s="55"/>
      <c r="AL20" s="55"/>
      <c r="AM20" s="55"/>
      <c r="AN20" s="155"/>
      <c r="AO20" s="50"/>
      <c r="AP20" s="55"/>
      <c r="AQ20" s="48"/>
      <c r="AR20" s="55"/>
      <c r="AS20" s="129"/>
    </row>
    <row r="21" spans="1:45" s="104" customFormat="1">
      <c r="A21" s="10" t="s">
        <v>10</v>
      </c>
      <c r="B21" s="57" t="s">
        <v>398</v>
      </c>
      <c r="C21" s="125">
        <v>3</v>
      </c>
      <c r="D21" s="126"/>
      <c r="E21" s="127"/>
      <c r="F21" s="29">
        <f>AVERAGE(Q21,R21,S21)</f>
        <v>5.333333333333333</v>
      </c>
      <c r="G21" s="162"/>
      <c r="H21" s="155"/>
      <c r="I21" s="155"/>
      <c r="J21" s="155"/>
      <c r="K21" s="155"/>
      <c r="L21" s="55"/>
      <c r="M21" s="55"/>
      <c r="N21" s="55"/>
      <c r="O21" s="155"/>
      <c r="P21" s="155"/>
      <c r="Q21" s="55">
        <v>6</v>
      </c>
      <c r="R21" s="55">
        <v>4</v>
      </c>
      <c r="S21" s="155">
        <v>6</v>
      </c>
      <c r="T21" s="55"/>
      <c r="U21" s="55"/>
      <c r="V21" s="55"/>
      <c r="W21" s="55"/>
      <c r="X21" s="55"/>
      <c r="Y21" s="55"/>
      <c r="Z21" s="155"/>
      <c r="AA21" s="155"/>
      <c r="AB21" s="55"/>
      <c r="AC21" s="55"/>
      <c r="AD21" s="155"/>
      <c r="AE21" s="55"/>
      <c r="AF21" s="50"/>
      <c r="AG21" s="155"/>
      <c r="AH21" s="55"/>
      <c r="AI21" s="155"/>
      <c r="AJ21" s="50"/>
      <c r="AK21" s="155"/>
      <c r="AL21" s="155"/>
      <c r="AM21" s="55"/>
      <c r="AN21" s="55"/>
      <c r="AO21" s="48"/>
      <c r="AP21" s="55"/>
      <c r="AQ21" s="50"/>
      <c r="AR21" s="55"/>
      <c r="AS21" s="129"/>
    </row>
    <row r="22" spans="1:45">
      <c r="A22" s="138" t="s">
        <v>23</v>
      </c>
      <c r="B22" s="35" t="s">
        <v>128</v>
      </c>
      <c r="C22" s="139">
        <v>4</v>
      </c>
      <c r="D22" s="50">
        <v>2</v>
      </c>
      <c r="E22" s="141">
        <v>1</v>
      </c>
      <c r="F22" s="96">
        <f>AVERAGE(N22,O22,P22,S22)</f>
        <v>4.75</v>
      </c>
      <c r="G22" s="162"/>
      <c r="H22" s="155"/>
      <c r="I22" s="155"/>
      <c r="J22" s="155"/>
      <c r="K22" s="55"/>
      <c r="L22" s="44" t="s">
        <v>106</v>
      </c>
      <c r="M22" s="77" t="s">
        <v>106</v>
      </c>
      <c r="N22" s="55">
        <v>4</v>
      </c>
      <c r="O22" s="55">
        <v>4</v>
      </c>
      <c r="P22" s="55">
        <v>5</v>
      </c>
      <c r="Q22" s="55"/>
      <c r="R22" s="55"/>
      <c r="S22" s="55">
        <v>6</v>
      </c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0"/>
      <c r="AG22" s="55"/>
      <c r="AH22" s="55"/>
      <c r="AI22" s="55"/>
      <c r="AJ22" s="50"/>
      <c r="AK22" s="55"/>
      <c r="AL22" s="55"/>
      <c r="AM22" s="55"/>
      <c r="AN22" s="55"/>
      <c r="AO22" s="50"/>
      <c r="AP22" s="55"/>
      <c r="AQ22" s="50"/>
      <c r="AR22" s="55"/>
      <c r="AS22" s="22"/>
    </row>
    <row r="23" spans="1:45">
      <c r="A23" s="65" t="s">
        <v>23</v>
      </c>
      <c r="B23" s="115" t="s">
        <v>115</v>
      </c>
      <c r="C23" s="121">
        <v>12</v>
      </c>
      <c r="D23" s="123"/>
      <c r="E23" s="119"/>
      <c r="F23" s="96">
        <f>AVERAGE(G23,H23,I23,J23,K23,L23,M23,N23,O23,P23,Q23,S23)</f>
        <v>5.416666666666667</v>
      </c>
      <c r="G23" s="233">
        <v>6</v>
      </c>
      <c r="H23" s="155">
        <v>6</v>
      </c>
      <c r="I23" s="296">
        <v>8</v>
      </c>
      <c r="J23" s="155">
        <v>6</v>
      </c>
      <c r="K23" s="55">
        <v>4</v>
      </c>
      <c r="L23" s="55">
        <v>5</v>
      </c>
      <c r="M23" s="297">
        <v>3</v>
      </c>
      <c r="N23" s="55">
        <v>6</v>
      </c>
      <c r="O23" s="55">
        <v>6</v>
      </c>
      <c r="P23" s="155">
        <v>6</v>
      </c>
      <c r="Q23" s="155">
        <v>5</v>
      </c>
      <c r="R23" s="55"/>
      <c r="S23" s="55">
        <v>4</v>
      </c>
      <c r="T23" s="55"/>
      <c r="U23" s="55"/>
      <c r="V23" s="155"/>
      <c r="W23" s="155"/>
      <c r="X23" s="55"/>
      <c r="Y23" s="55"/>
      <c r="Z23" s="55"/>
      <c r="AA23" s="55"/>
      <c r="AB23" s="55"/>
      <c r="AC23" s="55"/>
      <c r="AD23" s="155"/>
      <c r="AE23" s="155"/>
      <c r="AF23" s="50"/>
      <c r="AG23" s="55"/>
      <c r="AH23" s="55"/>
      <c r="AI23" s="55"/>
      <c r="AJ23" s="50"/>
      <c r="AK23" s="55"/>
      <c r="AL23" s="55"/>
      <c r="AM23" s="55"/>
      <c r="AN23" s="55"/>
      <c r="AO23" s="50"/>
      <c r="AP23" s="55"/>
      <c r="AQ23" s="50"/>
      <c r="AR23" s="55"/>
      <c r="AS23" s="22"/>
    </row>
    <row r="24" spans="1:45">
      <c r="A24" s="138" t="s">
        <v>23</v>
      </c>
      <c r="B24" s="35" t="s">
        <v>216</v>
      </c>
      <c r="C24" s="139">
        <v>3</v>
      </c>
      <c r="D24" s="50">
        <v>2</v>
      </c>
      <c r="E24" s="141">
        <v>1</v>
      </c>
      <c r="F24" s="96">
        <f>AVERAGE(M24,O24,Q24)</f>
        <v>5</v>
      </c>
      <c r="G24" s="162"/>
      <c r="H24" s="48"/>
      <c r="I24" s="155"/>
      <c r="J24" s="44" t="s">
        <v>106</v>
      </c>
      <c r="K24" s="55"/>
      <c r="L24" s="55"/>
      <c r="M24" s="55">
        <v>4</v>
      </c>
      <c r="N24" s="55"/>
      <c r="O24" s="155">
        <v>6</v>
      </c>
      <c r="P24" s="77" t="s">
        <v>106</v>
      </c>
      <c r="Q24" s="155">
        <v>5</v>
      </c>
      <c r="R24" s="55"/>
      <c r="S24" s="155"/>
      <c r="T24" s="55"/>
      <c r="U24" s="55"/>
      <c r="V24" s="55"/>
      <c r="W24" s="55"/>
      <c r="X24" s="55"/>
      <c r="Y24" s="155"/>
      <c r="Z24" s="55"/>
      <c r="AA24" s="155"/>
      <c r="AB24" s="55"/>
      <c r="AC24" s="55"/>
      <c r="AD24" s="55"/>
      <c r="AE24" s="55"/>
      <c r="AF24" s="50"/>
      <c r="AG24" s="55"/>
      <c r="AH24" s="155"/>
      <c r="AI24" s="155"/>
      <c r="AJ24" s="50"/>
      <c r="AK24" s="55"/>
      <c r="AL24" s="55"/>
      <c r="AM24" s="155"/>
      <c r="AN24" s="134"/>
      <c r="AO24" s="50"/>
      <c r="AP24" s="155"/>
      <c r="AQ24" s="50"/>
      <c r="AR24" s="55"/>
      <c r="AS24" s="22"/>
    </row>
    <row r="25" spans="1:45">
      <c r="A25" s="138" t="s">
        <v>23</v>
      </c>
      <c r="B25" s="35" t="s">
        <v>215</v>
      </c>
      <c r="C25" s="139"/>
      <c r="D25" s="50"/>
      <c r="E25" s="141"/>
      <c r="F25" s="96"/>
      <c r="G25" s="162"/>
      <c r="H25" s="155"/>
      <c r="I25" s="155"/>
      <c r="J25" s="1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155"/>
      <c r="V25" s="55"/>
      <c r="W25" s="55"/>
      <c r="X25" s="55"/>
      <c r="Y25" s="55"/>
      <c r="Z25" s="55"/>
      <c r="AA25" s="55"/>
      <c r="AB25" s="55"/>
      <c r="AC25" s="155"/>
      <c r="AD25" s="55"/>
      <c r="AE25" s="55"/>
      <c r="AF25" s="50"/>
      <c r="AG25" s="55"/>
      <c r="AH25" s="55"/>
      <c r="AI25" s="55"/>
      <c r="AJ25" s="50"/>
      <c r="AK25" s="55"/>
      <c r="AL25" s="55"/>
      <c r="AM25" s="55"/>
      <c r="AN25" s="55"/>
      <c r="AO25" s="50"/>
      <c r="AP25" s="55"/>
      <c r="AQ25" s="50"/>
      <c r="AR25" s="55"/>
      <c r="AS25" s="22"/>
    </row>
    <row r="26" spans="1:45">
      <c r="A26" s="65" t="s">
        <v>23</v>
      </c>
      <c r="B26" s="23" t="s">
        <v>227</v>
      </c>
      <c r="C26" s="121">
        <v>10</v>
      </c>
      <c r="D26" s="123">
        <v>1</v>
      </c>
      <c r="E26" s="352" t="s">
        <v>595</v>
      </c>
      <c r="F26" s="96">
        <f>AVERAGE(G26,H26,J26,K26,L26,M26,N26,P26,R26,S26)</f>
        <v>5.3</v>
      </c>
      <c r="G26" s="162">
        <v>5</v>
      </c>
      <c r="H26" s="179">
        <v>6</v>
      </c>
      <c r="I26" s="77" t="s">
        <v>106</v>
      </c>
      <c r="J26" s="296">
        <v>7</v>
      </c>
      <c r="K26" s="55">
        <v>4</v>
      </c>
      <c r="L26" s="55">
        <v>5</v>
      </c>
      <c r="M26" s="55">
        <v>5</v>
      </c>
      <c r="N26" s="295">
        <v>7</v>
      </c>
      <c r="O26" s="55"/>
      <c r="P26" s="55">
        <v>5</v>
      </c>
      <c r="Q26" s="55"/>
      <c r="R26" s="297">
        <v>3</v>
      </c>
      <c r="S26" s="55">
        <v>6</v>
      </c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0"/>
      <c r="AG26" s="55"/>
      <c r="AH26" s="55"/>
      <c r="AI26" s="55"/>
      <c r="AJ26" s="50"/>
      <c r="AK26" s="55"/>
      <c r="AL26" s="55"/>
      <c r="AM26" s="55"/>
      <c r="AN26" s="55"/>
      <c r="AO26" s="50"/>
      <c r="AP26" s="55"/>
      <c r="AQ26" s="50"/>
      <c r="AR26" s="55"/>
      <c r="AS26" s="22"/>
    </row>
    <row r="27" spans="1:45" s="104" customFormat="1">
      <c r="A27" s="65" t="s">
        <v>23</v>
      </c>
      <c r="B27" s="23" t="s">
        <v>200</v>
      </c>
      <c r="C27" s="121">
        <v>4</v>
      </c>
      <c r="D27" s="123">
        <v>4</v>
      </c>
      <c r="E27" s="119"/>
      <c r="F27" s="96">
        <f>AVERAGE(H27,I27,L27,R27)</f>
        <v>4.25</v>
      </c>
      <c r="G27" s="162"/>
      <c r="H27" s="211">
        <v>4</v>
      </c>
      <c r="I27" s="211">
        <v>4</v>
      </c>
      <c r="J27" s="77" t="s">
        <v>106</v>
      </c>
      <c r="K27" s="55"/>
      <c r="L27" s="155">
        <v>5</v>
      </c>
      <c r="M27" s="77" t="s">
        <v>106</v>
      </c>
      <c r="N27" s="77" t="s">
        <v>106</v>
      </c>
      <c r="O27" s="155"/>
      <c r="P27" s="55"/>
      <c r="Q27" s="55"/>
      <c r="R27" s="155">
        <v>4</v>
      </c>
      <c r="S27" s="77" t="s">
        <v>106</v>
      </c>
      <c r="T27" s="55"/>
      <c r="U27" s="55"/>
      <c r="V27" s="155"/>
      <c r="W27" s="145"/>
      <c r="X27" s="155"/>
      <c r="Y27" s="155"/>
      <c r="Z27" s="155"/>
      <c r="AA27" s="55"/>
      <c r="AB27" s="55"/>
      <c r="AC27" s="55"/>
      <c r="AD27" s="55"/>
      <c r="AE27" s="55"/>
      <c r="AF27" s="50"/>
      <c r="AG27" s="55"/>
      <c r="AH27" s="55"/>
      <c r="AI27" s="55"/>
      <c r="AJ27" s="50"/>
      <c r="AK27" s="55"/>
      <c r="AL27" s="55"/>
      <c r="AM27" s="155"/>
      <c r="AN27" s="155"/>
      <c r="AO27" s="48"/>
      <c r="AP27" s="155"/>
      <c r="AQ27" s="48"/>
      <c r="AR27" s="145"/>
      <c r="AS27" s="129"/>
    </row>
    <row r="28" spans="1:45" s="104" customFormat="1">
      <c r="A28" s="65" t="s">
        <v>23</v>
      </c>
      <c r="B28" s="23" t="s">
        <v>387</v>
      </c>
      <c r="C28" s="121"/>
      <c r="D28" s="123">
        <v>1</v>
      </c>
      <c r="E28" s="119"/>
      <c r="F28" s="96"/>
      <c r="G28" s="162"/>
      <c r="H28" s="211"/>
      <c r="I28" s="235"/>
      <c r="J28" s="155"/>
      <c r="K28" s="55"/>
      <c r="L28" s="155"/>
      <c r="M28" s="155"/>
      <c r="N28" s="155"/>
      <c r="O28" s="155"/>
      <c r="P28" s="55"/>
      <c r="Q28" s="55"/>
      <c r="R28" s="77" t="s">
        <v>106</v>
      </c>
      <c r="S28" s="155"/>
      <c r="T28" s="55"/>
      <c r="U28" s="55"/>
      <c r="V28" s="155"/>
      <c r="W28" s="55"/>
      <c r="X28" s="155"/>
      <c r="Y28" s="155"/>
      <c r="Z28" s="155"/>
      <c r="AA28" s="55"/>
      <c r="AB28" s="55"/>
      <c r="AC28" s="55"/>
      <c r="AD28" s="55"/>
      <c r="AE28" s="55"/>
      <c r="AF28" s="50"/>
      <c r="AG28" s="55"/>
      <c r="AH28" s="55"/>
      <c r="AI28" s="55"/>
      <c r="AJ28" s="50"/>
      <c r="AK28" s="55"/>
      <c r="AL28" s="55"/>
      <c r="AM28" s="155"/>
      <c r="AN28" s="155"/>
      <c r="AO28" s="50"/>
      <c r="AP28" s="155"/>
      <c r="AQ28" s="50"/>
      <c r="AR28" s="155"/>
      <c r="AS28" s="129"/>
    </row>
    <row r="29" spans="1:45" s="104" customFormat="1">
      <c r="A29" s="65" t="s">
        <v>23</v>
      </c>
      <c r="B29" s="23" t="s">
        <v>392</v>
      </c>
      <c r="C29" s="121">
        <v>8</v>
      </c>
      <c r="D29" s="123"/>
      <c r="E29" s="119">
        <v>1</v>
      </c>
      <c r="F29" s="96">
        <f>AVERAGE(G29,H29,I29,J29,L29,P29,R29,S29)</f>
        <v>5</v>
      </c>
      <c r="G29" s="162">
        <v>5</v>
      </c>
      <c r="H29" s="300">
        <v>7</v>
      </c>
      <c r="I29" s="211">
        <v>5</v>
      </c>
      <c r="J29" s="155">
        <v>5</v>
      </c>
      <c r="K29" s="55"/>
      <c r="L29" s="155">
        <v>6</v>
      </c>
      <c r="M29" s="155"/>
      <c r="N29" s="155"/>
      <c r="O29" s="155"/>
      <c r="P29" s="55">
        <v>4</v>
      </c>
      <c r="Q29" s="55"/>
      <c r="R29" s="155">
        <v>4</v>
      </c>
      <c r="S29" s="155">
        <v>4</v>
      </c>
      <c r="T29" s="55"/>
      <c r="U29" s="55"/>
      <c r="V29" s="155"/>
      <c r="W29" s="55"/>
      <c r="X29" s="155"/>
      <c r="Y29" s="155"/>
      <c r="Z29" s="155"/>
      <c r="AA29" s="55"/>
      <c r="AB29" s="55"/>
      <c r="AC29" s="55"/>
      <c r="AD29" s="55"/>
      <c r="AE29" s="55"/>
      <c r="AF29" s="48"/>
      <c r="AG29" s="55"/>
      <c r="AH29" s="155"/>
      <c r="AI29" s="55"/>
      <c r="AJ29" s="50"/>
      <c r="AK29" s="134"/>
      <c r="AL29" s="55"/>
      <c r="AM29" s="55"/>
      <c r="AN29" s="155"/>
      <c r="AO29" s="50"/>
      <c r="AP29" s="155"/>
      <c r="AQ29" s="50"/>
      <c r="AR29" s="155"/>
      <c r="AS29" s="129"/>
    </row>
    <row r="30" spans="1:45" s="104" customFormat="1">
      <c r="A30" s="42" t="s">
        <v>23</v>
      </c>
      <c r="B30" s="91" t="s">
        <v>410</v>
      </c>
      <c r="C30" s="112"/>
      <c r="D30" s="113"/>
      <c r="E30" s="114"/>
      <c r="F30" s="96"/>
      <c r="G30" s="260"/>
      <c r="H30" s="250"/>
      <c r="I30" s="250"/>
      <c r="J30" s="171"/>
      <c r="K30" s="170"/>
      <c r="L30" s="250"/>
      <c r="M30" s="250"/>
      <c r="N30" s="250"/>
      <c r="O30" s="249"/>
      <c r="P30" s="249"/>
      <c r="Q30" s="250"/>
      <c r="R30" s="250"/>
      <c r="S30" s="250"/>
      <c r="T30" s="250"/>
      <c r="U30" s="250"/>
      <c r="V30" s="250"/>
      <c r="W30" s="249"/>
      <c r="X30" s="249"/>
      <c r="Y30" s="250"/>
      <c r="Z30" s="250"/>
      <c r="AA30" s="250"/>
      <c r="AB30" s="250"/>
      <c r="AC30" s="250"/>
      <c r="AD30" s="249"/>
      <c r="AE30" s="250"/>
      <c r="AF30" s="252"/>
      <c r="AG30" s="250"/>
      <c r="AH30" s="249"/>
      <c r="AI30" s="250"/>
      <c r="AJ30" s="251"/>
      <c r="AK30" s="250"/>
      <c r="AL30" s="250"/>
      <c r="AM30" s="250"/>
      <c r="AN30" s="249"/>
      <c r="AO30" s="251"/>
      <c r="AP30" s="249"/>
      <c r="AQ30" s="251"/>
      <c r="AR30" s="250"/>
      <c r="AS30" s="129"/>
    </row>
    <row r="31" spans="1:45" s="104" customFormat="1">
      <c r="A31" s="65" t="s">
        <v>23</v>
      </c>
      <c r="B31" s="23" t="s">
        <v>493</v>
      </c>
      <c r="C31" s="121">
        <v>1</v>
      </c>
      <c r="D31" s="123"/>
      <c r="E31" s="119"/>
      <c r="F31" s="96"/>
      <c r="G31" s="43" t="s">
        <v>428</v>
      </c>
      <c r="H31" s="155"/>
      <c r="I31" s="155"/>
      <c r="J31" s="145"/>
      <c r="K31" s="134"/>
      <c r="L31" s="155"/>
      <c r="M31" s="155"/>
      <c r="N31" s="155"/>
      <c r="O31" s="55"/>
      <c r="P31" s="55"/>
      <c r="Q31" s="155"/>
      <c r="R31" s="155"/>
      <c r="S31" s="155"/>
      <c r="T31" s="155"/>
      <c r="U31" s="155"/>
      <c r="V31" s="155"/>
      <c r="W31" s="55"/>
      <c r="X31" s="55"/>
      <c r="Y31" s="155"/>
      <c r="Z31" s="155"/>
      <c r="AA31" s="155"/>
      <c r="AB31" s="155"/>
      <c r="AC31" s="155"/>
      <c r="AD31" s="55"/>
      <c r="AE31" s="155"/>
      <c r="AF31" s="50"/>
      <c r="AG31" s="155"/>
      <c r="AH31" s="55"/>
      <c r="AI31" s="155"/>
      <c r="AJ31" s="48"/>
      <c r="AK31" s="155"/>
      <c r="AL31" s="155"/>
      <c r="AM31" s="155"/>
      <c r="AN31" s="55"/>
      <c r="AO31" s="48"/>
      <c r="AP31" s="55"/>
      <c r="AQ31" s="48"/>
      <c r="AR31" s="155"/>
      <c r="AS31" s="129"/>
    </row>
    <row r="32" spans="1:45" s="104" customFormat="1">
      <c r="A32" s="65" t="s">
        <v>23</v>
      </c>
      <c r="B32" s="35" t="s">
        <v>224</v>
      </c>
      <c r="C32" s="121"/>
      <c r="D32" s="123"/>
      <c r="E32" s="119"/>
      <c r="F32" s="96"/>
      <c r="G32" s="43"/>
      <c r="H32" s="155"/>
      <c r="I32" s="155"/>
      <c r="J32" s="145"/>
      <c r="K32" s="134"/>
      <c r="L32" s="155"/>
      <c r="M32" s="155"/>
      <c r="N32" s="155"/>
      <c r="O32" s="55"/>
      <c r="P32" s="55"/>
      <c r="Q32" s="155"/>
      <c r="R32" s="155"/>
      <c r="S32" s="155"/>
      <c r="T32" s="155"/>
      <c r="U32" s="155"/>
      <c r="V32" s="155"/>
      <c r="W32" s="55"/>
      <c r="X32" s="55"/>
      <c r="Y32" s="155"/>
      <c r="Z32" s="155"/>
      <c r="AA32" s="155"/>
      <c r="AB32" s="155"/>
      <c r="AC32" s="155"/>
      <c r="AD32" s="55"/>
      <c r="AE32" s="155"/>
      <c r="AF32" s="50"/>
      <c r="AG32" s="155"/>
      <c r="AH32" s="55"/>
      <c r="AI32" s="155"/>
      <c r="AJ32" s="48"/>
      <c r="AK32" s="155"/>
      <c r="AL32" s="155"/>
      <c r="AM32" s="155"/>
      <c r="AN32" s="55"/>
      <c r="AO32" s="48"/>
      <c r="AP32" s="55"/>
      <c r="AQ32" s="48"/>
      <c r="AR32" s="155"/>
      <c r="AS32" s="129"/>
    </row>
    <row r="33" spans="1:45" s="104" customFormat="1">
      <c r="A33" s="288" t="s">
        <v>23</v>
      </c>
      <c r="B33" s="308" t="s">
        <v>279</v>
      </c>
      <c r="C33" s="290"/>
      <c r="D33" s="291"/>
      <c r="E33" s="289"/>
      <c r="F33" s="189"/>
      <c r="G33" s="260"/>
      <c r="H33" s="250"/>
      <c r="I33" s="250"/>
      <c r="J33" s="250"/>
      <c r="K33" s="249"/>
      <c r="L33" s="249"/>
      <c r="M33" s="249"/>
      <c r="N33" s="249"/>
      <c r="O33" s="249"/>
      <c r="P33" s="249"/>
      <c r="Q33" s="249"/>
      <c r="R33" s="249"/>
      <c r="S33" s="249"/>
      <c r="T33" s="250"/>
      <c r="U33" s="249"/>
      <c r="V33" s="249"/>
      <c r="W33" s="250"/>
      <c r="X33" s="249"/>
      <c r="Y33" s="249"/>
      <c r="Z33" s="249"/>
      <c r="AA33" s="249"/>
      <c r="AB33" s="249"/>
      <c r="AC33" s="249"/>
      <c r="AD33" s="249"/>
      <c r="AE33" s="249"/>
      <c r="AF33" s="252"/>
      <c r="AG33" s="249"/>
      <c r="AH33" s="249"/>
      <c r="AI33" s="249"/>
      <c r="AJ33" s="252"/>
      <c r="AK33" s="249"/>
      <c r="AL33" s="249"/>
      <c r="AM33" s="249"/>
      <c r="AN33" s="249"/>
      <c r="AO33" s="252"/>
      <c r="AP33" s="249"/>
      <c r="AQ33" s="252"/>
      <c r="AR33" s="249"/>
      <c r="AS33" s="129"/>
    </row>
    <row r="34" spans="1:45">
      <c r="A34" s="138" t="s">
        <v>24</v>
      </c>
      <c r="B34" s="35" t="s">
        <v>238</v>
      </c>
      <c r="C34" s="139"/>
      <c r="D34" s="50"/>
      <c r="E34" s="141"/>
      <c r="F34" s="96"/>
      <c r="G34" s="150"/>
      <c r="H34" s="155"/>
      <c r="I34" s="155"/>
      <c r="J34" s="155"/>
      <c r="K34" s="155"/>
      <c r="L34" s="55"/>
      <c r="M34" s="55"/>
      <c r="N34" s="55"/>
      <c r="O34" s="145"/>
      <c r="P34" s="55"/>
      <c r="Q34" s="55"/>
      <c r="R34" s="55"/>
      <c r="S34" s="155"/>
      <c r="T34" s="55"/>
      <c r="U34" s="55"/>
      <c r="V34" s="55"/>
      <c r="W34" s="55"/>
      <c r="X34" s="55"/>
      <c r="Y34" s="55"/>
      <c r="Z34" s="155"/>
      <c r="AA34" s="55"/>
      <c r="AB34" s="55"/>
      <c r="AC34" s="55"/>
      <c r="AD34" s="155"/>
      <c r="AE34" s="55"/>
      <c r="AF34" s="50"/>
      <c r="AG34" s="155"/>
      <c r="AH34" s="55"/>
      <c r="AI34" s="55"/>
      <c r="AJ34" s="50"/>
      <c r="AK34" s="55"/>
      <c r="AL34" s="55"/>
      <c r="AM34" s="55"/>
      <c r="AN34" s="55"/>
      <c r="AO34" s="50"/>
      <c r="AP34" s="55"/>
      <c r="AQ34" s="50"/>
      <c r="AR34" s="55"/>
      <c r="AS34" s="22"/>
    </row>
    <row r="35" spans="1:45">
      <c r="A35" s="65" t="s">
        <v>24</v>
      </c>
      <c r="B35" s="115" t="s">
        <v>180</v>
      </c>
      <c r="C35" s="121">
        <v>8</v>
      </c>
      <c r="D35" s="123">
        <v>1</v>
      </c>
      <c r="E35" s="119"/>
      <c r="F35" s="96">
        <f>AVERAGE(K35,L35,M35,N35,O35,P35,Q35,R35)</f>
        <v>4.875</v>
      </c>
      <c r="G35" s="162"/>
      <c r="H35" s="145"/>
      <c r="I35" s="155"/>
      <c r="J35" s="77" t="s">
        <v>106</v>
      </c>
      <c r="K35" s="284">
        <v>3</v>
      </c>
      <c r="L35" s="55">
        <v>5</v>
      </c>
      <c r="M35" s="55">
        <v>4</v>
      </c>
      <c r="N35" s="55">
        <v>6</v>
      </c>
      <c r="O35" s="55">
        <v>5</v>
      </c>
      <c r="P35" s="296">
        <v>7</v>
      </c>
      <c r="Q35" s="55">
        <v>6</v>
      </c>
      <c r="R35" s="297">
        <v>3</v>
      </c>
      <c r="S35" s="55"/>
      <c r="T35" s="55"/>
      <c r="U35" s="55"/>
      <c r="V35" s="134"/>
      <c r="W35" s="55"/>
      <c r="X35" s="55"/>
      <c r="Y35" s="55"/>
      <c r="Z35" s="134"/>
      <c r="AA35" s="155"/>
      <c r="AB35" s="55"/>
      <c r="AC35" s="55"/>
      <c r="AD35" s="155"/>
      <c r="AE35" s="55"/>
      <c r="AF35" s="50"/>
      <c r="AG35" s="55"/>
      <c r="AH35" s="155"/>
      <c r="AI35" s="55"/>
      <c r="AJ35" s="50"/>
      <c r="AK35" s="55"/>
      <c r="AL35" s="55"/>
      <c r="AM35" s="55"/>
      <c r="AN35" s="155"/>
      <c r="AO35" s="50"/>
      <c r="AP35" s="55"/>
      <c r="AQ35" s="50"/>
      <c r="AR35" s="55"/>
      <c r="AS35" s="22"/>
    </row>
    <row r="36" spans="1:45">
      <c r="A36" s="65" t="s">
        <v>24</v>
      </c>
      <c r="B36" s="115" t="s">
        <v>181</v>
      </c>
      <c r="C36" s="121">
        <v>5</v>
      </c>
      <c r="D36" s="130">
        <v>5</v>
      </c>
      <c r="E36" s="119">
        <v>3</v>
      </c>
      <c r="F36" s="96">
        <f>AVERAGE(G36,M36,N36,O36,Q36,S36)</f>
        <v>4.166666666666667</v>
      </c>
      <c r="G36" s="162">
        <v>4</v>
      </c>
      <c r="H36" s="155" t="s">
        <v>106</v>
      </c>
      <c r="I36" s="155"/>
      <c r="J36" s="155"/>
      <c r="K36" s="155"/>
      <c r="L36" s="44" t="s">
        <v>106</v>
      </c>
      <c r="M36" s="155">
        <v>4</v>
      </c>
      <c r="N36" s="284">
        <v>3</v>
      </c>
      <c r="O36" s="155">
        <v>4</v>
      </c>
      <c r="P36" s="44" t="s">
        <v>106</v>
      </c>
      <c r="Q36" s="155">
        <v>5</v>
      </c>
      <c r="R36" s="77" t="s">
        <v>106</v>
      </c>
      <c r="S36" s="55">
        <v>5</v>
      </c>
      <c r="T36" s="145"/>
      <c r="U36" s="134"/>
      <c r="V36" s="155"/>
      <c r="W36" s="55"/>
      <c r="X36" s="55"/>
      <c r="Y36" s="55"/>
      <c r="Z36" s="55"/>
      <c r="AA36" s="145"/>
      <c r="AB36" s="155"/>
      <c r="AC36" s="155"/>
      <c r="AD36" s="155"/>
      <c r="AE36" s="55"/>
      <c r="AF36" s="48"/>
      <c r="AG36" s="155"/>
      <c r="AH36" s="145"/>
      <c r="AI36" s="145"/>
      <c r="AJ36" s="48"/>
      <c r="AK36" s="155"/>
      <c r="AL36" s="145"/>
      <c r="AM36" s="155"/>
      <c r="AN36" s="55"/>
      <c r="AO36" s="48"/>
      <c r="AP36" s="55"/>
      <c r="AQ36" s="48"/>
      <c r="AR36" s="55"/>
      <c r="AS36" s="22"/>
    </row>
    <row r="37" spans="1:45" s="104" customFormat="1">
      <c r="A37" s="65" t="s">
        <v>24</v>
      </c>
      <c r="B37" s="115" t="s">
        <v>303</v>
      </c>
      <c r="C37" s="121">
        <v>12</v>
      </c>
      <c r="D37" s="123"/>
      <c r="E37" s="119">
        <v>3</v>
      </c>
      <c r="F37" s="96">
        <f>AVERAGE(G37,H37,I37,J37,K37,L37,N37,O37,P37,Q37,R37,S37)</f>
        <v>4.666666666666667</v>
      </c>
      <c r="G37" s="162">
        <v>4</v>
      </c>
      <c r="H37" s="44">
        <v>6</v>
      </c>
      <c r="I37" s="155">
        <v>4</v>
      </c>
      <c r="J37" s="155">
        <v>5</v>
      </c>
      <c r="K37" s="297">
        <v>3</v>
      </c>
      <c r="L37" s="54">
        <v>6</v>
      </c>
      <c r="M37" s="134"/>
      <c r="N37" s="155">
        <v>4</v>
      </c>
      <c r="O37" s="55">
        <v>5</v>
      </c>
      <c r="P37" s="55">
        <v>4</v>
      </c>
      <c r="Q37" s="55">
        <v>5</v>
      </c>
      <c r="R37" s="284">
        <v>3</v>
      </c>
      <c r="S37" s="240">
        <v>7</v>
      </c>
      <c r="T37" s="55"/>
      <c r="U37" s="155"/>
      <c r="V37" s="55"/>
      <c r="W37" s="55"/>
      <c r="X37" s="55"/>
      <c r="Y37" s="134"/>
      <c r="Z37" s="55"/>
      <c r="AA37" s="55"/>
      <c r="AB37" s="55"/>
      <c r="AC37" s="55"/>
      <c r="AD37" s="155"/>
      <c r="AE37" s="155"/>
      <c r="AF37" s="50"/>
      <c r="AG37" s="55"/>
      <c r="AH37" s="55"/>
      <c r="AI37" s="155"/>
      <c r="AJ37" s="48"/>
      <c r="AK37" s="145"/>
      <c r="AL37" s="155"/>
      <c r="AM37" s="155"/>
      <c r="AN37" s="55"/>
      <c r="AO37" s="135"/>
      <c r="AP37" s="55"/>
      <c r="AQ37" s="48"/>
      <c r="AR37" s="55"/>
      <c r="AS37" s="129"/>
    </row>
    <row r="38" spans="1:45" s="104" customFormat="1">
      <c r="A38" s="65" t="s">
        <v>24</v>
      </c>
      <c r="B38" s="23" t="s">
        <v>413</v>
      </c>
      <c r="C38" s="121">
        <v>1</v>
      </c>
      <c r="D38" s="123">
        <v>6</v>
      </c>
      <c r="E38" s="119"/>
      <c r="F38" s="96">
        <f>AVERAGE(M38)</f>
        <v>3</v>
      </c>
      <c r="G38" s="43" t="s">
        <v>106</v>
      </c>
      <c r="H38" s="77" t="s">
        <v>106</v>
      </c>
      <c r="I38" s="155"/>
      <c r="J38" s="145"/>
      <c r="K38" s="155" t="s">
        <v>106</v>
      </c>
      <c r="L38" s="77" t="s">
        <v>106</v>
      </c>
      <c r="M38" s="297">
        <v>3</v>
      </c>
      <c r="N38" s="155"/>
      <c r="O38" s="55"/>
      <c r="P38" s="55"/>
      <c r="Q38" s="77" t="s">
        <v>106</v>
      </c>
      <c r="R38" s="155"/>
      <c r="S38" s="155" t="s">
        <v>106</v>
      </c>
      <c r="T38" s="134"/>
      <c r="U38" s="55"/>
      <c r="V38" s="134"/>
      <c r="W38" s="155"/>
      <c r="X38" s="55"/>
      <c r="Y38" s="55"/>
      <c r="Z38" s="155"/>
      <c r="AA38" s="155"/>
      <c r="AB38" s="145"/>
      <c r="AC38" s="134"/>
      <c r="AD38" s="55"/>
      <c r="AE38" s="134"/>
      <c r="AF38" s="155"/>
      <c r="AG38" s="55"/>
      <c r="AH38" s="55"/>
      <c r="AI38" s="155"/>
      <c r="AJ38" s="48"/>
      <c r="AK38" s="155"/>
      <c r="AL38" s="155"/>
      <c r="AM38" s="155"/>
      <c r="AN38" s="55"/>
      <c r="AO38" s="48"/>
      <c r="AP38" s="55"/>
      <c r="AQ38" s="48"/>
      <c r="AR38" s="155"/>
      <c r="AS38" s="129"/>
    </row>
    <row r="39" spans="1:45" s="104" customFormat="1">
      <c r="A39" s="138" t="s">
        <v>24</v>
      </c>
      <c r="B39" s="35" t="s">
        <v>328</v>
      </c>
      <c r="C39" s="139">
        <v>5</v>
      </c>
      <c r="D39" s="50">
        <v>4</v>
      </c>
      <c r="E39" s="141">
        <v>2</v>
      </c>
      <c r="F39" s="96">
        <f>AVERAGE(G39,H39,I39,J39,Q39)</f>
        <v>5.4</v>
      </c>
      <c r="G39" s="162">
        <v>5</v>
      </c>
      <c r="H39" s="155">
        <v>5</v>
      </c>
      <c r="I39" s="155">
        <v>5</v>
      </c>
      <c r="J39" s="44">
        <v>6</v>
      </c>
      <c r="K39" s="155" t="s">
        <v>106</v>
      </c>
      <c r="L39" s="55"/>
      <c r="M39" s="77" t="s">
        <v>106</v>
      </c>
      <c r="N39" s="77" t="s">
        <v>106</v>
      </c>
      <c r="O39" s="77" t="s">
        <v>106</v>
      </c>
      <c r="P39" s="55"/>
      <c r="Q39" s="44">
        <v>6</v>
      </c>
      <c r="R39" s="1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0"/>
      <c r="AG39" s="55"/>
      <c r="AH39" s="55"/>
      <c r="AI39" s="155"/>
      <c r="AJ39" s="48"/>
      <c r="AK39" s="155"/>
      <c r="AL39" s="155"/>
      <c r="AM39" s="155"/>
      <c r="AN39" s="55"/>
      <c r="AO39" s="48"/>
      <c r="AP39" s="55"/>
      <c r="AQ39" s="48"/>
      <c r="AR39" s="55"/>
      <c r="AS39" s="129"/>
    </row>
    <row r="40" spans="1:45" s="104" customFormat="1" ht="15.75" thickBot="1">
      <c r="A40" s="158" t="s">
        <v>24</v>
      </c>
      <c r="B40" s="264" t="s">
        <v>494</v>
      </c>
      <c r="C40" s="152"/>
      <c r="D40" s="153">
        <v>8</v>
      </c>
      <c r="E40" s="154">
        <v>2</v>
      </c>
      <c r="F40" s="28"/>
      <c r="G40" s="43" t="s">
        <v>106</v>
      </c>
      <c r="H40" s="155"/>
      <c r="I40" s="44" t="s">
        <v>106</v>
      </c>
      <c r="J40" s="155"/>
      <c r="K40" s="155" t="s">
        <v>106</v>
      </c>
      <c r="L40" s="55"/>
      <c r="M40" s="55"/>
      <c r="N40" s="44" t="s">
        <v>106</v>
      </c>
      <c r="O40" s="77" t="s">
        <v>106</v>
      </c>
      <c r="P40" s="55"/>
      <c r="Q40" s="77" t="s">
        <v>106</v>
      </c>
      <c r="R40" s="77" t="s">
        <v>106</v>
      </c>
      <c r="S40" s="77" t="s">
        <v>106</v>
      </c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0"/>
      <c r="AG40" s="55"/>
      <c r="AH40" s="55"/>
      <c r="AI40" s="155"/>
      <c r="AJ40" s="48"/>
      <c r="AK40" s="155"/>
      <c r="AL40" s="155"/>
      <c r="AM40" s="155"/>
      <c r="AN40" s="55"/>
      <c r="AO40" s="48"/>
      <c r="AP40" s="55"/>
      <c r="AQ40" s="48"/>
      <c r="AR40" s="55"/>
      <c r="AS40" s="129"/>
    </row>
    <row r="41" spans="1:45">
      <c r="G41" s="31">
        <f>AVERAGE(G8,G14,G16,G17,G19,G23,G26,G29,G36,G37,G39)</f>
        <v>4.6363636363636367</v>
      </c>
      <c r="H41" s="31">
        <f>AVERAGE(H8,H12,H16,H17,H19,H23,H26,H27,H29,H37,H39)</f>
        <v>5.9090909090909092</v>
      </c>
      <c r="I41" s="31">
        <f>AVERAGE(I8,I12,I13,I16,I17,I19,I23,I27,I29,I37,I39)</f>
        <v>5.1818181818181817</v>
      </c>
      <c r="J41" s="25">
        <f>AVERAGE(J8,J12,J13,J16,J17,J19,J23,J26,J29,J37,J39)</f>
        <v>5.8181818181818183</v>
      </c>
      <c r="K41" s="25">
        <f>AVERAGE(K8,K12,K13,K16,K17,K18,K19,K23,K26,K35,K37)</f>
        <v>3.7272727272727271</v>
      </c>
      <c r="L41" s="31">
        <f>AVERAGE(L8,L12,L13,L17,L19,L23,L26,L27,L29,L35,L37)</f>
        <v>5.3636363636363633</v>
      </c>
      <c r="M41" s="25">
        <f>AVERAGE(M8,M12,M13,M17,M19,M23,M24,M26,M35,M36,M38)</f>
        <v>3.8181818181818183</v>
      </c>
      <c r="N41" s="31">
        <f>AVERAGE(N8,N12,N13,N16,N17,N22,N23,N26,N35,N36,N37)</f>
        <v>5.4545454545454541</v>
      </c>
      <c r="O41" s="25">
        <f>AVERAGE(O8,O12,O13,O16,O17,O23,O22,O24,O35,O36,O37)</f>
        <v>4.9090909090909092</v>
      </c>
      <c r="P41" s="25">
        <f>AVERAGE(P12,P8,P11,P17,P16,P23,P22,P26,P29,P35,P37)</f>
        <v>5.2727272727272725</v>
      </c>
      <c r="Q41" s="25">
        <f>AVERAGE(Q8,Q12,Q16,Q17,,Q23,Q21,Q24,Q35,Q36,Q37,Q39)</f>
        <v>5</v>
      </c>
      <c r="R41" s="25">
        <f>AVERAGE(R8,R12,R16,R17,R19,R21,R26,R27,R29,R35,R37)</f>
        <v>3.0909090909090908</v>
      </c>
      <c r="S41" s="25">
        <f>AVERAGE(S8,S12,S16,S17,S21,S22,S23,S26,S29,S36,S37)</f>
        <v>5.2727272727272725</v>
      </c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S35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11" width="4.5703125" customWidth="1"/>
    <col min="12" max="44" width="4.7109375" customWidth="1"/>
  </cols>
  <sheetData>
    <row r="1" spans="1:45">
      <c r="A1" t="s">
        <v>137</v>
      </c>
    </row>
    <row r="4" spans="1:45">
      <c r="A4" t="s">
        <v>2</v>
      </c>
    </row>
    <row r="5" spans="1:45" ht="15.75" thickBot="1"/>
    <row r="6" spans="1:45" ht="15.75" thickBot="1">
      <c r="C6" s="402" t="s">
        <v>74</v>
      </c>
      <c r="D6" s="403"/>
      <c r="E6" s="404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656</v>
      </c>
      <c r="H7" s="128" t="s">
        <v>545</v>
      </c>
      <c r="I7" s="128" t="s">
        <v>604</v>
      </c>
      <c r="J7" s="128" t="s">
        <v>648</v>
      </c>
      <c r="K7" s="128" t="s">
        <v>673</v>
      </c>
      <c r="L7" s="128" t="s">
        <v>710</v>
      </c>
      <c r="M7" s="128" t="s">
        <v>733</v>
      </c>
      <c r="N7" s="128" t="s">
        <v>749</v>
      </c>
      <c r="O7" s="128" t="s">
        <v>772</v>
      </c>
      <c r="P7" s="128" t="s">
        <v>799</v>
      </c>
      <c r="Q7" s="128" t="s">
        <v>826</v>
      </c>
      <c r="R7" s="128" t="s">
        <v>842</v>
      </c>
      <c r="S7" s="128" t="s">
        <v>859</v>
      </c>
      <c r="T7" s="71"/>
      <c r="U7" s="71"/>
      <c r="V7" s="71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128"/>
      <c r="AH7" s="88"/>
      <c r="AI7" s="88"/>
      <c r="AJ7" s="128"/>
      <c r="AK7" s="128"/>
      <c r="AL7" s="128"/>
      <c r="AM7" s="128"/>
      <c r="AN7" s="128"/>
      <c r="AO7" s="128"/>
      <c r="AP7" s="128"/>
      <c r="AQ7" s="128"/>
      <c r="AR7" s="128"/>
    </row>
    <row r="8" spans="1:45">
      <c r="A8" s="18" t="s">
        <v>8</v>
      </c>
      <c r="B8" s="217" t="s">
        <v>138</v>
      </c>
      <c r="C8" s="107"/>
      <c r="D8" s="108"/>
      <c r="E8" s="106"/>
      <c r="F8" s="30"/>
      <c r="G8" s="150"/>
      <c r="H8" s="146"/>
      <c r="I8" s="155"/>
      <c r="J8" s="134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134"/>
      <c r="W8" s="55"/>
      <c r="X8" s="55"/>
      <c r="Y8" s="55"/>
      <c r="Z8" s="55"/>
      <c r="AA8" s="55"/>
      <c r="AB8" s="55"/>
      <c r="AC8" s="155"/>
      <c r="AD8" s="50"/>
      <c r="AE8" s="48"/>
      <c r="AF8" s="162"/>
      <c r="AG8" s="55"/>
      <c r="AH8" s="1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22"/>
    </row>
    <row r="9" spans="1:45">
      <c r="A9" s="10" t="s">
        <v>8</v>
      </c>
      <c r="B9" s="57" t="s">
        <v>139</v>
      </c>
      <c r="C9" s="125">
        <v>13</v>
      </c>
      <c r="D9" s="126"/>
      <c r="E9" s="127"/>
      <c r="F9" s="29">
        <f>AVERAGE(G9,H9,I9,J9,K9,L9,M9,N9,O9,P9,Q9,R9,S9)</f>
        <v>5.3076923076923075</v>
      </c>
      <c r="G9" s="149">
        <v>6</v>
      </c>
      <c r="H9" s="55">
        <v>5</v>
      </c>
      <c r="I9" s="155">
        <v>6</v>
      </c>
      <c r="J9" s="55">
        <v>4</v>
      </c>
      <c r="K9" s="55">
        <v>5</v>
      </c>
      <c r="L9" s="54">
        <v>5</v>
      </c>
      <c r="M9" s="55">
        <v>6</v>
      </c>
      <c r="N9" s="240">
        <v>7</v>
      </c>
      <c r="O9" s="55">
        <v>6</v>
      </c>
      <c r="P9" s="55">
        <v>4</v>
      </c>
      <c r="Q9" s="55">
        <v>4</v>
      </c>
      <c r="R9" s="55">
        <v>6</v>
      </c>
      <c r="S9" s="55">
        <v>5</v>
      </c>
      <c r="T9" s="55"/>
      <c r="U9" s="134"/>
      <c r="V9" s="55"/>
      <c r="W9" s="55"/>
      <c r="X9" s="55"/>
      <c r="Y9" s="134"/>
      <c r="Z9" s="55"/>
      <c r="AA9" s="55"/>
      <c r="AB9" s="55"/>
      <c r="AC9" s="145"/>
      <c r="AD9" s="50"/>
      <c r="AE9" s="135"/>
      <c r="AF9" s="162"/>
      <c r="AG9" s="134"/>
      <c r="AH9" s="145"/>
      <c r="AI9" s="55"/>
      <c r="AJ9" s="134"/>
      <c r="AK9" s="55"/>
      <c r="AL9" s="55"/>
      <c r="AM9" s="134"/>
      <c r="AN9" s="55"/>
      <c r="AO9" s="55"/>
      <c r="AP9" s="134"/>
      <c r="AQ9" s="55"/>
      <c r="AR9" s="55"/>
      <c r="AS9" s="22"/>
    </row>
    <row r="10" spans="1:45">
      <c r="A10" s="65" t="s">
        <v>10</v>
      </c>
      <c r="B10" s="23" t="s">
        <v>140</v>
      </c>
      <c r="C10" s="121">
        <v>5</v>
      </c>
      <c r="D10" s="123"/>
      <c r="E10" s="131"/>
      <c r="F10" s="96">
        <f>AVERAGE(O10,P10,Q10,R10,S10)</f>
        <v>4.5999999999999996</v>
      </c>
      <c r="G10" s="162"/>
      <c r="H10" s="55"/>
      <c r="I10" s="155"/>
      <c r="J10" s="55"/>
      <c r="K10" s="55"/>
      <c r="L10" s="55"/>
      <c r="M10" s="155"/>
      <c r="N10" s="55"/>
      <c r="O10" s="55">
        <v>5</v>
      </c>
      <c r="P10" s="55">
        <v>5</v>
      </c>
      <c r="Q10" s="297">
        <v>3</v>
      </c>
      <c r="R10" s="55">
        <v>5</v>
      </c>
      <c r="S10" s="55">
        <v>5</v>
      </c>
      <c r="T10" s="55"/>
      <c r="U10" s="55"/>
      <c r="V10" s="55"/>
      <c r="W10" s="55"/>
      <c r="X10" s="55"/>
      <c r="Y10" s="55"/>
      <c r="Z10" s="55"/>
      <c r="AA10" s="55"/>
      <c r="AB10" s="55"/>
      <c r="AC10" s="155"/>
      <c r="AD10" s="50"/>
      <c r="AE10" s="48"/>
      <c r="AF10" s="162"/>
      <c r="AG10" s="155"/>
      <c r="AH10" s="155"/>
      <c r="AI10" s="55"/>
      <c r="AJ10" s="155"/>
      <c r="AK10" s="55"/>
      <c r="AL10" s="55"/>
      <c r="AM10" s="55"/>
      <c r="AN10" s="55"/>
      <c r="AO10" s="55"/>
      <c r="AP10" s="55"/>
      <c r="AQ10" s="55"/>
      <c r="AR10" s="55"/>
      <c r="AS10" s="22"/>
    </row>
    <row r="11" spans="1:45">
      <c r="A11" s="65" t="s">
        <v>10</v>
      </c>
      <c r="B11" s="23" t="s">
        <v>242</v>
      </c>
      <c r="C11" s="121"/>
      <c r="D11" s="123"/>
      <c r="E11" s="119"/>
      <c r="F11" s="96"/>
      <c r="G11" s="162"/>
      <c r="H11" s="55"/>
      <c r="I11" s="212"/>
      <c r="J11" s="55"/>
      <c r="K11" s="146"/>
      <c r="L11" s="55"/>
      <c r="M11" s="55"/>
      <c r="N11" s="55"/>
      <c r="O11" s="1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155"/>
      <c r="AD11" s="50"/>
      <c r="AE11" s="48"/>
      <c r="AF11" s="162"/>
      <c r="AG11" s="55"/>
      <c r="AH11" s="1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22"/>
    </row>
    <row r="12" spans="1:45" s="104" customFormat="1">
      <c r="A12" s="65" t="s">
        <v>10</v>
      </c>
      <c r="B12" s="23" t="s">
        <v>272</v>
      </c>
      <c r="C12" s="121">
        <v>12</v>
      </c>
      <c r="D12" s="123"/>
      <c r="E12" s="119"/>
      <c r="F12" s="96">
        <f>AVERAGE(G12,H12,I12,J12,K12,L12,M12,N12,O12,P12,Q12,S12)</f>
        <v>4.75</v>
      </c>
      <c r="G12" s="233">
        <v>6</v>
      </c>
      <c r="H12" s="210">
        <v>4</v>
      </c>
      <c r="I12" s="211">
        <v>6</v>
      </c>
      <c r="J12" s="210">
        <v>4</v>
      </c>
      <c r="K12" s="55">
        <v>5</v>
      </c>
      <c r="L12" s="55">
        <v>5</v>
      </c>
      <c r="M12" s="55">
        <v>4</v>
      </c>
      <c r="N12" s="55">
        <v>6</v>
      </c>
      <c r="O12" s="55">
        <v>5</v>
      </c>
      <c r="P12" s="55">
        <v>4</v>
      </c>
      <c r="Q12" s="55">
        <v>4</v>
      </c>
      <c r="R12" s="55"/>
      <c r="S12" s="55">
        <v>4</v>
      </c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155"/>
      <c r="AE12" s="1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155"/>
      <c r="AQ12" s="55"/>
      <c r="AR12" s="55"/>
      <c r="AS12" s="129"/>
    </row>
    <row r="13" spans="1:45" s="104" customFormat="1">
      <c r="A13" s="65" t="s">
        <v>10</v>
      </c>
      <c r="B13" s="35" t="s">
        <v>291</v>
      </c>
      <c r="C13" s="121">
        <v>1</v>
      </c>
      <c r="D13" s="123">
        <v>3</v>
      </c>
      <c r="E13" s="119"/>
      <c r="F13" s="96">
        <f>AVERAGE(K13)</f>
        <v>5</v>
      </c>
      <c r="G13" s="47" t="s">
        <v>106</v>
      </c>
      <c r="H13" s="146"/>
      <c r="I13" s="212"/>
      <c r="J13" s="146"/>
      <c r="K13" s="55">
        <v>5</v>
      </c>
      <c r="L13" s="55"/>
      <c r="M13" s="55"/>
      <c r="N13" s="77" t="s">
        <v>106</v>
      </c>
      <c r="O13" s="55"/>
      <c r="P13" s="55"/>
      <c r="Q13" s="55"/>
      <c r="R13" s="55"/>
      <c r="S13" s="77" t="s">
        <v>106</v>
      </c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0"/>
      <c r="AG13" s="55"/>
      <c r="AH13" s="55"/>
      <c r="AI13" s="55"/>
      <c r="AJ13" s="55"/>
      <c r="AK13" s="55"/>
      <c r="AL13" s="55"/>
      <c r="AM13" s="55"/>
      <c r="AN13" s="55"/>
      <c r="AO13" s="55"/>
      <c r="AP13" s="155"/>
      <c r="AQ13" s="55"/>
      <c r="AR13" s="55"/>
      <c r="AS13" s="129"/>
    </row>
    <row r="14" spans="1:45" s="104" customFormat="1">
      <c r="A14" s="65" t="s">
        <v>10</v>
      </c>
      <c r="B14" s="35" t="s">
        <v>332</v>
      </c>
      <c r="C14" s="121">
        <v>2</v>
      </c>
      <c r="D14" s="123">
        <v>3</v>
      </c>
      <c r="E14" s="119"/>
      <c r="F14" s="96">
        <f>AVERAGE(M14,Q14,R14)</f>
        <v>4.666666666666667</v>
      </c>
      <c r="G14" s="232"/>
      <c r="H14" s="212"/>
      <c r="I14" s="212"/>
      <c r="J14" s="146"/>
      <c r="K14" s="55"/>
      <c r="L14" s="77" t="s">
        <v>106</v>
      </c>
      <c r="M14" s="55">
        <v>4</v>
      </c>
      <c r="N14" s="55"/>
      <c r="O14" s="77" t="s">
        <v>106</v>
      </c>
      <c r="P14" s="55"/>
      <c r="Q14" s="77">
        <v>4</v>
      </c>
      <c r="R14" s="55">
        <v>6</v>
      </c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0"/>
      <c r="AG14" s="55"/>
      <c r="AH14" s="55"/>
      <c r="AI14" s="55"/>
      <c r="AJ14" s="55"/>
      <c r="AK14" s="55"/>
      <c r="AL14" s="55"/>
      <c r="AM14" s="55"/>
      <c r="AN14" s="55"/>
      <c r="AO14" s="55"/>
      <c r="AP14" s="155"/>
      <c r="AQ14" s="55"/>
      <c r="AR14" s="155"/>
      <c r="AS14" s="129"/>
    </row>
    <row r="15" spans="1:45" s="104" customFormat="1">
      <c r="A15" s="65" t="s">
        <v>10</v>
      </c>
      <c r="B15" s="35" t="s">
        <v>418</v>
      </c>
      <c r="C15" s="121">
        <v>3</v>
      </c>
      <c r="D15" s="123"/>
      <c r="E15" s="119"/>
      <c r="F15" s="96">
        <f>AVERAGE(J15,K15,L15)</f>
        <v>4.666666666666667</v>
      </c>
      <c r="G15" s="232"/>
      <c r="H15" s="146"/>
      <c r="I15" s="55"/>
      <c r="J15" s="55">
        <v>4</v>
      </c>
      <c r="K15" s="55">
        <v>5</v>
      </c>
      <c r="L15" s="55">
        <v>5</v>
      </c>
      <c r="M15" s="55"/>
      <c r="N15" s="55"/>
      <c r="O15" s="55"/>
      <c r="P15" s="146"/>
      <c r="Q15" s="55"/>
      <c r="R15" s="55"/>
      <c r="S15" s="55"/>
      <c r="T15" s="55"/>
      <c r="U15" s="55"/>
      <c r="V15" s="55"/>
      <c r="W15" s="55"/>
      <c r="X15" s="55"/>
      <c r="Y15" s="55"/>
      <c r="Z15" s="146"/>
      <c r="AA15" s="55"/>
      <c r="AB15" s="55"/>
      <c r="AC15" s="55"/>
      <c r="AD15" s="55"/>
      <c r="AE15" s="55"/>
      <c r="AF15" s="55"/>
      <c r="AG15" s="55"/>
      <c r="AH15" s="146"/>
      <c r="AI15" s="55"/>
      <c r="AJ15" s="55"/>
      <c r="AK15" s="55"/>
      <c r="AL15" s="55"/>
      <c r="AM15" s="55"/>
      <c r="AN15" s="55"/>
      <c r="AO15" s="55"/>
      <c r="AP15" s="155"/>
      <c r="AQ15" s="55"/>
      <c r="AR15" s="55"/>
      <c r="AS15" s="129"/>
    </row>
    <row r="16" spans="1:45" s="104" customFormat="1">
      <c r="A16" s="65" t="s">
        <v>10</v>
      </c>
      <c r="B16" s="60" t="s">
        <v>458</v>
      </c>
      <c r="C16" s="121">
        <v>9</v>
      </c>
      <c r="D16" s="123"/>
      <c r="E16" s="119"/>
      <c r="F16" s="96">
        <f>AVERAGE(G16,H16,I16,N16,O16,P16,Q16,R16,S16)</f>
        <v>4.666666666666667</v>
      </c>
      <c r="G16" s="233">
        <v>5</v>
      </c>
      <c r="H16" s="210">
        <v>4</v>
      </c>
      <c r="I16" s="55">
        <v>5</v>
      </c>
      <c r="J16" s="55"/>
      <c r="K16" s="55"/>
      <c r="L16" s="55"/>
      <c r="M16" s="55"/>
      <c r="N16" s="55">
        <v>6</v>
      </c>
      <c r="O16" s="55">
        <v>5</v>
      </c>
      <c r="P16" s="210">
        <v>4</v>
      </c>
      <c r="Q16" s="297">
        <v>3</v>
      </c>
      <c r="R16" s="55">
        <v>5</v>
      </c>
      <c r="S16" s="55">
        <v>5</v>
      </c>
      <c r="T16" s="55"/>
      <c r="U16" s="55"/>
      <c r="V16" s="55"/>
      <c r="W16" s="55"/>
      <c r="X16" s="55"/>
      <c r="Y16" s="55"/>
      <c r="Z16" s="146"/>
      <c r="AA16" s="55"/>
      <c r="AB16" s="55"/>
      <c r="AC16" s="55"/>
      <c r="AD16" s="55"/>
      <c r="AE16" s="55"/>
      <c r="AF16" s="55"/>
      <c r="AG16" s="55"/>
      <c r="AH16" s="146"/>
      <c r="AI16" s="55"/>
      <c r="AJ16" s="55"/>
      <c r="AK16" s="55"/>
      <c r="AL16" s="55"/>
      <c r="AM16" s="55"/>
      <c r="AN16" s="55"/>
      <c r="AO16" s="55"/>
      <c r="AP16" s="155"/>
      <c r="AQ16" s="55"/>
      <c r="AR16" s="55"/>
      <c r="AS16" s="129"/>
    </row>
    <row r="17" spans="1:45" s="104" customFormat="1">
      <c r="A17" s="65" t="s">
        <v>10</v>
      </c>
      <c r="B17" s="60" t="s">
        <v>459</v>
      </c>
      <c r="C17" s="121">
        <v>13</v>
      </c>
      <c r="D17" s="123"/>
      <c r="E17" s="119"/>
      <c r="F17" s="96">
        <f>AVERAGE(S17,G17,H17,I17,J17,K17,L17,M17,N17,O17,P17,Q17,R17)</f>
        <v>5.384615384615385</v>
      </c>
      <c r="G17" s="335">
        <v>7</v>
      </c>
      <c r="H17" s="305">
        <v>7</v>
      </c>
      <c r="I17" s="55">
        <v>5</v>
      </c>
      <c r="J17" s="55">
        <v>5</v>
      </c>
      <c r="K17" s="55">
        <v>5</v>
      </c>
      <c r="L17" s="55">
        <v>6</v>
      </c>
      <c r="M17" s="55">
        <v>6</v>
      </c>
      <c r="N17" s="295">
        <v>7</v>
      </c>
      <c r="O17" s="55">
        <v>5</v>
      </c>
      <c r="P17" s="210">
        <v>4</v>
      </c>
      <c r="Q17" s="297">
        <v>3</v>
      </c>
      <c r="R17" s="55">
        <v>5</v>
      </c>
      <c r="S17" s="55">
        <v>5</v>
      </c>
      <c r="T17" s="55"/>
      <c r="U17" s="55"/>
      <c r="V17" s="55"/>
      <c r="W17" s="55"/>
      <c r="X17" s="55"/>
      <c r="Y17" s="55"/>
      <c r="Z17" s="146"/>
      <c r="AA17" s="55"/>
      <c r="AB17" s="55"/>
      <c r="AC17" s="55"/>
      <c r="AD17" s="55"/>
      <c r="AE17" s="55"/>
      <c r="AF17" s="55"/>
      <c r="AG17" s="55"/>
      <c r="AH17" s="146"/>
      <c r="AI17" s="55"/>
      <c r="AJ17" s="55"/>
      <c r="AK17" s="55"/>
      <c r="AL17" s="55"/>
      <c r="AM17" s="55"/>
      <c r="AN17" s="55"/>
      <c r="AO17" s="55"/>
      <c r="AP17" s="155"/>
      <c r="AQ17" s="55"/>
      <c r="AR17" s="55"/>
      <c r="AS17" s="129"/>
    </row>
    <row r="18" spans="1:45">
      <c r="A18" s="10" t="s">
        <v>10</v>
      </c>
      <c r="B18" s="147" t="s">
        <v>141</v>
      </c>
      <c r="C18" s="125">
        <v>9</v>
      </c>
      <c r="D18" s="126">
        <v>1</v>
      </c>
      <c r="E18" s="127"/>
      <c r="F18" s="29">
        <f>AVERAGE(G18,H18,I18,J18,K18,L18,M18,N18,R18,S18)</f>
        <v>4.5999999999999996</v>
      </c>
      <c r="G18" s="162">
        <v>5</v>
      </c>
      <c r="H18" s="155">
        <v>5</v>
      </c>
      <c r="I18" s="155">
        <v>5</v>
      </c>
      <c r="J18" s="297">
        <v>3</v>
      </c>
      <c r="K18" s="55">
        <v>4</v>
      </c>
      <c r="L18" s="55">
        <v>5</v>
      </c>
      <c r="M18" s="55">
        <v>4</v>
      </c>
      <c r="N18" s="55">
        <v>5</v>
      </c>
      <c r="O18" s="55"/>
      <c r="P18" s="55"/>
      <c r="Q18" s="55"/>
      <c r="R18" s="77">
        <v>5</v>
      </c>
      <c r="S18" s="55">
        <v>5</v>
      </c>
      <c r="T18" s="55"/>
      <c r="U18" s="55"/>
      <c r="V18" s="55"/>
      <c r="W18" s="55"/>
      <c r="X18" s="55"/>
      <c r="Y18" s="55"/>
      <c r="Z18" s="55"/>
      <c r="AA18" s="55"/>
      <c r="AB18" s="55"/>
      <c r="AC18" s="155"/>
      <c r="AD18" s="50"/>
      <c r="AE18" s="155"/>
      <c r="AF18" s="48"/>
      <c r="AG18" s="55"/>
      <c r="AH18" s="155"/>
      <c r="AI18" s="55"/>
      <c r="AJ18" s="55"/>
      <c r="AK18" s="55"/>
      <c r="AL18" s="55"/>
      <c r="AM18" s="55"/>
      <c r="AN18" s="55"/>
      <c r="AO18" s="55"/>
      <c r="AP18" s="155"/>
      <c r="AQ18" s="55"/>
      <c r="AR18" s="55"/>
      <c r="AS18" s="22"/>
    </row>
    <row r="19" spans="1:45">
      <c r="A19" s="65" t="s">
        <v>23</v>
      </c>
      <c r="B19" s="23" t="s">
        <v>157</v>
      </c>
      <c r="C19" s="121"/>
      <c r="D19" s="123">
        <v>1</v>
      </c>
      <c r="E19" s="119"/>
      <c r="F19" s="83"/>
      <c r="G19" s="162"/>
      <c r="H19" s="55"/>
      <c r="I19" s="155"/>
      <c r="J19" s="55"/>
      <c r="K19" s="55"/>
      <c r="L19" s="55"/>
      <c r="M19" s="55"/>
      <c r="N19" s="55"/>
      <c r="O19" s="55"/>
      <c r="P19" s="55"/>
      <c r="Q19" s="55"/>
      <c r="R19" s="55"/>
      <c r="S19" s="77" t="s">
        <v>106</v>
      </c>
      <c r="T19" s="55"/>
      <c r="U19" s="55"/>
      <c r="V19" s="55"/>
      <c r="W19" s="155"/>
      <c r="X19" s="155"/>
      <c r="Y19" s="55"/>
      <c r="Z19" s="55"/>
      <c r="AA19" s="55"/>
      <c r="AB19" s="55"/>
      <c r="AC19" s="155"/>
      <c r="AD19" s="50"/>
      <c r="AE19" s="48"/>
      <c r="AF19" s="162"/>
      <c r="AG19" s="55"/>
      <c r="AH19" s="155"/>
      <c r="AI19" s="55"/>
      <c r="AJ19" s="55"/>
      <c r="AK19" s="55"/>
      <c r="AL19" s="55"/>
      <c r="AM19" s="55"/>
      <c r="AN19" s="55"/>
      <c r="AO19" s="55"/>
      <c r="AP19" s="155"/>
      <c r="AQ19" s="155"/>
      <c r="AR19" s="55"/>
      <c r="AS19" s="22"/>
    </row>
    <row r="20" spans="1:45" s="61" customFormat="1">
      <c r="A20" s="65" t="s">
        <v>23</v>
      </c>
      <c r="B20" s="23" t="s">
        <v>244</v>
      </c>
      <c r="C20" s="121">
        <v>7</v>
      </c>
      <c r="D20" s="123">
        <v>3</v>
      </c>
      <c r="E20" s="119"/>
      <c r="F20" s="96">
        <f>AVERAGE(G20,H20,I20,J20,O20)</f>
        <v>5</v>
      </c>
      <c r="G20" s="162">
        <v>5</v>
      </c>
      <c r="H20" s="55">
        <v>5</v>
      </c>
      <c r="I20" s="155">
        <v>5</v>
      </c>
      <c r="J20" s="55">
        <v>4</v>
      </c>
      <c r="K20" s="77" t="s">
        <v>106</v>
      </c>
      <c r="L20" s="77" t="s">
        <v>106</v>
      </c>
      <c r="M20" s="77" t="s">
        <v>428</v>
      </c>
      <c r="N20" s="55"/>
      <c r="O20" s="55">
        <v>6</v>
      </c>
      <c r="P20" s="145"/>
      <c r="Q20" s="77" t="s">
        <v>106</v>
      </c>
      <c r="R20" s="95" t="s">
        <v>428</v>
      </c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155"/>
      <c r="AD20" s="50"/>
      <c r="AE20" s="48"/>
      <c r="AF20" s="162"/>
      <c r="AG20" s="55"/>
      <c r="AH20" s="155"/>
      <c r="AI20" s="55"/>
      <c r="AJ20" s="55"/>
      <c r="AK20" s="55"/>
      <c r="AL20" s="55"/>
      <c r="AM20" s="55"/>
      <c r="AN20" s="155"/>
      <c r="AO20" s="155"/>
      <c r="AP20" s="155"/>
      <c r="AQ20" s="55"/>
      <c r="AR20" s="155"/>
      <c r="AS20" s="62"/>
    </row>
    <row r="21" spans="1:45" s="104" customFormat="1">
      <c r="A21" s="65" t="s">
        <v>23</v>
      </c>
      <c r="B21" s="35" t="s">
        <v>290</v>
      </c>
      <c r="C21" s="121">
        <v>4</v>
      </c>
      <c r="D21" s="123">
        <v>4</v>
      </c>
      <c r="E21" s="119"/>
      <c r="F21" s="96">
        <f>AVERAGE(J21,M21,P21,Q21,R21,S21)</f>
        <v>4.5</v>
      </c>
      <c r="G21" s="162"/>
      <c r="H21" s="55"/>
      <c r="I21" s="155"/>
      <c r="J21" s="55">
        <v>4</v>
      </c>
      <c r="K21" s="155"/>
      <c r="L21" s="155"/>
      <c r="M21" s="77">
        <v>5</v>
      </c>
      <c r="N21" s="77" t="s">
        <v>106</v>
      </c>
      <c r="O21" s="77" t="s">
        <v>106</v>
      </c>
      <c r="P21" s="55">
        <v>4</v>
      </c>
      <c r="Q21" s="284">
        <v>3</v>
      </c>
      <c r="R21" s="77">
        <v>6</v>
      </c>
      <c r="S21" s="55">
        <v>5</v>
      </c>
      <c r="T21" s="55"/>
      <c r="U21" s="55"/>
      <c r="V21" s="55"/>
      <c r="W21" s="55"/>
      <c r="X21" s="55"/>
      <c r="Y21" s="55"/>
      <c r="Z21" s="55"/>
      <c r="AA21" s="55"/>
      <c r="AB21" s="55"/>
      <c r="AC21" s="155"/>
      <c r="AD21" s="50"/>
      <c r="AE21" s="48"/>
      <c r="AF21" s="162"/>
      <c r="AG21" s="55"/>
      <c r="AH21" s="155"/>
      <c r="AI21" s="55"/>
      <c r="AJ21" s="155"/>
      <c r="AK21" s="55"/>
      <c r="AL21" s="55"/>
      <c r="AM21" s="55"/>
      <c r="AN21" s="155"/>
      <c r="AO21" s="55"/>
      <c r="AP21" s="134"/>
      <c r="AQ21" s="55"/>
      <c r="AR21" s="55"/>
      <c r="AS21" s="129"/>
    </row>
    <row r="22" spans="1:45" s="104" customFormat="1">
      <c r="A22" s="65" t="s">
        <v>23</v>
      </c>
      <c r="B22" s="35" t="s">
        <v>375</v>
      </c>
      <c r="C22" s="121"/>
      <c r="D22" s="123">
        <v>1</v>
      </c>
      <c r="E22" s="119"/>
      <c r="F22" s="96"/>
      <c r="G22" s="162"/>
      <c r="H22" s="77" t="s">
        <v>106</v>
      </c>
      <c r="I22" s="77" t="s">
        <v>106</v>
      </c>
      <c r="J22" s="55"/>
      <c r="K22" s="155"/>
      <c r="L22" s="155"/>
      <c r="M22" s="155"/>
      <c r="N22" s="155"/>
      <c r="O22" s="145"/>
      <c r="P22" s="55"/>
      <c r="Q22" s="155"/>
      <c r="R22" s="55"/>
      <c r="S22" s="155"/>
      <c r="T22" s="155"/>
      <c r="U22" s="55"/>
      <c r="V22" s="55"/>
      <c r="W22" s="55"/>
      <c r="X22" s="55"/>
      <c r="Y22" s="55"/>
      <c r="Z22" s="55"/>
      <c r="AA22" s="55"/>
      <c r="AB22" s="55"/>
      <c r="AC22" s="155"/>
      <c r="AD22" s="50"/>
      <c r="AE22" s="48"/>
      <c r="AF22" s="162"/>
      <c r="AG22" s="55"/>
      <c r="AH22" s="1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129"/>
    </row>
    <row r="23" spans="1:45" s="104" customFormat="1">
      <c r="A23" s="65" t="s">
        <v>23</v>
      </c>
      <c r="B23" s="35" t="s">
        <v>393</v>
      </c>
      <c r="C23" s="121">
        <v>13</v>
      </c>
      <c r="D23" s="123"/>
      <c r="E23" s="119">
        <v>1</v>
      </c>
      <c r="F23" s="96">
        <f>AVERAGE(S23,G23,H23,I23,J23,K23,L23,M23,N23,O23,P23,Q23,R23)</f>
        <v>5.4615384615384617</v>
      </c>
      <c r="G23" s="162">
        <v>5</v>
      </c>
      <c r="H23" s="55">
        <v>5</v>
      </c>
      <c r="I23" s="155">
        <v>6</v>
      </c>
      <c r="J23" s="55">
        <v>5</v>
      </c>
      <c r="K23" s="155">
        <v>6</v>
      </c>
      <c r="L23" s="155">
        <v>6</v>
      </c>
      <c r="M23" s="155">
        <v>5</v>
      </c>
      <c r="N23" s="155">
        <v>6</v>
      </c>
      <c r="O23" s="294">
        <v>7</v>
      </c>
      <c r="P23" s="55">
        <v>5</v>
      </c>
      <c r="Q23" s="155">
        <v>4</v>
      </c>
      <c r="R23" s="55">
        <v>6</v>
      </c>
      <c r="S23" s="155">
        <v>5</v>
      </c>
      <c r="T23" s="155"/>
      <c r="U23" s="55"/>
      <c r="V23" s="55"/>
      <c r="W23" s="55"/>
      <c r="X23" s="55"/>
      <c r="Y23" s="55"/>
      <c r="Z23" s="55"/>
      <c r="AA23" s="55"/>
      <c r="AB23" s="55"/>
      <c r="AC23" s="145"/>
      <c r="AD23" s="50"/>
      <c r="AE23" s="48"/>
      <c r="AF23" s="162"/>
      <c r="AG23" s="55"/>
      <c r="AH23" s="1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129"/>
    </row>
    <row r="24" spans="1:45" s="104" customFormat="1">
      <c r="A24" s="65" t="s">
        <v>23</v>
      </c>
      <c r="B24" s="35" t="s">
        <v>246</v>
      </c>
      <c r="C24" s="121">
        <v>3</v>
      </c>
      <c r="D24" s="123"/>
      <c r="E24" s="119"/>
      <c r="F24" s="96">
        <f>AVERAGE(G24,S24)</f>
        <v>5</v>
      </c>
      <c r="G24" s="162">
        <v>6</v>
      </c>
      <c r="H24" s="95" t="s">
        <v>428</v>
      </c>
      <c r="I24" s="155"/>
      <c r="J24" s="55"/>
      <c r="K24" s="155"/>
      <c r="L24" s="155"/>
      <c r="M24" s="145"/>
      <c r="N24" s="55"/>
      <c r="O24" s="155"/>
      <c r="P24" s="55"/>
      <c r="Q24" s="155"/>
      <c r="R24" s="155"/>
      <c r="S24" s="55">
        <v>4</v>
      </c>
      <c r="T24" s="55"/>
      <c r="U24" s="55"/>
      <c r="V24" s="55"/>
      <c r="W24" s="155"/>
      <c r="X24" s="155"/>
      <c r="Y24" s="55"/>
      <c r="Z24" s="155"/>
      <c r="AA24" s="155"/>
      <c r="AB24" s="55"/>
      <c r="AC24" s="155"/>
      <c r="AD24" s="48"/>
      <c r="AE24" s="48"/>
      <c r="AF24" s="162"/>
      <c r="AG24" s="55"/>
      <c r="AH24" s="155"/>
      <c r="AI24" s="55"/>
      <c r="AJ24" s="55"/>
      <c r="AK24" s="55"/>
      <c r="AL24" s="155"/>
      <c r="AM24" s="55"/>
      <c r="AN24" s="155"/>
      <c r="AO24" s="55"/>
      <c r="AP24" s="155"/>
      <c r="AQ24" s="55"/>
      <c r="AR24" s="55"/>
      <c r="AS24" s="129"/>
    </row>
    <row r="25" spans="1:45" s="104" customFormat="1">
      <c r="A25" s="65" t="s">
        <v>23</v>
      </c>
      <c r="B25" s="35" t="s">
        <v>379</v>
      </c>
      <c r="C25" s="121"/>
      <c r="D25" s="123"/>
      <c r="E25" s="119"/>
      <c r="F25" s="96"/>
      <c r="G25" s="162"/>
      <c r="H25" s="55"/>
      <c r="I25" s="155"/>
      <c r="J25" s="55"/>
      <c r="K25" s="155"/>
      <c r="L25" s="55"/>
      <c r="M25" s="155"/>
      <c r="N25" s="55"/>
      <c r="O25" s="155"/>
      <c r="P25" s="155"/>
      <c r="Q25" s="155"/>
      <c r="R25" s="155"/>
      <c r="S25" s="55"/>
      <c r="T25" s="55"/>
      <c r="U25" s="155"/>
      <c r="V25" s="155"/>
      <c r="W25" s="55"/>
      <c r="X25" s="55"/>
      <c r="Y25" s="55"/>
      <c r="Z25" s="55"/>
      <c r="AA25" s="55"/>
      <c r="AB25" s="55"/>
      <c r="AC25" s="155"/>
      <c r="AD25" s="50"/>
      <c r="AE25" s="48"/>
      <c r="AF25" s="162"/>
      <c r="AG25" s="55"/>
      <c r="AH25" s="155"/>
      <c r="AI25" s="55"/>
      <c r="AJ25" s="55"/>
      <c r="AK25" s="55"/>
      <c r="AL25" s="55"/>
      <c r="AM25" s="55"/>
      <c r="AN25" s="155"/>
      <c r="AO25" s="55"/>
      <c r="AP25" s="55"/>
      <c r="AQ25" s="55"/>
      <c r="AR25" s="55"/>
      <c r="AS25" s="129"/>
    </row>
    <row r="26" spans="1:45" s="104" customFormat="1">
      <c r="A26" s="65" t="s">
        <v>23</v>
      </c>
      <c r="B26" s="60" t="s">
        <v>460</v>
      </c>
      <c r="C26" s="121">
        <v>7</v>
      </c>
      <c r="D26" s="123">
        <v>4</v>
      </c>
      <c r="E26" s="119">
        <v>1</v>
      </c>
      <c r="F26" s="96">
        <f>AVERAGE(G26,H26,I26,J26,K26,M26,N26,R26)</f>
        <v>4.625</v>
      </c>
      <c r="G26" s="149">
        <v>6</v>
      </c>
      <c r="H26" s="55">
        <v>4</v>
      </c>
      <c r="I26" s="155">
        <v>4</v>
      </c>
      <c r="J26" s="55">
        <v>4</v>
      </c>
      <c r="K26" s="155">
        <v>4</v>
      </c>
      <c r="L26" s="77" t="s">
        <v>106</v>
      </c>
      <c r="M26" s="155">
        <v>5</v>
      </c>
      <c r="N26" s="55">
        <v>6</v>
      </c>
      <c r="O26" s="77" t="s">
        <v>106</v>
      </c>
      <c r="P26" s="77" t="s">
        <v>106</v>
      </c>
      <c r="Q26" s="155"/>
      <c r="R26" s="155">
        <v>4</v>
      </c>
      <c r="S26" s="55"/>
      <c r="T26" s="55"/>
      <c r="U26" s="155"/>
      <c r="V26" s="155"/>
      <c r="W26" s="55"/>
      <c r="X26" s="55"/>
      <c r="Y26" s="55"/>
      <c r="Z26" s="55"/>
      <c r="AA26" s="55"/>
      <c r="AB26" s="55"/>
      <c r="AC26" s="155"/>
      <c r="AD26" s="50"/>
      <c r="AE26" s="48"/>
      <c r="AF26" s="162"/>
      <c r="AG26" s="55"/>
      <c r="AH26" s="155"/>
      <c r="AI26" s="55"/>
      <c r="AJ26" s="55"/>
      <c r="AK26" s="55"/>
      <c r="AL26" s="55"/>
      <c r="AM26" s="55"/>
      <c r="AN26" s="155"/>
      <c r="AO26" s="55"/>
      <c r="AP26" s="55"/>
      <c r="AQ26" s="55"/>
      <c r="AR26" s="55"/>
      <c r="AS26" s="129"/>
    </row>
    <row r="27" spans="1:45" s="104" customFormat="1">
      <c r="A27" s="65" t="s">
        <v>23</v>
      </c>
      <c r="B27" s="60" t="s">
        <v>461</v>
      </c>
      <c r="C27" s="121">
        <v>12</v>
      </c>
      <c r="D27" s="123"/>
      <c r="E27" s="119"/>
      <c r="F27" s="96">
        <f>AVERAGE(G27,H27,I27,J27,K27,L27,M27,N27,O27,P27,Q27,R27)</f>
        <v>4.75</v>
      </c>
      <c r="G27" s="95">
        <v>6</v>
      </c>
      <c r="H27" s="55">
        <v>5</v>
      </c>
      <c r="I27" s="155">
        <v>6</v>
      </c>
      <c r="J27" s="297">
        <v>3</v>
      </c>
      <c r="K27" s="155">
        <v>6</v>
      </c>
      <c r="L27" s="55">
        <v>5</v>
      </c>
      <c r="M27" s="155">
        <v>5</v>
      </c>
      <c r="N27" s="55">
        <v>5</v>
      </c>
      <c r="O27" s="155">
        <v>6</v>
      </c>
      <c r="P27" s="284">
        <v>3</v>
      </c>
      <c r="Q27" s="284">
        <v>3</v>
      </c>
      <c r="R27" s="155">
        <v>4</v>
      </c>
      <c r="S27" s="55"/>
      <c r="T27" s="55"/>
      <c r="U27" s="155"/>
      <c r="V27" s="155"/>
      <c r="W27" s="55"/>
      <c r="X27" s="55"/>
      <c r="Y27" s="55"/>
      <c r="Z27" s="55"/>
      <c r="AA27" s="55"/>
      <c r="AB27" s="55"/>
      <c r="AC27" s="155"/>
      <c r="AD27" s="50"/>
      <c r="AE27" s="48"/>
      <c r="AF27" s="162"/>
      <c r="AG27" s="55"/>
      <c r="AH27" s="155"/>
      <c r="AI27" s="55"/>
      <c r="AJ27" s="55"/>
      <c r="AK27" s="55"/>
      <c r="AL27" s="55"/>
      <c r="AM27" s="55"/>
      <c r="AN27" s="155"/>
      <c r="AO27" s="55"/>
      <c r="AP27" s="55"/>
      <c r="AQ27" s="55"/>
      <c r="AR27" s="55"/>
      <c r="AS27" s="129"/>
    </row>
    <row r="28" spans="1:45" s="104" customFormat="1">
      <c r="A28" s="357" t="s">
        <v>23</v>
      </c>
      <c r="B28" s="266" t="s">
        <v>546</v>
      </c>
      <c r="C28" s="349">
        <v>3</v>
      </c>
      <c r="D28" s="350">
        <v>4</v>
      </c>
      <c r="E28" s="351"/>
      <c r="F28" s="362">
        <f>AVERAGE(H28,I28,L28,N28)</f>
        <v>4.5</v>
      </c>
      <c r="G28" s="98"/>
      <c r="H28" s="55">
        <v>4</v>
      </c>
      <c r="I28" s="155">
        <v>4</v>
      </c>
      <c r="J28" s="55"/>
      <c r="K28" s="155"/>
      <c r="L28" s="55">
        <v>5</v>
      </c>
      <c r="M28" s="77" t="s">
        <v>106</v>
      </c>
      <c r="N28" s="55">
        <v>5</v>
      </c>
      <c r="O28" s="155"/>
      <c r="P28" s="77" t="s">
        <v>106</v>
      </c>
      <c r="Q28" s="77" t="s">
        <v>106</v>
      </c>
      <c r="R28" s="155"/>
      <c r="S28" s="55"/>
      <c r="T28" s="55"/>
      <c r="U28" s="155"/>
      <c r="V28" s="155"/>
      <c r="W28" s="55"/>
      <c r="X28" s="55"/>
      <c r="Y28" s="55"/>
      <c r="Z28" s="55"/>
      <c r="AA28" s="55"/>
      <c r="AB28" s="55"/>
      <c r="AC28" s="155"/>
      <c r="AD28" s="50"/>
      <c r="AE28" s="48"/>
      <c r="AF28" s="162"/>
      <c r="AG28" s="55"/>
      <c r="AH28" s="155"/>
      <c r="AI28" s="55"/>
      <c r="AJ28" s="55"/>
      <c r="AK28" s="55"/>
      <c r="AL28" s="55"/>
      <c r="AM28" s="55"/>
      <c r="AN28" s="155"/>
      <c r="AO28" s="55"/>
      <c r="AP28" s="55"/>
      <c r="AQ28" s="55"/>
      <c r="AR28" s="55"/>
      <c r="AS28" s="129"/>
    </row>
    <row r="29" spans="1:45">
      <c r="A29" s="138" t="s">
        <v>24</v>
      </c>
      <c r="B29" s="35" t="s">
        <v>143</v>
      </c>
      <c r="C29" s="139"/>
      <c r="D29" s="50">
        <v>5</v>
      </c>
      <c r="E29" s="141"/>
      <c r="F29" s="96"/>
      <c r="G29" s="229"/>
      <c r="H29" s="134"/>
      <c r="I29" s="155" t="s">
        <v>106</v>
      </c>
      <c r="J29" s="155" t="s">
        <v>106</v>
      </c>
      <c r="K29" s="155" t="s">
        <v>106</v>
      </c>
      <c r="L29" s="134"/>
      <c r="M29" s="134"/>
      <c r="N29" s="145"/>
      <c r="O29" s="134"/>
      <c r="P29" s="155" t="s">
        <v>106</v>
      </c>
      <c r="Q29" s="134"/>
      <c r="R29" s="134"/>
      <c r="S29" s="155" t="s">
        <v>106</v>
      </c>
      <c r="T29" s="134"/>
      <c r="U29" s="134"/>
      <c r="V29" s="134"/>
      <c r="W29" s="134"/>
      <c r="X29" s="134"/>
      <c r="Y29" s="134"/>
      <c r="Z29" s="134"/>
      <c r="AA29" s="134"/>
      <c r="AB29" s="134"/>
      <c r="AC29" s="145"/>
      <c r="AD29" s="136"/>
      <c r="AE29" s="135"/>
      <c r="AF29" s="150"/>
      <c r="AG29" s="134"/>
      <c r="AH29" s="145"/>
      <c r="AI29" s="134"/>
      <c r="AJ29" s="134"/>
      <c r="AK29" s="134"/>
      <c r="AL29" s="134"/>
      <c r="AM29" s="134"/>
      <c r="AN29" s="134"/>
      <c r="AO29" s="134"/>
      <c r="AP29" s="145"/>
      <c r="AQ29" s="134"/>
      <c r="AR29" s="134"/>
      <c r="AS29" s="22"/>
    </row>
    <row r="30" spans="1:45">
      <c r="A30" s="65" t="s">
        <v>24</v>
      </c>
      <c r="B30" s="35" t="s">
        <v>221</v>
      </c>
      <c r="C30" s="121">
        <v>8</v>
      </c>
      <c r="D30" s="123">
        <v>5</v>
      </c>
      <c r="E30" s="119">
        <v>1</v>
      </c>
      <c r="F30" s="96">
        <f>AVERAGE(G30,I30,J30,L30,O30,P30,Q30,R30,S30)</f>
        <v>4.7777777777777777</v>
      </c>
      <c r="G30" s="162">
        <v>4</v>
      </c>
      <c r="H30" s="77" t="s">
        <v>106</v>
      </c>
      <c r="I30" s="159">
        <v>5</v>
      </c>
      <c r="J30" s="211">
        <v>4</v>
      </c>
      <c r="K30" s="77" t="s">
        <v>106</v>
      </c>
      <c r="L30" s="55">
        <v>5</v>
      </c>
      <c r="M30" s="77" t="s">
        <v>106</v>
      </c>
      <c r="N30" s="155" t="s">
        <v>106</v>
      </c>
      <c r="O30" s="54">
        <v>6</v>
      </c>
      <c r="P30" s="55">
        <v>6</v>
      </c>
      <c r="Q30" s="297">
        <v>3</v>
      </c>
      <c r="R30" s="55">
        <v>5</v>
      </c>
      <c r="S30" s="55">
        <v>5</v>
      </c>
      <c r="T30" s="55"/>
      <c r="U30" s="55"/>
      <c r="V30" s="155"/>
      <c r="W30" s="155"/>
      <c r="X30" s="55"/>
      <c r="Y30" s="55"/>
      <c r="Z30" s="55"/>
      <c r="AA30" s="155"/>
      <c r="AB30" s="155"/>
      <c r="AC30" s="155"/>
      <c r="AD30" s="48"/>
      <c r="AE30" s="48"/>
      <c r="AF30" s="162"/>
      <c r="AG30" s="155"/>
      <c r="AH30" s="155"/>
      <c r="AI30" s="155"/>
      <c r="AJ30" s="155"/>
      <c r="AK30" s="155"/>
      <c r="AL30" s="55"/>
      <c r="AM30" s="155"/>
      <c r="AN30" s="155"/>
      <c r="AO30" s="155"/>
      <c r="AP30" s="155"/>
      <c r="AQ30" s="55"/>
      <c r="AR30" s="55"/>
      <c r="AS30" s="22"/>
    </row>
    <row r="31" spans="1:45" s="104" customFormat="1">
      <c r="A31" s="65" t="s">
        <v>24</v>
      </c>
      <c r="B31" s="35" t="s">
        <v>196</v>
      </c>
      <c r="C31" s="121">
        <v>8</v>
      </c>
      <c r="D31" s="123">
        <v>2</v>
      </c>
      <c r="E31" s="119">
        <v>3</v>
      </c>
      <c r="F31" s="96">
        <f>AVERAGE(K31,L31,M31,N31,O31,P31,Q31,R31)</f>
        <v>5.125</v>
      </c>
      <c r="G31" s="43" t="s">
        <v>106</v>
      </c>
      <c r="H31" s="55"/>
      <c r="I31" s="155"/>
      <c r="J31" s="77" t="s">
        <v>106</v>
      </c>
      <c r="K31" s="155">
        <v>4</v>
      </c>
      <c r="L31" s="297">
        <v>2</v>
      </c>
      <c r="M31" s="44">
        <v>6</v>
      </c>
      <c r="N31" s="55">
        <v>6</v>
      </c>
      <c r="O31" s="155">
        <v>6</v>
      </c>
      <c r="P31" s="54">
        <v>6</v>
      </c>
      <c r="Q31" s="44">
        <v>5</v>
      </c>
      <c r="R31" s="155">
        <v>6</v>
      </c>
      <c r="S31" s="155"/>
      <c r="T31" s="155"/>
      <c r="U31" s="155"/>
      <c r="V31" s="55"/>
      <c r="W31" s="134"/>
      <c r="X31" s="134"/>
      <c r="Y31" s="55"/>
      <c r="Z31" s="55"/>
      <c r="AA31" s="55"/>
      <c r="AB31" s="155"/>
      <c r="AC31" s="155"/>
      <c r="AD31" s="136"/>
      <c r="AE31" s="48"/>
      <c r="AF31" s="150"/>
      <c r="AG31" s="155"/>
      <c r="AH31" s="155"/>
      <c r="AI31" s="155"/>
      <c r="AJ31" s="134"/>
      <c r="AK31" s="55"/>
      <c r="AL31" s="55"/>
      <c r="AM31" s="155"/>
      <c r="AN31" s="55"/>
      <c r="AO31" s="55"/>
      <c r="AP31" s="55"/>
      <c r="AQ31" s="55"/>
      <c r="AR31" s="55"/>
      <c r="AS31" s="129"/>
    </row>
    <row r="32" spans="1:45" s="104" customFormat="1">
      <c r="A32" s="42" t="s">
        <v>24</v>
      </c>
      <c r="B32" s="91" t="s">
        <v>376</v>
      </c>
      <c r="C32" s="112">
        <v>2</v>
      </c>
      <c r="D32" s="113"/>
      <c r="E32" s="114"/>
      <c r="F32" s="181">
        <f>AVERAGE(H32,I32)</f>
        <v>4</v>
      </c>
      <c r="G32" s="276"/>
      <c r="H32" s="170">
        <v>4</v>
      </c>
      <c r="I32" s="171">
        <v>4</v>
      </c>
      <c r="J32" s="170"/>
      <c r="K32" s="171"/>
      <c r="L32" s="170"/>
      <c r="M32" s="171"/>
      <c r="N32" s="170"/>
      <c r="O32" s="171"/>
      <c r="P32" s="171"/>
      <c r="Q32" s="171"/>
      <c r="R32" s="171"/>
      <c r="S32" s="170"/>
      <c r="T32" s="170"/>
      <c r="U32" s="170"/>
      <c r="V32" s="171"/>
      <c r="W32" s="170"/>
      <c r="X32" s="170"/>
      <c r="Y32" s="170"/>
      <c r="Z32" s="171"/>
      <c r="AA32" s="171"/>
      <c r="AB32" s="170"/>
      <c r="AC32" s="171"/>
      <c r="AD32" s="113"/>
      <c r="AE32" s="278"/>
      <c r="AF32" s="276"/>
      <c r="AG32" s="170"/>
      <c r="AH32" s="171"/>
      <c r="AI32" s="170"/>
      <c r="AJ32" s="170"/>
      <c r="AK32" s="170"/>
      <c r="AL32" s="170"/>
      <c r="AM32" s="170"/>
      <c r="AN32" s="170"/>
      <c r="AO32" s="170"/>
      <c r="AP32" s="170"/>
      <c r="AQ32" s="170"/>
      <c r="AR32" s="170"/>
      <c r="AS32" s="129"/>
    </row>
    <row r="33" spans="1:45" s="104" customFormat="1">
      <c r="A33" s="65" t="s">
        <v>24</v>
      </c>
      <c r="B33" s="60" t="s">
        <v>649</v>
      </c>
      <c r="C33" s="121">
        <v>9</v>
      </c>
      <c r="D33" s="123">
        <v>1</v>
      </c>
      <c r="E33" s="119">
        <v>3</v>
      </c>
      <c r="F33" s="96">
        <f>AVERAGE(J33,K33,L33,M33,N33,O33,P33,Q33,S33)</f>
        <v>4.5555555555555554</v>
      </c>
      <c r="G33" s="162"/>
      <c r="H33" s="55"/>
      <c r="I33" s="155"/>
      <c r="J33" s="55">
        <v>4</v>
      </c>
      <c r="K33" s="44">
        <v>6</v>
      </c>
      <c r="L33" s="55">
        <v>4</v>
      </c>
      <c r="M33" s="155">
        <v>4</v>
      </c>
      <c r="N33" s="240">
        <v>7</v>
      </c>
      <c r="O33" s="155">
        <v>4</v>
      </c>
      <c r="P33" s="155">
        <v>4</v>
      </c>
      <c r="Q33" s="155">
        <v>5</v>
      </c>
      <c r="R33" s="44" t="s">
        <v>106</v>
      </c>
      <c r="S33" s="297">
        <v>3</v>
      </c>
      <c r="T33" s="55"/>
      <c r="U33" s="155"/>
      <c r="V33" s="155"/>
      <c r="W33" s="55"/>
      <c r="X33" s="155"/>
      <c r="Y33" s="155"/>
      <c r="Z33" s="55"/>
      <c r="AA33" s="55"/>
      <c r="AB33" s="55"/>
      <c r="AC33" s="155"/>
      <c r="AD33" s="50"/>
      <c r="AE33" s="48"/>
      <c r="AF33" s="162"/>
      <c r="AG33" s="55"/>
      <c r="AH33" s="1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129"/>
    </row>
    <row r="34" spans="1:45" s="85" customFormat="1" ht="15.75" thickBot="1">
      <c r="A34" s="2" t="s">
        <v>24</v>
      </c>
      <c r="B34" s="151" t="s">
        <v>265</v>
      </c>
      <c r="C34" s="122"/>
      <c r="D34" s="124"/>
      <c r="E34" s="120"/>
      <c r="F34" s="28"/>
      <c r="G34" s="162"/>
      <c r="H34" s="55"/>
      <c r="I34" s="155"/>
      <c r="J34" s="55"/>
      <c r="K34" s="155"/>
      <c r="L34" s="55"/>
      <c r="M34" s="155"/>
      <c r="N34" s="55"/>
      <c r="O34" s="155"/>
      <c r="P34" s="134"/>
      <c r="Q34" s="1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155"/>
      <c r="AD34" s="48"/>
      <c r="AE34" s="48"/>
      <c r="AF34" s="162"/>
      <c r="AG34" s="155"/>
      <c r="AH34" s="155"/>
      <c r="AI34" s="55"/>
      <c r="AJ34" s="55"/>
      <c r="AK34" s="155"/>
      <c r="AL34" s="55"/>
      <c r="AM34" s="55"/>
      <c r="AN34" s="55"/>
      <c r="AO34" s="55"/>
      <c r="AP34" s="55"/>
      <c r="AQ34" s="55"/>
      <c r="AR34" s="55"/>
      <c r="AS34" s="89"/>
    </row>
    <row r="35" spans="1:45">
      <c r="G35" s="31">
        <f>AVERAGE(G9,G12,G16,G17,G18,G20,G23,G24,G26,G27,G30)</f>
        <v>5.5454545454545459</v>
      </c>
      <c r="H35" s="31">
        <f>AVERAGE(H9,H12,H16,H17,H18,H20,H23,H26,H27,H28,H32)</f>
        <v>4.7272727272727275</v>
      </c>
      <c r="I35" s="31">
        <f>AVERAGE(I9,I12,I16,I17,I18,I20,I23,I26,I27,I28,I32)</f>
        <v>5.0909090909090908</v>
      </c>
      <c r="J35" s="31">
        <f>AVERAGE(J9,J12,J15,J17,J18,J21,J20,J23,J27,J30,J33)</f>
        <v>4</v>
      </c>
      <c r="K35" s="31">
        <f>AVERAGE(K9,K12,K13,K15,K17,K18,K23,K26,K27,K31,K33)</f>
        <v>5</v>
      </c>
      <c r="L35" s="25">
        <f>AVERAGE(L9,L12,L15,L17,L18,L23,L27,L28,L30,L31,L33)</f>
        <v>4.8181818181818183</v>
      </c>
      <c r="M35" s="31">
        <f>AVERAGE(M9,M12,M14,M18,M17,M21,M23,M26,M27,M31,M33)</f>
        <v>4.9090909090909092</v>
      </c>
      <c r="N35" s="31">
        <f>AVERAGE(N9,N12,N16,N17,N18,N23,N26,N27,N28,N31,N33)</f>
        <v>6</v>
      </c>
      <c r="O35" s="31">
        <f>AVERAGE(O9,O10,O12,O16,O17,O20,O27,O23,O30,O31,O33)</f>
        <v>5.5454545454545459</v>
      </c>
      <c r="P35" s="31">
        <f>AVERAGE(P9,P10,P12,P16,P17,P21,P23,P27,P30,P31,P33)</f>
        <v>4.4545454545454541</v>
      </c>
      <c r="Q35" s="31">
        <f>AVERAGE(Q9,Q10,Q12,Q16,Q17,Q21,Q23,Q27,Q30,Q31,Q33)</f>
        <v>3.6363636363636362</v>
      </c>
      <c r="R35" s="31">
        <f>AVERAGE(R9,R10,R14,R16,R17,R21,R23,R26,R27,R30,R31)</f>
        <v>5.2727272727272725</v>
      </c>
      <c r="S35" s="31">
        <f>AVERAGE(S9,S10,S12,S16,S17,S18,S21,S23,S24,S30,S33)</f>
        <v>4.6363636363636367</v>
      </c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111"/>
      <c r="AN35" s="31"/>
      <c r="AO35" s="31"/>
      <c r="AP35" s="31"/>
      <c r="AQ35" s="31"/>
      <c r="AR35" s="31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S39"/>
  <sheetViews>
    <sheetView zoomScale="70" zoomScaleNormal="70" workbookViewId="0">
      <pane xSplit="2" topLeftCell="C1" activePane="topRight" state="frozen"/>
      <selection activeCell="A4" sqref="A4"/>
      <selection pane="topRight"/>
    </sheetView>
  </sheetViews>
  <sheetFormatPr baseColWidth="10" defaultRowHeight="15"/>
  <cols>
    <col min="7" max="7" width="4.7109375" customWidth="1"/>
    <col min="8" max="9" width="4.5703125" customWidth="1"/>
    <col min="10" max="15" width="4.7109375" customWidth="1"/>
    <col min="16" max="16" width="4.5703125" customWidth="1"/>
    <col min="17" max="44" width="4.7109375" customWidth="1"/>
  </cols>
  <sheetData>
    <row r="1" spans="1:45">
      <c r="A1" t="s">
        <v>144</v>
      </c>
    </row>
    <row r="4" spans="1:45">
      <c r="A4" t="s">
        <v>2</v>
      </c>
    </row>
    <row r="5" spans="1:45" ht="15.75" thickBot="1"/>
    <row r="6" spans="1:45" ht="15.75" thickBot="1">
      <c r="C6" s="402" t="s">
        <v>74</v>
      </c>
      <c r="D6" s="403"/>
      <c r="E6" s="404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520</v>
      </c>
      <c r="H7" s="128" t="s">
        <v>547</v>
      </c>
      <c r="I7" s="128" t="s">
        <v>594</v>
      </c>
      <c r="J7" s="128" t="s">
        <v>625</v>
      </c>
      <c r="K7" s="128" t="s">
        <v>670</v>
      </c>
      <c r="L7" s="128" t="s">
        <v>713</v>
      </c>
      <c r="M7" s="128" t="s">
        <v>726</v>
      </c>
      <c r="N7" s="128" t="s">
        <v>748</v>
      </c>
      <c r="O7" s="128" t="s">
        <v>763</v>
      </c>
      <c r="P7" s="128" t="s">
        <v>785</v>
      </c>
      <c r="Q7" s="128" t="s">
        <v>820</v>
      </c>
      <c r="R7" s="128" t="s">
        <v>831</v>
      </c>
      <c r="S7" s="128" t="s">
        <v>853</v>
      </c>
      <c r="T7" s="71"/>
      <c r="U7" s="71"/>
      <c r="V7" s="71"/>
      <c r="W7" s="21"/>
      <c r="X7" s="88"/>
      <c r="Y7" s="88"/>
      <c r="Z7" s="88"/>
      <c r="AA7" s="88"/>
      <c r="AB7" s="88"/>
      <c r="AC7" s="88"/>
      <c r="AD7" s="88"/>
      <c r="AE7" s="93"/>
      <c r="AF7" s="88"/>
      <c r="AG7" s="88"/>
      <c r="AH7" s="88"/>
      <c r="AI7" s="88"/>
      <c r="AJ7" s="128"/>
      <c r="AK7" s="128"/>
      <c r="AL7" s="128"/>
      <c r="AM7" s="128"/>
      <c r="AN7" s="128"/>
      <c r="AO7" s="128"/>
      <c r="AP7" s="128"/>
      <c r="AQ7" s="128"/>
      <c r="AR7" s="128"/>
    </row>
    <row r="8" spans="1:45">
      <c r="A8" s="18" t="s">
        <v>8</v>
      </c>
      <c r="B8" s="194" t="s">
        <v>521</v>
      </c>
      <c r="C8" s="107"/>
      <c r="D8" s="108"/>
      <c r="E8" s="106"/>
      <c r="F8" s="13"/>
      <c r="G8" s="45"/>
      <c r="H8" s="95"/>
      <c r="I8" s="77"/>
      <c r="J8" s="95"/>
      <c r="K8" s="95"/>
      <c r="L8" s="95"/>
      <c r="M8" s="95"/>
      <c r="N8" s="77"/>
      <c r="O8" s="95"/>
      <c r="P8" s="77"/>
      <c r="Q8" s="77"/>
      <c r="R8" s="95"/>
      <c r="S8" s="77"/>
      <c r="T8" s="95"/>
      <c r="U8" s="77"/>
      <c r="V8" s="77"/>
      <c r="W8" s="95"/>
      <c r="X8" s="44"/>
      <c r="Y8" s="54"/>
      <c r="Z8" s="95"/>
      <c r="AA8" s="33"/>
      <c r="AB8" s="95"/>
      <c r="AC8" s="77"/>
      <c r="AD8" s="95"/>
      <c r="AE8" s="77"/>
      <c r="AF8" s="95"/>
      <c r="AG8" s="95"/>
      <c r="AH8" s="77"/>
      <c r="AI8" s="95"/>
      <c r="AJ8" s="77"/>
      <c r="AK8" s="77"/>
      <c r="AL8" s="95"/>
      <c r="AM8" s="77"/>
      <c r="AN8" s="95"/>
      <c r="AO8" s="77"/>
      <c r="AP8" s="77"/>
      <c r="AQ8" s="95"/>
      <c r="AR8" s="77"/>
      <c r="AS8" s="22"/>
    </row>
    <row r="9" spans="1:45" s="104" customFormat="1">
      <c r="A9" s="65" t="s">
        <v>8</v>
      </c>
      <c r="B9" s="68" t="s">
        <v>626</v>
      </c>
      <c r="C9" s="121">
        <v>1</v>
      </c>
      <c r="D9" s="123"/>
      <c r="E9" s="119"/>
      <c r="F9" s="83">
        <f>AVERAGE(J9)</f>
        <v>4</v>
      </c>
      <c r="G9" s="45"/>
      <c r="H9" s="95"/>
      <c r="I9" s="77"/>
      <c r="J9" s="95">
        <v>4</v>
      </c>
      <c r="K9" s="95"/>
      <c r="L9" s="95"/>
      <c r="M9" s="95"/>
      <c r="N9" s="77"/>
      <c r="O9" s="95"/>
      <c r="P9" s="77"/>
      <c r="Q9" s="77"/>
      <c r="R9" s="95"/>
      <c r="S9" s="77"/>
      <c r="T9" s="95"/>
      <c r="U9" s="77"/>
      <c r="V9" s="77"/>
      <c r="W9" s="95"/>
      <c r="X9" s="44"/>
      <c r="Y9" s="54"/>
      <c r="Z9" s="95"/>
      <c r="AA9" s="33"/>
      <c r="AB9" s="95"/>
      <c r="AC9" s="77"/>
      <c r="AD9" s="95"/>
      <c r="AE9" s="77"/>
      <c r="AF9" s="95"/>
      <c r="AG9" s="95"/>
      <c r="AH9" s="77"/>
      <c r="AI9" s="95"/>
      <c r="AJ9" s="77"/>
      <c r="AK9" s="77"/>
      <c r="AL9" s="95"/>
      <c r="AM9" s="77"/>
      <c r="AN9" s="95"/>
      <c r="AO9" s="77"/>
      <c r="AP9" s="77"/>
      <c r="AQ9" s="95"/>
      <c r="AR9" s="77"/>
      <c r="AS9" s="129"/>
    </row>
    <row r="10" spans="1:45">
      <c r="A10" s="10" t="s">
        <v>8</v>
      </c>
      <c r="B10" s="57" t="s">
        <v>145</v>
      </c>
      <c r="C10" s="125">
        <v>12</v>
      </c>
      <c r="D10" s="126"/>
      <c r="E10" s="127"/>
      <c r="F10" s="29">
        <f>AVERAGE(G10,H10,I10,K10,L10,M10,N10,O10,P10,Q10,R10,S10)</f>
        <v>5.416666666666667</v>
      </c>
      <c r="G10" s="45">
        <v>5</v>
      </c>
      <c r="H10" s="160">
        <v>6</v>
      </c>
      <c r="I10" s="155">
        <v>5</v>
      </c>
      <c r="J10" s="95"/>
      <c r="K10" s="54">
        <v>6</v>
      </c>
      <c r="L10" s="55">
        <v>5</v>
      </c>
      <c r="M10" s="55">
        <v>6</v>
      </c>
      <c r="N10" s="44">
        <v>6</v>
      </c>
      <c r="O10" s="95">
        <v>4</v>
      </c>
      <c r="P10" s="155">
        <v>5</v>
      </c>
      <c r="Q10" s="155">
        <v>5</v>
      </c>
      <c r="R10" s="54">
        <v>6</v>
      </c>
      <c r="S10" s="44">
        <v>6</v>
      </c>
      <c r="T10" s="54"/>
      <c r="U10" s="77"/>
      <c r="V10" s="155"/>
      <c r="W10" s="55"/>
      <c r="X10" s="44"/>
      <c r="Y10" s="54"/>
      <c r="Z10" s="55"/>
      <c r="AA10" s="51"/>
      <c r="AB10" s="54"/>
      <c r="AC10" s="155"/>
      <c r="AD10" s="54"/>
      <c r="AE10" s="44"/>
      <c r="AF10" s="55"/>
      <c r="AG10" s="55"/>
      <c r="AH10" s="44"/>
      <c r="AI10" s="55"/>
      <c r="AJ10" s="77"/>
      <c r="AK10" s="44"/>
      <c r="AL10" s="55"/>
      <c r="AM10" s="77"/>
      <c r="AN10" s="95"/>
      <c r="AO10" s="77"/>
      <c r="AP10" s="77"/>
      <c r="AQ10" s="55"/>
      <c r="AR10" s="44"/>
      <c r="AS10" s="22"/>
    </row>
    <row r="11" spans="1:45">
      <c r="A11" s="65" t="s">
        <v>10</v>
      </c>
      <c r="B11" s="23" t="s">
        <v>146</v>
      </c>
      <c r="C11" s="121">
        <v>11</v>
      </c>
      <c r="D11" s="130">
        <v>1</v>
      </c>
      <c r="E11" s="119">
        <v>5</v>
      </c>
      <c r="F11" s="96">
        <f>AVERAGE(G11,I11,J11,K11,L11,N11,O11,P11,Q11,R11,S11)</f>
        <v>6.1818181818181817</v>
      </c>
      <c r="G11" s="334">
        <v>7</v>
      </c>
      <c r="H11" s="33"/>
      <c r="I11" s="44">
        <v>6</v>
      </c>
      <c r="J11" s="240">
        <v>7</v>
      </c>
      <c r="K11" s="55">
        <v>6</v>
      </c>
      <c r="L11" s="310">
        <v>3</v>
      </c>
      <c r="M11" s="155" t="s">
        <v>106</v>
      </c>
      <c r="N11" s="294">
        <v>8</v>
      </c>
      <c r="O11" s="95">
        <v>5</v>
      </c>
      <c r="P11" s="77">
        <v>6</v>
      </c>
      <c r="Q11" s="77">
        <v>6</v>
      </c>
      <c r="R11" s="240">
        <v>8</v>
      </c>
      <c r="S11" s="77">
        <v>6</v>
      </c>
      <c r="T11" s="95"/>
      <c r="U11" s="77"/>
      <c r="V11" s="77"/>
      <c r="W11" s="95"/>
      <c r="X11" s="44"/>
      <c r="Y11" s="95"/>
      <c r="Z11" s="54"/>
      <c r="AA11" s="33"/>
      <c r="AB11" s="95"/>
      <c r="AC11" s="77"/>
      <c r="AD11" s="95"/>
      <c r="AE11" s="77"/>
      <c r="AF11" s="95"/>
      <c r="AG11" s="95"/>
      <c r="AH11" s="77"/>
      <c r="AI11" s="95"/>
      <c r="AJ11" s="155"/>
      <c r="AK11" s="44"/>
      <c r="AL11" s="77"/>
      <c r="AM11" s="95"/>
      <c r="AN11" s="95"/>
      <c r="AO11" s="77"/>
      <c r="AP11" s="77"/>
      <c r="AQ11" s="95"/>
      <c r="AR11" s="44"/>
      <c r="AS11" s="22"/>
    </row>
    <row r="12" spans="1:45">
      <c r="A12" s="42" t="s">
        <v>10</v>
      </c>
      <c r="B12" s="91" t="s">
        <v>189</v>
      </c>
      <c r="C12" s="112"/>
      <c r="D12" s="113"/>
      <c r="E12" s="114"/>
      <c r="F12" s="96"/>
      <c r="G12" s="279"/>
      <c r="H12" s="325"/>
      <c r="I12" s="270"/>
      <c r="J12" s="267"/>
      <c r="K12" s="267"/>
      <c r="L12" s="267"/>
      <c r="M12" s="267"/>
      <c r="N12" s="270"/>
      <c r="O12" s="267"/>
      <c r="P12" s="270"/>
      <c r="Q12" s="270"/>
      <c r="R12" s="249"/>
      <c r="S12" s="270"/>
      <c r="T12" s="270"/>
      <c r="U12" s="270"/>
      <c r="V12" s="270"/>
      <c r="W12" s="267"/>
      <c r="X12" s="270"/>
      <c r="Y12" s="267"/>
      <c r="Z12" s="267"/>
      <c r="AA12" s="272"/>
      <c r="AB12" s="267"/>
      <c r="AC12" s="270"/>
      <c r="AD12" s="267"/>
      <c r="AE12" s="270"/>
      <c r="AF12" s="267"/>
      <c r="AG12" s="267"/>
      <c r="AH12" s="270"/>
      <c r="AI12" s="267"/>
      <c r="AJ12" s="270"/>
      <c r="AK12" s="270"/>
      <c r="AL12" s="267"/>
      <c r="AM12" s="270"/>
      <c r="AN12" s="267"/>
      <c r="AO12" s="270"/>
      <c r="AP12" s="270"/>
      <c r="AQ12" s="267"/>
      <c r="AR12" s="270"/>
      <c r="AS12" s="22"/>
    </row>
    <row r="13" spans="1:45">
      <c r="A13" s="65" t="s">
        <v>10</v>
      </c>
      <c r="B13" s="23" t="s">
        <v>148</v>
      </c>
      <c r="C13" s="121">
        <v>6</v>
      </c>
      <c r="D13" s="123"/>
      <c r="E13" s="119"/>
      <c r="F13" s="96">
        <f>AVERAGE(I13,J13,K13,L13,O13,R13)</f>
        <v>5</v>
      </c>
      <c r="G13" s="45"/>
      <c r="H13" s="173"/>
      <c r="I13" s="77">
        <v>6</v>
      </c>
      <c r="J13" s="95">
        <v>5</v>
      </c>
      <c r="K13" s="95">
        <v>5</v>
      </c>
      <c r="L13" s="95">
        <v>4</v>
      </c>
      <c r="M13" s="95"/>
      <c r="N13" s="44"/>
      <c r="O13" s="95">
        <v>4</v>
      </c>
      <c r="P13" s="77"/>
      <c r="Q13" s="77"/>
      <c r="R13" s="95">
        <v>6</v>
      </c>
      <c r="S13" s="77"/>
      <c r="T13" s="95"/>
      <c r="U13" s="77"/>
      <c r="V13" s="77"/>
      <c r="W13" s="95"/>
      <c r="X13" s="77"/>
      <c r="Y13" s="77"/>
      <c r="Z13" s="95"/>
      <c r="AA13" s="33"/>
      <c r="AB13" s="95"/>
      <c r="AC13" s="77"/>
      <c r="AD13" s="95"/>
      <c r="AE13" s="77"/>
      <c r="AF13" s="95"/>
      <c r="AG13" s="95"/>
      <c r="AH13" s="77"/>
      <c r="AI13" s="155"/>
      <c r="AJ13" s="77"/>
      <c r="AK13" s="77"/>
      <c r="AL13" s="95"/>
      <c r="AM13" s="77"/>
      <c r="AN13" s="54"/>
      <c r="AO13" s="77"/>
      <c r="AP13" s="77"/>
      <c r="AQ13" s="95"/>
      <c r="AR13" s="77"/>
      <c r="AS13" s="22"/>
    </row>
    <row r="14" spans="1:45" s="104" customFormat="1">
      <c r="A14" s="65" t="s">
        <v>10</v>
      </c>
      <c r="B14" s="35" t="s">
        <v>415</v>
      </c>
      <c r="C14" s="121">
        <v>11</v>
      </c>
      <c r="D14" s="123"/>
      <c r="E14" s="119">
        <v>1</v>
      </c>
      <c r="F14" s="96">
        <f>AVERAGE(G14,I14,J14,K14,L14,N14,O14,P14,Q14,R14,S14)</f>
        <v>5.3636363636363633</v>
      </c>
      <c r="G14" s="45">
        <v>4</v>
      </c>
      <c r="H14" s="173"/>
      <c r="I14" s="77">
        <v>6</v>
      </c>
      <c r="J14" s="95">
        <v>6</v>
      </c>
      <c r="K14" s="77">
        <v>6</v>
      </c>
      <c r="L14" s="310">
        <v>3</v>
      </c>
      <c r="M14" s="173"/>
      <c r="N14" s="77">
        <v>6</v>
      </c>
      <c r="O14" s="310">
        <v>3</v>
      </c>
      <c r="P14" s="294">
        <v>7</v>
      </c>
      <c r="Q14" s="95">
        <v>5</v>
      </c>
      <c r="R14" s="302">
        <v>7</v>
      </c>
      <c r="S14" s="77">
        <v>6</v>
      </c>
      <c r="T14" s="95"/>
      <c r="U14" s="173"/>
      <c r="V14" s="77"/>
      <c r="W14" s="95"/>
      <c r="X14" s="77"/>
      <c r="Y14" s="95"/>
      <c r="Z14" s="173"/>
      <c r="AA14" s="77"/>
      <c r="AB14" s="95"/>
      <c r="AC14" s="77"/>
      <c r="AD14" s="95"/>
      <c r="AE14" s="95"/>
      <c r="AF14" s="77"/>
      <c r="AG14" s="95"/>
      <c r="AH14" s="77"/>
      <c r="AI14" s="95"/>
      <c r="AJ14" s="77"/>
      <c r="AK14" s="77"/>
      <c r="AL14" s="95"/>
      <c r="AM14" s="77"/>
      <c r="AN14" s="95"/>
      <c r="AO14" s="77"/>
      <c r="AP14" s="77"/>
      <c r="AQ14" s="95"/>
      <c r="AR14" s="77"/>
      <c r="AS14" s="129"/>
    </row>
    <row r="15" spans="1:45" s="85" customFormat="1">
      <c r="A15" s="65" t="s">
        <v>10</v>
      </c>
      <c r="B15" s="35" t="s">
        <v>142</v>
      </c>
      <c r="C15" s="121">
        <v>3</v>
      </c>
      <c r="D15" s="123">
        <v>2</v>
      </c>
      <c r="E15" s="119"/>
      <c r="F15" s="96">
        <f>AVERAGE(K15,M15,N15)</f>
        <v>6.666666666666667</v>
      </c>
      <c r="G15" s="45"/>
      <c r="H15" s="46"/>
      <c r="I15" s="77"/>
      <c r="J15" s="77" t="s">
        <v>106</v>
      </c>
      <c r="K15" s="302">
        <v>8</v>
      </c>
      <c r="L15" s="155" t="s">
        <v>106</v>
      </c>
      <c r="M15" s="95">
        <v>5</v>
      </c>
      <c r="N15" s="303">
        <v>7</v>
      </c>
      <c r="O15" s="95"/>
      <c r="P15" s="95"/>
      <c r="Q15" s="77"/>
      <c r="R15" s="95"/>
      <c r="S15" s="77"/>
      <c r="T15" s="95"/>
      <c r="U15" s="44"/>
      <c r="V15" s="77"/>
      <c r="W15" s="95"/>
      <c r="X15" s="77"/>
      <c r="Y15" s="95"/>
      <c r="Z15" s="95"/>
      <c r="AA15" s="77"/>
      <c r="AB15" s="95"/>
      <c r="AC15" s="77"/>
      <c r="AD15" s="95"/>
      <c r="AE15" s="77"/>
      <c r="AF15" s="95"/>
      <c r="AG15" s="95"/>
      <c r="AH15" s="44"/>
      <c r="AI15" s="95"/>
      <c r="AJ15" s="77"/>
      <c r="AK15" s="77"/>
      <c r="AL15" s="95"/>
      <c r="AM15" s="77"/>
      <c r="AN15" s="95"/>
      <c r="AO15" s="77"/>
      <c r="AP15" s="77"/>
      <c r="AQ15" s="95"/>
      <c r="AR15" s="77"/>
      <c r="AS15" s="89"/>
    </row>
    <row r="16" spans="1:45" s="104" customFormat="1">
      <c r="A16" s="65" t="s">
        <v>10</v>
      </c>
      <c r="B16" s="35" t="s">
        <v>522</v>
      </c>
      <c r="C16" s="121">
        <v>9</v>
      </c>
      <c r="D16" s="123"/>
      <c r="E16" s="119"/>
      <c r="F16" s="96">
        <f>AVERAGE(G16,H16,I16,M16,O16,P16,Q16,R16,S16)</f>
        <v>5.5555555555555554</v>
      </c>
      <c r="G16" s="45">
        <v>4</v>
      </c>
      <c r="H16" s="173">
        <v>4</v>
      </c>
      <c r="I16" s="77">
        <v>6</v>
      </c>
      <c r="J16" s="95"/>
      <c r="K16" s="95"/>
      <c r="L16" s="54"/>
      <c r="M16" s="95">
        <v>6</v>
      </c>
      <c r="N16" s="77"/>
      <c r="O16" s="95">
        <v>4</v>
      </c>
      <c r="P16" s="95">
        <v>5</v>
      </c>
      <c r="Q16" s="77">
        <v>6</v>
      </c>
      <c r="R16" s="302">
        <v>8</v>
      </c>
      <c r="S16" s="303">
        <v>7</v>
      </c>
      <c r="T16" s="95"/>
      <c r="U16" s="44"/>
      <c r="V16" s="77"/>
      <c r="W16" s="95"/>
      <c r="X16" s="77"/>
      <c r="Y16" s="95"/>
      <c r="Z16" s="95"/>
      <c r="AA16" s="77"/>
      <c r="AB16" s="95"/>
      <c r="AC16" s="77"/>
      <c r="AD16" s="95"/>
      <c r="AE16" s="77"/>
      <c r="AF16" s="95"/>
      <c r="AG16" s="95"/>
      <c r="AH16" s="44"/>
      <c r="AI16" s="95"/>
      <c r="AJ16" s="77"/>
      <c r="AK16" s="77"/>
      <c r="AL16" s="95"/>
      <c r="AM16" s="77"/>
      <c r="AN16" s="95"/>
      <c r="AO16" s="77"/>
      <c r="AP16" s="77"/>
      <c r="AQ16" s="95"/>
      <c r="AR16" s="77"/>
      <c r="AS16" s="129"/>
    </row>
    <row r="17" spans="1:45" s="104" customFormat="1">
      <c r="A17" s="65" t="s">
        <v>10</v>
      </c>
      <c r="B17" s="35" t="s">
        <v>51</v>
      </c>
      <c r="C17" s="121">
        <v>9</v>
      </c>
      <c r="D17" s="123">
        <v>1</v>
      </c>
      <c r="E17" s="119">
        <v>1</v>
      </c>
      <c r="F17" s="96">
        <f>AVERAGE(G17,I17,J17,L17,N17,P17,Q17,R17,S17)</f>
        <v>5.666666666666667</v>
      </c>
      <c r="G17" s="45">
        <v>6</v>
      </c>
      <c r="H17" s="46"/>
      <c r="I17" s="303">
        <v>7</v>
      </c>
      <c r="J17" s="240">
        <v>7</v>
      </c>
      <c r="K17" s="95"/>
      <c r="L17" s="297">
        <v>3</v>
      </c>
      <c r="M17" s="95"/>
      <c r="N17" s="77">
        <v>6</v>
      </c>
      <c r="O17" s="77" t="s">
        <v>106</v>
      </c>
      <c r="P17" s="95">
        <v>5</v>
      </c>
      <c r="Q17" s="77">
        <v>5</v>
      </c>
      <c r="R17" s="95">
        <v>6</v>
      </c>
      <c r="S17" s="77">
        <v>6</v>
      </c>
      <c r="T17" s="95"/>
      <c r="U17" s="44"/>
      <c r="V17" s="77"/>
      <c r="W17" s="95"/>
      <c r="X17" s="77"/>
      <c r="Y17" s="95"/>
      <c r="Z17" s="95"/>
      <c r="AA17" s="77"/>
      <c r="AB17" s="95"/>
      <c r="AC17" s="77"/>
      <c r="AD17" s="95"/>
      <c r="AE17" s="77"/>
      <c r="AF17" s="95"/>
      <c r="AG17" s="95"/>
      <c r="AH17" s="44"/>
      <c r="AI17" s="95"/>
      <c r="AJ17" s="77"/>
      <c r="AK17" s="77"/>
      <c r="AL17" s="95"/>
      <c r="AM17" s="77"/>
      <c r="AN17" s="95"/>
      <c r="AO17" s="77"/>
      <c r="AP17" s="77"/>
      <c r="AQ17" s="95"/>
      <c r="AR17" s="77"/>
      <c r="AS17" s="129"/>
    </row>
    <row r="18" spans="1:45" s="104" customFormat="1">
      <c r="A18" s="65" t="s">
        <v>10</v>
      </c>
      <c r="B18" s="60" t="s">
        <v>523</v>
      </c>
      <c r="C18" s="121">
        <v>12</v>
      </c>
      <c r="D18" s="123"/>
      <c r="E18" s="119">
        <v>3</v>
      </c>
      <c r="F18" s="96">
        <f>AVERAGE(G18,H18,I18,J18,K18,L18,M18,N18,O18,P18,Q18,S18)</f>
        <v>5.416666666666667</v>
      </c>
      <c r="G18" s="45">
        <v>5</v>
      </c>
      <c r="H18" s="173">
        <v>6</v>
      </c>
      <c r="I18" s="77">
        <v>5</v>
      </c>
      <c r="J18" s="240">
        <v>7</v>
      </c>
      <c r="K18" s="95">
        <v>6</v>
      </c>
      <c r="L18" s="297">
        <v>3</v>
      </c>
      <c r="M18" s="54">
        <v>6</v>
      </c>
      <c r="N18" s="77">
        <v>6</v>
      </c>
      <c r="O18" s="310">
        <v>3</v>
      </c>
      <c r="P18" s="95">
        <v>6</v>
      </c>
      <c r="Q18" s="44">
        <v>6</v>
      </c>
      <c r="R18" s="95"/>
      <c r="S18" s="77">
        <v>6</v>
      </c>
      <c r="T18" s="95"/>
      <c r="U18" s="44"/>
      <c r="V18" s="77"/>
      <c r="W18" s="95"/>
      <c r="X18" s="77"/>
      <c r="Y18" s="95"/>
      <c r="Z18" s="95"/>
      <c r="AA18" s="77"/>
      <c r="AB18" s="95"/>
      <c r="AC18" s="77"/>
      <c r="AD18" s="95"/>
      <c r="AE18" s="77"/>
      <c r="AF18" s="95"/>
      <c r="AG18" s="95"/>
      <c r="AH18" s="44"/>
      <c r="AI18" s="95"/>
      <c r="AJ18" s="77"/>
      <c r="AK18" s="77"/>
      <c r="AL18" s="95"/>
      <c r="AM18" s="77"/>
      <c r="AN18" s="95"/>
      <c r="AO18" s="77"/>
      <c r="AP18" s="77"/>
      <c r="AQ18" s="95"/>
      <c r="AR18" s="77"/>
      <c r="AS18" s="129"/>
    </row>
    <row r="19" spans="1:45" s="104" customFormat="1">
      <c r="A19" s="42" t="s">
        <v>10</v>
      </c>
      <c r="B19" s="91" t="s">
        <v>548</v>
      </c>
      <c r="C19" s="112">
        <v>1</v>
      </c>
      <c r="D19" s="113"/>
      <c r="E19" s="114"/>
      <c r="F19" s="181">
        <f>AVERAGE(H19)</f>
        <v>5</v>
      </c>
      <c r="G19" s="172"/>
      <c r="H19" s="326">
        <v>5</v>
      </c>
      <c r="I19" s="171"/>
      <c r="J19" s="170"/>
      <c r="K19" s="170"/>
      <c r="L19" s="271"/>
      <c r="M19" s="170"/>
      <c r="N19" s="171"/>
      <c r="O19" s="170"/>
      <c r="P19" s="170"/>
      <c r="Q19" s="171"/>
      <c r="R19" s="170"/>
      <c r="S19" s="171"/>
      <c r="T19" s="170"/>
      <c r="U19" s="280"/>
      <c r="V19" s="171"/>
      <c r="W19" s="170"/>
      <c r="X19" s="171"/>
      <c r="Y19" s="170"/>
      <c r="Z19" s="170"/>
      <c r="AA19" s="171"/>
      <c r="AB19" s="170"/>
      <c r="AC19" s="171"/>
      <c r="AD19" s="170"/>
      <c r="AE19" s="171"/>
      <c r="AF19" s="170"/>
      <c r="AG19" s="170"/>
      <c r="AH19" s="280"/>
      <c r="AI19" s="170"/>
      <c r="AJ19" s="171"/>
      <c r="AK19" s="171"/>
      <c r="AL19" s="170"/>
      <c r="AM19" s="171"/>
      <c r="AN19" s="170"/>
      <c r="AO19" s="171"/>
      <c r="AP19" s="171"/>
      <c r="AQ19" s="170"/>
      <c r="AR19" s="171"/>
      <c r="AS19" s="129"/>
    </row>
    <row r="20" spans="1:45" s="85" customFormat="1">
      <c r="A20" s="157" t="s">
        <v>10</v>
      </c>
      <c r="B20" s="39" t="s">
        <v>253</v>
      </c>
      <c r="C20" s="187">
        <v>2</v>
      </c>
      <c r="D20" s="188"/>
      <c r="E20" s="156"/>
      <c r="F20" s="29">
        <f>AVERAGE(H20,M20)</f>
        <v>5.5</v>
      </c>
      <c r="G20" s="45"/>
      <c r="H20" s="173">
        <v>6</v>
      </c>
      <c r="I20" s="77"/>
      <c r="J20" s="95"/>
      <c r="K20" s="95"/>
      <c r="L20" s="95"/>
      <c r="M20" s="95">
        <v>5</v>
      </c>
      <c r="N20" s="77"/>
      <c r="O20" s="95"/>
      <c r="P20" s="95"/>
      <c r="Q20" s="77"/>
      <c r="R20" s="95"/>
      <c r="S20" s="77"/>
      <c r="T20" s="95"/>
      <c r="U20" s="77"/>
      <c r="V20" s="77"/>
      <c r="W20" s="95"/>
      <c r="X20" s="77"/>
      <c r="Y20" s="77"/>
      <c r="Z20" s="95"/>
      <c r="AA20" s="33"/>
      <c r="AB20" s="77"/>
      <c r="AC20" s="77"/>
      <c r="AD20" s="95"/>
      <c r="AE20" s="77"/>
      <c r="AF20" s="95"/>
      <c r="AG20" s="95"/>
      <c r="AH20" s="77"/>
      <c r="AI20" s="77"/>
      <c r="AJ20" s="77"/>
      <c r="AK20" s="77"/>
      <c r="AL20" s="95"/>
      <c r="AM20" s="77"/>
      <c r="AN20" s="95"/>
      <c r="AO20" s="77"/>
      <c r="AP20" s="77"/>
      <c r="AQ20" s="95"/>
      <c r="AR20" s="77"/>
      <c r="AS20" s="89"/>
    </row>
    <row r="21" spans="1:45">
      <c r="A21" s="65" t="s">
        <v>23</v>
      </c>
      <c r="B21" s="35" t="s">
        <v>409</v>
      </c>
      <c r="C21" s="121">
        <v>10</v>
      </c>
      <c r="D21" s="123">
        <v>2</v>
      </c>
      <c r="E21" s="119">
        <v>2</v>
      </c>
      <c r="F21" s="96">
        <f>AVERAGE(G21,I21,J21,L21,M21,N21,O21,P21,Q21,R21,S21)</f>
        <v>5.4545454545454541</v>
      </c>
      <c r="G21" s="263">
        <v>7</v>
      </c>
      <c r="H21" s="49"/>
      <c r="I21" s="77">
        <v>5</v>
      </c>
      <c r="J21" s="95">
        <v>5</v>
      </c>
      <c r="K21" s="77" t="s">
        <v>106</v>
      </c>
      <c r="L21" s="95">
        <v>5</v>
      </c>
      <c r="M21" s="95">
        <v>5</v>
      </c>
      <c r="N21" s="294">
        <v>8</v>
      </c>
      <c r="O21" s="256">
        <v>3</v>
      </c>
      <c r="P21" s="303">
        <v>7</v>
      </c>
      <c r="Q21" s="155">
        <v>4</v>
      </c>
      <c r="R21" s="95">
        <v>5</v>
      </c>
      <c r="S21" s="77">
        <v>6</v>
      </c>
      <c r="T21" s="95"/>
      <c r="U21" s="77"/>
      <c r="V21" s="77"/>
      <c r="W21" s="77"/>
      <c r="X21" s="155"/>
      <c r="Y21" s="77"/>
      <c r="Z21" s="77"/>
      <c r="AA21" s="48"/>
      <c r="AB21" s="54"/>
      <c r="AC21" s="77"/>
      <c r="AD21" s="44"/>
      <c r="AE21" s="77"/>
      <c r="AF21" s="44"/>
      <c r="AG21" s="95"/>
      <c r="AH21" s="77"/>
      <c r="AI21" s="95"/>
      <c r="AJ21" s="77"/>
      <c r="AK21" s="77"/>
      <c r="AL21" s="55"/>
      <c r="AM21" s="155"/>
      <c r="AN21" s="54"/>
      <c r="AO21" s="155"/>
      <c r="AP21" s="44"/>
      <c r="AQ21" s="55"/>
      <c r="AR21" s="77"/>
      <c r="AS21" s="22"/>
    </row>
    <row r="22" spans="1:45">
      <c r="A22" s="65" t="s">
        <v>23</v>
      </c>
      <c r="B22" s="35" t="s">
        <v>168</v>
      </c>
      <c r="C22" s="121">
        <v>8</v>
      </c>
      <c r="D22" s="123">
        <v>2</v>
      </c>
      <c r="E22" s="119"/>
      <c r="F22" s="96">
        <f>AVERAGE(G22,I22,J22,L22,P22,Q22,R22,S22)</f>
        <v>5.75</v>
      </c>
      <c r="G22" s="43">
        <v>5</v>
      </c>
      <c r="H22" s="49" t="s">
        <v>106</v>
      </c>
      <c r="I22" s="77">
        <v>6</v>
      </c>
      <c r="J22" s="55">
        <v>6</v>
      </c>
      <c r="K22" s="95"/>
      <c r="L22" s="310">
        <v>3</v>
      </c>
      <c r="M22" s="95"/>
      <c r="N22" s="77"/>
      <c r="O22" s="77" t="s">
        <v>106</v>
      </c>
      <c r="P22" s="303">
        <v>7</v>
      </c>
      <c r="Q22" s="77">
        <v>5</v>
      </c>
      <c r="R22" s="302">
        <v>8</v>
      </c>
      <c r="S22" s="77">
        <v>6</v>
      </c>
      <c r="T22" s="95"/>
      <c r="U22" s="77"/>
      <c r="V22" s="77"/>
      <c r="W22" s="95"/>
      <c r="X22" s="77"/>
      <c r="Y22" s="95"/>
      <c r="Z22" s="95"/>
      <c r="AA22" s="33"/>
      <c r="AB22" s="95"/>
      <c r="AC22" s="77"/>
      <c r="AD22" s="77"/>
      <c r="AE22" s="44"/>
      <c r="AF22" s="77"/>
      <c r="AG22" s="95"/>
      <c r="AH22" s="77"/>
      <c r="AI22" s="95"/>
      <c r="AJ22" s="77"/>
      <c r="AK22" s="77"/>
      <c r="AL22" s="95"/>
      <c r="AM22" s="77"/>
      <c r="AN22" s="95"/>
      <c r="AO22" s="77"/>
      <c r="AP22" s="77"/>
      <c r="AQ22" s="95"/>
      <c r="AR22" s="77"/>
      <c r="AS22" s="22"/>
    </row>
    <row r="23" spans="1:45">
      <c r="A23" s="65" t="s">
        <v>23</v>
      </c>
      <c r="B23" s="23" t="s">
        <v>149</v>
      </c>
      <c r="C23" s="121">
        <v>2</v>
      </c>
      <c r="D23" s="123">
        <v>1</v>
      </c>
      <c r="E23" s="119"/>
      <c r="F23" s="96">
        <f>AVERAGE(G23,J23)</f>
        <v>6.5</v>
      </c>
      <c r="G23" s="333">
        <v>7</v>
      </c>
      <c r="H23" s="33"/>
      <c r="I23" s="77" t="s">
        <v>106</v>
      </c>
      <c r="J23" s="77">
        <v>6</v>
      </c>
      <c r="K23" s="95"/>
      <c r="L23" s="54"/>
      <c r="M23" s="77"/>
      <c r="N23" s="44"/>
      <c r="O23" s="95"/>
      <c r="P23" s="77"/>
      <c r="Q23" s="77"/>
      <c r="R23" s="95"/>
      <c r="S23" s="77"/>
      <c r="T23" s="95"/>
      <c r="U23" s="77"/>
      <c r="V23" s="77"/>
      <c r="W23" s="77"/>
      <c r="X23" s="77"/>
      <c r="Y23" s="95"/>
      <c r="Z23" s="95"/>
      <c r="AA23" s="49"/>
      <c r="AB23" s="95"/>
      <c r="AC23" s="77"/>
      <c r="AD23" s="95"/>
      <c r="AE23" s="77"/>
      <c r="AF23" s="95"/>
      <c r="AG23" s="77"/>
      <c r="AH23" s="77"/>
      <c r="AI23" s="95"/>
      <c r="AJ23" s="44"/>
      <c r="AK23" s="77"/>
      <c r="AL23" s="95"/>
      <c r="AM23" s="77"/>
      <c r="AN23" s="77"/>
      <c r="AO23" s="77"/>
      <c r="AP23" s="44"/>
      <c r="AQ23" s="77"/>
      <c r="AR23" s="77"/>
      <c r="AS23" s="22"/>
    </row>
    <row r="24" spans="1:45">
      <c r="A24" s="65" t="s">
        <v>23</v>
      </c>
      <c r="B24" s="23" t="s">
        <v>150</v>
      </c>
      <c r="C24" s="121">
        <v>7</v>
      </c>
      <c r="D24" s="123">
        <v>2</v>
      </c>
      <c r="E24" s="119">
        <v>1</v>
      </c>
      <c r="F24" s="96">
        <f>AVERAGE(H24,I24,K24,L24,M24,N24,O24)</f>
        <v>5.5714285714285712</v>
      </c>
      <c r="G24" s="43" t="s">
        <v>106</v>
      </c>
      <c r="H24" s="173">
        <v>5</v>
      </c>
      <c r="I24" s="294">
        <v>7</v>
      </c>
      <c r="J24" s="77" t="s">
        <v>106</v>
      </c>
      <c r="K24" s="302">
        <v>7</v>
      </c>
      <c r="L24" s="95">
        <v>5</v>
      </c>
      <c r="M24" s="95">
        <v>5</v>
      </c>
      <c r="N24" s="77">
        <v>5</v>
      </c>
      <c r="O24" s="95">
        <v>5</v>
      </c>
      <c r="P24" s="155"/>
      <c r="Q24" s="77"/>
      <c r="R24" s="77"/>
      <c r="S24" s="77"/>
      <c r="T24" s="155"/>
      <c r="U24" s="77"/>
      <c r="V24" s="77"/>
      <c r="W24" s="95"/>
      <c r="X24" s="77"/>
      <c r="Y24" s="95"/>
      <c r="Z24" s="95"/>
      <c r="AA24" s="51"/>
      <c r="AB24" s="95"/>
      <c r="AC24" s="77"/>
      <c r="AD24" s="95"/>
      <c r="AE24" s="77"/>
      <c r="AF24" s="95"/>
      <c r="AG24" s="95"/>
      <c r="AH24" s="77"/>
      <c r="AI24" s="95"/>
      <c r="AJ24" s="77"/>
      <c r="AK24" s="77"/>
      <c r="AL24" s="95"/>
      <c r="AM24" s="77"/>
      <c r="AN24" s="95"/>
      <c r="AO24" s="155"/>
      <c r="AP24" s="155"/>
      <c r="AQ24" s="95"/>
      <c r="AR24" s="77"/>
      <c r="AS24" s="22"/>
    </row>
    <row r="25" spans="1:45" s="104" customFormat="1">
      <c r="A25" s="138" t="s">
        <v>23</v>
      </c>
      <c r="B25" s="35" t="s">
        <v>80</v>
      </c>
      <c r="C25" s="139">
        <v>4</v>
      </c>
      <c r="D25" s="50">
        <v>1</v>
      </c>
      <c r="E25" s="141">
        <v>2</v>
      </c>
      <c r="F25" s="96">
        <f>AVERAGE(H25,J25,K25,M25)</f>
        <v>5.75</v>
      </c>
      <c r="G25" s="45"/>
      <c r="H25" s="173">
        <v>5</v>
      </c>
      <c r="I25" s="77"/>
      <c r="J25" s="294">
        <v>7</v>
      </c>
      <c r="K25" s="55">
        <v>5</v>
      </c>
      <c r="L25" s="77"/>
      <c r="M25" s="77">
        <v>6</v>
      </c>
      <c r="N25" s="77"/>
      <c r="O25" s="95"/>
      <c r="P25" s="44" t="s">
        <v>106</v>
      </c>
      <c r="Q25" s="77"/>
      <c r="R25" s="95"/>
      <c r="S25" s="77"/>
      <c r="T25" s="95"/>
      <c r="U25" s="77"/>
      <c r="V25" s="77"/>
      <c r="W25" s="77"/>
      <c r="X25" s="77"/>
      <c r="Y25" s="95"/>
      <c r="Z25" s="95"/>
      <c r="AA25" s="33"/>
      <c r="AB25" s="77"/>
      <c r="AC25" s="77"/>
      <c r="AD25" s="95"/>
      <c r="AE25" s="77"/>
      <c r="AF25" s="95"/>
      <c r="AG25" s="95"/>
      <c r="AH25" s="77"/>
      <c r="AI25" s="95"/>
      <c r="AJ25" s="77"/>
      <c r="AK25" s="77"/>
      <c r="AL25" s="95"/>
      <c r="AM25" s="77"/>
      <c r="AN25" s="95"/>
      <c r="AO25" s="77"/>
      <c r="AP25" s="77"/>
      <c r="AQ25" s="95"/>
      <c r="AR25" s="77"/>
      <c r="AS25" s="129"/>
    </row>
    <row r="26" spans="1:45" s="104" customFormat="1">
      <c r="A26" s="138" t="s">
        <v>23</v>
      </c>
      <c r="B26" s="35" t="s">
        <v>340</v>
      </c>
      <c r="C26" s="139">
        <v>8</v>
      </c>
      <c r="D26" s="50">
        <v>3</v>
      </c>
      <c r="E26" s="141">
        <v>5</v>
      </c>
      <c r="F26" s="96">
        <f>AVERAGE(G26,K26,L26,N26,P26,Q26,R26,S26)</f>
        <v>6.125</v>
      </c>
      <c r="G26" s="45">
        <v>5</v>
      </c>
      <c r="H26" s="298" t="s">
        <v>106</v>
      </c>
      <c r="I26" s="44"/>
      <c r="J26" s="77"/>
      <c r="K26" s="294">
        <v>8</v>
      </c>
      <c r="L26" s="284">
        <v>3</v>
      </c>
      <c r="M26" s="155" t="s">
        <v>106</v>
      </c>
      <c r="N26" s="294">
        <v>7</v>
      </c>
      <c r="O26" s="77" t="s">
        <v>106</v>
      </c>
      <c r="P26" s="294">
        <v>7</v>
      </c>
      <c r="Q26" s="77">
        <v>6</v>
      </c>
      <c r="R26" s="95">
        <v>6</v>
      </c>
      <c r="S26" s="294">
        <v>7</v>
      </c>
      <c r="T26" s="95"/>
      <c r="U26" s="77"/>
      <c r="V26" s="77"/>
      <c r="W26" s="77"/>
      <c r="X26" s="77"/>
      <c r="Y26" s="95"/>
      <c r="Z26" s="95"/>
      <c r="AA26" s="51"/>
      <c r="AB26" s="77"/>
      <c r="AC26" s="77"/>
      <c r="AD26" s="95"/>
      <c r="AE26" s="77"/>
      <c r="AF26" s="95"/>
      <c r="AG26" s="95"/>
      <c r="AH26" s="77"/>
      <c r="AI26" s="54"/>
      <c r="AJ26" s="77"/>
      <c r="AK26" s="77"/>
      <c r="AL26" s="95"/>
      <c r="AM26" s="77"/>
      <c r="AN26" s="77"/>
      <c r="AO26" s="77"/>
      <c r="AP26" s="77"/>
      <c r="AQ26" s="95"/>
      <c r="AR26" s="77"/>
      <c r="AS26" s="129"/>
    </row>
    <row r="27" spans="1:45" s="104" customFormat="1">
      <c r="A27" s="42" t="s">
        <v>23</v>
      </c>
      <c r="B27" s="91" t="s">
        <v>29</v>
      </c>
      <c r="C27" s="112"/>
      <c r="D27" s="113"/>
      <c r="E27" s="114"/>
      <c r="F27" s="181"/>
      <c r="G27" s="276"/>
      <c r="H27" s="277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  <c r="AA27" s="278"/>
      <c r="AB27" s="171"/>
      <c r="AC27" s="171"/>
      <c r="AD27" s="171"/>
      <c r="AE27" s="171"/>
      <c r="AF27" s="171"/>
      <c r="AG27" s="171"/>
      <c r="AH27" s="171"/>
      <c r="AI27" s="171"/>
      <c r="AJ27" s="171"/>
      <c r="AK27" s="171"/>
      <c r="AL27" s="171"/>
      <c r="AM27" s="171"/>
      <c r="AN27" s="171"/>
      <c r="AO27" s="171"/>
      <c r="AP27" s="171"/>
      <c r="AQ27" s="171"/>
      <c r="AR27" s="270"/>
      <c r="AS27" s="129"/>
    </row>
    <row r="28" spans="1:45" s="104" customFormat="1">
      <c r="A28" s="138" t="s">
        <v>23</v>
      </c>
      <c r="B28" s="35" t="s">
        <v>365</v>
      </c>
      <c r="C28" s="139">
        <v>2</v>
      </c>
      <c r="D28" s="50">
        <v>6</v>
      </c>
      <c r="E28" s="141">
        <v>3</v>
      </c>
      <c r="F28" s="63">
        <f>AVERAGE(H28,M28,O28)</f>
        <v>6</v>
      </c>
      <c r="G28" s="150"/>
      <c r="H28" s="337">
        <v>6</v>
      </c>
      <c r="I28" s="155" t="s">
        <v>106</v>
      </c>
      <c r="J28" s="145"/>
      <c r="K28" s="145"/>
      <c r="L28" s="145"/>
      <c r="M28" s="155">
        <v>6</v>
      </c>
      <c r="N28" s="44" t="s">
        <v>106</v>
      </c>
      <c r="O28" s="155">
        <v>6</v>
      </c>
      <c r="P28" s="155" t="s">
        <v>106</v>
      </c>
      <c r="Q28" s="155" t="s">
        <v>106</v>
      </c>
      <c r="R28" s="145"/>
      <c r="S28" s="44" t="s">
        <v>106</v>
      </c>
      <c r="T28" s="145"/>
      <c r="U28" s="145"/>
      <c r="V28" s="145"/>
      <c r="W28" s="145"/>
      <c r="X28" s="145"/>
      <c r="Y28" s="145"/>
      <c r="Z28" s="145"/>
      <c r="AA28" s="13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145"/>
      <c r="AN28" s="145"/>
      <c r="AO28" s="145"/>
      <c r="AP28" s="145"/>
      <c r="AQ28" s="145"/>
      <c r="AR28" s="145"/>
      <c r="AS28" s="129"/>
    </row>
    <row r="29" spans="1:45" s="104" customFormat="1">
      <c r="A29" s="196" t="s">
        <v>23</v>
      </c>
      <c r="B29" s="60" t="s">
        <v>550</v>
      </c>
      <c r="C29" s="139">
        <v>2</v>
      </c>
      <c r="D29" s="50">
        <v>2</v>
      </c>
      <c r="E29" s="141"/>
      <c r="F29" s="63">
        <f>AVERAGE(H29,M29)</f>
        <v>6</v>
      </c>
      <c r="G29" s="150"/>
      <c r="H29" s="211">
        <v>6</v>
      </c>
      <c r="I29" s="145"/>
      <c r="J29" s="145"/>
      <c r="K29" s="155" t="s">
        <v>106</v>
      </c>
      <c r="L29" s="145"/>
      <c r="M29" s="155">
        <v>6</v>
      </c>
      <c r="N29" s="155" t="s">
        <v>106</v>
      </c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3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145"/>
      <c r="AN29" s="145"/>
      <c r="AO29" s="145"/>
      <c r="AP29" s="145"/>
      <c r="AQ29" s="145"/>
      <c r="AR29" s="145"/>
      <c r="AS29" s="129"/>
    </row>
    <row r="30" spans="1:45" s="104" customFormat="1">
      <c r="A30" s="288" t="s">
        <v>23</v>
      </c>
      <c r="B30" s="308" t="s">
        <v>306</v>
      </c>
      <c r="C30" s="290"/>
      <c r="D30" s="291"/>
      <c r="E30" s="289"/>
      <c r="F30" s="29"/>
      <c r="G30" s="279"/>
      <c r="H30" s="274"/>
      <c r="I30" s="270"/>
      <c r="J30" s="267"/>
      <c r="K30" s="270"/>
      <c r="L30" s="270"/>
      <c r="M30" s="280"/>
      <c r="N30" s="270"/>
      <c r="O30" s="270"/>
      <c r="P30" s="270"/>
      <c r="Q30" s="270"/>
      <c r="R30" s="267"/>
      <c r="S30" s="270"/>
      <c r="T30" s="267"/>
      <c r="U30" s="270"/>
      <c r="V30" s="270"/>
      <c r="W30" s="270"/>
      <c r="X30" s="270"/>
      <c r="Y30" s="270"/>
      <c r="Z30" s="270"/>
      <c r="AA30" s="272"/>
      <c r="AB30" s="267"/>
      <c r="AC30" s="270"/>
      <c r="AD30" s="267"/>
      <c r="AE30" s="270"/>
      <c r="AF30" s="267"/>
      <c r="AG30" s="270"/>
      <c r="AH30" s="270"/>
      <c r="AI30" s="271"/>
      <c r="AJ30" s="270"/>
      <c r="AK30" s="270"/>
      <c r="AL30" s="267"/>
      <c r="AM30" s="280"/>
      <c r="AN30" s="250"/>
      <c r="AO30" s="270"/>
      <c r="AP30" s="270"/>
      <c r="AQ30" s="270"/>
      <c r="AR30" s="270"/>
      <c r="AS30" s="129"/>
    </row>
    <row r="31" spans="1:45">
      <c r="A31" s="138" t="s">
        <v>24</v>
      </c>
      <c r="B31" s="35" t="s">
        <v>152</v>
      </c>
      <c r="C31" s="139">
        <v>4</v>
      </c>
      <c r="D31" s="55">
        <v>3</v>
      </c>
      <c r="E31" s="140">
        <v>5</v>
      </c>
      <c r="F31" s="360">
        <f>AVERAGE(K31,L31,P31,R31)</f>
        <v>6</v>
      </c>
      <c r="G31" s="55"/>
      <c r="H31" s="55"/>
      <c r="I31" s="55"/>
      <c r="J31" s="77" t="s">
        <v>106</v>
      </c>
      <c r="K31" s="240">
        <v>7</v>
      </c>
      <c r="L31" s="55">
        <v>4</v>
      </c>
      <c r="M31" s="55"/>
      <c r="N31" s="55"/>
      <c r="O31" s="55"/>
      <c r="P31" s="54">
        <v>6</v>
      </c>
      <c r="Q31" s="77" t="s">
        <v>106</v>
      </c>
      <c r="R31" s="240">
        <v>7</v>
      </c>
      <c r="S31" s="44" t="s">
        <v>106</v>
      </c>
      <c r="T31" s="55"/>
      <c r="U31" s="55"/>
      <c r="V31" s="55"/>
      <c r="W31" s="55"/>
      <c r="X31" s="55"/>
      <c r="Y31" s="55"/>
      <c r="Z31" s="155"/>
      <c r="AA31" s="50"/>
      <c r="AB31" s="50"/>
      <c r="AC31" s="133"/>
      <c r="AD31" s="55"/>
      <c r="AE31" s="55"/>
      <c r="AF31" s="50"/>
      <c r="AG31" s="55"/>
      <c r="AH31" s="55"/>
      <c r="AI31" s="55"/>
      <c r="AJ31" s="55"/>
      <c r="AK31" s="55"/>
      <c r="AL31" s="50"/>
      <c r="AM31" s="55"/>
      <c r="AN31" s="55"/>
      <c r="AO31" s="55"/>
      <c r="AP31" s="50"/>
      <c r="AQ31" s="55"/>
      <c r="AR31" s="55"/>
      <c r="AS31" s="22"/>
    </row>
    <row r="32" spans="1:45">
      <c r="A32" s="42" t="s">
        <v>24</v>
      </c>
      <c r="B32" s="91" t="s">
        <v>202</v>
      </c>
      <c r="C32" s="112"/>
      <c r="D32" s="113"/>
      <c r="E32" s="114"/>
      <c r="F32" s="96"/>
      <c r="G32" s="279"/>
      <c r="H32" s="258"/>
      <c r="I32" s="270"/>
      <c r="J32" s="267"/>
      <c r="K32" s="267"/>
      <c r="L32" s="267"/>
      <c r="M32" s="267"/>
      <c r="N32" s="270"/>
      <c r="O32" s="267"/>
      <c r="P32" s="270"/>
      <c r="Q32" s="270"/>
      <c r="R32" s="270"/>
      <c r="S32" s="280"/>
      <c r="T32" s="270"/>
      <c r="U32" s="270"/>
      <c r="V32" s="270"/>
      <c r="W32" s="271"/>
      <c r="X32" s="270"/>
      <c r="Y32" s="270"/>
      <c r="Z32" s="267"/>
      <c r="AA32" s="258"/>
      <c r="AB32" s="267"/>
      <c r="AC32" s="270"/>
      <c r="AD32" s="267"/>
      <c r="AE32" s="270"/>
      <c r="AF32" s="267"/>
      <c r="AG32" s="270"/>
      <c r="AH32" s="270"/>
      <c r="AI32" s="267"/>
      <c r="AJ32" s="270"/>
      <c r="AK32" s="270"/>
      <c r="AL32" s="267"/>
      <c r="AM32" s="270"/>
      <c r="AN32" s="267"/>
      <c r="AO32" s="270"/>
      <c r="AP32" s="280"/>
      <c r="AQ32" s="267"/>
      <c r="AR32" s="270"/>
      <c r="AS32" s="22"/>
    </row>
    <row r="33" spans="1:45">
      <c r="A33" s="138" t="s">
        <v>24</v>
      </c>
      <c r="B33" s="35" t="s">
        <v>153</v>
      </c>
      <c r="C33" s="139">
        <v>9</v>
      </c>
      <c r="D33" s="50">
        <v>3</v>
      </c>
      <c r="E33" s="141">
        <v>3</v>
      </c>
      <c r="F33" s="96">
        <f>AVERAGE(I33,J33,K33,L33,M33,N33,O33,Q33,R33,S33)</f>
        <v>4.9000000000000004</v>
      </c>
      <c r="G33" s="45"/>
      <c r="H33" s="53" t="s">
        <v>106</v>
      </c>
      <c r="I33" s="77">
        <v>5</v>
      </c>
      <c r="J33" s="95">
        <v>6</v>
      </c>
      <c r="K33" s="77">
        <v>5</v>
      </c>
      <c r="L33" s="256">
        <v>3</v>
      </c>
      <c r="M33" s="155">
        <v>4</v>
      </c>
      <c r="N33" s="294">
        <v>7</v>
      </c>
      <c r="O33" s="44">
        <v>6</v>
      </c>
      <c r="P33" s="44" t="s">
        <v>106</v>
      </c>
      <c r="Q33" s="155">
        <v>4</v>
      </c>
      <c r="R33" s="95">
        <v>4</v>
      </c>
      <c r="S33" s="77">
        <v>5</v>
      </c>
      <c r="T33" s="95"/>
      <c r="U33" s="77"/>
      <c r="V33" s="77"/>
      <c r="W33" s="77"/>
      <c r="X33" s="77"/>
      <c r="Y33" s="77"/>
      <c r="Z33" s="77"/>
      <c r="AA33" s="49"/>
      <c r="AB33" s="95"/>
      <c r="AC33" s="77"/>
      <c r="AD33" s="95"/>
      <c r="AE33" s="77"/>
      <c r="AF33" s="95"/>
      <c r="AG33" s="95"/>
      <c r="AH33" s="77"/>
      <c r="AI33" s="77"/>
      <c r="AJ33" s="77"/>
      <c r="AK33" s="77"/>
      <c r="AL33" s="95"/>
      <c r="AM33" s="95"/>
      <c r="AN33" s="95"/>
      <c r="AO33" s="44"/>
      <c r="AP33" s="77"/>
      <c r="AQ33" s="44"/>
      <c r="AR33" s="77"/>
      <c r="AS33" s="22"/>
    </row>
    <row r="34" spans="1:45" s="104" customFormat="1">
      <c r="A34" s="42" t="s">
        <v>24</v>
      </c>
      <c r="B34" s="91" t="s">
        <v>307</v>
      </c>
      <c r="C34" s="112">
        <v>1</v>
      </c>
      <c r="D34" s="113">
        <v>1</v>
      </c>
      <c r="E34" s="114"/>
      <c r="F34" s="181">
        <f>AVERAGE(H34)</f>
        <v>5</v>
      </c>
      <c r="G34" s="276" t="s">
        <v>106</v>
      </c>
      <c r="H34" s="327">
        <v>5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0"/>
      <c r="S34" s="171"/>
      <c r="T34" s="170"/>
      <c r="U34" s="171"/>
      <c r="V34" s="171"/>
      <c r="W34" s="171"/>
      <c r="X34" s="171"/>
      <c r="Y34" s="171"/>
      <c r="Z34" s="171"/>
      <c r="AA34" s="278"/>
      <c r="AB34" s="170"/>
      <c r="AC34" s="171"/>
      <c r="AD34" s="170"/>
      <c r="AE34" s="171"/>
      <c r="AF34" s="170"/>
      <c r="AG34" s="171"/>
      <c r="AH34" s="171"/>
      <c r="AI34" s="271"/>
      <c r="AJ34" s="171"/>
      <c r="AK34" s="171"/>
      <c r="AL34" s="170"/>
      <c r="AM34" s="170"/>
      <c r="AN34" s="171"/>
      <c r="AO34" s="171"/>
      <c r="AP34" s="171"/>
      <c r="AQ34" s="170"/>
      <c r="AR34" s="280"/>
      <c r="AS34" s="129"/>
    </row>
    <row r="35" spans="1:45" s="104" customFormat="1">
      <c r="A35" s="65" t="s">
        <v>24</v>
      </c>
      <c r="B35" s="23" t="s">
        <v>308</v>
      </c>
      <c r="C35" s="121">
        <v>4</v>
      </c>
      <c r="D35" s="123">
        <v>5</v>
      </c>
      <c r="E35" s="131">
        <v>4</v>
      </c>
      <c r="F35" s="96">
        <f>AVERAGE(G35,L35,M35,N35,O35)</f>
        <v>4.5999999999999996</v>
      </c>
      <c r="G35" s="275">
        <v>3</v>
      </c>
      <c r="H35" s="174"/>
      <c r="I35" s="77"/>
      <c r="J35" s="77"/>
      <c r="K35" s="77" t="s">
        <v>106</v>
      </c>
      <c r="L35" s="77">
        <v>4</v>
      </c>
      <c r="M35" s="155">
        <v>4</v>
      </c>
      <c r="N35" s="294">
        <v>8</v>
      </c>
      <c r="O35" s="77">
        <v>4</v>
      </c>
      <c r="P35" s="77"/>
      <c r="Q35" s="77" t="s">
        <v>106</v>
      </c>
      <c r="R35" s="44" t="s">
        <v>106</v>
      </c>
      <c r="S35" s="77" t="s">
        <v>106</v>
      </c>
      <c r="T35" s="95"/>
      <c r="U35" s="77"/>
      <c r="V35" s="44"/>
      <c r="W35" s="77"/>
      <c r="X35" s="77"/>
      <c r="Y35" s="77"/>
      <c r="Z35" s="77"/>
      <c r="AA35" s="49"/>
      <c r="AB35" s="54"/>
      <c r="AC35" s="77"/>
      <c r="AD35" s="77"/>
      <c r="AE35" s="77"/>
      <c r="AF35" s="77"/>
      <c r="AG35" s="44"/>
      <c r="AH35" s="77"/>
      <c r="AI35" s="155"/>
      <c r="AJ35" s="77"/>
      <c r="AK35" s="77"/>
      <c r="AL35" s="77"/>
      <c r="AM35" s="77"/>
      <c r="AN35" s="77"/>
      <c r="AO35" s="77"/>
      <c r="AP35" s="77"/>
      <c r="AQ35" s="95"/>
      <c r="AR35" s="77"/>
      <c r="AS35" s="129"/>
    </row>
    <row r="36" spans="1:45" s="104" customFormat="1">
      <c r="A36" s="42" t="s">
        <v>24</v>
      </c>
      <c r="B36" s="91" t="s">
        <v>402</v>
      </c>
      <c r="C36" s="112"/>
      <c r="D36" s="113"/>
      <c r="E36" s="281"/>
      <c r="F36" s="96"/>
      <c r="G36" s="273"/>
      <c r="H36" s="269"/>
      <c r="I36" s="270"/>
      <c r="J36" s="270"/>
      <c r="K36" s="270"/>
      <c r="L36" s="270"/>
      <c r="M36" s="270"/>
      <c r="N36" s="270"/>
      <c r="O36" s="270"/>
      <c r="P36" s="270"/>
      <c r="Q36" s="270"/>
      <c r="R36" s="270"/>
      <c r="S36" s="280"/>
      <c r="T36" s="267"/>
      <c r="U36" s="270"/>
      <c r="V36" s="270"/>
      <c r="W36" s="270"/>
      <c r="X36" s="270"/>
      <c r="Y36" s="270"/>
      <c r="Z36" s="270"/>
      <c r="AA36" s="251"/>
      <c r="AB36" s="280"/>
      <c r="AC36" s="250"/>
      <c r="AD36" s="267"/>
      <c r="AE36" s="270"/>
      <c r="AF36" s="267"/>
      <c r="AG36" s="270"/>
      <c r="AH36" s="270"/>
      <c r="AI36" s="271"/>
      <c r="AJ36" s="270"/>
      <c r="AK36" s="270"/>
      <c r="AL36" s="267"/>
      <c r="AM36" s="267"/>
      <c r="AN36" s="250"/>
      <c r="AO36" s="270"/>
      <c r="AP36" s="270"/>
      <c r="AQ36" s="267"/>
      <c r="AR36" s="270"/>
      <c r="AS36" s="129"/>
    </row>
    <row r="37" spans="1:45" s="104" customFormat="1">
      <c r="A37" s="65" t="s">
        <v>24</v>
      </c>
      <c r="B37" s="35" t="s">
        <v>549</v>
      </c>
      <c r="C37" s="121">
        <v>1</v>
      </c>
      <c r="D37" s="123">
        <v>1</v>
      </c>
      <c r="E37" s="131"/>
      <c r="F37" s="96">
        <f>AVERAGE(H37)</f>
        <v>4</v>
      </c>
      <c r="G37" s="43"/>
      <c r="H37" s="174">
        <v>4</v>
      </c>
      <c r="I37" s="77"/>
      <c r="J37" s="77"/>
      <c r="K37" s="77"/>
      <c r="L37" s="77"/>
      <c r="M37" s="77"/>
      <c r="N37" s="77"/>
      <c r="O37" s="77"/>
      <c r="P37" s="77"/>
      <c r="Q37" s="77"/>
      <c r="R37" s="77" t="s">
        <v>106</v>
      </c>
      <c r="S37" s="44"/>
      <c r="T37" s="95"/>
      <c r="U37" s="77"/>
      <c r="V37" s="77"/>
      <c r="W37" s="77"/>
      <c r="X37" s="77"/>
      <c r="Y37" s="77"/>
      <c r="Z37" s="77"/>
      <c r="AA37" s="48"/>
      <c r="AB37" s="44"/>
      <c r="AC37" s="155"/>
      <c r="AD37" s="95"/>
      <c r="AE37" s="77"/>
      <c r="AF37" s="95"/>
      <c r="AG37" s="77"/>
      <c r="AH37" s="77"/>
      <c r="AI37" s="54"/>
      <c r="AJ37" s="77"/>
      <c r="AK37" s="77"/>
      <c r="AL37" s="95"/>
      <c r="AM37" s="95"/>
      <c r="AN37" s="155"/>
      <c r="AO37" s="77"/>
      <c r="AP37" s="77"/>
      <c r="AQ37" s="95"/>
      <c r="AR37" s="77"/>
      <c r="AS37" s="129"/>
    </row>
    <row r="38" spans="1:45" s="104" customFormat="1" ht="15.75" thickBot="1">
      <c r="A38" s="2" t="s">
        <v>24</v>
      </c>
      <c r="B38" s="148" t="s">
        <v>384</v>
      </c>
      <c r="C38" s="122">
        <v>4</v>
      </c>
      <c r="D38" s="124">
        <v>2</v>
      </c>
      <c r="E38" s="238">
        <v>2</v>
      </c>
      <c r="F38" s="28">
        <f>AVERAGE(P38,Q38,S38)</f>
        <v>5.333333333333333</v>
      </c>
      <c r="G38" s="43" t="s">
        <v>428</v>
      </c>
      <c r="H38" s="174"/>
      <c r="I38" s="77"/>
      <c r="J38" s="77"/>
      <c r="K38" s="77"/>
      <c r="L38" s="77"/>
      <c r="M38" s="77"/>
      <c r="N38" s="77" t="s">
        <v>106</v>
      </c>
      <c r="O38" s="77"/>
      <c r="P38" s="294">
        <v>8</v>
      </c>
      <c r="Q38" s="77">
        <v>4</v>
      </c>
      <c r="R38" s="44" t="s">
        <v>106</v>
      </c>
      <c r="S38" s="155">
        <v>4</v>
      </c>
      <c r="T38" s="95"/>
      <c r="U38" s="77"/>
      <c r="V38" s="77"/>
      <c r="W38" s="77"/>
      <c r="X38" s="77"/>
      <c r="Y38" s="77"/>
      <c r="Z38" s="77"/>
      <c r="AA38" s="49"/>
      <c r="AB38" s="77"/>
      <c r="AC38" s="77"/>
      <c r="AD38" s="95"/>
      <c r="AE38" s="77"/>
      <c r="AF38" s="77"/>
      <c r="AG38" s="44"/>
      <c r="AH38" s="77"/>
      <c r="AI38" s="155"/>
      <c r="AJ38" s="77"/>
      <c r="AK38" s="77"/>
      <c r="AL38" s="77"/>
      <c r="AM38" s="77"/>
      <c r="AN38" s="155"/>
      <c r="AO38" s="77"/>
      <c r="AP38" s="77"/>
      <c r="AQ38" s="95"/>
      <c r="AR38" s="77"/>
      <c r="AS38" s="129"/>
    </row>
    <row r="39" spans="1:45">
      <c r="G39" s="25">
        <f>AVERAGE(G10,G11,G14,G16,G17,G18,G21,G22,G23,G26,G35)</f>
        <v>5.2727272727272725</v>
      </c>
      <c r="H39" s="31">
        <f>AVERAGE(H10,H16,H18,H19,H20,H24,H25,H28,H29,H34,H37)</f>
        <v>5.2727272727272725</v>
      </c>
      <c r="I39" s="31">
        <f>AVERAGE(I10,I11,I13,I14,I16,I17,I18,I21,I22,I24,I33)</f>
        <v>5.8181818181818183</v>
      </c>
      <c r="J39" s="25">
        <f>AVERAGE(J9,J11,J13,J14,J17,J18,J21,J22,J25,J33,J23)</f>
        <v>6</v>
      </c>
      <c r="K39" s="25">
        <f>AVERAGE(K10,K11,K13,K14,K15,K18,K24,K25,K26,K31,K33)</f>
        <v>6.2727272727272725</v>
      </c>
      <c r="L39" s="25">
        <f>AVERAGE(L10,L11,L13,L14,L17,L18,L21,L22,L24,L26,L31)</f>
        <v>3.7272727272727271</v>
      </c>
      <c r="M39" s="25">
        <f>AVERAGE(M10,M15,M16,M18,M20,M21,M24,M25,M29,M33,M35)</f>
        <v>5.2727272727272725</v>
      </c>
      <c r="N39" s="31">
        <f>AVERAGE(N10,N11,N14,N15,N17,N18,N21,N24,N26,N33,N35)</f>
        <v>6.7272727272727275</v>
      </c>
      <c r="O39" s="31">
        <f>AVERAGE(O10,O11,O13,O14,O16,O18,O21,O24,O28,O33,O35)</f>
        <v>4.2727272727272725</v>
      </c>
      <c r="P39" s="31">
        <f>AVERAGE(P10,P11,P14,P16,P17,P18,P21,P22,P26,P31,P38)</f>
        <v>6.2727272727272725</v>
      </c>
      <c r="Q39" s="31">
        <f>AVERAGE(Q10,Q11,Q14,Q16,Q17,Q18,Q21,Q22,Q26,Q33,Q38)</f>
        <v>5.0909090909090908</v>
      </c>
      <c r="R39" s="31">
        <f>AVERAGE(R10,R11,R13,R14,R16,R17,R21,R22,R26,R31,R33)</f>
        <v>6.4545454545454541</v>
      </c>
      <c r="S39" s="31">
        <f>AVERAGE(S10,S11,S14,S16,S18,S17,S21,S22,S26,S33,S38)</f>
        <v>5.9090909090909092</v>
      </c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V36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47" width="4.7109375" customWidth="1"/>
  </cols>
  <sheetData>
    <row r="1" spans="1:48">
      <c r="A1" t="s">
        <v>203</v>
      </c>
    </row>
    <row r="4" spans="1:48">
      <c r="A4" t="s">
        <v>2</v>
      </c>
    </row>
    <row r="5" spans="1:48" ht="15.75" thickBot="1"/>
    <row r="6" spans="1:48" ht="15.75" thickBot="1">
      <c r="C6" s="402" t="s">
        <v>74</v>
      </c>
      <c r="D6" s="403"/>
      <c r="E6" s="404"/>
    </row>
    <row r="7" spans="1:48" ht="48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429</v>
      </c>
      <c r="H7" s="128" t="s">
        <v>539</v>
      </c>
      <c r="I7" s="128" t="s">
        <v>587</v>
      </c>
      <c r="J7" s="128" t="s">
        <v>652</v>
      </c>
      <c r="K7" s="128" t="s">
        <v>658</v>
      </c>
      <c r="L7" s="128" t="s">
        <v>693</v>
      </c>
      <c r="M7" s="128" t="s">
        <v>721</v>
      </c>
      <c r="N7" s="128" t="s">
        <v>741</v>
      </c>
      <c r="O7" s="128" t="s">
        <v>776</v>
      </c>
      <c r="P7" s="128" t="s">
        <v>801</v>
      </c>
      <c r="Q7" s="128" t="s">
        <v>818</v>
      </c>
      <c r="R7" s="128" t="s">
        <v>846</v>
      </c>
      <c r="S7" s="128" t="s">
        <v>870</v>
      </c>
      <c r="T7" s="71"/>
      <c r="U7" s="71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128"/>
      <c r="AK7" s="128"/>
      <c r="AL7" s="128"/>
      <c r="AM7" s="128"/>
      <c r="AN7" s="128"/>
      <c r="AO7" s="128"/>
      <c r="AP7" s="128"/>
      <c r="AQ7" s="128"/>
      <c r="AR7" s="128"/>
      <c r="AS7" s="104"/>
      <c r="AT7" s="104"/>
      <c r="AU7" s="104"/>
      <c r="AV7" s="104"/>
    </row>
    <row r="8" spans="1:48">
      <c r="A8" s="359" t="s">
        <v>8</v>
      </c>
      <c r="B8" s="389" t="s">
        <v>204</v>
      </c>
      <c r="C8" s="395"/>
      <c r="D8" s="396"/>
      <c r="E8" s="397"/>
      <c r="F8" s="358"/>
      <c r="G8" s="149"/>
      <c r="H8" s="95"/>
      <c r="I8" s="77"/>
      <c r="J8" s="95"/>
      <c r="K8" s="77"/>
      <c r="L8" s="77"/>
      <c r="M8" s="33"/>
      <c r="N8" s="77"/>
      <c r="O8" s="95"/>
      <c r="P8" s="55"/>
      <c r="Q8" s="95"/>
      <c r="R8" s="95"/>
      <c r="S8" s="95"/>
      <c r="T8" s="77"/>
      <c r="U8" s="95"/>
      <c r="V8" s="95"/>
      <c r="W8" s="77"/>
      <c r="X8" s="95"/>
      <c r="Y8" s="95"/>
      <c r="Z8" s="95"/>
      <c r="AA8" s="77"/>
      <c r="AB8" s="95"/>
      <c r="AC8" s="95"/>
      <c r="AD8" s="95"/>
      <c r="AE8" s="33"/>
      <c r="AF8" s="95"/>
      <c r="AG8" s="95"/>
      <c r="AH8" s="33"/>
      <c r="AI8" s="95"/>
      <c r="AJ8" s="49"/>
      <c r="AK8" s="33"/>
      <c r="AL8" s="49"/>
      <c r="AM8" s="77"/>
      <c r="AN8" s="33"/>
      <c r="AO8" s="33"/>
      <c r="AP8" s="33"/>
      <c r="AQ8" s="33"/>
      <c r="AR8" s="33"/>
      <c r="AS8" s="104"/>
      <c r="AT8" s="104"/>
      <c r="AU8" s="104"/>
      <c r="AV8" s="104"/>
    </row>
    <row r="9" spans="1:48">
      <c r="A9" s="357" t="s">
        <v>8</v>
      </c>
      <c r="B9" s="369" t="s">
        <v>205</v>
      </c>
      <c r="C9" s="384">
        <v>13</v>
      </c>
      <c r="D9" s="385"/>
      <c r="E9" s="383"/>
      <c r="F9" s="362">
        <f>AVERAGE(G9,H9,I9,J9,K9,L9,M9,N9,O9,P9,Q9,R9,S9)</f>
        <v>4.9230769230769234</v>
      </c>
      <c r="G9" s="162">
        <v>5</v>
      </c>
      <c r="H9" s="55">
        <v>6</v>
      </c>
      <c r="I9" s="44">
        <v>6</v>
      </c>
      <c r="J9" s="95">
        <v>4</v>
      </c>
      <c r="K9" s="284">
        <v>2</v>
      </c>
      <c r="L9" s="77">
        <v>5</v>
      </c>
      <c r="M9" s="51">
        <v>6</v>
      </c>
      <c r="N9" s="44">
        <v>6</v>
      </c>
      <c r="O9" s="55">
        <v>4</v>
      </c>
      <c r="P9" s="55">
        <v>5</v>
      </c>
      <c r="Q9" s="95">
        <v>4</v>
      </c>
      <c r="R9" s="54">
        <v>6</v>
      </c>
      <c r="S9" s="95">
        <v>5</v>
      </c>
      <c r="T9" s="44"/>
      <c r="U9" s="95"/>
      <c r="V9" s="95"/>
      <c r="W9" s="77"/>
      <c r="X9" s="95"/>
      <c r="Y9" s="95"/>
      <c r="Z9" s="95"/>
      <c r="AA9" s="77"/>
      <c r="AB9" s="95"/>
      <c r="AC9" s="54"/>
      <c r="AD9" s="55"/>
      <c r="AE9" s="33"/>
      <c r="AF9" s="95"/>
      <c r="AG9" s="44"/>
      <c r="AH9" s="33"/>
      <c r="AI9" s="95"/>
      <c r="AJ9" s="48"/>
      <c r="AK9" s="33"/>
      <c r="AL9" s="33"/>
      <c r="AM9" s="77"/>
      <c r="AN9" s="33"/>
      <c r="AO9" s="33"/>
      <c r="AP9" s="51"/>
      <c r="AQ9" s="33"/>
      <c r="AR9" s="51"/>
      <c r="AS9" s="104"/>
      <c r="AT9" s="104"/>
      <c r="AU9" s="104"/>
      <c r="AV9" s="104"/>
    </row>
    <row r="10" spans="1:48">
      <c r="A10" s="355" t="s">
        <v>10</v>
      </c>
      <c r="B10" s="364" t="s">
        <v>206</v>
      </c>
      <c r="C10" s="381">
        <v>3</v>
      </c>
      <c r="D10" s="363">
        <v>4</v>
      </c>
      <c r="E10" s="382"/>
      <c r="F10" s="366">
        <f>AVERAGE(Q10,R10,S10)</f>
        <v>5.666666666666667</v>
      </c>
      <c r="G10" s="162"/>
      <c r="H10" s="95"/>
      <c r="I10" s="77"/>
      <c r="J10" s="95"/>
      <c r="K10" s="77" t="s">
        <v>106</v>
      </c>
      <c r="L10" s="77" t="s">
        <v>106</v>
      </c>
      <c r="M10" s="49" t="s">
        <v>106</v>
      </c>
      <c r="N10" s="77"/>
      <c r="O10" s="77"/>
      <c r="P10" s="77" t="s">
        <v>106</v>
      </c>
      <c r="Q10" s="77">
        <v>5</v>
      </c>
      <c r="R10" s="95">
        <v>6</v>
      </c>
      <c r="S10" s="95">
        <v>6</v>
      </c>
      <c r="T10" s="77"/>
      <c r="U10" s="77"/>
      <c r="V10" s="95"/>
      <c r="W10" s="77"/>
      <c r="X10" s="77"/>
      <c r="Y10" s="77"/>
      <c r="Z10" s="77"/>
      <c r="AA10" s="77"/>
      <c r="AB10" s="77"/>
      <c r="AC10" s="77"/>
      <c r="AD10" s="77"/>
      <c r="AE10" s="49"/>
      <c r="AF10" s="77"/>
      <c r="AG10" s="77"/>
      <c r="AH10" s="49"/>
      <c r="AI10" s="95"/>
      <c r="AJ10" s="49"/>
      <c r="AK10" s="49"/>
      <c r="AL10" s="49"/>
      <c r="AM10" s="77"/>
      <c r="AN10" s="33"/>
      <c r="AO10" s="49"/>
      <c r="AP10" s="33"/>
      <c r="AQ10" s="49"/>
      <c r="AR10" s="33"/>
      <c r="AS10" s="104"/>
      <c r="AT10" s="104"/>
      <c r="AU10" s="104"/>
      <c r="AV10" s="104"/>
    </row>
    <row r="11" spans="1:48">
      <c r="A11" s="355" t="s">
        <v>10</v>
      </c>
      <c r="B11" s="364" t="s">
        <v>105</v>
      </c>
      <c r="C11" s="381">
        <v>13</v>
      </c>
      <c r="D11" s="363"/>
      <c r="E11" s="380" t="s">
        <v>595</v>
      </c>
      <c r="F11" s="360">
        <f>AVERAGE(S11,G11,H11,I11,J11,K11,L11,M11,N11,O11,P11,Q11,R11)</f>
        <v>5.0769230769230766</v>
      </c>
      <c r="G11" s="162">
        <v>6</v>
      </c>
      <c r="H11" s="48">
        <v>5</v>
      </c>
      <c r="I11" s="48">
        <v>6</v>
      </c>
      <c r="J11" s="95">
        <v>5</v>
      </c>
      <c r="K11" s="284">
        <v>3</v>
      </c>
      <c r="L11" s="77">
        <v>4</v>
      </c>
      <c r="M11" s="33">
        <v>6</v>
      </c>
      <c r="N11" s="77">
        <v>6</v>
      </c>
      <c r="O11" s="95">
        <v>5</v>
      </c>
      <c r="P11" s="55">
        <v>4</v>
      </c>
      <c r="Q11" s="95">
        <v>5</v>
      </c>
      <c r="R11" s="95">
        <v>6</v>
      </c>
      <c r="S11" s="95">
        <v>5</v>
      </c>
      <c r="T11" s="77"/>
      <c r="U11" s="54"/>
      <c r="V11" s="95"/>
      <c r="W11" s="77"/>
      <c r="X11" s="95"/>
      <c r="Y11" s="95"/>
      <c r="Z11" s="95"/>
      <c r="AA11" s="77"/>
      <c r="AB11" s="54"/>
      <c r="AC11" s="95"/>
      <c r="AD11" s="95"/>
      <c r="AE11" s="33"/>
      <c r="AF11" s="95"/>
      <c r="AG11" s="95"/>
      <c r="AH11" s="33"/>
      <c r="AI11" s="95"/>
      <c r="AJ11" s="49"/>
      <c r="AK11" s="33"/>
      <c r="AL11" s="33"/>
      <c r="AM11" s="77"/>
      <c r="AN11" s="33"/>
      <c r="AO11" s="33"/>
      <c r="AP11" s="33"/>
      <c r="AQ11" s="33"/>
      <c r="AR11" s="33"/>
      <c r="AS11" s="104"/>
      <c r="AT11" s="104"/>
      <c r="AU11" s="104"/>
      <c r="AV11" s="104"/>
    </row>
    <row r="12" spans="1:48">
      <c r="A12" s="355" t="s">
        <v>10</v>
      </c>
      <c r="B12" s="364" t="s">
        <v>211</v>
      </c>
      <c r="C12" s="381">
        <v>10</v>
      </c>
      <c r="D12" s="363">
        <v>1</v>
      </c>
      <c r="E12" s="380">
        <v>1</v>
      </c>
      <c r="F12" s="360">
        <f>AVERAGE(G12,H12,L12,M12,N12,O12,P12,Q12,R12,S12)</f>
        <v>4.8</v>
      </c>
      <c r="G12" s="162">
        <v>5</v>
      </c>
      <c r="H12" s="95">
        <v>5</v>
      </c>
      <c r="I12" s="77" t="s">
        <v>106</v>
      </c>
      <c r="J12" s="95"/>
      <c r="K12" s="77"/>
      <c r="L12" s="77">
        <v>4</v>
      </c>
      <c r="M12" s="33">
        <v>5</v>
      </c>
      <c r="N12" s="77">
        <v>6</v>
      </c>
      <c r="O12" s="54">
        <v>5</v>
      </c>
      <c r="P12" s="55">
        <v>4</v>
      </c>
      <c r="Q12" s="95">
        <v>4</v>
      </c>
      <c r="R12" s="95">
        <v>6</v>
      </c>
      <c r="S12" s="95">
        <v>4</v>
      </c>
      <c r="T12" s="77"/>
      <c r="U12" s="95"/>
      <c r="V12" s="54"/>
      <c r="W12" s="77"/>
      <c r="X12" s="95"/>
      <c r="Y12" s="95"/>
      <c r="Z12" s="95"/>
      <c r="AA12" s="155"/>
      <c r="AB12" s="95"/>
      <c r="AC12" s="95"/>
      <c r="AD12" s="95"/>
      <c r="AE12" s="33"/>
      <c r="AF12" s="95"/>
      <c r="AG12" s="95"/>
      <c r="AH12" s="49"/>
      <c r="AI12" s="95"/>
      <c r="AJ12" s="49"/>
      <c r="AK12" s="51"/>
      <c r="AL12" s="49"/>
      <c r="AM12" s="77"/>
      <c r="AN12" s="33"/>
      <c r="AO12" s="33"/>
      <c r="AP12" s="33"/>
      <c r="AQ12" s="33"/>
      <c r="AR12" s="33"/>
      <c r="AS12" s="104"/>
      <c r="AT12" s="104"/>
      <c r="AU12" s="104"/>
      <c r="AV12" s="104"/>
    </row>
    <row r="13" spans="1:48" s="104" customFormat="1">
      <c r="A13" s="355" t="s">
        <v>10</v>
      </c>
      <c r="B13" s="364" t="s">
        <v>185</v>
      </c>
      <c r="C13" s="381"/>
      <c r="D13" s="363"/>
      <c r="E13" s="382"/>
      <c r="F13" s="360"/>
      <c r="G13" s="162"/>
      <c r="H13" s="77"/>
      <c r="I13" s="77"/>
      <c r="J13" s="95"/>
      <c r="K13" s="77"/>
      <c r="L13" s="77"/>
      <c r="M13" s="33"/>
      <c r="N13" s="77"/>
      <c r="O13" s="95"/>
      <c r="P13" s="55"/>
      <c r="Q13" s="95"/>
      <c r="R13" s="95"/>
      <c r="S13" s="95"/>
      <c r="T13" s="77"/>
      <c r="U13" s="95"/>
      <c r="V13" s="55"/>
      <c r="W13" s="77"/>
      <c r="X13" s="77"/>
      <c r="Y13" s="95"/>
      <c r="Z13" s="95"/>
      <c r="AA13" s="44"/>
      <c r="AB13" s="95"/>
      <c r="AC13" s="95"/>
      <c r="AD13" s="95"/>
      <c r="AE13" s="33"/>
      <c r="AF13" s="95"/>
      <c r="AG13" s="95"/>
      <c r="AH13" s="49"/>
      <c r="AI13" s="95"/>
      <c r="AJ13" s="49"/>
      <c r="AK13" s="33"/>
      <c r="AL13" s="49"/>
      <c r="AM13" s="77"/>
      <c r="AN13" s="33"/>
      <c r="AO13" s="33"/>
      <c r="AP13" s="33"/>
      <c r="AQ13" s="33"/>
      <c r="AR13" s="33"/>
    </row>
    <row r="14" spans="1:48" s="104" customFormat="1">
      <c r="A14" s="367" t="s">
        <v>10</v>
      </c>
      <c r="B14" s="372" t="s">
        <v>299</v>
      </c>
      <c r="C14" s="373"/>
      <c r="D14" s="374"/>
      <c r="E14" s="375"/>
      <c r="F14" s="360"/>
      <c r="G14" s="260"/>
      <c r="H14" s="267"/>
      <c r="I14" s="270"/>
      <c r="J14" s="267"/>
      <c r="K14" s="270"/>
      <c r="L14" s="270"/>
      <c r="M14" s="258"/>
      <c r="N14" s="270"/>
      <c r="O14" s="267"/>
      <c r="P14" s="249"/>
      <c r="Q14" s="267"/>
      <c r="R14" s="267"/>
      <c r="S14" s="267"/>
      <c r="T14" s="270"/>
      <c r="U14" s="267"/>
      <c r="V14" s="271"/>
      <c r="W14" s="270"/>
      <c r="X14" s="267"/>
      <c r="Y14" s="267"/>
      <c r="Z14" s="267"/>
      <c r="AA14" s="280"/>
      <c r="AB14" s="267"/>
      <c r="AC14" s="267"/>
      <c r="AD14" s="267"/>
      <c r="AE14" s="258"/>
      <c r="AF14" s="267"/>
      <c r="AG14" s="267"/>
      <c r="AH14" s="272"/>
      <c r="AI14" s="267"/>
      <c r="AJ14" s="272"/>
      <c r="AK14" s="258"/>
      <c r="AL14" s="272"/>
      <c r="AM14" s="270"/>
      <c r="AN14" s="258"/>
      <c r="AO14" s="258"/>
      <c r="AP14" s="258"/>
      <c r="AQ14" s="258"/>
      <c r="AR14" s="258"/>
    </row>
    <row r="15" spans="1:48" s="104" customFormat="1">
      <c r="A15" s="355" t="s">
        <v>10</v>
      </c>
      <c r="B15" s="364" t="s">
        <v>338</v>
      </c>
      <c r="C15" s="381">
        <v>5</v>
      </c>
      <c r="D15" s="363"/>
      <c r="E15" s="382"/>
      <c r="F15" s="360">
        <f>AVERAGE(G15,H15,I15,J15,K15)</f>
        <v>4</v>
      </c>
      <c r="G15" s="162">
        <v>6</v>
      </c>
      <c r="H15" s="95">
        <v>4</v>
      </c>
      <c r="I15" s="77">
        <v>5</v>
      </c>
      <c r="J15" s="95">
        <v>4</v>
      </c>
      <c r="K15" s="284">
        <v>1</v>
      </c>
      <c r="L15" s="77"/>
      <c r="M15" s="33"/>
      <c r="N15" s="77"/>
      <c r="O15" s="95"/>
      <c r="P15" s="55"/>
      <c r="Q15" s="95"/>
      <c r="R15" s="95"/>
      <c r="S15" s="77"/>
      <c r="T15" s="77"/>
      <c r="U15" s="55"/>
      <c r="V15" s="55"/>
      <c r="W15" s="77"/>
      <c r="X15" s="54"/>
      <c r="Y15" s="95"/>
      <c r="Z15" s="95"/>
      <c r="AA15" s="155"/>
      <c r="AB15" s="95"/>
      <c r="AC15" s="95"/>
      <c r="AD15" s="95"/>
      <c r="AE15" s="33"/>
      <c r="AF15" s="95"/>
      <c r="AG15" s="95"/>
      <c r="AH15" s="49"/>
      <c r="AI15" s="95"/>
      <c r="AJ15" s="49"/>
      <c r="AK15" s="33"/>
      <c r="AL15" s="49"/>
      <c r="AM15" s="77"/>
      <c r="AN15" s="33"/>
      <c r="AO15" s="33"/>
      <c r="AP15" s="33"/>
      <c r="AQ15" s="33"/>
      <c r="AR15" s="33"/>
    </row>
    <row r="16" spans="1:48" s="104" customFormat="1">
      <c r="A16" s="355" t="s">
        <v>10</v>
      </c>
      <c r="B16" s="364" t="s">
        <v>252</v>
      </c>
      <c r="C16" s="381">
        <v>2</v>
      </c>
      <c r="D16" s="363"/>
      <c r="E16" s="382"/>
      <c r="F16" s="360">
        <f>AVERAGE(G16,H16)</f>
        <v>4.5</v>
      </c>
      <c r="G16" s="162">
        <v>5</v>
      </c>
      <c r="H16" s="95">
        <v>4</v>
      </c>
      <c r="I16" s="77"/>
      <c r="J16" s="95"/>
      <c r="K16" s="44"/>
      <c r="L16" s="77"/>
      <c r="M16" s="33"/>
      <c r="N16" s="77"/>
      <c r="O16" s="95"/>
      <c r="P16" s="55"/>
      <c r="Q16" s="95"/>
      <c r="R16" s="95"/>
      <c r="S16" s="77"/>
      <c r="T16" s="77"/>
      <c r="U16" s="55"/>
      <c r="V16" s="55"/>
      <c r="W16" s="77"/>
      <c r="X16" s="54"/>
      <c r="Y16" s="95"/>
      <c r="Z16" s="95"/>
      <c r="AA16" s="155"/>
      <c r="AB16" s="95"/>
      <c r="AC16" s="95"/>
      <c r="AD16" s="95"/>
      <c r="AE16" s="33"/>
      <c r="AF16" s="95"/>
      <c r="AG16" s="95"/>
      <c r="AH16" s="49"/>
      <c r="AI16" s="95"/>
      <c r="AJ16" s="49"/>
      <c r="AK16" s="33"/>
      <c r="AL16" s="49"/>
      <c r="AM16" s="77"/>
      <c r="AN16" s="33"/>
      <c r="AO16" s="33"/>
      <c r="AP16" s="33"/>
      <c r="AQ16" s="33"/>
      <c r="AR16" s="33"/>
    </row>
    <row r="17" spans="1:48" s="104" customFormat="1">
      <c r="A17" s="355" t="s">
        <v>10</v>
      </c>
      <c r="B17" s="364" t="s">
        <v>540</v>
      </c>
      <c r="C17" s="381">
        <v>7</v>
      </c>
      <c r="D17" s="363">
        <v>1</v>
      </c>
      <c r="E17" s="382"/>
      <c r="F17" s="360">
        <f>AVERAGE(I17,J17,K17,L17,M17,N17,O17)</f>
        <v>4.2857142857142856</v>
      </c>
      <c r="G17" s="162"/>
      <c r="H17" s="77" t="s">
        <v>106</v>
      </c>
      <c r="I17" s="77">
        <v>6</v>
      </c>
      <c r="J17" s="310">
        <v>3</v>
      </c>
      <c r="K17" s="284">
        <v>3</v>
      </c>
      <c r="L17" s="256">
        <v>3</v>
      </c>
      <c r="M17" s="33">
        <v>5</v>
      </c>
      <c r="N17" s="77">
        <v>6</v>
      </c>
      <c r="O17" s="95">
        <v>4</v>
      </c>
      <c r="P17" s="55"/>
      <c r="Q17" s="95"/>
      <c r="R17" s="95"/>
      <c r="S17" s="77"/>
      <c r="T17" s="77"/>
      <c r="U17" s="55"/>
      <c r="V17" s="55"/>
      <c r="W17" s="77"/>
      <c r="X17" s="54"/>
      <c r="Y17" s="95"/>
      <c r="Z17" s="95"/>
      <c r="AA17" s="155"/>
      <c r="AB17" s="95"/>
      <c r="AC17" s="95"/>
      <c r="AD17" s="95"/>
      <c r="AE17" s="33"/>
      <c r="AF17" s="95"/>
      <c r="AG17" s="95"/>
      <c r="AH17" s="49"/>
      <c r="AI17" s="95"/>
      <c r="AJ17" s="49"/>
      <c r="AK17" s="33"/>
      <c r="AL17" s="49"/>
      <c r="AM17" s="77"/>
      <c r="AN17" s="33"/>
      <c r="AO17" s="33"/>
      <c r="AP17" s="33"/>
      <c r="AQ17" s="33"/>
      <c r="AR17" s="33"/>
    </row>
    <row r="18" spans="1:48" s="104" customFormat="1">
      <c r="A18" s="355" t="s">
        <v>10</v>
      </c>
      <c r="B18" s="364" t="s">
        <v>270</v>
      </c>
      <c r="C18" s="381">
        <v>3</v>
      </c>
      <c r="D18" s="363"/>
      <c r="E18" s="382"/>
      <c r="F18" s="360">
        <f>AVERAGE(Q18,R18,S18)</f>
        <v>5</v>
      </c>
      <c r="G18" s="162"/>
      <c r="H18" s="77"/>
      <c r="I18" s="77"/>
      <c r="J18" s="77"/>
      <c r="K18" s="95"/>
      <c r="L18" s="55"/>
      <c r="M18" s="363"/>
      <c r="N18" s="77"/>
      <c r="O18" s="95"/>
      <c r="P18" s="55"/>
      <c r="Q18" s="95">
        <v>4</v>
      </c>
      <c r="R18" s="95">
        <v>6</v>
      </c>
      <c r="S18" s="77">
        <v>5</v>
      </c>
      <c r="T18" s="77"/>
      <c r="U18" s="55"/>
      <c r="V18" s="55"/>
      <c r="W18" s="77"/>
      <c r="X18" s="54"/>
      <c r="Y18" s="95"/>
      <c r="Z18" s="95"/>
      <c r="AA18" s="155"/>
      <c r="AB18" s="95"/>
      <c r="AC18" s="95"/>
      <c r="AD18" s="95"/>
      <c r="AE18" s="363"/>
      <c r="AF18" s="95"/>
      <c r="AG18" s="95"/>
      <c r="AH18" s="49"/>
      <c r="AI18" s="95"/>
      <c r="AJ18" s="49"/>
      <c r="AK18" s="363"/>
      <c r="AL18" s="49"/>
      <c r="AM18" s="77"/>
      <c r="AN18" s="363"/>
      <c r="AO18" s="363"/>
      <c r="AP18" s="363"/>
      <c r="AQ18" s="363"/>
      <c r="AR18" s="363"/>
    </row>
    <row r="19" spans="1:48">
      <c r="A19" s="357" t="s">
        <v>10</v>
      </c>
      <c r="B19" s="365" t="s">
        <v>207</v>
      </c>
      <c r="C19" s="384">
        <v>6</v>
      </c>
      <c r="D19" s="385">
        <v>1</v>
      </c>
      <c r="E19" s="386"/>
      <c r="F19" s="362">
        <f>AVERAGE(G19,H19,L19,M19,N19,O19)</f>
        <v>5</v>
      </c>
      <c r="G19" s="162">
        <v>6</v>
      </c>
      <c r="H19" s="95">
        <v>5</v>
      </c>
      <c r="I19" s="77"/>
      <c r="J19" s="95"/>
      <c r="K19" s="77" t="s">
        <v>106</v>
      </c>
      <c r="L19" s="77">
        <v>4</v>
      </c>
      <c r="M19" s="33">
        <v>5</v>
      </c>
      <c r="N19" s="155">
        <v>6</v>
      </c>
      <c r="O19" s="95">
        <v>4</v>
      </c>
      <c r="P19" s="55"/>
      <c r="Q19" s="95"/>
      <c r="R19" s="95"/>
      <c r="S19" s="95"/>
      <c r="T19" s="77"/>
      <c r="U19" s="95"/>
      <c r="V19" s="95"/>
      <c r="W19" s="77"/>
      <c r="X19" s="95"/>
      <c r="Y19" s="95"/>
      <c r="Z19" s="95"/>
      <c r="AA19" s="77"/>
      <c r="AB19" s="95"/>
      <c r="AC19" s="95"/>
      <c r="AD19" s="95"/>
      <c r="AE19" s="33"/>
      <c r="AF19" s="95"/>
      <c r="AG19" s="95"/>
      <c r="AH19" s="33"/>
      <c r="AI19" s="95"/>
      <c r="AJ19" s="49"/>
      <c r="AK19" s="33"/>
      <c r="AL19" s="33"/>
      <c r="AM19" s="77"/>
      <c r="AN19" s="33"/>
      <c r="AO19" s="33"/>
      <c r="AP19" s="33"/>
      <c r="AQ19" s="33"/>
      <c r="AR19" s="33"/>
      <c r="AS19" s="104"/>
      <c r="AT19" s="104"/>
      <c r="AU19" s="104"/>
      <c r="AV19" s="104"/>
    </row>
    <row r="20" spans="1:48">
      <c r="A20" s="355" t="s">
        <v>23</v>
      </c>
      <c r="B20" s="364" t="s">
        <v>127</v>
      </c>
      <c r="C20" s="381">
        <v>10</v>
      </c>
      <c r="D20" s="363"/>
      <c r="E20" s="382">
        <v>1</v>
      </c>
      <c r="F20" s="360">
        <f>AVERAGE(G20,H20,I20,J20,K20,L20,M20,N20,O20,P20)</f>
        <v>5</v>
      </c>
      <c r="G20" s="162">
        <v>5</v>
      </c>
      <c r="H20" s="95">
        <v>5</v>
      </c>
      <c r="I20" s="294">
        <v>7</v>
      </c>
      <c r="J20" s="95">
        <v>4</v>
      </c>
      <c r="K20" s="284">
        <v>3</v>
      </c>
      <c r="L20" s="77">
        <v>5</v>
      </c>
      <c r="M20" s="33">
        <v>5</v>
      </c>
      <c r="N20" s="77">
        <v>6</v>
      </c>
      <c r="O20" s="95">
        <v>5</v>
      </c>
      <c r="P20" s="55">
        <v>5</v>
      </c>
      <c r="Q20" s="95"/>
      <c r="R20" s="95"/>
      <c r="S20" s="54"/>
      <c r="T20" s="77"/>
      <c r="U20" s="95"/>
      <c r="V20" s="95"/>
      <c r="W20" s="77"/>
      <c r="X20" s="95"/>
      <c r="Y20" s="155"/>
      <c r="Z20" s="95"/>
      <c r="AA20" s="77"/>
      <c r="AB20" s="55"/>
      <c r="AC20" s="55"/>
      <c r="AD20" s="55"/>
      <c r="AE20" s="33"/>
      <c r="AF20" s="55"/>
      <c r="AG20" s="95"/>
      <c r="AH20" s="33"/>
      <c r="AI20" s="54"/>
      <c r="AJ20" s="49"/>
      <c r="AK20" s="33"/>
      <c r="AL20" s="33"/>
      <c r="AM20" s="77"/>
      <c r="AN20" s="49"/>
      <c r="AO20" s="33"/>
      <c r="AP20" s="49"/>
      <c r="AQ20" s="49"/>
      <c r="AR20" s="33"/>
      <c r="AS20" s="104"/>
      <c r="AT20" s="104"/>
      <c r="AU20" s="104"/>
      <c r="AV20" s="104"/>
    </row>
    <row r="21" spans="1:48" s="104" customFormat="1">
      <c r="A21" s="355" t="s">
        <v>23</v>
      </c>
      <c r="B21" s="364" t="s">
        <v>55</v>
      </c>
      <c r="C21" s="381">
        <v>11</v>
      </c>
      <c r="D21" s="363"/>
      <c r="E21" s="382"/>
      <c r="F21" s="360">
        <f>AVERAGE(G21,H21,I21,L21,M21,N21,O21,P21,Q21,R21,S21)</f>
        <v>5.1818181818181817</v>
      </c>
      <c r="G21" s="162">
        <v>5</v>
      </c>
      <c r="H21" s="95">
        <v>5</v>
      </c>
      <c r="I21" s="77">
        <v>6</v>
      </c>
      <c r="J21" s="95"/>
      <c r="K21" s="77"/>
      <c r="L21" s="303">
        <v>7</v>
      </c>
      <c r="M21" s="33">
        <v>5</v>
      </c>
      <c r="N21" s="77">
        <v>5</v>
      </c>
      <c r="O21" s="95">
        <v>5</v>
      </c>
      <c r="P21" s="55">
        <v>4</v>
      </c>
      <c r="Q21" s="95">
        <v>5</v>
      </c>
      <c r="R21" s="77">
        <v>6</v>
      </c>
      <c r="S21" s="95">
        <v>4</v>
      </c>
      <c r="T21" s="77"/>
      <c r="U21" s="95"/>
      <c r="V21" s="95"/>
      <c r="W21" s="77"/>
      <c r="X21" s="77"/>
      <c r="Y21" s="95"/>
      <c r="Z21" s="95"/>
      <c r="AA21" s="77"/>
      <c r="AB21" s="95"/>
      <c r="AC21" s="95"/>
      <c r="AD21" s="95"/>
      <c r="AE21" s="33"/>
      <c r="AF21" s="95"/>
      <c r="AG21" s="95"/>
      <c r="AH21" s="33"/>
      <c r="AI21" s="95"/>
      <c r="AJ21" s="49"/>
      <c r="AK21" s="33"/>
      <c r="AL21" s="33"/>
      <c r="AM21" s="77"/>
      <c r="AN21" s="33"/>
      <c r="AO21" s="33"/>
      <c r="AP21" s="33"/>
      <c r="AQ21" s="33"/>
      <c r="AR21" s="33"/>
    </row>
    <row r="22" spans="1:48" s="104" customFormat="1">
      <c r="A22" s="355" t="s">
        <v>23</v>
      </c>
      <c r="B22" s="364" t="s">
        <v>326</v>
      </c>
      <c r="C22" s="381">
        <v>8</v>
      </c>
      <c r="D22" s="363">
        <v>4</v>
      </c>
      <c r="E22" s="382"/>
      <c r="F22" s="360">
        <f>AVERAGE(I22,J22,K22,L22,P22,Q22,R22,S22)</f>
        <v>4.625</v>
      </c>
      <c r="G22" s="43" t="s">
        <v>106</v>
      </c>
      <c r="H22" s="77" t="s">
        <v>106</v>
      </c>
      <c r="I22" s="303">
        <v>7</v>
      </c>
      <c r="J22" s="95">
        <v>6</v>
      </c>
      <c r="K22" s="284">
        <v>3</v>
      </c>
      <c r="L22" s="77">
        <v>4</v>
      </c>
      <c r="M22" s="49" t="s">
        <v>106</v>
      </c>
      <c r="N22" s="77"/>
      <c r="O22" s="77" t="s">
        <v>106</v>
      </c>
      <c r="P22" s="297">
        <v>3</v>
      </c>
      <c r="Q22" s="310">
        <v>3</v>
      </c>
      <c r="R22" s="95">
        <v>6</v>
      </c>
      <c r="S22" s="95">
        <v>5</v>
      </c>
      <c r="T22" s="77"/>
      <c r="U22" s="95"/>
      <c r="V22" s="95"/>
      <c r="W22" s="77"/>
      <c r="X22" s="95"/>
      <c r="Y22" s="95"/>
      <c r="Z22" s="95"/>
      <c r="AA22" s="77"/>
      <c r="AB22" s="95"/>
      <c r="AC22" s="95"/>
      <c r="AD22" s="95"/>
      <c r="AE22" s="49"/>
      <c r="AF22" s="95"/>
      <c r="AG22" s="95"/>
      <c r="AH22" s="33"/>
      <c r="AI22" s="95"/>
      <c r="AJ22" s="49"/>
      <c r="AK22" s="33"/>
      <c r="AL22" s="33"/>
      <c r="AM22" s="77"/>
      <c r="AN22" s="33"/>
      <c r="AO22" s="33"/>
      <c r="AP22" s="33"/>
      <c r="AQ22" s="33"/>
      <c r="AR22" s="33"/>
    </row>
    <row r="23" spans="1:48" s="104" customFormat="1">
      <c r="A23" s="355" t="s">
        <v>23</v>
      </c>
      <c r="B23" s="364" t="s">
        <v>321</v>
      </c>
      <c r="C23" s="381"/>
      <c r="D23" s="363"/>
      <c r="E23" s="382"/>
      <c r="F23" s="360"/>
      <c r="G23" s="162"/>
      <c r="H23" s="95"/>
      <c r="I23" s="77"/>
      <c r="J23" s="95"/>
      <c r="K23" s="77"/>
      <c r="L23" s="77"/>
      <c r="M23" s="49"/>
      <c r="N23" s="77"/>
      <c r="O23" s="95"/>
      <c r="P23" s="55"/>
      <c r="Q23" s="77"/>
      <c r="R23" s="95"/>
      <c r="S23" s="95"/>
      <c r="T23" s="77"/>
      <c r="U23" s="95"/>
      <c r="V23" s="95"/>
      <c r="W23" s="77"/>
      <c r="X23" s="95"/>
      <c r="Y23" s="95"/>
      <c r="Z23" s="95"/>
      <c r="AA23" s="77"/>
      <c r="AB23" s="95"/>
      <c r="AC23" s="77"/>
      <c r="AD23" s="95"/>
      <c r="AE23" s="33"/>
      <c r="AF23" s="77"/>
      <c r="AG23" s="77"/>
      <c r="AH23" s="33"/>
      <c r="AI23" s="95"/>
      <c r="AJ23" s="49"/>
      <c r="AK23" s="49"/>
      <c r="AL23" s="49"/>
      <c r="AM23" s="77"/>
      <c r="AN23" s="33"/>
      <c r="AO23" s="33"/>
      <c r="AP23" s="33"/>
      <c r="AQ23" s="49"/>
      <c r="AR23" s="49"/>
    </row>
    <row r="24" spans="1:48" s="104" customFormat="1">
      <c r="A24" s="355" t="s">
        <v>23</v>
      </c>
      <c r="B24" s="364" t="s">
        <v>339</v>
      </c>
      <c r="C24" s="381"/>
      <c r="D24" s="363"/>
      <c r="E24" s="382"/>
      <c r="F24" s="360"/>
      <c r="G24" s="162"/>
      <c r="H24" s="95"/>
      <c r="I24" s="77"/>
      <c r="J24" s="95"/>
      <c r="K24" s="77"/>
      <c r="L24" s="44"/>
      <c r="M24" s="33"/>
      <c r="N24" s="77"/>
      <c r="O24" s="95"/>
      <c r="P24" s="155"/>
      <c r="Q24" s="95"/>
      <c r="R24" s="77"/>
      <c r="S24" s="77"/>
      <c r="T24" s="77"/>
      <c r="U24" s="95"/>
      <c r="V24" s="95"/>
      <c r="W24" s="77"/>
      <c r="X24" s="95"/>
      <c r="Y24" s="95"/>
      <c r="Z24" s="95"/>
      <c r="AA24" s="77"/>
      <c r="AB24" s="77"/>
      <c r="AC24" s="95"/>
      <c r="AD24" s="77"/>
      <c r="AE24" s="33"/>
      <c r="AF24" s="95"/>
      <c r="AG24" s="95"/>
      <c r="AH24" s="33"/>
      <c r="AI24" s="77"/>
      <c r="AJ24" s="49"/>
      <c r="AK24" s="33"/>
      <c r="AL24" s="33"/>
      <c r="AM24" s="77"/>
      <c r="AN24" s="33"/>
      <c r="AO24" s="33"/>
      <c r="AP24" s="33"/>
      <c r="AQ24" s="33"/>
      <c r="AR24" s="33"/>
    </row>
    <row r="25" spans="1:48" s="104" customFormat="1">
      <c r="A25" s="355" t="s">
        <v>23</v>
      </c>
      <c r="B25" s="364" t="s">
        <v>360</v>
      </c>
      <c r="C25" s="381">
        <v>1</v>
      </c>
      <c r="D25" s="363"/>
      <c r="E25" s="382"/>
      <c r="F25" s="360">
        <f>AVERAGE(P25)</f>
        <v>4</v>
      </c>
      <c r="G25" s="162"/>
      <c r="H25" s="95"/>
      <c r="I25" s="77"/>
      <c r="J25" s="95"/>
      <c r="K25" s="77"/>
      <c r="L25" s="77"/>
      <c r="M25" s="49"/>
      <c r="N25" s="77"/>
      <c r="O25" s="95"/>
      <c r="P25" s="55">
        <v>4</v>
      </c>
      <c r="Q25" s="95"/>
      <c r="R25" s="95"/>
      <c r="S25" s="77"/>
      <c r="T25" s="77"/>
      <c r="U25" s="95"/>
      <c r="V25" s="77"/>
      <c r="W25" s="77"/>
      <c r="X25" s="95"/>
      <c r="Y25" s="95"/>
      <c r="Z25" s="95"/>
      <c r="AA25" s="77"/>
      <c r="AB25" s="95"/>
      <c r="AC25" s="77"/>
      <c r="AD25" s="95"/>
      <c r="AE25" s="33"/>
      <c r="AF25" s="95"/>
      <c r="AG25" s="77"/>
      <c r="AH25" s="33"/>
      <c r="AI25" s="95"/>
      <c r="AJ25" s="49"/>
      <c r="AK25" s="33"/>
      <c r="AL25" s="49"/>
      <c r="AM25" s="77"/>
      <c r="AN25" s="33"/>
      <c r="AO25" s="33"/>
      <c r="AP25" s="33"/>
      <c r="AQ25" s="33"/>
      <c r="AR25" s="33"/>
    </row>
    <row r="26" spans="1:48" s="104" customFormat="1">
      <c r="A26" s="355" t="s">
        <v>23</v>
      </c>
      <c r="B26" s="364" t="s">
        <v>383</v>
      </c>
      <c r="C26" s="381">
        <v>3</v>
      </c>
      <c r="D26" s="363"/>
      <c r="E26" s="382"/>
      <c r="F26" s="360">
        <f>AVERAGE(Q26,R26,S26)</f>
        <v>5</v>
      </c>
      <c r="G26" s="162"/>
      <c r="H26" s="95"/>
      <c r="I26" s="77"/>
      <c r="J26" s="95"/>
      <c r="K26" s="77"/>
      <c r="L26" s="77"/>
      <c r="M26" s="49"/>
      <c r="N26" s="77"/>
      <c r="O26" s="77"/>
      <c r="P26" s="55"/>
      <c r="Q26" s="77">
        <v>5</v>
      </c>
      <c r="R26" s="95">
        <v>6</v>
      </c>
      <c r="S26" s="95">
        <v>4</v>
      </c>
      <c r="T26" s="77"/>
      <c r="U26" s="77"/>
      <c r="V26" s="95"/>
      <c r="W26" s="77"/>
      <c r="X26" s="77"/>
      <c r="Y26" s="77"/>
      <c r="Z26" s="77"/>
      <c r="AA26" s="77"/>
      <c r="AB26" s="95"/>
      <c r="AC26" s="95"/>
      <c r="AD26" s="95"/>
      <c r="AE26" s="33"/>
      <c r="AF26" s="95"/>
      <c r="AG26" s="95"/>
      <c r="AH26" s="33"/>
      <c r="AI26" s="95"/>
      <c r="AJ26" s="49"/>
      <c r="AK26" s="33"/>
      <c r="AL26" s="33"/>
      <c r="AM26" s="77"/>
      <c r="AN26" s="49"/>
      <c r="AO26" s="33"/>
      <c r="AP26" s="33"/>
      <c r="AQ26" s="33"/>
      <c r="AR26" s="33"/>
    </row>
    <row r="27" spans="1:48" s="104" customFormat="1">
      <c r="A27" s="355" t="s">
        <v>23</v>
      </c>
      <c r="B27" s="364" t="s">
        <v>69</v>
      </c>
      <c r="C27" s="381">
        <v>4</v>
      </c>
      <c r="D27" s="363">
        <v>3</v>
      </c>
      <c r="E27" s="382"/>
      <c r="F27" s="360">
        <f>AVERAGE(L27,M27,N27,O27)</f>
        <v>5</v>
      </c>
      <c r="G27" s="162"/>
      <c r="H27" s="95"/>
      <c r="I27" s="77"/>
      <c r="J27" s="95"/>
      <c r="K27" s="77" t="s">
        <v>106</v>
      </c>
      <c r="L27" s="77">
        <v>5</v>
      </c>
      <c r="M27" s="49">
        <v>5</v>
      </c>
      <c r="N27" s="77">
        <v>5</v>
      </c>
      <c r="O27" s="77">
        <v>5</v>
      </c>
      <c r="P27" s="55"/>
      <c r="Q27" s="77"/>
      <c r="R27" s="77" t="s">
        <v>106</v>
      </c>
      <c r="S27" s="77" t="s">
        <v>106</v>
      </c>
      <c r="T27" s="77"/>
      <c r="U27" s="77"/>
      <c r="V27" s="95"/>
      <c r="W27" s="77"/>
      <c r="X27" s="77"/>
      <c r="Y27" s="77"/>
      <c r="Z27" s="77"/>
      <c r="AA27" s="77"/>
      <c r="AB27" s="95"/>
      <c r="AC27" s="95"/>
      <c r="AD27" s="95"/>
      <c r="AE27" s="33"/>
      <c r="AF27" s="95"/>
      <c r="AG27" s="95"/>
      <c r="AH27" s="33"/>
      <c r="AI27" s="95"/>
      <c r="AJ27" s="49"/>
      <c r="AK27" s="33"/>
      <c r="AL27" s="33"/>
      <c r="AM27" s="77"/>
      <c r="AN27" s="33"/>
      <c r="AO27" s="33"/>
      <c r="AP27" s="33"/>
      <c r="AQ27" s="33"/>
      <c r="AR27" s="49"/>
    </row>
    <row r="28" spans="1:48" s="104" customFormat="1">
      <c r="A28" s="355" t="s">
        <v>23</v>
      </c>
      <c r="B28" s="364" t="s">
        <v>36</v>
      </c>
      <c r="C28" s="381">
        <v>1</v>
      </c>
      <c r="D28" s="363">
        <v>6</v>
      </c>
      <c r="E28" s="382"/>
      <c r="F28" s="360">
        <f>AVERAGE(J28)</f>
        <v>4</v>
      </c>
      <c r="G28" s="43" t="s">
        <v>106</v>
      </c>
      <c r="H28" s="77" t="s">
        <v>106</v>
      </c>
      <c r="I28" s="77"/>
      <c r="J28" s="95">
        <v>4</v>
      </c>
      <c r="K28" s="77"/>
      <c r="L28" s="77"/>
      <c r="M28" s="49"/>
      <c r="N28" s="77"/>
      <c r="O28" s="77"/>
      <c r="P28" s="77" t="s">
        <v>106</v>
      </c>
      <c r="Q28" s="77" t="s">
        <v>106</v>
      </c>
      <c r="R28" s="77" t="s">
        <v>106</v>
      </c>
      <c r="S28" s="77" t="s">
        <v>106</v>
      </c>
      <c r="T28" s="77"/>
      <c r="U28" s="77"/>
      <c r="V28" s="95"/>
      <c r="W28" s="77"/>
      <c r="X28" s="77"/>
      <c r="Y28" s="77"/>
      <c r="Z28" s="77"/>
      <c r="AA28" s="77"/>
      <c r="AB28" s="95"/>
      <c r="AC28" s="95"/>
      <c r="AD28" s="95"/>
      <c r="AE28" s="33"/>
      <c r="AF28" s="95"/>
      <c r="AG28" s="95"/>
      <c r="AH28" s="33"/>
      <c r="AI28" s="95"/>
      <c r="AJ28" s="49"/>
      <c r="AK28" s="33"/>
      <c r="AL28" s="33"/>
      <c r="AM28" s="77"/>
      <c r="AN28" s="33"/>
      <c r="AO28" s="33"/>
      <c r="AP28" s="33"/>
      <c r="AQ28" s="33"/>
      <c r="AR28" s="49"/>
    </row>
    <row r="29" spans="1:48">
      <c r="A29" s="357" t="s">
        <v>23</v>
      </c>
      <c r="B29" s="365" t="s">
        <v>209</v>
      </c>
      <c r="C29" s="384">
        <v>7</v>
      </c>
      <c r="D29" s="385"/>
      <c r="E29" s="383"/>
      <c r="F29" s="362">
        <f>AVERAGE(I29,J29,K29,P29,Q29,R29,S29)</f>
        <v>5</v>
      </c>
      <c r="G29" s="162"/>
      <c r="H29" s="77"/>
      <c r="I29" s="77">
        <v>6</v>
      </c>
      <c r="J29" s="77">
        <v>5</v>
      </c>
      <c r="K29" s="77">
        <v>4</v>
      </c>
      <c r="L29" s="77"/>
      <c r="M29" s="33"/>
      <c r="N29" s="77"/>
      <c r="O29" s="95"/>
      <c r="P29" s="55">
        <v>5</v>
      </c>
      <c r="Q29" s="95">
        <v>4</v>
      </c>
      <c r="R29" s="95">
        <v>6</v>
      </c>
      <c r="S29" s="95">
        <v>5</v>
      </c>
      <c r="T29" s="77"/>
      <c r="U29" s="95"/>
      <c r="V29" s="95"/>
      <c r="W29" s="77"/>
      <c r="X29" s="95"/>
      <c r="Y29" s="95"/>
      <c r="Z29" s="95"/>
      <c r="AA29" s="77"/>
      <c r="AB29" s="77"/>
      <c r="AC29" s="77"/>
      <c r="AD29" s="95"/>
      <c r="AE29" s="49"/>
      <c r="AF29" s="95"/>
      <c r="AG29" s="55"/>
      <c r="AH29" s="33"/>
      <c r="AI29" s="95"/>
      <c r="AJ29" s="49"/>
      <c r="AK29" s="33"/>
      <c r="AL29" s="49"/>
      <c r="AM29" s="77"/>
      <c r="AN29" s="33"/>
      <c r="AO29" s="33"/>
      <c r="AP29" s="33"/>
      <c r="AQ29" s="33"/>
      <c r="AR29" s="33"/>
      <c r="AS29" s="104"/>
      <c r="AT29" s="104"/>
      <c r="AU29" s="104"/>
      <c r="AV29" s="104"/>
    </row>
    <row r="30" spans="1:48" s="104" customFormat="1">
      <c r="A30" s="376" t="s">
        <v>24</v>
      </c>
      <c r="B30" s="390" t="s">
        <v>431</v>
      </c>
      <c r="C30" s="377">
        <v>7</v>
      </c>
      <c r="D30" s="368">
        <v>4</v>
      </c>
      <c r="E30" s="378">
        <v>1</v>
      </c>
      <c r="F30" s="371">
        <f>AVERAGE(H30,I30,J30,K30,M30,N30,O30)</f>
        <v>4.2857142857142856</v>
      </c>
      <c r="G30" s="162" t="s">
        <v>106</v>
      </c>
      <c r="H30" s="55">
        <v>5</v>
      </c>
      <c r="I30" s="155">
        <v>6</v>
      </c>
      <c r="J30" s="155">
        <v>4</v>
      </c>
      <c r="K30" s="284">
        <v>3</v>
      </c>
      <c r="L30" s="44" t="s">
        <v>106</v>
      </c>
      <c r="M30" s="368">
        <v>4</v>
      </c>
      <c r="N30" s="155">
        <v>4</v>
      </c>
      <c r="O30" s="155">
        <v>4</v>
      </c>
      <c r="P30" s="134"/>
      <c r="Q30" s="134"/>
      <c r="R30" s="155" t="s">
        <v>106</v>
      </c>
      <c r="S30" s="155" t="s">
        <v>106</v>
      </c>
      <c r="T30" s="145"/>
      <c r="U30" s="134"/>
      <c r="V30" s="134"/>
      <c r="W30" s="145"/>
      <c r="X30" s="145"/>
      <c r="Y30" s="134"/>
      <c r="Z30" s="145"/>
      <c r="AA30" s="145"/>
      <c r="AB30" s="134"/>
      <c r="AC30" s="134"/>
      <c r="AD30" s="134"/>
      <c r="AE30" s="136"/>
      <c r="AF30" s="134"/>
      <c r="AG30" s="134"/>
      <c r="AH30" s="136"/>
      <c r="AI30" s="134"/>
      <c r="AJ30" s="135"/>
      <c r="AK30" s="136"/>
      <c r="AL30" s="136"/>
      <c r="AM30" s="145"/>
      <c r="AN30" s="136"/>
      <c r="AO30" s="136"/>
      <c r="AP30" s="136"/>
      <c r="AQ30" s="136"/>
      <c r="AR30" s="136"/>
    </row>
    <row r="31" spans="1:48" s="104" customFormat="1">
      <c r="A31" s="376" t="s">
        <v>24</v>
      </c>
      <c r="B31" s="378" t="s">
        <v>60</v>
      </c>
      <c r="C31" s="377">
        <v>12</v>
      </c>
      <c r="D31" s="368">
        <v>1</v>
      </c>
      <c r="E31" s="380">
        <v>1</v>
      </c>
      <c r="F31" s="360">
        <f>AVERAGE(G31,H31,I31,J31,K31,L31,N31,O31,P31,Q31,R31,S31)</f>
        <v>5</v>
      </c>
      <c r="G31" s="149">
        <v>6</v>
      </c>
      <c r="H31" s="55">
        <v>4</v>
      </c>
      <c r="I31" s="296">
        <v>7</v>
      </c>
      <c r="J31" s="155">
        <v>4</v>
      </c>
      <c r="K31" s="155">
        <v>4</v>
      </c>
      <c r="L31" s="155">
        <v>5</v>
      </c>
      <c r="M31" s="49" t="s">
        <v>106</v>
      </c>
      <c r="N31" s="155">
        <v>6</v>
      </c>
      <c r="O31" s="155">
        <v>5</v>
      </c>
      <c r="P31" s="55">
        <v>4</v>
      </c>
      <c r="Q31" s="55">
        <v>5</v>
      </c>
      <c r="R31" s="155">
        <v>6</v>
      </c>
      <c r="S31" s="55">
        <v>4</v>
      </c>
      <c r="T31" s="155"/>
      <c r="U31" s="55"/>
      <c r="V31" s="54"/>
      <c r="W31" s="155"/>
      <c r="X31" s="155"/>
      <c r="Y31" s="55"/>
      <c r="Z31" s="155"/>
      <c r="AA31" s="44"/>
      <c r="AB31" s="54"/>
      <c r="AC31" s="54"/>
      <c r="AD31" s="55"/>
      <c r="AE31" s="50"/>
      <c r="AF31" s="55"/>
      <c r="AG31" s="55"/>
      <c r="AH31" s="51"/>
      <c r="AI31" s="55"/>
      <c r="AJ31" s="48"/>
      <c r="AK31" s="51"/>
      <c r="AL31" s="50"/>
      <c r="AM31" s="155"/>
      <c r="AN31" s="50"/>
      <c r="AO31" s="51"/>
      <c r="AP31" s="50"/>
      <c r="AQ31" s="51"/>
      <c r="AR31" s="50"/>
    </row>
    <row r="32" spans="1:48" s="104" customFormat="1">
      <c r="A32" s="355" t="s">
        <v>24</v>
      </c>
      <c r="B32" s="364" t="s">
        <v>208</v>
      </c>
      <c r="C32" s="381">
        <v>4</v>
      </c>
      <c r="D32" s="363">
        <v>5</v>
      </c>
      <c r="E32" s="382">
        <v>1</v>
      </c>
      <c r="F32" s="360">
        <f>AVERAGE(G32,K32,M32,P32)</f>
        <v>4.75</v>
      </c>
      <c r="G32" s="43">
        <v>6</v>
      </c>
      <c r="H32" s="95"/>
      <c r="I32" s="44" t="s">
        <v>106</v>
      </c>
      <c r="J32" s="77" t="s">
        <v>106</v>
      </c>
      <c r="K32" s="77">
        <v>4</v>
      </c>
      <c r="L32" s="77"/>
      <c r="M32" s="33">
        <v>4</v>
      </c>
      <c r="N32" s="77" t="s">
        <v>106</v>
      </c>
      <c r="O32" s="77" t="s">
        <v>106</v>
      </c>
      <c r="P32" s="55">
        <v>5</v>
      </c>
      <c r="Q32" s="77" t="s">
        <v>106</v>
      </c>
      <c r="R32" s="95"/>
      <c r="S32" s="95"/>
      <c r="T32" s="77"/>
      <c r="U32" s="77"/>
      <c r="V32" s="77"/>
      <c r="W32" s="77"/>
      <c r="X32" s="77"/>
      <c r="Y32" s="77"/>
      <c r="Z32" s="95"/>
      <c r="AA32" s="77"/>
      <c r="AB32" s="95"/>
      <c r="AC32" s="95"/>
      <c r="AD32" s="95"/>
      <c r="AE32" s="51"/>
      <c r="AF32" s="54"/>
      <c r="AG32" s="95"/>
      <c r="AH32" s="49"/>
      <c r="AI32" s="55"/>
      <c r="AJ32" s="49"/>
      <c r="AK32" s="33"/>
      <c r="AL32" s="33"/>
      <c r="AM32" s="77"/>
      <c r="AN32" s="49"/>
      <c r="AO32" s="33"/>
      <c r="AP32" s="49"/>
      <c r="AQ32" s="49"/>
      <c r="AR32" s="51"/>
    </row>
    <row r="33" spans="1:48" s="104" customFormat="1">
      <c r="A33" s="367" t="s">
        <v>24</v>
      </c>
      <c r="B33" s="372" t="s">
        <v>407</v>
      </c>
      <c r="C33" s="373"/>
      <c r="D33" s="374"/>
      <c r="E33" s="375"/>
      <c r="F33" s="360"/>
      <c r="G33" s="260"/>
      <c r="H33" s="267"/>
      <c r="I33" s="270"/>
      <c r="J33" s="267"/>
      <c r="K33" s="270"/>
      <c r="L33" s="270"/>
      <c r="M33" s="272"/>
      <c r="N33" s="270"/>
      <c r="O33" s="270"/>
      <c r="P33" s="249"/>
      <c r="Q33" s="270"/>
      <c r="R33" s="267"/>
      <c r="S33" s="267"/>
      <c r="T33" s="270"/>
      <c r="U33" s="270"/>
      <c r="V33" s="267"/>
      <c r="W33" s="270"/>
      <c r="X33" s="270"/>
      <c r="Y33" s="270"/>
      <c r="Z33" s="270"/>
      <c r="AA33" s="270"/>
      <c r="AB33" s="267"/>
      <c r="AC33" s="267"/>
      <c r="AD33" s="267"/>
      <c r="AE33" s="272"/>
      <c r="AF33" s="267"/>
      <c r="AG33" s="267"/>
      <c r="AH33" s="272"/>
      <c r="AI33" s="280"/>
      <c r="AJ33" s="272"/>
      <c r="AK33" s="272"/>
      <c r="AL33" s="272"/>
      <c r="AM33" s="270"/>
      <c r="AN33" s="258"/>
      <c r="AO33" s="258"/>
      <c r="AP33" s="258"/>
      <c r="AQ33" s="258"/>
      <c r="AR33" s="258"/>
    </row>
    <row r="34" spans="1:48" s="104" customFormat="1">
      <c r="A34" s="355" t="s">
        <v>24</v>
      </c>
      <c r="B34" s="370" t="s">
        <v>430</v>
      </c>
      <c r="C34" s="381">
        <v>12</v>
      </c>
      <c r="D34" s="363"/>
      <c r="E34" s="382">
        <v>5</v>
      </c>
      <c r="F34" s="360">
        <f>AVERAGE(G34,H34,I34,J34,K34,L34,N34,O34,P34,Q34,R34,S34)</f>
        <v>4.583333333333333</v>
      </c>
      <c r="G34" s="241">
        <v>8</v>
      </c>
      <c r="H34" s="310">
        <v>3</v>
      </c>
      <c r="I34" s="77">
        <v>5</v>
      </c>
      <c r="J34" s="95">
        <v>4</v>
      </c>
      <c r="K34" s="284">
        <v>3</v>
      </c>
      <c r="L34" s="256">
        <v>3</v>
      </c>
      <c r="M34" s="49"/>
      <c r="N34" s="44">
        <v>6</v>
      </c>
      <c r="O34" s="44">
        <v>6</v>
      </c>
      <c r="P34" s="297">
        <v>3</v>
      </c>
      <c r="Q34" s="77">
        <v>4</v>
      </c>
      <c r="R34" s="54">
        <v>6</v>
      </c>
      <c r="S34" s="95">
        <v>4</v>
      </c>
      <c r="T34" s="77"/>
      <c r="U34" s="77"/>
      <c r="V34" s="95"/>
      <c r="W34" s="77"/>
      <c r="X34" s="77"/>
      <c r="Y34" s="77"/>
      <c r="Z34" s="77"/>
      <c r="AA34" s="77"/>
      <c r="AB34" s="95"/>
      <c r="AC34" s="95"/>
      <c r="AD34" s="95"/>
      <c r="AE34" s="49"/>
      <c r="AF34" s="95"/>
      <c r="AG34" s="95"/>
      <c r="AH34" s="49"/>
      <c r="AI34" s="44"/>
      <c r="AJ34" s="49"/>
      <c r="AK34" s="49"/>
      <c r="AL34" s="49"/>
      <c r="AM34" s="77"/>
      <c r="AN34" s="33"/>
      <c r="AO34" s="33"/>
      <c r="AP34" s="33"/>
      <c r="AQ34" s="33"/>
      <c r="AR34" s="33"/>
    </row>
    <row r="35" spans="1:48" s="104" customFormat="1" ht="15.75" thickBot="1">
      <c r="A35" s="356" t="s">
        <v>24</v>
      </c>
      <c r="B35" s="394" t="s">
        <v>588</v>
      </c>
      <c r="C35" s="387">
        <v>1</v>
      </c>
      <c r="D35" s="388">
        <v>7</v>
      </c>
      <c r="E35" s="379"/>
      <c r="F35" s="361">
        <f>AVERAGE(M35)</f>
        <v>4</v>
      </c>
      <c r="G35" s="162"/>
      <c r="H35" s="95"/>
      <c r="I35" s="77" t="s">
        <v>106</v>
      </c>
      <c r="J35" s="77" t="s">
        <v>106</v>
      </c>
      <c r="K35" s="77"/>
      <c r="L35" s="77" t="s">
        <v>106</v>
      </c>
      <c r="M35" s="49">
        <v>4</v>
      </c>
      <c r="N35" s="77" t="s">
        <v>106</v>
      </c>
      <c r="O35" s="77" t="s">
        <v>106</v>
      </c>
      <c r="P35" s="77" t="s">
        <v>106</v>
      </c>
      <c r="Q35" s="77" t="s">
        <v>106</v>
      </c>
      <c r="R35" s="95"/>
      <c r="S35" s="95"/>
      <c r="T35" s="77"/>
      <c r="U35" s="77"/>
      <c r="V35" s="95"/>
      <c r="W35" s="77"/>
      <c r="X35" s="77"/>
      <c r="Y35" s="77"/>
      <c r="Z35" s="77"/>
      <c r="AA35" s="77"/>
      <c r="AB35" s="95"/>
      <c r="AC35" s="95"/>
      <c r="AD35" s="95"/>
      <c r="AE35" s="49"/>
      <c r="AF35" s="95"/>
      <c r="AG35" s="95"/>
      <c r="AH35" s="49"/>
      <c r="AI35" s="44"/>
      <c r="AJ35" s="49"/>
      <c r="AK35" s="49"/>
      <c r="AL35" s="49"/>
      <c r="AM35" s="77"/>
      <c r="AN35" s="33"/>
      <c r="AO35" s="33"/>
      <c r="AP35" s="33"/>
      <c r="AQ35" s="33"/>
      <c r="AR35" s="33"/>
    </row>
    <row r="36" spans="1:48">
      <c r="G36" s="31">
        <f>AVERAGE(G9,G11,G12,G15,G16,G19,G20,G21,G31,G32,G34)</f>
        <v>5.7272727272727275</v>
      </c>
      <c r="H36" s="31">
        <f>AVERAGE(H9,H11,H12,H15,H16,H20,H21,H30,H31,H34,H19)</f>
        <v>4.6363636363636367</v>
      </c>
      <c r="I36" s="25">
        <f>AVERAGE(I9,I11,I15,I17,I20,I21,I22,I29,I30,I31,I34)</f>
        <v>6.0909090909090908</v>
      </c>
      <c r="J36" s="31">
        <f>AVERAGE(J9,J11,J15,J17,J20,J22,J28,J29,J30,J31,J34)</f>
        <v>4.2727272727272725</v>
      </c>
      <c r="K36" s="25">
        <f>AVERAGE(K9,K11,K15,K17,K20,K22,K29,K30,K31,K32,K34)</f>
        <v>3</v>
      </c>
      <c r="L36" s="25">
        <f>AVERAGE(L9,L11,L12,L17,L19,L20,L21,L22,L27,L31,L34)</f>
        <v>4.4545454545454541</v>
      </c>
      <c r="M36" s="31">
        <f>AVERAGE(M9,M11,M12,M17,M19,M20,M21,M27,M30,M32,M35)</f>
        <v>4.9090909090909092</v>
      </c>
      <c r="N36" s="25">
        <f>AVERAGE(N9,N11,N12,N17,N19,N20,N21,N27,N30,N31,N34)</f>
        <v>5.6363636363636367</v>
      </c>
      <c r="O36" s="25">
        <f>AVERAGE(O9,O11,O12,O19,O17,O20,O21,O27,O31,O30,O34)</f>
        <v>4.7272727272727275</v>
      </c>
      <c r="P36" s="25">
        <f>AVERAGE(P9,P11,P12,P20,P21,P22,P25,P29,P31,P32,P34)</f>
        <v>4.1818181818181817</v>
      </c>
      <c r="Q36" s="25">
        <f>AVERAGE(Q9,Q10,Q11,Q12,Q18,Q21,Q22,Q26,Q29,Q31,Q34)</f>
        <v>4.3636363636363633</v>
      </c>
      <c r="R36" s="25">
        <f>AVERAGE(R9,R10,R11,R12,R18,R21,R22,R26,R29,R31,R34)</f>
        <v>6</v>
      </c>
      <c r="S36" s="25">
        <f>AVERAGE(S9,S10,S11,S12,S18,S22,S21,S26,S29,S31,S34)</f>
        <v>4.6363636363636367</v>
      </c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104"/>
      <c r="AT36" s="104"/>
      <c r="AU36" s="104"/>
      <c r="AV36" s="104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S36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7109375" customWidth="1"/>
    <col min="8" max="9" width="4.5703125" customWidth="1"/>
    <col min="10" max="26" width="4.7109375" customWidth="1"/>
    <col min="27" max="27" width="4.85546875" customWidth="1"/>
    <col min="28" max="44" width="4.7109375" customWidth="1"/>
  </cols>
  <sheetData>
    <row r="1" spans="1:45">
      <c r="A1" t="s">
        <v>167</v>
      </c>
    </row>
    <row r="4" spans="1:45">
      <c r="A4" t="s">
        <v>2</v>
      </c>
    </row>
    <row r="5" spans="1:45" ht="15.75" thickBot="1"/>
    <row r="6" spans="1:45" ht="15.75" thickBot="1">
      <c r="C6" s="402" t="s">
        <v>74</v>
      </c>
      <c r="D6" s="403"/>
      <c r="E6" s="404"/>
    </row>
    <row r="7" spans="1:45" ht="48" customHeight="1" thickBot="1">
      <c r="A7" s="4" t="s">
        <v>3</v>
      </c>
      <c r="B7" s="5" t="s">
        <v>4</v>
      </c>
      <c r="C7" s="8" t="s">
        <v>7</v>
      </c>
      <c r="D7" s="9" t="s">
        <v>72</v>
      </c>
      <c r="E7" s="6" t="s">
        <v>5</v>
      </c>
      <c r="F7" s="6" t="s">
        <v>73</v>
      </c>
      <c r="G7" s="14" t="s">
        <v>657</v>
      </c>
      <c r="H7" s="128" t="s">
        <v>568</v>
      </c>
      <c r="I7" s="128" t="s">
        <v>579</v>
      </c>
      <c r="J7" s="128" t="s">
        <v>627</v>
      </c>
      <c r="K7" s="128" t="s">
        <v>675</v>
      </c>
      <c r="L7" s="128" t="s">
        <v>698</v>
      </c>
      <c r="M7" s="128" t="s">
        <v>719</v>
      </c>
      <c r="N7" s="128" t="s">
        <v>740</v>
      </c>
      <c r="O7" s="128" t="s">
        <v>766</v>
      </c>
      <c r="P7" s="128" t="s">
        <v>798</v>
      </c>
      <c r="Q7" s="128" t="s">
        <v>811</v>
      </c>
      <c r="R7" s="128" t="s">
        <v>838</v>
      </c>
      <c r="S7" s="128" t="s">
        <v>867</v>
      </c>
      <c r="T7" s="71"/>
      <c r="U7" s="71"/>
      <c r="V7" s="87"/>
      <c r="W7" s="21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128"/>
      <c r="AK7" s="128"/>
      <c r="AL7" s="128"/>
      <c r="AM7" s="128"/>
      <c r="AN7" s="128"/>
      <c r="AO7" s="128"/>
      <c r="AP7" s="128"/>
      <c r="AQ7" s="128"/>
      <c r="AR7" s="128"/>
    </row>
    <row r="8" spans="1:45">
      <c r="A8" s="18" t="s">
        <v>8</v>
      </c>
      <c r="B8" s="194" t="s">
        <v>370</v>
      </c>
      <c r="C8" s="107"/>
      <c r="D8" s="108">
        <v>1</v>
      </c>
      <c r="E8" s="106"/>
      <c r="F8" s="167">
        <f>AVERAGE(K8)</f>
        <v>5</v>
      </c>
      <c r="G8" s="162"/>
      <c r="H8" s="55"/>
      <c r="I8" s="155"/>
      <c r="J8" s="55"/>
      <c r="K8" s="77">
        <v>5</v>
      </c>
      <c r="L8" s="155"/>
      <c r="M8" s="50"/>
      <c r="N8" s="155"/>
      <c r="O8" s="55"/>
      <c r="P8" s="55"/>
      <c r="Q8" s="55"/>
      <c r="R8" s="55"/>
      <c r="S8" s="55"/>
      <c r="T8" s="155"/>
      <c r="U8" s="55"/>
      <c r="V8" s="55"/>
      <c r="W8" s="155"/>
      <c r="X8" s="55"/>
      <c r="Y8" s="55"/>
      <c r="Z8" s="55"/>
      <c r="AA8" s="155"/>
      <c r="AB8" s="55"/>
      <c r="AC8" s="55"/>
      <c r="AD8" s="55"/>
      <c r="AE8" s="50"/>
      <c r="AF8" s="55"/>
      <c r="AG8" s="55"/>
      <c r="AH8" s="50"/>
      <c r="AI8" s="55"/>
      <c r="AJ8" s="48"/>
      <c r="AK8" s="50"/>
      <c r="AL8" s="50"/>
      <c r="AM8" s="155"/>
      <c r="AN8" s="50"/>
      <c r="AO8" s="50"/>
      <c r="AP8" s="50"/>
      <c r="AQ8" s="50"/>
      <c r="AR8" s="55"/>
      <c r="AS8" s="22"/>
    </row>
    <row r="9" spans="1:45">
      <c r="A9" s="65" t="s">
        <v>8</v>
      </c>
      <c r="B9" s="68" t="s">
        <v>524</v>
      </c>
      <c r="C9" s="121">
        <v>12</v>
      </c>
      <c r="D9" s="123"/>
      <c r="E9" s="119"/>
      <c r="F9" s="37">
        <f>AVERAGE(G9,H9,I9,J9,M9,N9,O9,P9,Q9,R9,S9)</f>
        <v>5.6363636363636367</v>
      </c>
      <c r="G9" s="162">
        <v>5</v>
      </c>
      <c r="H9" s="55">
        <v>5</v>
      </c>
      <c r="I9" s="44">
        <v>6</v>
      </c>
      <c r="J9" s="55">
        <v>5</v>
      </c>
      <c r="K9" s="77" t="s">
        <v>433</v>
      </c>
      <c r="L9" s="155"/>
      <c r="M9" s="368">
        <v>6</v>
      </c>
      <c r="N9" s="155">
        <v>6</v>
      </c>
      <c r="O9" s="54">
        <v>6</v>
      </c>
      <c r="P9" s="295">
        <v>7</v>
      </c>
      <c r="Q9" s="54">
        <v>6</v>
      </c>
      <c r="R9" s="55">
        <v>4</v>
      </c>
      <c r="S9" s="55">
        <v>6</v>
      </c>
      <c r="T9" s="155"/>
      <c r="U9" s="55"/>
      <c r="V9" s="55"/>
      <c r="W9" s="155"/>
      <c r="X9" s="55"/>
      <c r="Y9" s="55"/>
      <c r="Z9" s="55"/>
      <c r="AA9" s="155"/>
      <c r="AB9" s="55"/>
      <c r="AC9" s="55"/>
      <c r="AD9" s="55"/>
      <c r="AE9" s="50"/>
      <c r="AF9" s="55"/>
      <c r="AG9" s="55"/>
      <c r="AH9" s="50"/>
      <c r="AI9" s="55"/>
      <c r="AJ9" s="48"/>
      <c r="AK9" s="50"/>
      <c r="AL9" s="50"/>
      <c r="AM9" s="155"/>
      <c r="AN9" s="50"/>
      <c r="AO9" s="50"/>
      <c r="AP9" s="50"/>
      <c r="AQ9" s="50"/>
      <c r="AR9" s="55"/>
      <c r="AS9" s="22"/>
    </row>
    <row r="10" spans="1:45">
      <c r="A10" s="10" t="s">
        <v>8</v>
      </c>
      <c r="B10" s="313" t="s">
        <v>580</v>
      </c>
      <c r="C10" s="125">
        <v>1</v>
      </c>
      <c r="D10" s="126"/>
      <c r="E10" s="127"/>
      <c r="F10" s="168">
        <f>AVERAGE(L10)</f>
        <v>6</v>
      </c>
      <c r="G10" s="162"/>
      <c r="H10" s="55"/>
      <c r="I10" s="155"/>
      <c r="J10" s="55"/>
      <c r="K10" s="155"/>
      <c r="L10" s="44">
        <v>6</v>
      </c>
      <c r="M10" s="50"/>
      <c r="N10" s="155"/>
      <c r="O10" s="55"/>
      <c r="P10" s="55"/>
      <c r="Q10" s="55"/>
      <c r="R10" s="55"/>
      <c r="S10" s="55"/>
      <c r="T10" s="155"/>
      <c r="U10" s="55"/>
      <c r="V10" s="55"/>
      <c r="W10" s="155"/>
      <c r="X10" s="55"/>
      <c r="Y10" s="55"/>
      <c r="Z10" s="55"/>
      <c r="AA10" s="155"/>
      <c r="AB10" s="55"/>
      <c r="AC10" s="55"/>
      <c r="AD10" s="55"/>
      <c r="AE10" s="50"/>
      <c r="AF10" s="55"/>
      <c r="AG10" s="55"/>
      <c r="AH10" s="50"/>
      <c r="AI10" s="55"/>
      <c r="AJ10" s="48"/>
      <c r="AK10" s="50"/>
      <c r="AL10" s="50"/>
      <c r="AM10" s="155"/>
      <c r="AN10" s="50"/>
      <c r="AO10" s="50"/>
      <c r="AP10" s="50"/>
      <c r="AQ10" s="48"/>
      <c r="AR10" s="55"/>
      <c r="AS10" s="22"/>
    </row>
    <row r="11" spans="1:45">
      <c r="A11" s="65" t="s">
        <v>10</v>
      </c>
      <c r="B11" s="23" t="s">
        <v>159</v>
      </c>
      <c r="C11" s="121"/>
      <c r="D11" s="123"/>
      <c r="E11" s="131"/>
      <c r="F11" s="37"/>
      <c r="G11" s="162"/>
      <c r="H11" s="55"/>
      <c r="I11" s="212"/>
      <c r="J11" s="55"/>
      <c r="K11" s="155"/>
      <c r="L11" s="155"/>
      <c r="M11" s="50"/>
      <c r="N11" s="155"/>
      <c r="O11" s="55"/>
      <c r="P11" s="155"/>
      <c r="Q11" s="55"/>
      <c r="R11" s="55"/>
      <c r="S11" s="55"/>
      <c r="T11" s="155"/>
      <c r="U11" s="55"/>
      <c r="V11" s="55"/>
      <c r="W11" s="155"/>
      <c r="X11" s="55"/>
      <c r="Y11" s="55"/>
      <c r="Z11" s="55"/>
      <c r="AA11" s="155"/>
      <c r="AB11" s="55"/>
      <c r="AC11" s="55"/>
      <c r="AD11" s="55"/>
      <c r="AE11" s="50"/>
      <c r="AF11" s="55"/>
      <c r="AG11" s="55"/>
      <c r="AH11" s="50"/>
      <c r="AI11" s="155"/>
      <c r="AJ11" s="48"/>
      <c r="AK11" s="50"/>
      <c r="AL11" s="50"/>
      <c r="AM11" s="155"/>
      <c r="AN11" s="50"/>
      <c r="AO11" s="50"/>
      <c r="AP11" s="50"/>
      <c r="AQ11" s="50"/>
      <c r="AR11" s="55"/>
      <c r="AS11" s="22"/>
    </row>
    <row r="12" spans="1:45">
      <c r="A12" s="65" t="s">
        <v>10</v>
      </c>
      <c r="B12" s="23" t="s">
        <v>160</v>
      </c>
      <c r="C12" s="121"/>
      <c r="D12" s="123"/>
      <c r="E12" s="131"/>
      <c r="F12" s="37"/>
      <c r="G12" s="162"/>
      <c r="H12" s="55"/>
      <c r="I12" s="155"/>
      <c r="J12" s="55"/>
      <c r="K12" s="155"/>
      <c r="L12" s="155"/>
      <c r="M12" s="50"/>
      <c r="N12" s="155"/>
      <c r="O12" s="55"/>
      <c r="P12" s="55"/>
      <c r="Q12" s="55"/>
      <c r="R12" s="55"/>
      <c r="S12" s="55"/>
      <c r="T12" s="155"/>
      <c r="U12" s="55"/>
      <c r="V12" s="155"/>
      <c r="W12" s="155"/>
      <c r="X12" s="55"/>
      <c r="Y12" s="55"/>
      <c r="Z12" s="55"/>
      <c r="AA12" s="155"/>
      <c r="AB12" s="55"/>
      <c r="AC12" s="55"/>
      <c r="AD12" s="55"/>
      <c r="AE12" s="50"/>
      <c r="AF12" s="55"/>
      <c r="AG12" s="55"/>
      <c r="AH12" s="50"/>
      <c r="AI12" s="55"/>
      <c r="AJ12" s="48"/>
      <c r="AK12" s="50"/>
      <c r="AL12" s="50"/>
      <c r="AM12" s="155"/>
      <c r="AN12" s="50"/>
      <c r="AO12" s="50"/>
      <c r="AP12" s="50"/>
      <c r="AQ12" s="50"/>
      <c r="AR12" s="55"/>
      <c r="AS12" s="22"/>
    </row>
    <row r="13" spans="1:45">
      <c r="A13" s="65" t="s">
        <v>10</v>
      </c>
      <c r="B13" s="23" t="s">
        <v>234</v>
      </c>
      <c r="C13" s="121">
        <v>3</v>
      </c>
      <c r="D13" s="123">
        <v>1</v>
      </c>
      <c r="E13" s="119"/>
      <c r="F13" s="37">
        <f>AVERAGE(G13,M13,N13)</f>
        <v>4.666666666666667</v>
      </c>
      <c r="G13" s="162">
        <v>5</v>
      </c>
      <c r="H13" s="77" t="s">
        <v>106</v>
      </c>
      <c r="I13" s="155"/>
      <c r="J13" s="55"/>
      <c r="K13" s="155"/>
      <c r="L13" s="155"/>
      <c r="M13" s="50">
        <v>5</v>
      </c>
      <c r="N13" s="155">
        <v>4</v>
      </c>
      <c r="O13" s="55"/>
      <c r="P13" s="55"/>
      <c r="Q13" s="55"/>
      <c r="R13" s="55"/>
      <c r="S13" s="55"/>
      <c r="T13" s="155"/>
      <c r="U13" s="55"/>
      <c r="V13" s="55"/>
      <c r="W13" s="155"/>
      <c r="X13" s="55"/>
      <c r="Y13" s="55"/>
      <c r="Z13" s="55"/>
      <c r="AA13" s="155"/>
      <c r="AB13" s="155"/>
      <c r="AC13" s="55"/>
      <c r="AD13" s="55"/>
      <c r="AE13" s="50"/>
      <c r="AF13" s="155"/>
      <c r="AG13" s="55"/>
      <c r="AH13" s="50"/>
      <c r="AI13" s="55"/>
      <c r="AJ13" s="48"/>
      <c r="AK13" s="48"/>
      <c r="AL13" s="50"/>
      <c r="AM13" s="155"/>
      <c r="AN13" s="48"/>
      <c r="AO13" s="50"/>
      <c r="AP13" s="50"/>
      <c r="AQ13" s="48"/>
      <c r="AR13" s="55"/>
      <c r="AS13" s="22"/>
    </row>
    <row r="14" spans="1:45">
      <c r="A14" s="35" t="s">
        <v>10</v>
      </c>
      <c r="B14" s="35" t="s">
        <v>161</v>
      </c>
      <c r="C14" s="139">
        <v>4</v>
      </c>
      <c r="D14" s="50">
        <v>3</v>
      </c>
      <c r="E14" s="141"/>
      <c r="F14" s="37">
        <f>AVERAGE(L14,M14,O14,Q14,S14)</f>
        <v>5.6</v>
      </c>
      <c r="G14" s="162"/>
      <c r="H14" s="50"/>
      <c r="I14" s="55"/>
      <c r="J14" s="55"/>
      <c r="K14" s="55"/>
      <c r="L14" s="77">
        <v>6</v>
      </c>
      <c r="M14" s="55">
        <v>5</v>
      </c>
      <c r="N14" s="77" t="s">
        <v>106</v>
      </c>
      <c r="O14" s="55">
        <v>6</v>
      </c>
      <c r="P14" s="77" t="s">
        <v>106</v>
      </c>
      <c r="Q14" s="55">
        <v>6</v>
      </c>
      <c r="R14" s="55"/>
      <c r="S14" s="55">
        <v>5</v>
      </c>
      <c r="T14" s="55"/>
      <c r="U14" s="55"/>
      <c r="V14" s="55"/>
      <c r="W14" s="55"/>
      <c r="X14" s="55"/>
      <c r="Y14" s="55"/>
      <c r="Z14" s="55"/>
      <c r="AA14" s="55"/>
      <c r="AB14" s="50"/>
      <c r="AC14" s="55"/>
      <c r="AD14" s="50"/>
      <c r="AE14" s="55"/>
      <c r="AF14" s="50"/>
      <c r="AG14" s="50"/>
      <c r="AH14" s="55"/>
      <c r="AI14" s="55"/>
      <c r="AJ14" s="55"/>
      <c r="AK14" s="55"/>
      <c r="AL14" s="50"/>
      <c r="AM14" s="55"/>
      <c r="AN14" s="55"/>
      <c r="AO14" s="50"/>
      <c r="AP14" s="50"/>
      <c r="AQ14" s="50"/>
      <c r="AR14" s="55"/>
      <c r="AS14" s="22"/>
    </row>
    <row r="15" spans="1:45">
      <c r="A15" s="65" t="s">
        <v>10</v>
      </c>
      <c r="B15" s="23" t="s">
        <v>162</v>
      </c>
      <c r="C15" s="121">
        <v>13</v>
      </c>
      <c r="D15" s="123"/>
      <c r="E15" s="131">
        <v>1</v>
      </c>
      <c r="F15" s="37">
        <f>AVERAGE(S15,G15,H15,I15,J15,K15,L15,M15,N15,O15,P15,Q15,R15)</f>
        <v>5.5384615384615383</v>
      </c>
      <c r="G15" s="162">
        <v>5</v>
      </c>
      <c r="H15" s="306">
        <v>7</v>
      </c>
      <c r="I15" s="211">
        <v>6</v>
      </c>
      <c r="J15" s="55">
        <v>5</v>
      </c>
      <c r="K15" s="155">
        <v>5</v>
      </c>
      <c r="L15" s="155">
        <v>6</v>
      </c>
      <c r="M15" s="50">
        <v>5</v>
      </c>
      <c r="N15" s="155">
        <v>5</v>
      </c>
      <c r="O15" s="55">
        <v>6</v>
      </c>
      <c r="P15" s="55">
        <v>6</v>
      </c>
      <c r="Q15" s="55">
        <v>6</v>
      </c>
      <c r="R15" s="55">
        <v>5</v>
      </c>
      <c r="S15" s="55">
        <v>5</v>
      </c>
      <c r="T15" s="155"/>
      <c r="U15" s="55"/>
      <c r="V15" s="55"/>
      <c r="W15" s="155"/>
      <c r="X15" s="55"/>
      <c r="Y15" s="55"/>
      <c r="Z15" s="55"/>
      <c r="AA15" s="155"/>
      <c r="AB15" s="55"/>
      <c r="AC15" s="55"/>
      <c r="AD15" s="55"/>
      <c r="AE15" s="50"/>
      <c r="AF15" s="55"/>
      <c r="AG15" s="55"/>
      <c r="AH15" s="50"/>
      <c r="AI15" s="55"/>
      <c r="AJ15" s="48"/>
      <c r="AK15" s="50"/>
      <c r="AL15" s="50"/>
      <c r="AM15" s="155"/>
      <c r="AN15" s="48"/>
      <c r="AO15" s="50"/>
      <c r="AP15" s="50"/>
      <c r="AQ15" s="50"/>
      <c r="AR15" s="55"/>
      <c r="AS15" s="22"/>
    </row>
    <row r="16" spans="1:45" s="104" customFormat="1">
      <c r="A16" s="42" t="s">
        <v>10</v>
      </c>
      <c r="B16" s="91" t="s">
        <v>371</v>
      </c>
      <c r="C16" s="112"/>
      <c r="D16" s="113"/>
      <c r="E16" s="281"/>
      <c r="F16" s="37"/>
      <c r="G16" s="260"/>
      <c r="H16" s="282"/>
      <c r="I16" s="283"/>
      <c r="J16" s="249"/>
      <c r="K16" s="250"/>
      <c r="L16" s="250"/>
      <c r="M16" s="252"/>
      <c r="N16" s="250"/>
      <c r="O16" s="249"/>
      <c r="P16" s="249"/>
      <c r="Q16" s="249"/>
      <c r="R16" s="249"/>
      <c r="S16" s="249"/>
      <c r="T16" s="250"/>
      <c r="U16" s="249"/>
      <c r="V16" s="249"/>
      <c r="W16" s="250"/>
      <c r="X16" s="249"/>
      <c r="Y16" s="249"/>
      <c r="Z16" s="249"/>
      <c r="AA16" s="250"/>
      <c r="AB16" s="249"/>
      <c r="AC16" s="249"/>
      <c r="AD16" s="249"/>
      <c r="AE16" s="252"/>
      <c r="AF16" s="249"/>
      <c r="AG16" s="249"/>
      <c r="AH16" s="252"/>
      <c r="AI16" s="249"/>
      <c r="AJ16" s="251"/>
      <c r="AK16" s="252"/>
      <c r="AL16" s="252"/>
      <c r="AM16" s="250"/>
      <c r="AN16" s="251"/>
      <c r="AO16" s="252"/>
      <c r="AP16" s="252"/>
      <c r="AQ16" s="252"/>
      <c r="AR16" s="249"/>
      <c r="AS16" s="129"/>
    </row>
    <row r="17" spans="1:45" s="104" customFormat="1">
      <c r="A17" s="65" t="s">
        <v>10</v>
      </c>
      <c r="B17" s="35" t="s">
        <v>278</v>
      </c>
      <c r="C17" s="121"/>
      <c r="D17" s="123"/>
      <c r="E17" s="131"/>
      <c r="F17" s="37"/>
      <c r="G17" s="162"/>
      <c r="H17" s="146"/>
      <c r="I17" s="211"/>
      <c r="J17" s="55"/>
      <c r="K17" s="155"/>
      <c r="L17" s="155"/>
      <c r="M17" s="50"/>
      <c r="N17" s="155"/>
      <c r="O17" s="55"/>
      <c r="P17" s="55"/>
      <c r="Q17" s="55"/>
      <c r="R17" s="55"/>
      <c r="S17" s="55"/>
      <c r="T17" s="155"/>
      <c r="U17" s="55"/>
      <c r="V17" s="55"/>
      <c r="W17" s="155"/>
      <c r="X17" s="55"/>
      <c r="Y17" s="55"/>
      <c r="Z17" s="55"/>
      <c r="AA17" s="155"/>
      <c r="AB17" s="55"/>
      <c r="AC17" s="55"/>
      <c r="AD17" s="55"/>
      <c r="AE17" s="50"/>
      <c r="AF17" s="55"/>
      <c r="AG17" s="55"/>
      <c r="AH17" s="50"/>
      <c r="AI17" s="55"/>
      <c r="AJ17" s="48"/>
      <c r="AK17" s="50"/>
      <c r="AL17" s="50"/>
      <c r="AM17" s="155"/>
      <c r="AN17" s="48"/>
      <c r="AO17" s="50"/>
      <c r="AP17" s="50"/>
      <c r="AQ17" s="50"/>
      <c r="AR17" s="55"/>
      <c r="AS17" s="129"/>
    </row>
    <row r="18" spans="1:45" s="104" customFormat="1">
      <c r="A18" s="65" t="s">
        <v>10</v>
      </c>
      <c r="B18" s="60" t="s">
        <v>525</v>
      </c>
      <c r="C18" s="121">
        <v>12</v>
      </c>
      <c r="D18" s="123">
        <v>1</v>
      </c>
      <c r="E18" s="131"/>
      <c r="F18" s="37">
        <f>AVERAGE(G18,H18,I18,J18,K18,L18,N18,O18,P18,Q18,R18,S18)</f>
        <v>5.25</v>
      </c>
      <c r="G18" s="162">
        <v>5</v>
      </c>
      <c r="H18" s="210">
        <v>5</v>
      </c>
      <c r="I18" s="211">
        <v>6</v>
      </c>
      <c r="J18" s="55">
        <v>5</v>
      </c>
      <c r="K18" s="155">
        <v>5</v>
      </c>
      <c r="L18" s="155">
        <v>6</v>
      </c>
      <c r="M18" s="49" t="s">
        <v>106</v>
      </c>
      <c r="N18" s="155">
        <v>5</v>
      </c>
      <c r="O18" s="55">
        <v>5</v>
      </c>
      <c r="P18" s="55">
        <v>5</v>
      </c>
      <c r="Q18" s="55">
        <v>6</v>
      </c>
      <c r="R18" s="55">
        <v>5</v>
      </c>
      <c r="S18" s="55">
        <v>5</v>
      </c>
      <c r="T18" s="155"/>
      <c r="U18" s="55"/>
      <c r="V18" s="55"/>
      <c r="W18" s="155"/>
      <c r="X18" s="55"/>
      <c r="Y18" s="55"/>
      <c r="Z18" s="55"/>
      <c r="AA18" s="155"/>
      <c r="AB18" s="55"/>
      <c r="AC18" s="55"/>
      <c r="AD18" s="55"/>
      <c r="AE18" s="50"/>
      <c r="AF18" s="55"/>
      <c r="AG18" s="55"/>
      <c r="AH18" s="50"/>
      <c r="AI18" s="55"/>
      <c r="AJ18" s="48"/>
      <c r="AK18" s="50"/>
      <c r="AL18" s="50"/>
      <c r="AM18" s="155"/>
      <c r="AN18" s="48"/>
      <c r="AO18" s="50"/>
      <c r="AP18" s="50"/>
      <c r="AQ18" s="50"/>
      <c r="AR18" s="55"/>
      <c r="AS18" s="129"/>
    </row>
    <row r="19" spans="1:45" s="104" customFormat="1">
      <c r="A19" s="65" t="s">
        <v>10</v>
      </c>
      <c r="B19" s="60" t="s">
        <v>527</v>
      </c>
      <c r="C19" s="121"/>
      <c r="D19" s="123">
        <v>4</v>
      </c>
      <c r="E19" s="131"/>
      <c r="F19" s="37"/>
      <c r="G19" s="43" t="s">
        <v>106</v>
      </c>
      <c r="H19" s="53" t="s">
        <v>106</v>
      </c>
      <c r="I19" s="159" t="s">
        <v>106</v>
      </c>
      <c r="J19" s="55"/>
      <c r="K19" s="155"/>
      <c r="L19" s="77" t="s">
        <v>106</v>
      </c>
      <c r="M19" s="50"/>
      <c r="N19" s="155"/>
      <c r="O19" s="55"/>
      <c r="P19" s="55"/>
      <c r="Q19" s="55"/>
      <c r="R19" s="55"/>
      <c r="S19" s="55"/>
      <c r="T19" s="155"/>
      <c r="U19" s="55"/>
      <c r="V19" s="55"/>
      <c r="W19" s="155"/>
      <c r="X19" s="55"/>
      <c r="Y19" s="55"/>
      <c r="Z19" s="55"/>
      <c r="AA19" s="155"/>
      <c r="AB19" s="55"/>
      <c r="AC19" s="55"/>
      <c r="AD19" s="55"/>
      <c r="AE19" s="50"/>
      <c r="AF19" s="55"/>
      <c r="AG19" s="55"/>
      <c r="AH19" s="50"/>
      <c r="AI19" s="55"/>
      <c r="AJ19" s="48"/>
      <c r="AK19" s="50"/>
      <c r="AL19" s="50"/>
      <c r="AM19" s="155"/>
      <c r="AN19" s="48"/>
      <c r="AO19" s="50"/>
      <c r="AP19" s="50"/>
      <c r="AQ19" s="50"/>
      <c r="AR19" s="55"/>
      <c r="AS19" s="129"/>
    </row>
    <row r="20" spans="1:45" s="104" customFormat="1">
      <c r="A20" s="65" t="s">
        <v>10</v>
      </c>
      <c r="B20" s="60" t="s">
        <v>569</v>
      </c>
      <c r="C20" s="121">
        <v>11</v>
      </c>
      <c r="D20" s="123"/>
      <c r="E20" s="131"/>
      <c r="F20" s="37">
        <f>AVERAGE(H20,I20,J20,K20,L20,O20,P20,Q20,R20,S20)</f>
        <v>5.4</v>
      </c>
      <c r="G20" s="43"/>
      <c r="H20" s="305">
        <v>6</v>
      </c>
      <c r="I20" s="311">
        <v>8</v>
      </c>
      <c r="J20" s="55">
        <v>5</v>
      </c>
      <c r="K20" s="155">
        <v>4</v>
      </c>
      <c r="L20" s="296">
        <v>7</v>
      </c>
      <c r="M20" s="363" t="s">
        <v>433</v>
      </c>
      <c r="N20" s="155"/>
      <c r="O20" s="55">
        <v>5</v>
      </c>
      <c r="P20" s="55">
        <v>4</v>
      </c>
      <c r="Q20" s="55">
        <v>5</v>
      </c>
      <c r="R20" s="55">
        <v>5</v>
      </c>
      <c r="S20" s="55">
        <v>5</v>
      </c>
      <c r="T20" s="155"/>
      <c r="U20" s="55"/>
      <c r="V20" s="55"/>
      <c r="W20" s="155"/>
      <c r="X20" s="55"/>
      <c r="Y20" s="55"/>
      <c r="Z20" s="55"/>
      <c r="AA20" s="155"/>
      <c r="AB20" s="55"/>
      <c r="AC20" s="55"/>
      <c r="AD20" s="55"/>
      <c r="AE20" s="50"/>
      <c r="AF20" s="55"/>
      <c r="AG20" s="55"/>
      <c r="AH20" s="50"/>
      <c r="AI20" s="55"/>
      <c r="AJ20" s="48"/>
      <c r="AK20" s="50"/>
      <c r="AL20" s="50"/>
      <c r="AM20" s="155"/>
      <c r="AN20" s="48"/>
      <c r="AO20" s="50"/>
      <c r="AP20" s="50"/>
      <c r="AQ20" s="50"/>
      <c r="AR20" s="55"/>
      <c r="AS20" s="129"/>
    </row>
    <row r="21" spans="1:45">
      <c r="A21" s="164" t="s">
        <v>10</v>
      </c>
      <c r="B21" s="57" t="s">
        <v>165</v>
      </c>
      <c r="C21" s="125">
        <v>13</v>
      </c>
      <c r="D21" s="126"/>
      <c r="E21" s="110"/>
      <c r="F21" s="29">
        <f>AVERAGE(S21,G21,H21,I21,J21,K21,L21,M21,N21,O21,P21,Q21,R21)</f>
        <v>5.384615384615385</v>
      </c>
      <c r="G21" s="162">
        <v>5</v>
      </c>
      <c r="H21" s="55">
        <v>5</v>
      </c>
      <c r="I21" s="155">
        <v>6</v>
      </c>
      <c r="J21" s="55">
        <v>5</v>
      </c>
      <c r="K21" s="155">
        <v>4</v>
      </c>
      <c r="L21" s="155">
        <v>5</v>
      </c>
      <c r="M21" s="50">
        <v>5</v>
      </c>
      <c r="N21" s="155">
        <v>5</v>
      </c>
      <c r="O21" s="55">
        <v>5</v>
      </c>
      <c r="P21" s="295">
        <v>7</v>
      </c>
      <c r="Q21" s="55">
        <v>6</v>
      </c>
      <c r="R21" s="55">
        <v>6</v>
      </c>
      <c r="S21" s="55">
        <v>6</v>
      </c>
      <c r="T21" s="155"/>
      <c r="U21" s="55"/>
      <c r="V21" s="55"/>
      <c r="W21" s="155"/>
      <c r="X21" s="55"/>
      <c r="Y21" s="155"/>
      <c r="Z21" s="155"/>
      <c r="AA21" s="155"/>
      <c r="AB21" s="55"/>
      <c r="AC21" s="55"/>
      <c r="AD21" s="55"/>
      <c r="AE21" s="50"/>
      <c r="AF21" s="55"/>
      <c r="AG21" s="55"/>
      <c r="AH21" s="50"/>
      <c r="AI21" s="55"/>
      <c r="AJ21" s="48"/>
      <c r="AK21" s="50"/>
      <c r="AL21" s="50"/>
      <c r="AM21" s="155"/>
      <c r="AN21" s="48"/>
      <c r="AO21" s="50"/>
      <c r="AP21" s="50"/>
      <c r="AQ21" s="50"/>
      <c r="AR21" s="55"/>
      <c r="AS21" s="22"/>
    </row>
    <row r="22" spans="1:45">
      <c r="A22" s="65" t="s">
        <v>23</v>
      </c>
      <c r="B22" s="23" t="s">
        <v>163</v>
      </c>
      <c r="C22" s="121">
        <v>8</v>
      </c>
      <c r="D22" s="123"/>
      <c r="E22" s="119">
        <v>2</v>
      </c>
      <c r="F22" s="37">
        <f>AVERAGE(G22,H22,I22,J22,K22,L22,N22,P22)</f>
        <v>5.25</v>
      </c>
      <c r="G22" s="149">
        <v>6</v>
      </c>
      <c r="H22" s="55">
        <v>6</v>
      </c>
      <c r="I22" s="300">
        <v>7</v>
      </c>
      <c r="J22" s="155">
        <v>5</v>
      </c>
      <c r="K22" s="155">
        <v>5</v>
      </c>
      <c r="L22" s="155">
        <v>6</v>
      </c>
      <c r="M22" s="48"/>
      <c r="N22" s="284">
        <v>3</v>
      </c>
      <c r="O22" s="155"/>
      <c r="P22" s="55">
        <v>4</v>
      </c>
      <c r="Q22" s="55"/>
      <c r="R22" s="55"/>
      <c r="S22" s="55"/>
      <c r="T22" s="155"/>
      <c r="U22" s="155"/>
      <c r="V22" s="55"/>
      <c r="W22" s="155"/>
      <c r="X22" s="155"/>
      <c r="Y22" s="55"/>
      <c r="Z22" s="155"/>
      <c r="AA22" s="155"/>
      <c r="AB22" s="55"/>
      <c r="AC22" s="55"/>
      <c r="AD22" s="55"/>
      <c r="AE22" s="50"/>
      <c r="AF22" s="55"/>
      <c r="AG22" s="55"/>
      <c r="AH22" s="50"/>
      <c r="AI22" s="155"/>
      <c r="AJ22" s="48"/>
      <c r="AK22" s="48"/>
      <c r="AL22" s="50"/>
      <c r="AM22" s="155"/>
      <c r="AN22" s="48"/>
      <c r="AO22" s="50"/>
      <c r="AP22" s="48"/>
      <c r="AQ22" s="50"/>
      <c r="AR22" s="55"/>
      <c r="AS22" s="22"/>
    </row>
    <row r="23" spans="1:45">
      <c r="A23" s="65" t="s">
        <v>23</v>
      </c>
      <c r="B23" s="23" t="s">
        <v>164</v>
      </c>
      <c r="C23" s="121">
        <v>4</v>
      </c>
      <c r="D23" s="123">
        <v>1</v>
      </c>
      <c r="E23" s="119">
        <v>1</v>
      </c>
      <c r="F23" s="37">
        <f>AVERAGE(I23,J23,N23)</f>
        <v>5.333333333333333</v>
      </c>
      <c r="G23" s="43" t="s">
        <v>106</v>
      </c>
      <c r="H23" s="155"/>
      <c r="I23" s="294">
        <v>7</v>
      </c>
      <c r="J23" s="55">
        <v>5</v>
      </c>
      <c r="K23" s="77" t="s">
        <v>434</v>
      </c>
      <c r="L23" s="155"/>
      <c r="M23" s="50"/>
      <c r="N23" s="155">
        <v>4</v>
      </c>
      <c r="O23" s="155"/>
      <c r="P23" s="155"/>
      <c r="Q23" s="155"/>
      <c r="R23" s="55"/>
      <c r="S23" s="55"/>
      <c r="T23" s="155"/>
      <c r="U23" s="55"/>
      <c r="V23" s="55"/>
      <c r="W23" s="155"/>
      <c r="X23" s="55"/>
      <c r="Y23" s="55"/>
      <c r="Z23" s="55"/>
      <c r="AA23" s="155"/>
      <c r="AB23" s="155"/>
      <c r="AC23" s="55"/>
      <c r="AD23" s="55"/>
      <c r="AE23" s="50"/>
      <c r="AF23" s="55"/>
      <c r="AG23" s="55"/>
      <c r="AH23" s="50"/>
      <c r="AI23" s="55"/>
      <c r="AJ23" s="48"/>
      <c r="AK23" s="50"/>
      <c r="AL23" s="50"/>
      <c r="AM23" s="155"/>
      <c r="AN23" s="48"/>
      <c r="AO23" s="48"/>
      <c r="AP23" s="50"/>
      <c r="AQ23" s="50"/>
      <c r="AR23" s="55"/>
      <c r="AS23" s="22"/>
    </row>
    <row r="24" spans="1:45" s="85" customFormat="1">
      <c r="A24" s="138" t="s">
        <v>23</v>
      </c>
      <c r="B24" s="35" t="s">
        <v>254</v>
      </c>
      <c r="C24" s="116">
        <v>12</v>
      </c>
      <c r="D24" s="117">
        <v>1</v>
      </c>
      <c r="E24" s="118">
        <v>2</v>
      </c>
      <c r="F24" s="37">
        <f>AVERAGE(G24,H24,I24,J24,K24,L24,N24,O24,P24,Q24,R2,S24)</f>
        <v>5.5454545454545459</v>
      </c>
      <c r="G24" s="162">
        <v>5</v>
      </c>
      <c r="H24" s="54">
        <v>6</v>
      </c>
      <c r="I24" s="155">
        <v>6</v>
      </c>
      <c r="J24" s="155">
        <v>5</v>
      </c>
      <c r="K24" s="155">
        <v>4</v>
      </c>
      <c r="L24" s="155">
        <v>5</v>
      </c>
      <c r="M24" s="49" t="s">
        <v>106</v>
      </c>
      <c r="N24" s="155">
        <v>5</v>
      </c>
      <c r="O24" s="295">
        <v>7</v>
      </c>
      <c r="P24" s="294">
        <v>7</v>
      </c>
      <c r="Q24" s="55">
        <v>6</v>
      </c>
      <c r="R24" s="95" t="s">
        <v>428</v>
      </c>
      <c r="S24" s="55">
        <v>5</v>
      </c>
      <c r="T24" s="155"/>
      <c r="U24" s="55"/>
      <c r="V24" s="55"/>
      <c r="W24" s="155"/>
      <c r="X24" s="155"/>
      <c r="Y24" s="155"/>
      <c r="Z24" s="155"/>
      <c r="AA24" s="155"/>
      <c r="AB24" s="155"/>
      <c r="AC24" s="55"/>
      <c r="AD24" s="55"/>
      <c r="AE24" s="48"/>
      <c r="AF24" s="55"/>
      <c r="AG24" s="55"/>
      <c r="AH24" s="50"/>
      <c r="AI24" s="55"/>
      <c r="AJ24" s="48"/>
      <c r="AK24" s="50"/>
      <c r="AL24" s="50"/>
      <c r="AM24" s="155"/>
      <c r="AN24" s="50"/>
      <c r="AO24" s="50"/>
      <c r="AP24" s="48"/>
      <c r="AQ24" s="50"/>
      <c r="AR24" s="55"/>
      <c r="AS24" s="89"/>
    </row>
    <row r="25" spans="1:45" s="104" customFormat="1">
      <c r="A25" s="138" t="s">
        <v>23</v>
      </c>
      <c r="B25" s="35" t="s">
        <v>320</v>
      </c>
      <c r="C25" s="116"/>
      <c r="D25" s="117"/>
      <c r="E25" s="118"/>
      <c r="F25" s="37"/>
      <c r="G25" s="162"/>
      <c r="H25" s="55"/>
      <c r="I25" s="155"/>
      <c r="J25" s="155"/>
      <c r="K25" s="155"/>
      <c r="L25" s="155"/>
      <c r="M25" s="48"/>
      <c r="N25" s="155"/>
      <c r="O25" s="55"/>
      <c r="P25" s="155"/>
      <c r="Q25" s="55"/>
      <c r="R25" s="55"/>
      <c r="S25" s="55"/>
      <c r="T25" s="155"/>
      <c r="U25" s="155"/>
      <c r="V25" s="155"/>
      <c r="W25" s="155"/>
      <c r="X25" s="155"/>
      <c r="Y25" s="155"/>
      <c r="Z25" s="155"/>
      <c r="AA25" s="155"/>
      <c r="AB25" s="155"/>
      <c r="AC25" s="55"/>
      <c r="AD25" s="55"/>
      <c r="AE25" s="48"/>
      <c r="AF25" s="55"/>
      <c r="AG25" s="55"/>
      <c r="AH25" s="50"/>
      <c r="AI25" s="55"/>
      <c r="AJ25" s="48"/>
      <c r="AK25" s="50"/>
      <c r="AL25" s="50"/>
      <c r="AM25" s="155"/>
      <c r="AN25" s="50"/>
      <c r="AO25" s="50"/>
      <c r="AP25" s="48"/>
      <c r="AQ25" s="50"/>
      <c r="AR25" s="55"/>
      <c r="AS25" s="129"/>
    </row>
    <row r="26" spans="1:45" s="104" customFormat="1">
      <c r="A26" s="65" t="s">
        <v>23</v>
      </c>
      <c r="B26" s="23" t="s">
        <v>260</v>
      </c>
      <c r="C26" s="121">
        <v>12</v>
      </c>
      <c r="D26" s="33">
        <v>1</v>
      </c>
      <c r="E26" s="119">
        <v>4</v>
      </c>
      <c r="F26" s="37">
        <f>AVERAGE(G26,H26,I26,J26,M26,N26,O26,P26,Q26,R26,S26)</f>
        <v>5.1818181818181817</v>
      </c>
      <c r="G26" s="162">
        <v>5</v>
      </c>
      <c r="H26" s="55">
        <v>6</v>
      </c>
      <c r="I26" s="155">
        <v>5</v>
      </c>
      <c r="J26" s="44">
        <v>6</v>
      </c>
      <c r="K26" s="77" t="s">
        <v>428</v>
      </c>
      <c r="L26" s="77" t="s">
        <v>106</v>
      </c>
      <c r="M26" s="399">
        <v>3</v>
      </c>
      <c r="N26" s="284">
        <v>3</v>
      </c>
      <c r="O26" s="55">
        <v>5</v>
      </c>
      <c r="P26" s="240">
        <v>8</v>
      </c>
      <c r="Q26" s="155">
        <v>5</v>
      </c>
      <c r="R26" s="240">
        <v>7</v>
      </c>
      <c r="S26" s="55">
        <v>4</v>
      </c>
      <c r="T26" s="155"/>
      <c r="U26" s="55"/>
      <c r="V26" s="55"/>
      <c r="W26" s="155"/>
      <c r="X26" s="155"/>
      <c r="Y26" s="55"/>
      <c r="Z26" s="55"/>
      <c r="AA26" s="155"/>
      <c r="AB26" s="55"/>
      <c r="AC26" s="155"/>
      <c r="AD26" s="55"/>
      <c r="AE26" s="48"/>
      <c r="AF26" s="55"/>
      <c r="AG26" s="155"/>
      <c r="AH26" s="48"/>
      <c r="AI26" s="55"/>
      <c r="AJ26" s="48"/>
      <c r="AK26" s="50"/>
      <c r="AL26" s="48"/>
      <c r="AM26" s="155"/>
      <c r="AN26" s="50"/>
      <c r="AO26" s="50"/>
      <c r="AP26" s="50"/>
      <c r="AQ26" s="50"/>
      <c r="AR26" s="155"/>
      <c r="AS26" s="129"/>
    </row>
    <row r="27" spans="1:45" s="104" customFormat="1">
      <c r="A27" s="65" t="s">
        <v>23</v>
      </c>
      <c r="B27" s="35" t="s">
        <v>385</v>
      </c>
      <c r="C27" s="121">
        <v>3</v>
      </c>
      <c r="D27" s="33">
        <v>8</v>
      </c>
      <c r="E27" s="119"/>
      <c r="F27" s="37">
        <f>AVERAGE(K27,L27,M27,R27)</f>
        <v>4.75</v>
      </c>
      <c r="G27" s="43" t="s">
        <v>106</v>
      </c>
      <c r="H27" s="77" t="s">
        <v>106</v>
      </c>
      <c r="I27" s="77" t="s">
        <v>106</v>
      </c>
      <c r="J27" s="77" t="s">
        <v>106</v>
      </c>
      <c r="K27" s="77">
        <v>5</v>
      </c>
      <c r="L27" s="155">
        <v>5</v>
      </c>
      <c r="M27" s="50">
        <v>4</v>
      </c>
      <c r="N27" s="77" t="s">
        <v>106</v>
      </c>
      <c r="O27" s="55"/>
      <c r="P27" s="77" t="s">
        <v>106</v>
      </c>
      <c r="Q27" s="77" t="s">
        <v>106</v>
      </c>
      <c r="R27" s="55">
        <v>5</v>
      </c>
      <c r="S27" s="55"/>
      <c r="T27" s="155"/>
      <c r="U27" s="55"/>
      <c r="V27" s="155"/>
      <c r="W27" s="155"/>
      <c r="X27" s="55"/>
      <c r="Y27" s="55"/>
      <c r="Z27" s="55"/>
      <c r="AA27" s="155"/>
      <c r="AB27" s="55"/>
      <c r="AC27" s="55"/>
      <c r="AD27" s="155"/>
      <c r="AE27" s="50"/>
      <c r="AF27" s="155"/>
      <c r="AG27" s="55"/>
      <c r="AH27" s="50"/>
      <c r="AI27" s="155"/>
      <c r="AJ27" s="48"/>
      <c r="AK27" s="50"/>
      <c r="AL27" s="48"/>
      <c r="AM27" s="155"/>
      <c r="AN27" s="50"/>
      <c r="AO27" s="50"/>
      <c r="AP27" s="48"/>
      <c r="AQ27" s="48"/>
      <c r="AR27" s="55"/>
      <c r="AS27" s="129"/>
    </row>
    <row r="28" spans="1:45" s="104" customFormat="1">
      <c r="A28" s="65" t="s">
        <v>23</v>
      </c>
      <c r="B28" s="35" t="s">
        <v>386</v>
      </c>
      <c r="C28" s="121"/>
      <c r="D28" s="33"/>
      <c r="E28" s="119"/>
      <c r="F28" s="37"/>
      <c r="G28" s="162"/>
      <c r="H28" s="55"/>
      <c r="I28" s="155"/>
      <c r="J28" s="155"/>
      <c r="K28" s="155"/>
      <c r="L28" s="155"/>
      <c r="M28" s="50"/>
      <c r="N28" s="155"/>
      <c r="O28" s="55"/>
      <c r="P28" s="55"/>
      <c r="Q28" s="155"/>
      <c r="R28" s="55"/>
      <c r="S28" s="55"/>
      <c r="T28" s="155"/>
      <c r="U28" s="55"/>
      <c r="V28" s="155"/>
      <c r="W28" s="155"/>
      <c r="X28" s="55"/>
      <c r="Y28" s="55"/>
      <c r="Z28" s="55"/>
      <c r="AA28" s="155"/>
      <c r="AB28" s="55"/>
      <c r="AC28" s="55"/>
      <c r="AD28" s="55"/>
      <c r="AE28" s="50"/>
      <c r="AF28" s="55"/>
      <c r="AG28" s="55"/>
      <c r="AH28" s="50"/>
      <c r="AI28" s="55"/>
      <c r="AJ28" s="48"/>
      <c r="AK28" s="50"/>
      <c r="AL28" s="50"/>
      <c r="AM28" s="155"/>
      <c r="AN28" s="50"/>
      <c r="AO28" s="50"/>
      <c r="AP28" s="50"/>
      <c r="AQ28" s="50"/>
      <c r="AR28" s="55"/>
      <c r="AS28" s="129"/>
    </row>
    <row r="29" spans="1:45" s="104" customFormat="1">
      <c r="A29" s="65" t="s">
        <v>23</v>
      </c>
      <c r="B29" s="35" t="s">
        <v>297</v>
      </c>
      <c r="C29" s="121"/>
      <c r="D29" s="98">
        <v>8</v>
      </c>
      <c r="E29" s="132">
        <v>2</v>
      </c>
      <c r="F29" s="37">
        <f>AVERAGE(R29)</f>
        <v>6</v>
      </c>
      <c r="G29" s="162"/>
      <c r="H29" s="55"/>
      <c r="I29" s="77" t="s">
        <v>106</v>
      </c>
      <c r="J29" s="77" t="s">
        <v>106</v>
      </c>
      <c r="K29" s="77" t="s">
        <v>106</v>
      </c>
      <c r="L29" s="155"/>
      <c r="M29" s="49" t="s">
        <v>106</v>
      </c>
      <c r="N29" s="77" t="s">
        <v>106</v>
      </c>
      <c r="O29" s="55"/>
      <c r="P29" s="55"/>
      <c r="Q29" s="44" t="s">
        <v>106</v>
      </c>
      <c r="R29" s="44">
        <v>6</v>
      </c>
      <c r="S29" s="77" t="s">
        <v>106</v>
      </c>
      <c r="T29" s="155"/>
      <c r="U29" s="155"/>
      <c r="V29" s="55"/>
      <c r="W29" s="155"/>
      <c r="X29" s="155"/>
      <c r="Y29" s="55"/>
      <c r="Z29" s="55"/>
      <c r="AA29" s="155"/>
      <c r="AB29" s="55"/>
      <c r="AC29" s="55"/>
      <c r="AD29" s="55"/>
      <c r="AE29" s="50"/>
      <c r="AF29" s="55"/>
      <c r="AG29" s="55"/>
      <c r="AH29" s="50"/>
      <c r="AI29" s="55"/>
      <c r="AJ29" s="48"/>
      <c r="AK29" s="50"/>
      <c r="AL29" s="50"/>
      <c r="AM29" s="155"/>
      <c r="AN29" s="48"/>
      <c r="AO29" s="48"/>
      <c r="AP29" s="50"/>
      <c r="AQ29" s="50"/>
      <c r="AR29" s="55"/>
      <c r="AS29" s="129"/>
    </row>
    <row r="30" spans="1:45" s="104" customFormat="1">
      <c r="A30" s="355" t="s">
        <v>23</v>
      </c>
      <c r="B30" s="364" t="s">
        <v>767</v>
      </c>
      <c r="C30" s="345">
        <v>4</v>
      </c>
      <c r="D30" s="98">
        <v>1</v>
      </c>
      <c r="E30" s="132"/>
      <c r="F30" s="37">
        <f>AVERAGE(P30,Q30,R30,S30)</f>
        <v>5</v>
      </c>
      <c r="G30" s="162"/>
      <c r="H30" s="55"/>
      <c r="I30" s="77"/>
      <c r="J30" s="77"/>
      <c r="K30" s="77"/>
      <c r="L30" s="155"/>
      <c r="M30" s="49"/>
      <c r="N30" s="77"/>
      <c r="O30" s="77" t="s">
        <v>106</v>
      </c>
      <c r="P30" s="55">
        <v>5</v>
      </c>
      <c r="Q30" s="55">
        <v>5</v>
      </c>
      <c r="R30" s="155">
        <v>5</v>
      </c>
      <c r="S30" s="55">
        <v>5</v>
      </c>
      <c r="T30" s="155"/>
      <c r="U30" s="155"/>
      <c r="V30" s="55"/>
      <c r="W30" s="155"/>
      <c r="X30" s="155"/>
      <c r="Y30" s="55"/>
      <c r="Z30" s="55"/>
      <c r="AA30" s="155"/>
      <c r="AB30" s="55"/>
      <c r="AC30" s="55"/>
      <c r="AD30" s="55"/>
      <c r="AE30" s="368"/>
      <c r="AF30" s="55"/>
      <c r="AG30" s="55"/>
      <c r="AH30" s="368"/>
      <c r="AI30" s="55"/>
      <c r="AJ30" s="48"/>
      <c r="AK30" s="368"/>
      <c r="AL30" s="368"/>
      <c r="AM30" s="155"/>
      <c r="AN30" s="48"/>
      <c r="AO30" s="48"/>
      <c r="AP30" s="368"/>
      <c r="AQ30" s="368"/>
      <c r="AR30" s="55"/>
      <c r="AS30" s="129"/>
    </row>
    <row r="31" spans="1:45">
      <c r="A31" s="10" t="s">
        <v>23</v>
      </c>
      <c r="B31" s="11" t="s">
        <v>526</v>
      </c>
      <c r="C31" s="125">
        <v>13</v>
      </c>
      <c r="D31" s="126"/>
      <c r="E31" s="127"/>
      <c r="F31" s="168">
        <f>AVERAGE(S31,G31,H31,I31,J31,K31,L31,M31,N31,O31,P31,Q31,R31)</f>
        <v>5.1538461538461542</v>
      </c>
      <c r="G31" s="162">
        <v>6</v>
      </c>
      <c r="H31" s="295">
        <v>7</v>
      </c>
      <c r="I31" s="155">
        <v>6</v>
      </c>
      <c r="J31" s="155">
        <v>5</v>
      </c>
      <c r="K31" s="155">
        <v>4</v>
      </c>
      <c r="L31" s="155">
        <v>5</v>
      </c>
      <c r="M31" s="48">
        <v>4</v>
      </c>
      <c r="N31" s="155">
        <v>4</v>
      </c>
      <c r="O31" s="55">
        <v>6</v>
      </c>
      <c r="P31" s="55">
        <v>5</v>
      </c>
      <c r="Q31" s="55">
        <v>6</v>
      </c>
      <c r="R31" s="155">
        <v>4</v>
      </c>
      <c r="S31" s="55">
        <v>5</v>
      </c>
      <c r="T31" s="155"/>
      <c r="U31" s="55"/>
      <c r="V31" s="155"/>
      <c r="W31" s="155"/>
      <c r="X31" s="55"/>
      <c r="Y31" s="55"/>
      <c r="Z31" s="55"/>
      <c r="AA31" s="155"/>
      <c r="AB31" s="55"/>
      <c r="AC31" s="55"/>
      <c r="AD31" s="55"/>
      <c r="AE31" s="50"/>
      <c r="AF31" s="55"/>
      <c r="AG31" s="55"/>
      <c r="AH31" s="50"/>
      <c r="AI31" s="55"/>
      <c r="AJ31" s="48"/>
      <c r="AK31" s="50"/>
      <c r="AL31" s="50"/>
      <c r="AM31" s="155"/>
      <c r="AN31" s="50"/>
      <c r="AO31" s="50"/>
      <c r="AP31" s="50"/>
      <c r="AQ31" s="50"/>
      <c r="AR31" s="55"/>
      <c r="AS31" s="22"/>
    </row>
    <row r="32" spans="1:45">
      <c r="A32" s="91" t="s">
        <v>24</v>
      </c>
      <c r="B32" s="91" t="s">
        <v>241</v>
      </c>
      <c r="C32" s="112"/>
      <c r="D32" s="113"/>
      <c r="E32" s="114"/>
      <c r="F32" s="37"/>
      <c r="G32" s="260"/>
      <c r="H32" s="252"/>
      <c r="I32" s="250"/>
      <c r="J32" s="250"/>
      <c r="K32" s="249"/>
      <c r="L32" s="249"/>
      <c r="M32" s="249"/>
      <c r="N32" s="249"/>
      <c r="O32" s="249"/>
      <c r="P32" s="249"/>
      <c r="Q32" s="249"/>
      <c r="R32" s="250"/>
      <c r="S32" s="249"/>
      <c r="T32" s="249"/>
      <c r="U32" s="249"/>
      <c r="V32" s="249"/>
      <c r="W32" s="249"/>
      <c r="X32" s="249"/>
      <c r="Y32" s="249"/>
      <c r="Z32" s="249"/>
      <c r="AA32" s="249"/>
      <c r="AB32" s="252"/>
      <c r="AC32" s="249"/>
      <c r="AD32" s="252"/>
      <c r="AE32" s="249"/>
      <c r="AF32" s="252"/>
      <c r="AG32" s="252"/>
      <c r="AH32" s="249"/>
      <c r="AI32" s="249"/>
      <c r="AJ32" s="249"/>
      <c r="AK32" s="249"/>
      <c r="AL32" s="252"/>
      <c r="AM32" s="249"/>
      <c r="AN32" s="249"/>
      <c r="AO32" s="252"/>
      <c r="AP32" s="252"/>
      <c r="AQ32" s="252"/>
      <c r="AR32" s="249"/>
      <c r="AS32" s="22"/>
    </row>
    <row r="33" spans="1:45" s="104" customFormat="1">
      <c r="A33" s="65" t="s">
        <v>24</v>
      </c>
      <c r="B33" s="35" t="s">
        <v>329</v>
      </c>
      <c r="C33" s="121">
        <v>11</v>
      </c>
      <c r="D33" s="98">
        <v>1</v>
      </c>
      <c r="E33" s="132">
        <v>3</v>
      </c>
      <c r="F33" s="37">
        <f>AVERAGE(G33,H33,K33,L33,M33,N33,O33,P33,Q33,R33,S33)</f>
        <v>5.0909090909090908</v>
      </c>
      <c r="G33" s="162">
        <v>6</v>
      </c>
      <c r="H33" s="155">
        <v>4</v>
      </c>
      <c r="I33" s="155"/>
      <c r="J33" s="77" t="s">
        <v>106</v>
      </c>
      <c r="K33" s="44">
        <v>5</v>
      </c>
      <c r="L33" s="44">
        <v>6</v>
      </c>
      <c r="M33" s="48">
        <v>4</v>
      </c>
      <c r="N33" s="155">
        <v>4</v>
      </c>
      <c r="O33" s="55">
        <v>6</v>
      </c>
      <c r="P33" s="55">
        <v>6</v>
      </c>
      <c r="Q33" s="55">
        <v>5</v>
      </c>
      <c r="R33" s="55">
        <v>4</v>
      </c>
      <c r="S33" s="54">
        <v>6</v>
      </c>
      <c r="T33" s="155"/>
      <c r="U33" s="55"/>
      <c r="V33" s="55"/>
      <c r="W33" s="155"/>
      <c r="X33" s="55"/>
      <c r="Y33" s="55"/>
      <c r="Z33" s="55"/>
      <c r="AA33" s="155"/>
      <c r="AB33" s="55"/>
      <c r="AC33" s="55"/>
      <c r="AD33" s="55"/>
      <c r="AE33" s="50"/>
      <c r="AF33" s="55"/>
      <c r="AG33" s="55"/>
      <c r="AH33" s="50"/>
      <c r="AI33" s="55"/>
      <c r="AJ33" s="48"/>
      <c r="AK33" s="50"/>
      <c r="AL33" s="50"/>
      <c r="AM33" s="155"/>
      <c r="AN33" s="50"/>
      <c r="AO33" s="50"/>
      <c r="AP33" s="50"/>
      <c r="AQ33" s="50"/>
      <c r="AR33" s="55"/>
      <c r="AS33" s="129"/>
    </row>
    <row r="34" spans="1:45" s="104" customFormat="1">
      <c r="A34" s="355" t="s">
        <v>24</v>
      </c>
      <c r="B34" s="364" t="s">
        <v>522</v>
      </c>
      <c r="C34" s="345"/>
      <c r="D34" s="98">
        <v>4</v>
      </c>
      <c r="E34" s="132">
        <v>1</v>
      </c>
      <c r="F34" s="37"/>
      <c r="G34" s="162"/>
      <c r="H34" s="155"/>
      <c r="I34" s="155"/>
      <c r="J34" s="77"/>
      <c r="K34" s="44"/>
      <c r="L34" s="44"/>
      <c r="M34" s="48"/>
      <c r="N34" s="155"/>
      <c r="O34" s="401" t="s">
        <v>106</v>
      </c>
      <c r="P34" s="77" t="s">
        <v>106</v>
      </c>
      <c r="Q34" s="55"/>
      <c r="R34" s="44" t="s">
        <v>106</v>
      </c>
      <c r="S34" s="77" t="s">
        <v>106</v>
      </c>
      <c r="T34" s="155"/>
      <c r="U34" s="55"/>
      <c r="V34" s="55"/>
      <c r="W34" s="155"/>
      <c r="X34" s="55"/>
      <c r="Y34" s="55"/>
      <c r="Z34" s="55"/>
      <c r="AA34" s="155"/>
      <c r="AB34" s="55"/>
      <c r="AC34" s="55"/>
      <c r="AD34" s="55"/>
      <c r="AE34" s="368"/>
      <c r="AF34" s="55"/>
      <c r="AG34" s="55"/>
      <c r="AH34" s="368"/>
      <c r="AI34" s="55"/>
      <c r="AJ34" s="48"/>
      <c r="AK34" s="368"/>
      <c r="AL34" s="368"/>
      <c r="AM34" s="155"/>
      <c r="AN34" s="368"/>
      <c r="AO34" s="368"/>
      <c r="AP34" s="368"/>
      <c r="AQ34" s="368"/>
      <c r="AR34" s="55"/>
      <c r="AS34" s="129"/>
    </row>
    <row r="35" spans="1:45" s="104" customFormat="1" ht="15.75" thickBot="1">
      <c r="A35" s="2" t="s">
        <v>24</v>
      </c>
      <c r="B35" s="151" t="s">
        <v>135</v>
      </c>
      <c r="C35" s="122">
        <v>7</v>
      </c>
      <c r="D35" s="165">
        <v>3</v>
      </c>
      <c r="E35" s="101">
        <v>2</v>
      </c>
      <c r="F35" s="169">
        <f>AVERAGE(G35,H35,I35,J35,L35,M35,O35)</f>
        <v>4.7142857142857144</v>
      </c>
      <c r="G35" s="149">
        <v>6</v>
      </c>
      <c r="H35" s="55">
        <v>4</v>
      </c>
      <c r="I35" s="155">
        <v>5</v>
      </c>
      <c r="J35" s="155">
        <v>5</v>
      </c>
      <c r="K35" s="155"/>
      <c r="L35" s="284">
        <v>3</v>
      </c>
      <c r="M35" s="50">
        <v>4</v>
      </c>
      <c r="N35" s="155"/>
      <c r="O35" s="54">
        <v>6</v>
      </c>
      <c r="P35" s="55"/>
      <c r="Q35" s="77" t="s">
        <v>106</v>
      </c>
      <c r="R35" s="77" t="s">
        <v>106</v>
      </c>
      <c r="S35" s="77" t="s">
        <v>106</v>
      </c>
      <c r="T35" s="155"/>
      <c r="U35" s="155"/>
      <c r="V35" s="55"/>
      <c r="W35" s="155"/>
      <c r="X35" s="55"/>
      <c r="Y35" s="155"/>
      <c r="Z35" s="55"/>
      <c r="AA35" s="155"/>
      <c r="AB35" s="155"/>
      <c r="AC35" s="55"/>
      <c r="AD35" s="55"/>
      <c r="AE35" s="48"/>
      <c r="AF35" s="155"/>
      <c r="AG35" s="155"/>
      <c r="AH35" s="50"/>
      <c r="AI35" s="55"/>
      <c r="AJ35" s="48"/>
      <c r="AK35" s="50"/>
      <c r="AL35" s="50"/>
      <c r="AM35" s="155"/>
      <c r="AN35" s="50"/>
      <c r="AO35" s="48"/>
      <c r="AP35" s="48"/>
      <c r="AQ35" s="50"/>
      <c r="AR35" s="55"/>
      <c r="AS35" s="129"/>
    </row>
    <row r="36" spans="1:45">
      <c r="G36" s="25">
        <f>AVERAGE(G9,G13,G15,G18,G21,G22,G24,G26,G31,G33,G35)</f>
        <v>5.3636363636363633</v>
      </c>
      <c r="H36" s="31">
        <f>AVERAGE(H9,H15,H18,H20,H21,H22,H24,H26,H31,H33,H35)</f>
        <v>5.5454545454545459</v>
      </c>
      <c r="I36" s="31">
        <f>AVERAGE(I9,I15,I18,I21,I20,I23,I22,I24,I26,I31,I35)</f>
        <v>6.1818181818181817</v>
      </c>
      <c r="J36" s="31">
        <f>AVERAGE(J9,J15,J18,J20,J21,J22,J23,J24,J26,J31,J35)</f>
        <v>5.0909090909090908</v>
      </c>
      <c r="K36" s="25">
        <f>AVERAGE(K8,K15,K18,K20,K21,K22,K23,K24,K27,K31,K33)</f>
        <v>4.5999999999999996</v>
      </c>
      <c r="L36" s="25">
        <f>AVERAGE(L10,L15,L18,L20,L21,L22,L24,L27,L31,L33,L35)</f>
        <v>5.4545454545454541</v>
      </c>
      <c r="M36" s="25">
        <f>AVERAGE(M9,M13,M14,M15,M21,M26,M27,M31,M33,M35)</f>
        <v>4.5</v>
      </c>
      <c r="N36" s="25">
        <f>AVERAGE(N9,N13,N15,N18,N21,N22,N23,N24,N26,N31,N33)</f>
        <v>4.3636363636363633</v>
      </c>
      <c r="O36" s="25">
        <f>AVERAGE(O9,O14,O15,O18,O20,O21,O24,O26,O31,O33,O35)</f>
        <v>5.7272727272727275</v>
      </c>
      <c r="P36" s="25">
        <f>AVERAGE(P9,P15,P18,P20,P21,P22,P24,P26,P30,P31,P33)</f>
        <v>5.8181818181818183</v>
      </c>
      <c r="Q36" s="25">
        <f>AVERAGE(Q9,Q14,Q15,Q18,Q20,Q21,Q24,Q26,Q30,Q31,Q33)</f>
        <v>5.6363636363636367</v>
      </c>
      <c r="R36" s="25">
        <f>AVERAGE(R9,R15,R18,R20,R21,R29,R26,R27,R30,R31,R33)</f>
        <v>5.0909090909090908</v>
      </c>
      <c r="S36" s="25">
        <f>AVERAGE(S9,S14,S15,S18,S20,S21,S24,S26,S30,S31,S33)</f>
        <v>5.1818181818181817</v>
      </c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R39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1" max="6" width="11.42578125" style="104"/>
    <col min="7" max="47" width="4.7109375" style="104" customWidth="1"/>
    <col min="48" max="16384" width="11.42578125" style="104"/>
  </cols>
  <sheetData>
    <row r="1" spans="1:44">
      <c r="A1" s="104" t="s">
        <v>282</v>
      </c>
    </row>
    <row r="4" spans="1:44">
      <c r="A4" s="104" t="s">
        <v>2</v>
      </c>
    </row>
    <row r="5" spans="1:44" ht="15.75" thickBot="1"/>
    <row r="6" spans="1:44" ht="15.75" thickBot="1">
      <c r="C6" s="402" t="s">
        <v>74</v>
      </c>
      <c r="D6" s="403"/>
      <c r="E6" s="404"/>
    </row>
    <row r="7" spans="1:44" ht="48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439</v>
      </c>
      <c r="H7" s="128" t="s">
        <v>559</v>
      </c>
      <c r="I7" s="128" t="s">
        <v>584</v>
      </c>
      <c r="J7" s="128" t="s">
        <v>629</v>
      </c>
      <c r="K7" s="128" t="s">
        <v>662</v>
      </c>
      <c r="L7" s="128" t="s">
        <v>692</v>
      </c>
      <c r="M7" s="128" t="s">
        <v>727</v>
      </c>
      <c r="N7" s="128" t="s">
        <v>754</v>
      </c>
      <c r="O7" s="128" t="s">
        <v>765</v>
      </c>
      <c r="P7" s="128" t="s">
        <v>787</v>
      </c>
      <c r="Q7" s="128" t="s">
        <v>812</v>
      </c>
      <c r="R7" s="128" t="s">
        <v>833</v>
      </c>
      <c r="S7" s="128" t="s">
        <v>861</v>
      </c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J7" s="128"/>
      <c r="AK7" s="128"/>
      <c r="AL7" s="128"/>
      <c r="AM7" s="128"/>
      <c r="AN7" s="128"/>
      <c r="AO7" s="128"/>
      <c r="AP7" s="128"/>
      <c r="AQ7" s="128"/>
      <c r="AR7" s="128"/>
    </row>
    <row r="8" spans="1:44">
      <c r="A8" s="98" t="s">
        <v>8</v>
      </c>
      <c r="B8" s="38" t="s">
        <v>276</v>
      </c>
      <c r="C8" s="121">
        <v>3</v>
      </c>
      <c r="D8" s="123"/>
      <c r="E8" s="119"/>
      <c r="F8" s="96">
        <f>AVERAGE(G8,H8,N8)</f>
        <v>5.333333333333333</v>
      </c>
      <c r="G8" s="162">
        <v>5</v>
      </c>
      <c r="H8" s="54">
        <v>6</v>
      </c>
      <c r="I8" s="155"/>
      <c r="J8" s="55"/>
      <c r="K8" s="155"/>
      <c r="L8" s="155"/>
      <c r="M8" s="50"/>
      <c r="N8" s="155">
        <v>5</v>
      </c>
      <c r="O8" s="55"/>
      <c r="P8" s="55"/>
      <c r="Q8" s="55"/>
      <c r="R8" s="55"/>
      <c r="S8" s="55"/>
      <c r="T8" s="155"/>
      <c r="U8" s="55"/>
      <c r="V8" s="155"/>
      <c r="W8" s="155"/>
      <c r="X8" s="55"/>
      <c r="Y8" s="55"/>
      <c r="Z8" s="55"/>
      <c r="AA8" s="155"/>
      <c r="AB8" s="55"/>
      <c r="AC8" s="55"/>
      <c r="AD8" s="55"/>
      <c r="AE8" s="50"/>
      <c r="AF8" s="55"/>
      <c r="AG8" s="55"/>
      <c r="AH8" s="50"/>
      <c r="AI8" s="55"/>
      <c r="AJ8" s="48"/>
      <c r="AK8" s="50"/>
      <c r="AL8" s="50"/>
      <c r="AM8" s="155"/>
      <c r="AN8" s="50"/>
      <c r="AO8" s="50"/>
      <c r="AP8" s="50"/>
      <c r="AQ8" s="50"/>
      <c r="AR8" s="50"/>
    </row>
    <row r="9" spans="1:44">
      <c r="A9" s="98" t="s">
        <v>8</v>
      </c>
      <c r="B9" s="315" t="s">
        <v>585</v>
      </c>
      <c r="C9" s="121">
        <v>10</v>
      </c>
      <c r="D9" s="123"/>
      <c r="E9" s="119"/>
      <c r="F9" s="96">
        <f>AVERAGE(I9,J9,K9,L9,M9,O9,P9,Q9,R9,S9)</f>
        <v>5.3</v>
      </c>
      <c r="G9" s="162"/>
      <c r="H9" s="54"/>
      <c r="I9" s="155">
        <v>4</v>
      </c>
      <c r="J9" s="55">
        <v>5</v>
      </c>
      <c r="K9" s="44">
        <v>6</v>
      </c>
      <c r="L9" s="155">
        <v>5</v>
      </c>
      <c r="M9" s="50">
        <v>5</v>
      </c>
      <c r="N9" s="155"/>
      <c r="O9" s="55">
        <v>5</v>
      </c>
      <c r="P9" s="54">
        <v>6</v>
      </c>
      <c r="Q9" s="55">
        <v>6</v>
      </c>
      <c r="R9" s="54">
        <v>6</v>
      </c>
      <c r="S9" s="55">
        <v>5</v>
      </c>
      <c r="T9" s="155"/>
      <c r="U9" s="55"/>
      <c r="V9" s="155"/>
      <c r="W9" s="155"/>
      <c r="X9" s="55"/>
      <c r="Y9" s="55"/>
      <c r="Z9" s="55"/>
      <c r="AA9" s="155"/>
      <c r="AB9" s="55"/>
      <c r="AC9" s="55"/>
      <c r="AD9" s="55"/>
      <c r="AE9" s="50"/>
      <c r="AF9" s="55"/>
      <c r="AG9" s="55"/>
      <c r="AH9" s="50"/>
      <c r="AI9" s="55"/>
      <c r="AJ9" s="48"/>
      <c r="AK9" s="50"/>
      <c r="AL9" s="50"/>
      <c r="AM9" s="155"/>
      <c r="AN9" s="50"/>
      <c r="AO9" s="50"/>
      <c r="AP9" s="50"/>
      <c r="AQ9" s="50"/>
      <c r="AR9" s="50"/>
    </row>
    <row r="10" spans="1:44">
      <c r="A10" s="11" t="s">
        <v>8</v>
      </c>
      <c r="B10" s="57" t="s">
        <v>283</v>
      </c>
      <c r="C10" s="125"/>
      <c r="D10" s="126"/>
      <c r="E10" s="127"/>
      <c r="F10" s="29"/>
      <c r="G10" s="162"/>
      <c r="H10" s="55"/>
      <c r="I10" s="155"/>
      <c r="J10" s="55"/>
      <c r="K10" s="155"/>
      <c r="L10" s="155"/>
      <c r="M10" s="50"/>
      <c r="N10" s="155"/>
      <c r="O10" s="55"/>
      <c r="P10" s="55"/>
      <c r="Q10" s="55"/>
      <c r="R10" s="55"/>
      <c r="S10" s="55"/>
      <c r="T10" s="155"/>
      <c r="U10" s="55"/>
      <c r="V10" s="55"/>
      <c r="W10" s="155"/>
      <c r="X10" s="55"/>
      <c r="Y10" s="55"/>
      <c r="Z10" s="55"/>
      <c r="AA10" s="155"/>
      <c r="AB10" s="55"/>
      <c r="AC10" s="55"/>
      <c r="AD10" s="55"/>
      <c r="AE10" s="50"/>
      <c r="AF10" s="55"/>
      <c r="AG10" s="55"/>
      <c r="AH10" s="50"/>
      <c r="AI10" s="55"/>
      <c r="AJ10" s="48"/>
      <c r="AK10" s="50"/>
      <c r="AL10" s="50"/>
      <c r="AM10" s="155"/>
      <c r="AN10" s="50"/>
      <c r="AO10" s="50"/>
      <c r="AP10" s="50"/>
      <c r="AQ10" s="50"/>
      <c r="AR10" s="50"/>
    </row>
    <row r="11" spans="1:44">
      <c r="A11" s="104" t="s">
        <v>10</v>
      </c>
      <c r="B11" s="35" t="s">
        <v>253</v>
      </c>
      <c r="C11" s="121"/>
      <c r="D11" s="123"/>
      <c r="E11" s="119"/>
      <c r="F11" s="96"/>
      <c r="G11" s="162"/>
      <c r="H11" s="55"/>
      <c r="I11" s="155"/>
      <c r="J11" s="55"/>
      <c r="K11" s="155"/>
      <c r="L11" s="155"/>
      <c r="M11" s="50"/>
      <c r="N11" s="155"/>
      <c r="O11" s="55"/>
      <c r="P11" s="55"/>
      <c r="Q11" s="55"/>
      <c r="R11" s="55"/>
      <c r="S11" s="55"/>
      <c r="T11" s="155"/>
      <c r="U11" s="55"/>
      <c r="V11" s="55"/>
      <c r="W11" s="155"/>
      <c r="X11" s="55"/>
      <c r="Y11" s="55"/>
      <c r="Z11" s="55"/>
      <c r="AA11" s="155"/>
      <c r="AB11" s="55"/>
      <c r="AC11" s="55"/>
      <c r="AD11" s="55"/>
      <c r="AE11" s="50"/>
      <c r="AF11" s="55"/>
      <c r="AG11" s="55"/>
      <c r="AH11" s="50"/>
      <c r="AI11" s="55"/>
      <c r="AJ11" s="48"/>
      <c r="AK11" s="50"/>
      <c r="AL11" s="50"/>
      <c r="AM11" s="155"/>
      <c r="AN11" s="50"/>
      <c r="AO11" s="50"/>
      <c r="AP11" s="50"/>
      <c r="AQ11" s="50"/>
      <c r="AR11" s="48"/>
    </row>
    <row r="12" spans="1:44">
      <c r="A12" s="104" t="s">
        <v>10</v>
      </c>
      <c r="B12" s="35" t="s">
        <v>284</v>
      </c>
      <c r="C12" s="121">
        <v>13</v>
      </c>
      <c r="D12" s="123"/>
      <c r="E12" s="119"/>
      <c r="F12" s="96">
        <f>AVERAGE(S12,G12,H12,I12,J12,K12,L12,M12,N12,O12,P12,Q12,R12)</f>
        <v>5</v>
      </c>
      <c r="G12" s="162">
        <v>5</v>
      </c>
      <c r="H12" s="55">
        <v>5</v>
      </c>
      <c r="I12" s="155">
        <v>4</v>
      </c>
      <c r="J12" s="55">
        <v>5</v>
      </c>
      <c r="K12" s="155">
        <v>5</v>
      </c>
      <c r="L12" s="155">
        <v>5</v>
      </c>
      <c r="M12" s="50">
        <v>4</v>
      </c>
      <c r="N12" s="155">
        <v>5</v>
      </c>
      <c r="O12" s="55">
        <v>6</v>
      </c>
      <c r="P12" s="55">
        <v>6</v>
      </c>
      <c r="Q12" s="55">
        <v>5</v>
      </c>
      <c r="R12" s="55">
        <v>6</v>
      </c>
      <c r="S12" s="55">
        <v>4</v>
      </c>
      <c r="T12" s="155"/>
      <c r="U12" s="55"/>
      <c r="V12" s="55"/>
      <c r="W12" s="155"/>
      <c r="X12" s="55"/>
      <c r="Y12" s="55"/>
      <c r="Z12" s="55"/>
      <c r="AA12" s="155"/>
      <c r="AB12" s="155"/>
      <c r="AC12" s="55"/>
      <c r="AD12" s="55"/>
      <c r="AE12" s="48"/>
      <c r="AF12" s="55"/>
      <c r="AG12" s="55"/>
      <c r="AH12" s="50"/>
      <c r="AI12" s="55"/>
      <c r="AJ12" s="48"/>
      <c r="AK12" s="50"/>
      <c r="AL12" s="50"/>
      <c r="AM12" s="155"/>
      <c r="AN12" s="50"/>
      <c r="AO12" s="50"/>
      <c r="AP12" s="50"/>
      <c r="AQ12" s="50"/>
      <c r="AR12" s="50"/>
    </row>
    <row r="13" spans="1:44">
      <c r="A13" s="133" t="s">
        <v>10</v>
      </c>
      <c r="B13" s="35" t="s">
        <v>293</v>
      </c>
      <c r="C13" s="139"/>
      <c r="D13" s="50"/>
      <c r="E13" s="141"/>
      <c r="F13" s="181"/>
      <c r="G13" s="162"/>
      <c r="H13" s="55"/>
      <c r="I13" s="155"/>
      <c r="J13" s="55"/>
      <c r="K13" s="155"/>
      <c r="L13" s="155"/>
      <c r="M13" s="50"/>
      <c r="N13" s="155"/>
      <c r="O13" s="55"/>
      <c r="P13" s="55"/>
      <c r="Q13" s="55"/>
      <c r="R13" s="55"/>
      <c r="S13" s="55"/>
      <c r="T13" s="155"/>
      <c r="U13" s="55"/>
      <c r="V13" s="55"/>
      <c r="W13" s="155"/>
      <c r="X13" s="55"/>
      <c r="Y13" s="155"/>
      <c r="Z13" s="55"/>
      <c r="AA13" s="155"/>
      <c r="AB13" s="55"/>
      <c r="AC13" s="55"/>
      <c r="AD13" s="55"/>
      <c r="AE13" s="50"/>
      <c r="AF13" s="55"/>
      <c r="AG13" s="55"/>
      <c r="AH13" s="50"/>
      <c r="AI13" s="55"/>
      <c r="AJ13" s="48"/>
      <c r="AK13" s="50"/>
      <c r="AL13" s="50"/>
      <c r="AM13" s="155"/>
      <c r="AN13" s="50"/>
      <c r="AO13" s="50"/>
      <c r="AP13" s="48"/>
      <c r="AQ13" s="48"/>
      <c r="AR13" s="50"/>
    </row>
    <row r="14" spans="1:44">
      <c r="A14" s="104" t="s">
        <v>10</v>
      </c>
      <c r="B14" s="35" t="s">
        <v>294</v>
      </c>
      <c r="C14" s="121">
        <v>11</v>
      </c>
      <c r="D14" s="123"/>
      <c r="E14" s="119"/>
      <c r="F14" s="96">
        <f>AVERAGE(G14,H14,I14,J14,M14,N14,O14,P14,Q14,R14,S14)</f>
        <v>4.7272727272727275</v>
      </c>
      <c r="G14" s="162">
        <v>4</v>
      </c>
      <c r="H14" s="55">
        <v>5</v>
      </c>
      <c r="I14" s="155">
        <v>4</v>
      </c>
      <c r="J14" s="55">
        <v>5</v>
      </c>
      <c r="K14" s="155"/>
      <c r="L14" s="155"/>
      <c r="M14" s="50">
        <v>4</v>
      </c>
      <c r="N14" s="155">
        <v>5</v>
      </c>
      <c r="O14" s="55">
        <v>5</v>
      </c>
      <c r="P14" s="55">
        <v>6</v>
      </c>
      <c r="Q14" s="55">
        <v>4</v>
      </c>
      <c r="R14" s="55">
        <v>5</v>
      </c>
      <c r="S14" s="55">
        <v>5</v>
      </c>
      <c r="T14" s="155"/>
      <c r="U14" s="55"/>
      <c r="V14" s="55"/>
      <c r="W14" s="155"/>
      <c r="X14" s="55"/>
      <c r="Y14" s="55"/>
      <c r="Z14" s="55"/>
      <c r="AA14" s="155"/>
      <c r="AB14" s="55"/>
      <c r="AC14" s="55"/>
      <c r="AD14" s="55"/>
      <c r="AE14" s="50"/>
      <c r="AF14" s="55"/>
      <c r="AG14" s="55"/>
      <c r="AH14" s="48"/>
      <c r="AI14" s="55"/>
      <c r="AJ14" s="48"/>
      <c r="AK14" s="50"/>
      <c r="AL14" s="48"/>
      <c r="AM14" s="155"/>
      <c r="AN14" s="50"/>
      <c r="AO14" s="50"/>
      <c r="AP14" s="50"/>
      <c r="AQ14" s="50"/>
      <c r="AR14" s="50"/>
    </row>
    <row r="15" spans="1:44">
      <c r="A15" s="104" t="s">
        <v>10</v>
      </c>
      <c r="B15" s="35" t="s">
        <v>281</v>
      </c>
      <c r="C15" s="121">
        <v>12</v>
      </c>
      <c r="D15" s="123"/>
      <c r="E15" s="119"/>
      <c r="F15" s="96">
        <f>AVERAGE(G15,H15,I15,J15,K15,L15,N15,O15,P15,Q15,R15,S15)</f>
        <v>5</v>
      </c>
      <c r="G15" s="162">
        <v>4</v>
      </c>
      <c r="H15" s="55">
        <v>5</v>
      </c>
      <c r="I15" s="155">
        <v>4</v>
      </c>
      <c r="J15" s="55">
        <v>6</v>
      </c>
      <c r="K15" s="155">
        <v>6</v>
      </c>
      <c r="L15" s="155">
        <v>5</v>
      </c>
      <c r="M15" s="50"/>
      <c r="N15" s="155">
        <v>5</v>
      </c>
      <c r="O15" s="55">
        <v>5</v>
      </c>
      <c r="P15" s="55">
        <v>5</v>
      </c>
      <c r="Q15" s="55">
        <v>5</v>
      </c>
      <c r="R15" s="55">
        <v>5</v>
      </c>
      <c r="S15" s="55">
        <v>5</v>
      </c>
      <c r="T15" s="155"/>
      <c r="U15" s="55"/>
      <c r="V15" s="55"/>
      <c r="W15" s="155"/>
      <c r="X15" s="55"/>
      <c r="Y15" s="55"/>
      <c r="Z15" s="55"/>
      <c r="AA15" s="155"/>
      <c r="AB15" s="55"/>
      <c r="AC15" s="55"/>
      <c r="AD15" s="55"/>
      <c r="AE15" s="50"/>
      <c r="AF15" s="55"/>
      <c r="AG15" s="55"/>
      <c r="AH15" s="48"/>
      <c r="AI15" s="55"/>
      <c r="AJ15" s="48"/>
      <c r="AK15" s="50"/>
      <c r="AL15" s="48"/>
      <c r="AM15" s="155"/>
      <c r="AN15" s="50"/>
      <c r="AO15" s="50"/>
      <c r="AP15" s="50"/>
      <c r="AQ15" s="50"/>
      <c r="AR15" s="50"/>
    </row>
    <row r="16" spans="1:44">
      <c r="A16" s="104" t="s">
        <v>10</v>
      </c>
      <c r="B16" s="35" t="s">
        <v>285</v>
      </c>
      <c r="C16" s="121">
        <v>11</v>
      </c>
      <c r="D16" s="123">
        <v>1</v>
      </c>
      <c r="E16" s="119"/>
      <c r="F16" s="96">
        <f>AVERAGE(G16,H16,J16,K16,L16,M16,N16,O16,Q16,R16,S16)</f>
        <v>5.0909090909090908</v>
      </c>
      <c r="G16" s="162">
        <v>5</v>
      </c>
      <c r="H16" s="55">
        <v>5</v>
      </c>
      <c r="I16" s="77" t="s">
        <v>106</v>
      </c>
      <c r="J16" s="55">
        <v>5</v>
      </c>
      <c r="K16" s="155">
        <v>6</v>
      </c>
      <c r="L16" s="155">
        <v>5</v>
      </c>
      <c r="M16" s="50">
        <v>4</v>
      </c>
      <c r="N16" s="155">
        <v>5</v>
      </c>
      <c r="O16" s="55">
        <v>5</v>
      </c>
      <c r="P16" s="55"/>
      <c r="Q16" s="55">
        <v>5</v>
      </c>
      <c r="R16" s="55">
        <v>6</v>
      </c>
      <c r="S16" s="55">
        <v>5</v>
      </c>
      <c r="T16" s="155"/>
      <c r="U16" s="55"/>
      <c r="V16" s="55"/>
      <c r="W16" s="155"/>
      <c r="X16" s="55"/>
      <c r="Y16" s="55"/>
      <c r="Z16" s="55"/>
      <c r="AA16" s="155"/>
      <c r="AB16" s="55"/>
      <c r="AC16" s="55"/>
      <c r="AD16" s="55"/>
      <c r="AE16" s="50"/>
      <c r="AF16" s="55"/>
      <c r="AG16" s="55"/>
      <c r="AH16" s="50"/>
      <c r="AI16" s="55"/>
      <c r="AJ16" s="48"/>
      <c r="AK16" s="50"/>
      <c r="AL16" s="50"/>
      <c r="AM16" s="155"/>
      <c r="AN16" s="50"/>
      <c r="AO16" s="50"/>
      <c r="AP16" s="50"/>
      <c r="AQ16" s="50"/>
      <c r="AR16" s="50"/>
    </row>
    <row r="17" spans="1:44">
      <c r="A17" s="104" t="s">
        <v>10</v>
      </c>
      <c r="B17" s="60" t="s">
        <v>663</v>
      </c>
      <c r="C17" s="121">
        <v>2</v>
      </c>
      <c r="D17" s="123">
        <v>2</v>
      </c>
      <c r="E17" s="119"/>
      <c r="F17" s="96">
        <f>AVERAGE(K17,L17)</f>
        <v>5</v>
      </c>
      <c r="G17" s="162"/>
      <c r="H17" s="55"/>
      <c r="I17" s="77"/>
      <c r="J17" s="55"/>
      <c r="K17" s="155">
        <v>5</v>
      </c>
      <c r="L17" s="155">
        <v>5</v>
      </c>
      <c r="M17" s="49" t="s">
        <v>106</v>
      </c>
      <c r="N17" s="155"/>
      <c r="O17" s="55"/>
      <c r="P17" s="55"/>
      <c r="Q17" s="55"/>
      <c r="R17" s="55"/>
      <c r="S17" s="77" t="s">
        <v>106</v>
      </c>
      <c r="T17" s="155"/>
      <c r="U17" s="55"/>
      <c r="V17" s="55"/>
      <c r="W17" s="155"/>
      <c r="X17" s="55"/>
      <c r="Y17" s="55"/>
      <c r="Z17" s="55"/>
      <c r="AA17" s="155"/>
      <c r="AB17" s="55"/>
      <c r="AC17" s="55"/>
      <c r="AD17" s="55"/>
      <c r="AE17" s="50"/>
      <c r="AF17" s="55"/>
      <c r="AG17" s="55"/>
      <c r="AH17" s="50"/>
      <c r="AI17" s="55"/>
      <c r="AJ17" s="48"/>
      <c r="AK17" s="50"/>
      <c r="AL17" s="50"/>
      <c r="AM17" s="155"/>
      <c r="AN17" s="50"/>
      <c r="AO17" s="50"/>
      <c r="AP17" s="50"/>
      <c r="AQ17" s="50"/>
      <c r="AR17" s="50"/>
    </row>
    <row r="18" spans="1:44">
      <c r="A18" s="11" t="s">
        <v>10</v>
      </c>
      <c r="B18" s="39" t="s">
        <v>586</v>
      </c>
      <c r="C18" s="125">
        <v>3</v>
      </c>
      <c r="D18" s="126"/>
      <c r="E18" s="127"/>
      <c r="F18" s="29">
        <f>AVERAGE(I18,M18,P18)</f>
        <v>4.666666666666667</v>
      </c>
      <c r="G18" s="162"/>
      <c r="H18" s="55"/>
      <c r="I18" s="155">
        <v>4</v>
      </c>
      <c r="J18" s="55"/>
      <c r="K18" s="155"/>
      <c r="L18" s="155"/>
      <c r="M18" s="50">
        <v>5</v>
      </c>
      <c r="N18" s="155"/>
      <c r="O18" s="55"/>
      <c r="P18" s="55">
        <v>5</v>
      </c>
      <c r="Q18" s="55"/>
      <c r="R18" s="55"/>
      <c r="S18" s="55"/>
      <c r="T18" s="155"/>
      <c r="U18" s="55"/>
      <c r="V18" s="55"/>
      <c r="W18" s="155"/>
      <c r="X18" s="55"/>
      <c r="Y18" s="55"/>
      <c r="Z18" s="55"/>
      <c r="AA18" s="155"/>
      <c r="AB18" s="55"/>
      <c r="AC18" s="55"/>
      <c r="AD18" s="55"/>
      <c r="AE18" s="50"/>
      <c r="AF18" s="55"/>
      <c r="AG18" s="55"/>
      <c r="AH18" s="50"/>
      <c r="AI18" s="55"/>
      <c r="AJ18" s="48"/>
      <c r="AK18" s="50"/>
      <c r="AL18" s="50"/>
      <c r="AM18" s="155"/>
      <c r="AN18" s="50"/>
      <c r="AO18" s="50"/>
      <c r="AP18" s="50"/>
      <c r="AQ18" s="50"/>
      <c r="AR18" s="50"/>
    </row>
    <row r="19" spans="1:44">
      <c r="A19" s="104" t="s">
        <v>23</v>
      </c>
      <c r="B19" s="35" t="s">
        <v>286</v>
      </c>
      <c r="C19" s="121">
        <v>11</v>
      </c>
      <c r="D19" s="123"/>
      <c r="E19" s="119"/>
      <c r="F19" s="96">
        <f>AVERAGE(I19,J19,K19,L19,M19,N19,O19,P19,Q19,R19,S19)</f>
        <v>5.0909090909090908</v>
      </c>
      <c r="G19" s="162"/>
      <c r="H19" s="55"/>
      <c r="I19" s="155">
        <v>4</v>
      </c>
      <c r="J19" s="296">
        <v>7</v>
      </c>
      <c r="K19" s="155">
        <v>5</v>
      </c>
      <c r="L19" s="155">
        <v>6</v>
      </c>
      <c r="M19" s="48">
        <v>4</v>
      </c>
      <c r="N19" s="296">
        <v>7</v>
      </c>
      <c r="O19" s="155">
        <v>4</v>
      </c>
      <c r="P19" s="155">
        <v>5</v>
      </c>
      <c r="Q19" s="55">
        <v>5</v>
      </c>
      <c r="R19" s="55">
        <v>5</v>
      </c>
      <c r="S19" s="55">
        <v>4</v>
      </c>
      <c r="T19" s="155"/>
      <c r="U19" s="155"/>
      <c r="V19" s="55"/>
      <c r="W19" s="155"/>
      <c r="X19" s="55"/>
      <c r="Y19" s="55"/>
      <c r="Z19" s="155"/>
      <c r="AA19" s="155"/>
      <c r="AB19" s="55"/>
      <c r="AC19" s="155"/>
      <c r="AD19" s="55"/>
      <c r="AE19" s="50"/>
      <c r="AF19" s="155"/>
      <c r="AG19" s="55"/>
      <c r="AH19" s="48"/>
      <c r="AI19" s="55"/>
      <c r="AJ19" s="48"/>
      <c r="AK19" s="48"/>
      <c r="AL19" s="48"/>
      <c r="AM19" s="155"/>
      <c r="AN19" s="50"/>
      <c r="AO19" s="48"/>
      <c r="AP19" s="48"/>
      <c r="AQ19" s="50"/>
      <c r="AR19" s="48"/>
    </row>
    <row r="20" spans="1:44">
      <c r="A20" s="133" t="s">
        <v>23</v>
      </c>
      <c r="B20" s="35" t="s">
        <v>287</v>
      </c>
      <c r="C20" s="139"/>
      <c r="D20" s="50"/>
      <c r="E20" s="141"/>
      <c r="F20" s="181"/>
      <c r="G20" s="162"/>
      <c r="H20" s="55"/>
      <c r="I20" s="155"/>
      <c r="J20" s="55"/>
      <c r="K20" s="155"/>
      <c r="L20" s="155"/>
      <c r="M20" s="50"/>
      <c r="N20" s="155"/>
      <c r="O20" s="55"/>
      <c r="P20" s="55"/>
      <c r="Q20" s="55"/>
      <c r="R20" s="55"/>
      <c r="S20" s="55"/>
      <c r="T20" s="155"/>
      <c r="U20" s="55"/>
      <c r="V20" s="55"/>
      <c r="W20" s="155"/>
      <c r="X20" s="55"/>
      <c r="Y20" s="155"/>
      <c r="Z20" s="55"/>
      <c r="AA20" s="155"/>
      <c r="AB20" s="55"/>
      <c r="AC20" s="55"/>
      <c r="AD20" s="55"/>
      <c r="AE20" s="50"/>
      <c r="AF20" s="55"/>
      <c r="AG20" s="55"/>
      <c r="AH20" s="50"/>
      <c r="AI20" s="55"/>
      <c r="AJ20" s="48"/>
      <c r="AK20" s="50"/>
      <c r="AL20" s="50"/>
      <c r="AM20" s="155"/>
      <c r="AN20" s="50"/>
      <c r="AO20" s="50"/>
      <c r="AP20" s="48"/>
      <c r="AQ20" s="48"/>
      <c r="AR20" s="50"/>
    </row>
    <row r="21" spans="1:44">
      <c r="A21" s="104" t="s">
        <v>23</v>
      </c>
      <c r="B21" s="35" t="s">
        <v>296</v>
      </c>
      <c r="C21" s="121">
        <v>7</v>
      </c>
      <c r="D21" s="123">
        <v>5</v>
      </c>
      <c r="E21" s="119">
        <v>1</v>
      </c>
      <c r="F21" s="96">
        <f>AVERAGE(G21,K21,L21,M21,O21,P21,Q21,S21)</f>
        <v>4.375</v>
      </c>
      <c r="G21" s="162">
        <v>5</v>
      </c>
      <c r="H21" s="77" t="s">
        <v>106</v>
      </c>
      <c r="I21" s="155"/>
      <c r="J21" s="77" t="s">
        <v>106</v>
      </c>
      <c r="K21" s="155">
        <v>4</v>
      </c>
      <c r="L21" s="77">
        <v>6</v>
      </c>
      <c r="M21" s="50">
        <v>4</v>
      </c>
      <c r="N21" s="44" t="s">
        <v>106</v>
      </c>
      <c r="O21" s="155">
        <v>4</v>
      </c>
      <c r="P21" s="55">
        <v>4</v>
      </c>
      <c r="Q21" s="155">
        <v>4</v>
      </c>
      <c r="R21" s="77" t="s">
        <v>106</v>
      </c>
      <c r="S21" s="55">
        <v>4</v>
      </c>
      <c r="T21" s="155"/>
      <c r="U21" s="155"/>
      <c r="V21" s="55"/>
      <c r="W21" s="155"/>
      <c r="X21" s="155"/>
      <c r="Y21" s="155"/>
      <c r="Z21" s="55"/>
      <c r="AA21" s="155"/>
      <c r="AB21" s="55"/>
      <c r="AC21" s="55"/>
      <c r="AD21" s="55"/>
      <c r="AE21" s="50"/>
      <c r="AF21" s="55"/>
      <c r="AG21" s="55"/>
      <c r="AH21" s="50"/>
      <c r="AI21" s="55"/>
      <c r="AJ21" s="48"/>
      <c r="AK21" s="50"/>
      <c r="AL21" s="50"/>
      <c r="AM21" s="155"/>
      <c r="AN21" s="50"/>
      <c r="AO21" s="48"/>
      <c r="AP21" s="48"/>
      <c r="AQ21" s="50"/>
      <c r="AR21" s="50"/>
    </row>
    <row r="22" spans="1:44">
      <c r="A22" s="104" t="s">
        <v>23</v>
      </c>
      <c r="B22" s="35" t="s">
        <v>319</v>
      </c>
      <c r="C22" s="121">
        <v>13</v>
      </c>
      <c r="D22" s="123"/>
      <c r="E22" s="119">
        <v>1</v>
      </c>
      <c r="F22" s="96">
        <f>AVERAGE(S22,G22,H22,I22,J22,K22,L22,M22,N22,O22,P22,Q22,R22)</f>
        <v>5</v>
      </c>
      <c r="G22" s="162">
        <v>4</v>
      </c>
      <c r="H22" s="55">
        <v>5</v>
      </c>
      <c r="I22" s="155">
        <v>5</v>
      </c>
      <c r="J22" s="294">
        <v>7</v>
      </c>
      <c r="K22" s="155">
        <v>5</v>
      </c>
      <c r="L22" s="294">
        <v>7</v>
      </c>
      <c r="M22" s="50">
        <v>5</v>
      </c>
      <c r="N22" s="155">
        <v>4</v>
      </c>
      <c r="O22" s="55">
        <v>6</v>
      </c>
      <c r="P22" s="55">
        <v>4</v>
      </c>
      <c r="Q22" s="297">
        <v>3</v>
      </c>
      <c r="R22" s="55">
        <v>5</v>
      </c>
      <c r="S22" s="55">
        <v>5</v>
      </c>
      <c r="T22" s="155"/>
      <c r="U22" s="55"/>
      <c r="V22" s="55"/>
      <c r="W22" s="155"/>
      <c r="X22" s="55"/>
      <c r="Y22" s="55"/>
      <c r="Z22" s="55"/>
      <c r="AA22" s="155"/>
      <c r="AB22" s="55"/>
      <c r="AC22" s="55"/>
      <c r="AD22" s="55"/>
      <c r="AE22" s="50"/>
      <c r="AF22" s="55"/>
      <c r="AG22" s="55"/>
      <c r="AH22" s="50"/>
      <c r="AI22" s="55"/>
      <c r="AJ22" s="48"/>
      <c r="AK22" s="50"/>
      <c r="AL22" s="50"/>
      <c r="AM22" s="155"/>
      <c r="AN22" s="50"/>
      <c r="AO22" s="50"/>
      <c r="AP22" s="50"/>
      <c r="AQ22" s="50"/>
      <c r="AR22" s="50"/>
    </row>
    <row r="23" spans="1:44">
      <c r="A23" s="104" t="s">
        <v>23</v>
      </c>
      <c r="B23" s="35" t="s">
        <v>201</v>
      </c>
      <c r="C23" s="121">
        <v>1</v>
      </c>
      <c r="D23" s="123"/>
      <c r="E23" s="119"/>
      <c r="F23" s="96">
        <f>AVERAGE(H23)</f>
        <v>4</v>
      </c>
      <c r="G23" s="162"/>
      <c r="H23" s="55">
        <v>4</v>
      </c>
      <c r="I23" s="155"/>
      <c r="J23" s="55"/>
      <c r="K23" s="155"/>
      <c r="L23" s="155"/>
      <c r="M23" s="50"/>
      <c r="N23" s="155"/>
      <c r="O23" s="55"/>
      <c r="P23" s="55"/>
      <c r="Q23" s="55"/>
      <c r="R23" s="55"/>
      <c r="S23" s="55"/>
      <c r="T23" s="155"/>
      <c r="U23" s="55"/>
      <c r="V23" s="55"/>
      <c r="W23" s="155"/>
      <c r="X23" s="55"/>
      <c r="Y23" s="55"/>
      <c r="Z23" s="55"/>
      <c r="AA23" s="155"/>
      <c r="AB23" s="155"/>
      <c r="AC23" s="55"/>
      <c r="AD23" s="55"/>
      <c r="AE23" s="50"/>
      <c r="AF23" s="55"/>
      <c r="AG23" s="55"/>
      <c r="AH23" s="48"/>
      <c r="AI23" s="55"/>
      <c r="AJ23" s="48"/>
      <c r="AK23" s="50"/>
      <c r="AL23" s="48"/>
      <c r="AM23" s="155"/>
      <c r="AN23" s="48"/>
      <c r="AO23" s="50"/>
      <c r="AP23" s="50"/>
      <c r="AQ23" s="50"/>
      <c r="AR23" s="50"/>
    </row>
    <row r="24" spans="1:44">
      <c r="A24" s="104" t="s">
        <v>23</v>
      </c>
      <c r="B24" s="35" t="s">
        <v>416</v>
      </c>
      <c r="C24" s="121"/>
      <c r="D24" s="123"/>
      <c r="E24" s="119"/>
      <c r="F24" s="96"/>
      <c r="G24" s="162"/>
      <c r="H24" s="155"/>
      <c r="I24" s="155"/>
      <c r="J24" s="55"/>
      <c r="K24" s="155"/>
      <c r="L24" s="155"/>
      <c r="M24" s="50"/>
      <c r="N24" s="155"/>
      <c r="O24" s="55"/>
      <c r="P24" s="55"/>
      <c r="Q24" s="55"/>
      <c r="R24" s="55"/>
      <c r="S24" s="155"/>
      <c r="T24" s="155"/>
      <c r="U24" s="55"/>
      <c r="V24" s="55"/>
      <c r="W24" s="155"/>
      <c r="X24" s="55"/>
      <c r="Y24" s="155"/>
      <c r="Z24" s="155"/>
      <c r="AA24" s="155"/>
      <c r="AB24" s="55"/>
      <c r="AC24" s="155"/>
      <c r="AD24" s="155"/>
      <c r="AE24" s="48"/>
      <c r="AF24" s="55"/>
      <c r="AG24" s="155"/>
      <c r="AH24" s="50"/>
      <c r="AI24" s="155"/>
      <c r="AJ24" s="48"/>
      <c r="AK24" s="48"/>
      <c r="AL24" s="50"/>
      <c r="AM24" s="155"/>
      <c r="AN24" s="50"/>
      <c r="AO24" s="48"/>
      <c r="AP24" s="50"/>
      <c r="AQ24" s="50"/>
      <c r="AR24" s="48"/>
    </row>
    <row r="25" spans="1:44">
      <c r="A25" s="104" t="s">
        <v>23</v>
      </c>
      <c r="B25" s="60" t="s">
        <v>440</v>
      </c>
      <c r="C25" s="121">
        <v>12</v>
      </c>
      <c r="D25" s="123">
        <v>1</v>
      </c>
      <c r="E25" s="119"/>
      <c r="F25" s="96">
        <f>AVERAGE(G25,I25,J25,K25,L25,M25,N25,O25,P25,Q25,R25,S25)</f>
        <v>5</v>
      </c>
      <c r="G25" s="162">
        <v>5</v>
      </c>
      <c r="H25" s="77" t="s">
        <v>106</v>
      </c>
      <c r="I25" s="155">
        <v>4</v>
      </c>
      <c r="J25" s="55">
        <v>5</v>
      </c>
      <c r="K25" s="155">
        <v>6</v>
      </c>
      <c r="L25" s="155">
        <v>5</v>
      </c>
      <c r="M25" s="50">
        <v>5</v>
      </c>
      <c r="N25" s="155">
        <v>5</v>
      </c>
      <c r="O25" s="55">
        <v>6</v>
      </c>
      <c r="P25" s="55">
        <v>5</v>
      </c>
      <c r="Q25" s="55">
        <v>4</v>
      </c>
      <c r="R25" s="55">
        <v>5</v>
      </c>
      <c r="S25" s="155">
        <v>5</v>
      </c>
      <c r="T25" s="155"/>
      <c r="U25" s="55"/>
      <c r="V25" s="55"/>
      <c r="W25" s="155"/>
      <c r="X25" s="55"/>
      <c r="Y25" s="155"/>
      <c r="Z25" s="155"/>
      <c r="AA25" s="155"/>
      <c r="AB25" s="55"/>
      <c r="AC25" s="155"/>
      <c r="AD25" s="155"/>
      <c r="AE25" s="48"/>
      <c r="AF25" s="55"/>
      <c r="AG25" s="155"/>
      <c r="AH25" s="50"/>
      <c r="AI25" s="155"/>
      <c r="AJ25" s="48"/>
      <c r="AK25" s="48"/>
      <c r="AL25" s="50"/>
      <c r="AM25" s="155"/>
      <c r="AN25" s="50"/>
      <c r="AO25" s="48"/>
      <c r="AP25" s="50"/>
      <c r="AQ25" s="50"/>
      <c r="AR25" s="48"/>
    </row>
    <row r="26" spans="1:44">
      <c r="A26" s="104" t="s">
        <v>23</v>
      </c>
      <c r="B26" s="60" t="s">
        <v>664</v>
      </c>
      <c r="C26" s="121"/>
      <c r="D26" s="123">
        <v>1</v>
      </c>
      <c r="E26" s="119"/>
      <c r="F26" s="96"/>
      <c r="G26" s="162"/>
      <c r="H26" s="77"/>
      <c r="I26" s="155"/>
      <c r="J26" s="55"/>
      <c r="K26" s="77" t="s">
        <v>106</v>
      </c>
      <c r="L26" s="155"/>
      <c r="M26" s="50"/>
      <c r="N26" s="155"/>
      <c r="O26" s="55"/>
      <c r="P26" s="55"/>
      <c r="Q26" s="55"/>
      <c r="R26" s="55"/>
      <c r="S26" s="155"/>
      <c r="T26" s="155"/>
      <c r="U26" s="55"/>
      <c r="V26" s="55"/>
      <c r="W26" s="155"/>
      <c r="X26" s="55"/>
      <c r="Y26" s="155"/>
      <c r="Z26" s="155"/>
      <c r="AA26" s="155"/>
      <c r="AB26" s="55"/>
      <c r="AC26" s="155"/>
      <c r="AD26" s="155"/>
      <c r="AE26" s="48"/>
      <c r="AF26" s="55"/>
      <c r="AG26" s="155"/>
      <c r="AH26" s="50"/>
      <c r="AI26" s="155"/>
      <c r="AJ26" s="48"/>
      <c r="AK26" s="48"/>
      <c r="AL26" s="50"/>
      <c r="AM26" s="155"/>
      <c r="AN26" s="50"/>
      <c r="AO26" s="48"/>
      <c r="AP26" s="50"/>
      <c r="AQ26" s="50"/>
      <c r="AR26" s="48"/>
    </row>
    <row r="27" spans="1:44">
      <c r="A27" s="104" t="s">
        <v>23</v>
      </c>
      <c r="B27" s="370" t="s">
        <v>813</v>
      </c>
      <c r="C27" s="345"/>
      <c r="D27" s="347">
        <v>1</v>
      </c>
      <c r="E27" s="343"/>
      <c r="F27" s="360"/>
      <c r="G27" s="162"/>
      <c r="H27" s="77"/>
      <c r="I27" s="155"/>
      <c r="J27" s="55"/>
      <c r="K27" s="77"/>
      <c r="L27" s="155"/>
      <c r="M27" s="368"/>
      <c r="N27" s="155"/>
      <c r="O27" s="55"/>
      <c r="P27" s="55"/>
      <c r="Q27" s="77" t="s">
        <v>106</v>
      </c>
      <c r="R27" s="55"/>
      <c r="S27" s="155"/>
      <c r="T27" s="155"/>
      <c r="U27" s="55"/>
      <c r="V27" s="55"/>
      <c r="W27" s="155"/>
      <c r="X27" s="55"/>
      <c r="Y27" s="155"/>
      <c r="Z27" s="155"/>
      <c r="AA27" s="155"/>
      <c r="AB27" s="55"/>
      <c r="AC27" s="155"/>
      <c r="AD27" s="155"/>
      <c r="AE27" s="48"/>
      <c r="AF27" s="55"/>
      <c r="AG27" s="155"/>
      <c r="AH27" s="368"/>
      <c r="AI27" s="155"/>
      <c r="AJ27" s="48"/>
      <c r="AK27" s="48"/>
      <c r="AL27" s="368"/>
      <c r="AM27" s="155"/>
      <c r="AN27" s="368"/>
      <c r="AO27" s="48"/>
      <c r="AP27" s="368"/>
      <c r="AQ27" s="368"/>
      <c r="AR27" s="48"/>
    </row>
    <row r="28" spans="1:44">
      <c r="A28" s="104" t="s">
        <v>23</v>
      </c>
      <c r="B28" s="364" t="s">
        <v>93</v>
      </c>
      <c r="C28" s="345"/>
      <c r="D28" s="347">
        <v>1</v>
      </c>
      <c r="E28" s="343"/>
      <c r="F28" s="360"/>
      <c r="G28" s="162"/>
      <c r="H28" s="77"/>
      <c r="I28" s="155"/>
      <c r="J28" s="55"/>
      <c r="K28" s="77"/>
      <c r="L28" s="155"/>
      <c r="M28" s="368"/>
      <c r="N28" s="155"/>
      <c r="O28" s="55"/>
      <c r="P28" s="55"/>
      <c r="Q28" s="77"/>
      <c r="R28" s="77" t="s">
        <v>106</v>
      </c>
      <c r="S28" s="155"/>
      <c r="T28" s="155"/>
      <c r="U28" s="55"/>
      <c r="V28" s="55"/>
      <c r="W28" s="155"/>
      <c r="X28" s="55"/>
      <c r="Y28" s="155"/>
      <c r="Z28" s="155"/>
      <c r="AA28" s="155"/>
      <c r="AB28" s="55"/>
      <c r="AC28" s="155"/>
      <c r="AD28" s="155"/>
      <c r="AE28" s="48"/>
      <c r="AF28" s="55"/>
      <c r="AG28" s="155"/>
      <c r="AH28" s="368"/>
      <c r="AI28" s="155"/>
      <c r="AJ28" s="48"/>
      <c r="AK28" s="48"/>
      <c r="AL28" s="368"/>
      <c r="AM28" s="155"/>
      <c r="AN28" s="368"/>
      <c r="AO28" s="48"/>
      <c r="AP28" s="368"/>
      <c r="AQ28" s="368"/>
      <c r="AR28" s="48"/>
    </row>
    <row r="29" spans="1:44">
      <c r="A29" s="104" t="s">
        <v>23</v>
      </c>
      <c r="B29" s="370" t="s">
        <v>862</v>
      </c>
      <c r="C29" s="345"/>
      <c r="D29" s="347">
        <v>1</v>
      </c>
      <c r="E29" s="343"/>
      <c r="F29" s="360"/>
      <c r="G29" s="162"/>
      <c r="H29" s="77"/>
      <c r="I29" s="155"/>
      <c r="J29" s="55"/>
      <c r="K29" s="77"/>
      <c r="L29" s="155"/>
      <c r="M29" s="368"/>
      <c r="N29" s="155"/>
      <c r="O29" s="55"/>
      <c r="P29" s="55"/>
      <c r="Q29" s="77"/>
      <c r="R29" s="77"/>
      <c r="S29" s="77" t="s">
        <v>106</v>
      </c>
      <c r="T29" s="155"/>
      <c r="U29" s="55"/>
      <c r="V29" s="55"/>
      <c r="W29" s="155"/>
      <c r="X29" s="55"/>
      <c r="Y29" s="155"/>
      <c r="Z29" s="155"/>
      <c r="AA29" s="155"/>
      <c r="AB29" s="55"/>
      <c r="AC29" s="155"/>
      <c r="AD29" s="155"/>
      <c r="AE29" s="48"/>
      <c r="AF29" s="55"/>
      <c r="AG29" s="155"/>
      <c r="AH29" s="368"/>
      <c r="AI29" s="155"/>
      <c r="AJ29" s="48"/>
      <c r="AK29" s="48"/>
      <c r="AL29" s="368"/>
      <c r="AM29" s="155"/>
      <c r="AN29" s="368"/>
      <c r="AO29" s="48"/>
      <c r="AP29" s="368"/>
      <c r="AQ29" s="368"/>
      <c r="AR29" s="48"/>
    </row>
    <row r="30" spans="1:44">
      <c r="A30" s="11" t="s">
        <v>23</v>
      </c>
      <c r="B30" s="39" t="s">
        <v>364</v>
      </c>
      <c r="C30" s="125"/>
      <c r="D30" s="126"/>
      <c r="E30" s="127"/>
      <c r="F30" s="29"/>
      <c r="G30" s="162"/>
      <c r="H30" s="55"/>
      <c r="I30" s="155"/>
      <c r="J30" s="155"/>
      <c r="K30" s="155"/>
      <c r="L30" s="155"/>
      <c r="M30" s="50"/>
      <c r="N30" s="155"/>
      <c r="O30" s="55"/>
      <c r="P30" s="55"/>
      <c r="Q30" s="55"/>
      <c r="R30" s="55"/>
      <c r="S30" s="55"/>
      <c r="T30" s="155"/>
      <c r="U30" s="55"/>
      <c r="V30" s="55"/>
      <c r="W30" s="155"/>
      <c r="X30" s="55"/>
      <c r="Y30" s="55"/>
      <c r="Z30" s="55"/>
      <c r="AA30" s="155"/>
      <c r="AB30" s="55"/>
      <c r="AC30" s="55"/>
      <c r="AD30" s="155"/>
      <c r="AE30" s="50"/>
      <c r="AF30" s="55"/>
      <c r="AG30" s="55"/>
      <c r="AH30" s="50"/>
      <c r="AI30" s="55"/>
      <c r="AJ30" s="48"/>
      <c r="AK30" s="50"/>
      <c r="AL30" s="50"/>
      <c r="AM30" s="155"/>
      <c r="AN30" s="50"/>
      <c r="AO30" s="50"/>
      <c r="AP30" s="50"/>
      <c r="AQ30" s="50"/>
      <c r="AR30" s="50"/>
    </row>
    <row r="31" spans="1:44">
      <c r="A31" s="172" t="s">
        <v>24</v>
      </c>
      <c r="B31" s="114" t="s">
        <v>341</v>
      </c>
      <c r="C31" s="112"/>
      <c r="D31" s="113"/>
      <c r="E31" s="114"/>
      <c r="F31" s="96"/>
      <c r="G31" s="260"/>
      <c r="H31" s="249"/>
      <c r="I31" s="250"/>
      <c r="J31" s="250"/>
      <c r="K31" s="250"/>
      <c r="L31" s="250"/>
      <c r="M31" s="252"/>
      <c r="N31" s="250"/>
      <c r="O31" s="250"/>
      <c r="P31" s="249"/>
      <c r="Q31" s="249"/>
      <c r="R31" s="250"/>
      <c r="S31" s="250"/>
      <c r="T31" s="250"/>
      <c r="U31" s="250"/>
      <c r="V31" s="250"/>
      <c r="W31" s="250"/>
      <c r="X31" s="250"/>
      <c r="Y31" s="249"/>
      <c r="Z31" s="250"/>
      <c r="AA31" s="250"/>
      <c r="AB31" s="249"/>
      <c r="AC31" s="249"/>
      <c r="AD31" s="249"/>
      <c r="AE31" s="252"/>
      <c r="AF31" s="249"/>
      <c r="AG31" s="250"/>
      <c r="AH31" s="252"/>
      <c r="AI31" s="250"/>
      <c r="AJ31" s="251"/>
      <c r="AK31" s="252"/>
      <c r="AL31" s="252"/>
      <c r="AM31" s="250"/>
      <c r="AN31" s="252"/>
      <c r="AO31" s="252"/>
      <c r="AP31" s="252"/>
      <c r="AQ31" s="252"/>
      <c r="AR31" s="252"/>
    </row>
    <row r="32" spans="1:44">
      <c r="A32" s="104" t="s">
        <v>24</v>
      </c>
      <c r="B32" s="35" t="s">
        <v>331</v>
      </c>
      <c r="C32" s="121"/>
      <c r="D32" s="123">
        <v>5</v>
      </c>
      <c r="E32" s="119"/>
      <c r="F32" s="96"/>
      <c r="G32" s="162"/>
      <c r="H32" s="155"/>
      <c r="I32" s="155"/>
      <c r="J32" s="155"/>
      <c r="K32" s="77" t="s">
        <v>106</v>
      </c>
      <c r="L32" s="77" t="s">
        <v>106</v>
      </c>
      <c r="M32" s="49" t="s">
        <v>106</v>
      </c>
      <c r="N32" s="155"/>
      <c r="O32" s="77" t="s">
        <v>106</v>
      </c>
      <c r="P32" s="55"/>
      <c r="Q32" s="77" t="s">
        <v>106</v>
      </c>
      <c r="R32" s="55"/>
      <c r="S32" s="155"/>
      <c r="T32" s="155"/>
      <c r="U32" s="55"/>
      <c r="V32" s="55"/>
      <c r="W32" s="155"/>
      <c r="X32" s="55"/>
      <c r="Y32" s="155"/>
      <c r="Z32" s="55"/>
      <c r="AA32" s="155"/>
      <c r="AB32" s="55"/>
      <c r="AC32" s="155"/>
      <c r="AD32" s="55"/>
      <c r="AE32" s="50"/>
      <c r="AF32" s="55"/>
      <c r="AG32" s="55"/>
      <c r="AH32" s="50"/>
      <c r="AI32" s="155"/>
      <c r="AJ32" s="48"/>
      <c r="AK32" s="48"/>
      <c r="AL32" s="50"/>
      <c r="AM32" s="155"/>
      <c r="AN32" s="50"/>
      <c r="AO32" s="48"/>
      <c r="AP32" s="50"/>
      <c r="AQ32" s="50"/>
      <c r="AR32" s="48"/>
    </row>
    <row r="33" spans="1:44">
      <c r="A33" s="104" t="s">
        <v>24</v>
      </c>
      <c r="B33" s="141" t="s">
        <v>295</v>
      </c>
      <c r="C33" s="121">
        <v>4</v>
      </c>
      <c r="D33" s="123">
        <v>1</v>
      </c>
      <c r="E33" s="119">
        <v>1</v>
      </c>
      <c r="F33" s="96">
        <f>AVERAGE(H33,I33,L33)</f>
        <v>6.333333333333333</v>
      </c>
      <c r="G33" s="43" t="s">
        <v>106</v>
      </c>
      <c r="H33" s="295">
        <v>7</v>
      </c>
      <c r="I33" s="155">
        <v>5</v>
      </c>
      <c r="J33" s="77" t="s">
        <v>433</v>
      </c>
      <c r="K33" s="155"/>
      <c r="L33" s="294">
        <v>7</v>
      </c>
      <c r="M33" s="50"/>
      <c r="N33" s="155"/>
      <c r="O33" s="55"/>
      <c r="P33" s="55"/>
      <c r="Q33" s="55"/>
      <c r="R33" s="55"/>
      <c r="S33" s="55"/>
      <c r="T33" s="155"/>
      <c r="U33" s="55"/>
      <c r="V33" s="55"/>
      <c r="W33" s="155"/>
      <c r="X33" s="55"/>
      <c r="Y33" s="55"/>
      <c r="Z33" s="55"/>
      <c r="AA33" s="155"/>
      <c r="AB33" s="55"/>
      <c r="AC33" s="55"/>
      <c r="AD33" s="155"/>
      <c r="AE33" s="50"/>
      <c r="AF33" s="55"/>
      <c r="AG33" s="55"/>
      <c r="AH33" s="50"/>
      <c r="AI33" s="55"/>
      <c r="AJ33" s="48"/>
      <c r="AK33" s="50"/>
      <c r="AL33" s="50"/>
      <c r="AM33" s="155"/>
      <c r="AN33" s="50"/>
      <c r="AO33" s="50"/>
      <c r="AP33" s="50"/>
      <c r="AQ33" s="50"/>
      <c r="AR33" s="50"/>
    </row>
    <row r="34" spans="1:44">
      <c r="A34" s="104" t="s">
        <v>24</v>
      </c>
      <c r="B34" s="242" t="s">
        <v>442</v>
      </c>
      <c r="C34" s="121">
        <v>11</v>
      </c>
      <c r="D34" s="123">
        <v>1</v>
      </c>
      <c r="E34" s="119">
        <v>5</v>
      </c>
      <c r="F34" s="96">
        <f>AVERAGE(G34,H34,J34,K34,L34,M34,N34,O34,P34,R34,S34)</f>
        <v>4.8181818181818183</v>
      </c>
      <c r="G34" s="162">
        <v>4</v>
      </c>
      <c r="H34" s="55">
        <v>4</v>
      </c>
      <c r="I34" s="77" t="s">
        <v>106</v>
      </c>
      <c r="J34" s="294">
        <v>7</v>
      </c>
      <c r="K34" s="155">
        <v>4</v>
      </c>
      <c r="L34" s="284">
        <v>3</v>
      </c>
      <c r="M34" s="51">
        <v>6</v>
      </c>
      <c r="N34" s="284">
        <v>3</v>
      </c>
      <c r="O34" s="240">
        <v>8</v>
      </c>
      <c r="P34" s="55">
        <v>4</v>
      </c>
      <c r="Q34" s="55"/>
      <c r="R34" s="54">
        <v>6</v>
      </c>
      <c r="S34" s="55">
        <v>4</v>
      </c>
      <c r="T34" s="155"/>
      <c r="U34" s="55"/>
      <c r="V34" s="55"/>
      <c r="W34" s="155"/>
      <c r="X34" s="55"/>
      <c r="Y34" s="55"/>
      <c r="Z34" s="55"/>
      <c r="AA34" s="155"/>
      <c r="AB34" s="55"/>
      <c r="AC34" s="55"/>
      <c r="AD34" s="155"/>
      <c r="AE34" s="50"/>
      <c r="AF34" s="55"/>
      <c r="AG34" s="55"/>
      <c r="AH34" s="50"/>
      <c r="AI34" s="55"/>
      <c r="AJ34" s="48"/>
      <c r="AK34" s="50"/>
      <c r="AL34" s="50"/>
      <c r="AM34" s="155"/>
      <c r="AN34" s="50"/>
      <c r="AO34" s="50"/>
      <c r="AP34" s="50"/>
      <c r="AQ34" s="50"/>
      <c r="AR34" s="50"/>
    </row>
    <row r="35" spans="1:44">
      <c r="A35" s="104" t="s">
        <v>24</v>
      </c>
      <c r="B35" s="245" t="s">
        <v>441</v>
      </c>
      <c r="C35" s="121">
        <v>12</v>
      </c>
      <c r="D35" s="123"/>
      <c r="E35" s="119">
        <v>2</v>
      </c>
      <c r="F35" s="96">
        <f>AVERAGE(G35,H35,I35,J35,K35,L35,M35,N35,O35,P35,Q35,R35)</f>
        <v>5.416666666666667</v>
      </c>
      <c r="G35" s="162">
        <v>6</v>
      </c>
      <c r="H35" s="55">
        <v>4</v>
      </c>
      <c r="I35" s="155">
        <v>4</v>
      </c>
      <c r="J35" s="294">
        <v>7</v>
      </c>
      <c r="K35" s="44">
        <v>6</v>
      </c>
      <c r="L35" s="155">
        <v>6</v>
      </c>
      <c r="M35" s="50">
        <v>5</v>
      </c>
      <c r="N35" s="155">
        <v>5</v>
      </c>
      <c r="O35" s="295">
        <v>7</v>
      </c>
      <c r="P35" s="55">
        <v>5</v>
      </c>
      <c r="Q35" s="55">
        <v>4</v>
      </c>
      <c r="R35" s="55">
        <v>6</v>
      </c>
      <c r="S35" s="55"/>
      <c r="T35" s="155"/>
      <c r="U35" s="55"/>
      <c r="V35" s="55"/>
      <c r="W35" s="155"/>
      <c r="X35" s="55"/>
      <c r="Y35" s="55"/>
      <c r="Z35" s="55"/>
      <c r="AA35" s="155"/>
      <c r="AB35" s="55"/>
      <c r="AC35" s="55"/>
      <c r="AD35" s="155"/>
      <c r="AE35" s="50"/>
      <c r="AF35" s="55"/>
      <c r="AG35" s="55"/>
      <c r="AH35" s="50"/>
      <c r="AI35" s="55"/>
      <c r="AJ35" s="48"/>
      <c r="AK35" s="50"/>
      <c r="AL35" s="50"/>
      <c r="AM35" s="155"/>
      <c r="AN35" s="50"/>
      <c r="AO35" s="50"/>
      <c r="AP35" s="50"/>
      <c r="AQ35" s="50"/>
      <c r="AR35" s="50"/>
    </row>
    <row r="36" spans="1:44">
      <c r="A36" s="104" t="s">
        <v>24</v>
      </c>
      <c r="B36" s="246" t="s">
        <v>443</v>
      </c>
      <c r="C36" s="121">
        <v>1</v>
      </c>
      <c r="D36" s="123">
        <v>11</v>
      </c>
      <c r="E36" s="119">
        <v>1</v>
      </c>
      <c r="F36" s="96">
        <f>AVERAGE(J36,N36)</f>
        <v>5.5</v>
      </c>
      <c r="G36" s="43" t="s">
        <v>106</v>
      </c>
      <c r="H36" s="77" t="s">
        <v>106</v>
      </c>
      <c r="I36" s="77" t="s">
        <v>106</v>
      </c>
      <c r="J36" s="155">
        <v>6</v>
      </c>
      <c r="K36" s="77" t="s">
        <v>106</v>
      </c>
      <c r="L36" s="77" t="s">
        <v>106</v>
      </c>
      <c r="M36" s="50"/>
      <c r="N36" s="155">
        <v>5</v>
      </c>
      <c r="O36" s="77" t="s">
        <v>106</v>
      </c>
      <c r="P36" s="77" t="s">
        <v>106</v>
      </c>
      <c r="Q36" s="77" t="s">
        <v>106</v>
      </c>
      <c r="R36" s="77" t="s">
        <v>106</v>
      </c>
      <c r="S36" s="44" t="s">
        <v>106</v>
      </c>
      <c r="T36" s="155"/>
      <c r="U36" s="55"/>
      <c r="V36" s="55"/>
      <c r="W36" s="155"/>
      <c r="X36" s="55"/>
      <c r="Y36" s="55"/>
      <c r="Z36" s="55"/>
      <c r="AA36" s="155"/>
      <c r="AB36" s="55"/>
      <c r="AC36" s="55"/>
      <c r="AD36" s="155"/>
      <c r="AE36" s="50"/>
      <c r="AF36" s="55"/>
      <c r="AG36" s="55"/>
      <c r="AH36" s="50"/>
      <c r="AI36" s="55"/>
      <c r="AJ36" s="48"/>
      <c r="AK36" s="50"/>
      <c r="AL36" s="50"/>
      <c r="AM36" s="155"/>
      <c r="AN36" s="50"/>
      <c r="AO36" s="50"/>
      <c r="AP36" s="50"/>
      <c r="AQ36" s="50"/>
      <c r="AR36" s="50"/>
    </row>
    <row r="37" spans="1:44">
      <c r="A37" s="104" t="s">
        <v>24</v>
      </c>
      <c r="B37" s="246" t="s">
        <v>444</v>
      </c>
      <c r="C37" s="121"/>
      <c r="D37" s="123">
        <v>5</v>
      </c>
      <c r="E37" s="352" t="s">
        <v>595</v>
      </c>
      <c r="F37" s="96"/>
      <c r="G37" s="43" t="s">
        <v>106</v>
      </c>
      <c r="H37" s="55"/>
      <c r="I37" s="155"/>
      <c r="J37" s="77" t="s">
        <v>106</v>
      </c>
      <c r="K37" s="155"/>
      <c r="L37" s="155"/>
      <c r="M37" s="49" t="s">
        <v>106</v>
      </c>
      <c r="N37" s="77" t="s">
        <v>106</v>
      </c>
      <c r="O37" s="55"/>
      <c r="P37" s="77" t="s">
        <v>106</v>
      </c>
      <c r="Q37" s="55"/>
      <c r="R37" s="55"/>
      <c r="S37" s="55"/>
      <c r="T37" s="155"/>
      <c r="U37" s="55"/>
      <c r="V37" s="55"/>
      <c r="W37" s="155"/>
      <c r="X37" s="55"/>
      <c r="Y37" s="55"/>
      <c r="Z37" s="55"/>
      <c r="AA37" s="155"/>
      <c r="AB37" s="55"/>
      <c r="AC37" s="55"/>
      <c r="AD37" s="155"/>
      <c r="AE37" s="50"/>
      <c r="AF37" s="55"/>
      <c r="AG37" s="55"/>
      <c r="AH37" s="50"/>
      <c r="AI37" s="55"/>
      <c r="AJ37" s="48"/>
      <c r="AK37" s="50"/>
      <c r="AL37" s="50"/>
      <c r="AM37" s="155"/>
      <c r="AN37" s="50"/>
      <c r="AO37" s="50"/>
      <c r="AP37" s="50"/>
      <c r="AQ37" s="50"/>
      <c r="AR37" s="50"/>
    </row>
    <row r="38" spans="1:44" ht="15.75" thickBot="1">
      <c r="A38" s="3" t="s">
        <v>24</v>
      </c>
      <c r="B38" s="148" t="s">
        <v>298</v>
      </c>
      <c r="C38" s="122">
        <v>6</v>
      </c>
      <c r="D38" s="124">
        <v>3</v>
      </c>
      <c r="E38" s="120"/>
      <c r="F38" s="28">
        <f>AVERAGE(G38,H38,I38,Q38,R38,S38)</f>
        <v>4.5</v>
      </c>
      <c r="G38" s="162">
        <v>4</v>
      </c>
      <c r="H38" s="55">
        <v>5</v>
      </c>
      <c r="I38" s="155">
        <v>5</v>
      </c>
      <c r="J38" s="55"/>
      <c r="K38" s="155"/>
      <c r="L38" s="155"/>
      <c r="M38" s="50"/>
      <c r="N38" s="77" t="s">
        <v>106</v>
      </c>
      <c r="O38" s="77" t="s">
        <v>106</v>
      </c>
      <c r="P38" s="77" t="s">
        <v>106</v>
      </c>
      <c r="Q38" s="55">
        <v>4</v>
      </c>
      <c r="R38" s="55">
        <v>5</v>
      </c>
      <c r="S38" s="155">
        <v>4</v>
      </c>
      <c r="T38" s="155"/>
      <c r="U38" s="55"/>
      <c r="V38" s="55"/>
      <c r="W38" s="155"/>
      <c r="X38" s="55"/>
      <c r="Y38" s="155"/>
      <c r="Z38" s="55"/>
      <c r="AA38" s="155"/>
      <c r="AB38" s="55"/>
      <c r="AC38" s="55"/>
      <c r="AD38" s="55"/>
      <c r="AE38" s="50"/>
      <c r="AF38" s="55"/>
      <c r="AG38" s="155"/>
      <c r="AH38" s="50"/>
      <c r="AI38" s="55"/>
      <c r="AJ38" s="48"/>
      <c r="AK38" s="50"/>
      <c r="AL38" s="50"/>
      <c r="AM38" s="155"/>
      <c r="AN38" s="48"/>
      <c r="AO38" s="50"/>
      <c r="AP38" s="50"/>
      <c r="AQ38" s="50"/>
      <c r="AR38" s="50"/>
    </row>
    <row r="39" spans="1:44">
      <c r="G39" s="111">
        <f>AVERAGE(G8,G12,G14,G15,G16,G21,G22,G25,G34,G35,G38)</f>
        <v>4.6363636363636367</v>
      </c>
      <c r="H39" s="111">
        <f>AVERAGE(H8,H12,H14,H15,H16,H22,H23,H33,H34,H35,H38)</f>
        <v>5</v>
      </c>
      <c r="I39" s="105">
        <f>AVERAGE(I9,I12,I14,I15,I18,I19,I22,I25,I33,I35,I38)</f>
        <v>4.2727272727272725</v>
      </c>
      <c r="J39" s="111">
        <f>AVERAGE(J9,J12,J14,J15,J16,J19,J22,J25,J34,J35,J36)</f>
        <v>5.9090909090909092</v>
      </c>
      <c r="K39" s="105">
        <f>AVERAGE(K9,K12,K15,K16,K17,K19,K21,K22,K25,K34,K35)</f>
        <v>5.2727272727272725</v>
      </c>
      <c r="L39" s="105">
        <f>AVERAGE(L9,L12,L15,L16,L17,L19,L22,L25,L33,L34,L35)</f>
        <v>5.3636363636363633</v>
      </c>
      <c r="M39" s="111">
        <f>AVERAGE(M9,M12,M14,M16,M18,M19,M21,M22,M25,M34,M35)</f>
        <v>4.6363636363636367</v>
      </c>
      <c r="N39" s="105">
        <f>AVERAGE(N8,N12,N14,N15,N16,N19,N22,N25,N34,N35,N36)</f>
        <v>4.9090909090909092</v>
      </c>
      <c r="O39" s="105">
        <f>AVERAGE(O9,O12,O14,O15,O16,O19,O21,O22,O25,O34,O35)</f>
        <v>5.5454545454545459</v>
      </c>
      <c r="P39" s="105">
        <f>AVERAGE(P9,P12,P14,P15,P19,P18,P21,P22,P25,P34,P35)</f>
        <v>5</v>
      </c>
      <c r="Q39" s="105">
        <f>AVERAGE(Q9,Q12,Q14,Q15,Q16,Q19,Q21,Q22,Q25,Q35,Q38)</f>
        <v>4.4545454545454541</v>
      </c>
      <c r="R39" s="105">
        <f>AVERAGE(R9,R12,R14,R15,R16,R19,R22,R25,R34,R35,R38)</f>
        <v>5.4545454545454541</v>
      </c>
      <c r="S39" s="105">
        <f>AVERAGE(S9,S12,S14,S15,S16,S19,S21,S22,S25,S34,S38)</f>
        <v>4.5454545454545459</v>
      </c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S35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7109375" customWidth="1"/>
    <col min="8" max="11" width="4.5703125" customWidth="1"/>
    <col min="12" max="44" width="4.7109375" customWidth="1"/>
    <col min="45" max="45" width="11.42578125" customWidth="1"/>
  </cols>
  <sheetData>
    <row r="1" spans="1:45">
      <c r="A1" s="104" t="s">
        <v>421</v>
      </c>
    </row>
    <row r="4" spans="1:45">
      <c r="A4" t="s">
        <v>2</v>
      </c>
    </row>
    <row r="5" spans="1:45" ht="15.75" thickBot="1"/>
    <row r="6" spans="1:45" ht="15.75" thickBot="1">
      <c r="C6" s="402" t="s">
        <v>74</v>
      </c>
      <c r="D6" s="403"/>
      <c r="E6" s="404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495</v>
      </c>
      <c r="H7" s="128" t="s">
        <v>552</v>
      </c>
      <c r="I7" s="128" t="s">
        <v>581</v>
      </c>
      <c r="J7" s="128" t="s">
        <v>639</v>
      </c>
      <c r="K7" s="128" t="s">
        <v>672</v>
      </c>
      <c r="L7" s="128" t="s">
        <v>695</v>
      </c>
      <c r="M7" s="128" t="s">
        <v>734</v>
      </c>
      <c r="N7" s="128" t="s">
        <v>740</v>
      </c>
      <c r="O7" s="128" t="s">
        <v>777</v>
      </c>
      <c r="P7" s="128" t="s">
        <v>791</v>
      </c>
      <c r="Q7" s="128" t="s">
        <v>817</v>
      </c>
      <c r="R7" s="128" t="s">
        <v>832</v>
      </c>
      <c r="S7" s="128" t="s">
        <v>856</v>
      </c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J7" s="128"/>
      <c r="AK7" s="128"/>
      <c r="AL7" s="128"/>
      <c r="AM7" s="128"/>
      <c r="AN7" s="128"/>
      <c r="AO7" s="128"/>
      <c r="AP7" s="128"/>
      <c r="AQ7" s="128"/>
      <c r="AR7" s="128"/>
    </row>
    <row r="8" spans="1:45">
      <c r="A8" s="18" t="s">
        <v>8</v>
      </c>
      <c r="B8" s="36" t="s">
        <v>496</v>
      </c>
      <c r="C8" s="107">
        <v>13</v>
      </c>
      <c r="D8" s="108"/>
      <c r="E8" s="106"/>
      <c r="F8" s="30">
        <f>AVERAGE(G8,H8,I8,J8,K8,L8,M8,N8,O8,P8,Q8,R8,S8)</f>
        <v>5.384615384615385</v>
      </c>
      <c r="G8" s="133">
        <v>5</v>
      </c>
      <c r="H8" s="210">
        <v>4</v>
      </c>
      <c r="I8" s="155">
        <v>5</v>
      </c>
      <c r="J8" s="54">
        <v>6</v>
      </c>
      <c r="K8" s="55">
        <v>6</v>
      </c>
      <c r="L8" s="54">
        <v>6</v>
      </c>
      <c r="M8" s="55">
        <v>5</v>
      </c>
      <c r="N8" s="55">
        <v>6</v>
      </c>
      <c r="O8" s="55">
        <v>4</v>
      </c>
      <c r="P8" s="55">
        <v>5</v>
      </c>
      <c r="Q8" s="240">
        <v>7</v>
      </c>
      <c r="R8" s="297">
        <v>3</v>
      </c>
      <c r="S8" s="240">
        <v>8</v>
      </c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0"/>
      <c r="AH8" s="55"/>
      <c r="AI8" s="155"/>
      <c r="AJ8" s="55"/>
      <c r="AK8" s="55"/>
      <c r="AL8" s="55"/>
      <c r="AM8" s="55"/>
      <c r="AN8" s="55"/>
      <c r="AO8" s="55"/>
      <c r="AP8" s="55"/>
      <c r="AQ8" s="55"/>
      <c r="AR8" s="55"/>
      <c r="AS8" s="22"/>
    </row>
    <row r="9" spans="1:45">
      <c r="A9" s="65" t="s">
        <v>8</v>
      </c>
      <c r="B9" s="68" t="s">
        <v>507</v>
      </c>
      <c r="C9" s="201"/>
      <c r="D9" s="33"/>
      <c r="E9" s="202"/>
      <c r="F9" s="96"/>
      <c r="G9" s="133"/>
      <c r="H9" s="146"/>
      <c r="I9" s="155"/>
      <c r="J9" s="55"/>
      <c r="K9" s="55"/>
      <c r="L9" s="55"/>
      <c r="M9" s="55"/>
      <c r="N9" s="1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0"/>
      <c r="AH9" s="55"/>
      <c r="AI9" s="155"/>
      <c r="AJ9" s="55"/>
      <c r="AK9" s="55"/>
      <c r="AL9" s="55"/>
      <c r="AM9" s="55"/>
      <c r="AN9" s="55"/>
      <c r="AO9" s="55"/>
      <c r="AP9" s="55"/>
      <c r="AQ9" s="55"/>
      <c r="AR9" s="55"/>
      <c r="AS9" s="22"/>
    </row>
    <row r="10" spans="1:45">
      <c r="A10" s="10" t="s">
        <v>8</v>
      </c>
      <c r="B10" s="265" t="s">
        <v>508</v>
      </c>
      <c r="C10" s="204"/>
      <c r="D10" s="205"/>
      <c r="E10" s="206"/>
      <c r="F10" s="29"/>
      <c r="G10" s="133"/>
      <c r="H10" s="155"/>
      <c r="I10" s="155"/>
      <c r="J10" s="211"/>
      <c r="K10" s="210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0"/>
      <c r="AH10" s="55"/>
      <c r="AI10" s="155"/>
      <c r="AJ10" s="55"/>
      <c r="AK10" s="55"/>
      <c r="AL10" s="55"/>
      <c r="AM10" s="55"/>
      <c r="AN10" s="55"/>
      <c r="AO10" s="55"/>
      <c r="AP10" s="55"/>
      <c r="AQ10" s="55"/>
      <c r="AR10" s="55"/>
      <c r="AS10" s="22"/>
    </row>
    <row r="11" spans="1:45">
      <c r="A11" s="65" t="s">
        <v>10</v>
      </c>
      <c r="B11" s="115" t="s">
        <v>497</v>
      </c>
      <c r="C11" s="201">
        <v>6</v>
      </c>
      <c r="D11" s="33"/>
      <c r="E11" s="202"/>
      <c r="F11" s="96">
        <f>AVERAGE(G11,H11,I11,J11,O11)</f>
        <v>4.2</v>
      </c>
      <c r="G11" s="247">
        <v>3</v>
      </c>
      <c r="H11" s="211">
        <v>5</v>
      </c>
      <c r="I11" s="155">
        <v>4</v>
      </c>
      <c r="J11" s="155">
        <v>5</v>
      </c>
      <c r="K11" s="95" t="s">
        <v>428</v>
      </c>
      <c r="L11" s="55"/>
      <c r="M11" s="55"/>
      <c r="N11" s="55"/>
      <c r="O11" s="55">
        <v>4</v>
      </c>
      <c r="P11" s="55"/>
      <c r="Q11" s="55"/>
      <c r="R11" s="55"/>
      <c r="S11" s="55"/>
      <c r="T11" s="55"/>
      <c r="U11" s="55"/>
      <c r="V11" s="1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0"/>
      <c r="AH11" s="55"/>
      <c r="AI11" s="155"/>
      <c r="AJ11" s="55"/>
      <c r="AK11" s="55"/>
      <c r="AL11" s="55"/>
      <c r="AM11" s="55"/>
      <c r="AN11" s="55"/>
      <c r="AO11" s="55"/>
      <c r="AP11" s="55"/>
      <c r="AQ11" s="55"/>
      <c r="AR11" s="55"/>
      <c r="AS11" s="22"/>
    </row>
    <row r="12" spans="1:45">
      <c r="A12" s="65" t="s">
        <v>10</v>
      </c>
      <c r="B12" s="98" t="s">
        <v>498</v>
      </c>
      <c r="C12" s="201">
        <v>12</v>
      </c>
      <c r="D12" s="33"/>
      <c r="E12" s="202"/>
      <c r="F12" s="96">
        <f>AVERAGE(G12,H12,I12,J12,K12,L12,M12,N12,P12,Q12,R12,S12)</f>
        <v>4.583333333333333</v>
      </c>
      <c r="G12" s="247">
        <v>3</v>
      </c>
      <c r="H12" s="155">
        <v>4</v>
      </c>
      <c r="I12" s="211">
        <v>4</v>
      </c>
      <c r="J12" s="155">
        <v>5</v>
      </c>
      <c r="K12" s="55">
        <v>5</v>
      </c>
      <c r="L12" s="55">
        <v>5</v>
      </c>
      <c r="M12" s="55">
        <v>5</v>
      </c>
      <c r="N12" s="55">
        <v>5</v>
      </c>
      <c r="O12" s="55"/>
      <c r="P12" s="55">
        <v>6</v>
      </c>
      <c r="Q12" s="55">
        <v>6</v>
      </c>
      <c r="R12" s="297">
        <v>2</v>
      </c>
      <c r="S12" s="55">
        <v>5</v>
      </c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0"/>
      <c r="AH12" s="55"/>
      <c r="AI12" s="155"/>
      <c r="AJ12" s="55"/>
      <c r="AK12" s="55"/>
      <c r="AL12" s="55"/>
      <c r="AM12" s="55"/>
      <c r="AN12" s="55"/>
      <c r="AO12" s="55"/>
      <c r="AP12" s="55"/>
      <c r="AQ12" s="55"/>
      <c r="AR12" s="55"/>
      <c r="AS12" s="22"/>
    </row>
    <row r="13" spans="1:45">
      <c r="A13" s="138" t="s">
        <v>10</v>
      </c>
      <c r="B13" s="60" t="s">
        <v>235</v>
      </c>
      <c r="C13" s="139">
        <v>2</v>
      </c>
      <c r="D13" s="136"/>
      <c r="E13" s="207"/>
      <c r="F13" s="96">
        <f>AVERAGE(G13,O13)</f>
        <v>4.5</v>
      </c>
      <c r="G13" s="162">
        <v>4</v>
      </c>
      <c r="H13" s="155"/>
      <c r="I13" s="155"/>
      <c r="J13" s="155"/>
      <c r="K13" s="55"/>
      <c r="L13" s="155"/>
      <c r="M13" s="55"/>
      <c r="N13" s="155"/>
      <c r="O13" s="155">
        <v>5</v>
      </c>
      <c r="P13" s="55"/>
      <c r="Q13" s="55"/>
      <c r="R13" s="55"/>
      <c r="S13" s="55"/>
      <c r="T13" s="155"/>
      <c r="U13" s="55"/>
      <c r="V13" s="55"/>
      <c r="W13" s="155"/>
      <c r="X13" s="55"/>
      <c r="Y13" s="55"/>
      <c r="Z13" s="155"/>
      <c r="AA13" s="55"/>
      <c r="AB13" s="55"/>
      <c r="AC13" s="55"/>
      <c r="AD13" s="55"/>
      <c r="AE13" s="55"/>
      <c r="AF13" s="155"/>
      <c r="AG13" s="50"/>
      <c r="AH13" s="55"/>
      <c r="AI13" s="155"/>
      <c r="AJ13" s="55"/>
      <c r="AK13" s="55"/>
      <c r="AL13" s="55"/>
      <c r="AM13" s="55"/>
      <c r="AN13" s="55"/>
      <c r="AO13" s="55"/>
      <c r="AP13" s="55"/>
      <c r="AQ13" s="55"/>
      <c r="AR13" s="55"/>
      <c r="AS13" s="22"/>
    </row>
    <row r="14" spans="1:45">
      <c r="A14" s="65" t="s">
        <v>10</v>
      </c>
      <c r="B14" s="60" t="s">
        <v>499</v>
      </c>
      <c r="C14" s="201">
        <v>7</v>
      </c>
      <c r="D14" s="33"/>
      <c r="E14" s="197"/>
      <c r="F14" s="96">
        <f>AVERAGE(G14,H14,I14,J14,K14,O14,S14)</f>
        <v>4.4285714285714288</v>
      </c>
      <c r="G14" s="247">
        <v>3</v>
      </c>
      <c r="H14" s="211">
        <v>4</v>
      </c>
      <c r="I14" s="211">
        <v>5</v>
      </c>
      <c r="J14" s="155">
        <v>5</v>
      </c>
      <c r="K14" s="55">
        <v>5</v>
      </c>
      <c r="L14" s="55"/>
      <c r="M14" s="55"/>
      <c r="N14" s="55"/>
      <c r="O14" s="297">
        <v>3</v>
      </c>
      <c r="P14" s="55"/>
      <c r="Q14" s="55"/>
      <c r="R14" s="55"/>
      <c r="S14" s="55">
        <v>6</v>
      </c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0"/>
      <c r="AH14" s="55"/>
      <c r="AI14" s="155"/>
      <c r="AJ14" s="55"/>
      <c r="AK14" s="55"/>
      <c r="AL14" s="55"/>
      <c r="AM14" s="55"/>
      <c r="AN14" s="55"/>
      <c r="AO14" s="55"/>
      <c r="AP14" s="55"/>
      <c r="AQ14" s="55"/>
      <c r="AR14" s="55"/>
      <c r="AS14" s="22"/>
    </row>
    <row r="15" spans="1:45">
      <c r="A15" s="65" t="s">
        <v>10</v>
      </c>
      <c r="B15" s="60" t="s">
        <v>506</v>
      </c>
      <c r="C15" s="201">
        <v>7</v>
      </c>
      <c r="D15" s="33">
        <v>2</v>
      </c>
      <c r="E15" s="202">
        <v>1</v>
      </c>
      <c r="F15" s="96">
        <f>AVERAGE(G15,K15,L15,M15,N15,P15,Q15,R15,S15)</f>
        <v>4.8888888888888893</v>
      </c>
      <c r="G15" s="43">
        <v>4</v>
      </c>
      <c r="H15" s="211"/>
      <c r="I15" s="211"/>
      <c r="J15" s="155"/>
      <c r="K15" s="77">
        <v>5</v>
      </c>
      <c r="L15" s="55">
        <v>5</v>
      </c>
      <c r="M15" s="55">
        <v>4</v>
      </c>
      <c r="N15" s="55">
        <v>4</v>
      </c>
      <c r="O15" s="55"/>
      <c r="P15" s="55">
        <v>5</v>
      </c>
      <c r="Q15" s="55">
        <v>6</v>
      </c>
      <c r="R15" s="55">
        <v>4</v>
      </c>
      <c r="S15" s="240">
        <v>7</v>
      </c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0"/>
      <c r="AH15" s="55"/>
      <c r="AI15" s="155"/>
      <c r="AJ15" s="55"/>
      <c r="AK15" s="55"/>
      <c r="AL15" s="55"/>
      <c r="AM15" s="55"/>
      <c r="AN15" s="55"/>
      <c r="AO15" s="55"/>
      <c r="AP15" s="55"/>
      <c r="AQ15" s="55"/>
      <c r="AR15" s="55"/>
      <c r="AS15" s="22"/>
    </row>
    <row r="16" spans="1:45">
      <c r="A16" s="65" t="s">
        <v>10</v>
      </c>
      <c r="B16" s="60" t="s">
        <v>509</v>
      </c>
      <c r="C16" s="201">
        <v>1</v>
      </c>
      <c r="D16" s="33"/>
      <c r="E16" s="197"/>
      <c r="F16" s="96">
        <f>AVERAGE(N16)</f>
        <v>5</v>
      </c>
      <c r="G16" s="133"/>
      <c r="H16" s="155"/>
      <c r="I16" s="155"/>
      <c r="J16" s="155"/>
      <c r="K16" s="155"/>
      <c r="L16" s="55"/>
      <c r="M16" s="155"/>
      <c r="N16" s="155">
        <v>5</v>
      </c>
      <c r="O16" s="55"/>
      <c r="P16" s="55"/>
      <c r="Q16" s="55"/>
      <c r="R16" s="55"/>
      <c r="S16" s="55"/>
      <c r="T16" s="55"/>
      <c r="U16" s="55"/>
      <c r="V16" s="55"/>
      <c r="W16" s="55"/>
      <c r="X16" s="155"/>
      <c r="Y16" s="55"/>
      <c r="Z16" s="55"/>
      <c r="AA16" s="55"/>
      <c r="AB16" s="55"/>
      <c r="AC16" s="55"/>
      <c r="AD16" s="55"/>
      <c r="AE16" s="55"/>
      <c r="AF16" s="55"/>
      <c r="AG16" s="50"/>
      <c r="AH16" s="55"/>
      <c r="AI16" s="155"/>
      <c r="AJ16" s="55"/>
      <c r="AK16" s="55"/>
      <c r="AL16" s="55"/>
      <c r="AM16" s="55"/>
      <c r="AN16" s="55"/>
      <c r="AO16" s="55"/>
      <c r="AP16" s="55"/>
      <c r="AQ16" s="55"/>
      <c r="AR16" s="55"/>
      <c r="AS16" s="22"/>
    </row>
    <row r="17" spans="1:45" s="104" customFormat="1">
      <c r="A17" s="65" t="s">
        <v>10</v>
      </c>
      <c r="B17" s="23" t="s">
        <v>510</v>
      </c>
      <c r="C17" s="201">
        <v>6</v>
      </c>
      <c r="D17" s="33"/>
      <c r="E17" s="197"/>
      <c r="F17" s="96">
        <f>AVERAGE(L17,M17,N17,O17,Q17,R17)</f>
        <v>4.333333333333333</v>
      </c>
      <c r="G17" s="133"/>
      <c r="H17" s="155"/>
      <c r="I17" s="155"/>
      <c r="J17" s="155"/>
      <c r="K17" s="155"/>
      <c r="L17" s="55">
        <v>5</v>
      </c>
      <c r="M17" s="55">
        <v>5</v>
      </c>
      <c r="N17" s="155">
        <v>4</v>
      </c>
      <c r="O17" s="297">
        <v>3</v>
      </c>
      <c r="P17" s="55"/>
      <c r="Q17" s="55">
        <v>6</v>
      </c>
      <c r="R17" s="297">
        <v>3</v>
      </c>
      <c r="S17" s="55"/>
      <c r="T17" s="55"/>
      <c r="U17" s="55"/>
      <c r="V17" s="55"/>
      <c r="W17" s="55"/>
      <c r="X17" s="155"/>
      <c r="Y17" s="55"/>
      <c r="Z17" s="55"/>
      <c r="AA17" s="55"/>
      <c r="AB17" s="55"/>
      <c r="AC17" s="55"/>
      <c r="AD17" s="55"/>
      <c r="AE17" s="55"/>
      <c r="AF17" s="55"/>
      <c r="AG17" s="50"/>
      <c r="AH17" s="55"/>
      <c r="AI17" s="155"/>
      <c r="AJ17" s="55"/>
      <c r="AK17" s="55"/>
      <c r="AL17" s="55"/>
      <c r="AM17" s="55"/>
      <c r="AN17" s="155"/>
      <c r="AO17" s="55"/>
      <c r="AP17" s="55"/>
      <c r="AQ17" s="55"/>
      <c r="AR17" s="55"/>
      <c r="AS17" s="129"/>
    </row>
    <row r="18" spans="1:45" s="104" customFormat="1">
      <c r="A18" s="355" t="s">
        <v>10</v>
      </c>
      <c r="B18" s="370" t="s">
        <v>696</v>
      </c>
      <c r="C18" s="381">
        <v>6</v>
      </c>
      <c r="D18" s="363">
        <v>1</v>
      </c>
      <c r="E18" s="380"/>
      <c r="F18" s="360">
        <f>AVERAGE(L18,M18,N18,O18,P18,S18)</f>
        <v>4.833333333333333</v>
      </c>
      <c r="G18" s="133"/>
      <c r="H18" s="155"/>
      <c r="I18" s="155"/>
      <c r="J18" s="155"/>
      <c r="K18" s="155"/>
      <c r="L18" s="55">
        <v>4</v>
      </c>
      <c r="M18" s="55">
        <v>5</v>
      </c>
      <c r="N18" s="155">
        <v>5</v>
      </c>
      <c r="O18" s="55">
        <v>4</v>
      </c>
      <c r="P18" s="55">
        <v>5</v>
      </c>
      <c r="Q18" s="55"/>
      <c r="R18" s="77" t="s">
        <v>106</v>
      </c>
      <c r="S18" s="55">
        <v>6</v>
      </c>
      <c r="T18" s="55"/>
      <c r="U18" s="55"/>
      <c r="V18" s="55"/>
      <c r="W18" s="55"/>
      <c r="X18" s="155"/>
      <c r="Y18" s="55"/>
      <c r="Z18" s="55"/>
      <c r="AA18" s="55"/>
      <c r="AB18" s="55"/>
      <c r="AC18" s="55"/>
      <c r="AD18" s="55"/>
      <c r="AE18" s="55"/>
      <c r="AF18" s="55"/>
      <c r="AG18" s="368"/>
      <c r="AH18" s="55"/>
      <c r="AI18" s="155"/>
      <c r="AJ18" s="55"/>
      <c r="AK18" s="55"/>
      <c r="AL18" s="55"/>
      <c r="AM18" s="55"/>
      <c r="AN18" s="155"/>
      <c r="AO18" s="55"/>
      <c r="AP18" s="55"/>
      <c r="AQ18" s="55"/>
      <c r="AR18" s="55"/>
      <c r="AS18" s="129"/>
    </row>
    <row r="19" spans="1:45" s="104" customFormat="1">
      <c r="A19" s="10" t="s">
        <v>10</v>
      </c>
      <c r="B19" s="266" t="s">
        <v>511</v>
      </c>
      <c r="C19" s="204">
        <v>10</v>
      </c>
      <c r="D19" s="205"/>
      <c r="E19" s="206"/>
      <c r="F19" s="29">
        <f>AVERAGE(H19,I19,J19,K19,L19,M19,N19,P19,Q19,R19)</f>
        <v>4.9000000000000004</v>
      </c>
      <c r="G19" s="133"/>
      <c r="H19" s="155">
        <v>4</v>
      </c>
      <c r="I19" s="155">
        <v>4</v>
      </c>
      <c r="J19" s="296">
        <v>7</v>
      </c>
      <c r="K19" s="155">
        <v>5</v>
      </c>
      <c r="L19" s="55">
        <v>5</v>
      </c>
      <c r="M19" s="55">
        <v>5</v>
      </c>
      <c r="N19" s="155">
        <v>5</v>
      </c>
      <c r="O19" s="55"/>
      <c r="P19" s="55">
        <v>5</v>
      </c>
      <c r="Q19" s="55">
        <v>6</v>
      </c>
      <c r="R19" s="297">
        <v>3</v>
      </c>
      <c r="S19" s="55"/>
      <c r="T19" s="55"/>
      <c r="U19" s="55"/>
      <c r="V19" s="55"/>
      <c r="W19" s="55"/>
      <c r="X19" s="155"/>
      <c r="Y19" s="55"/>
      <c r="Z19" s="55"/>
      <c r="AA19" s="55"/>
      <c r="AB19" s="55"/>
      <c r="AC19" s="55"/>
      <c r="AD19" s="155"/>
      <c r="AE19" s="55"/>
      <c r="AF19" s="55"/>
      <c r="AG19" s="50"/>
      <c r="AH19" s="55"/>
      <c r="AI19" s="155"/>
      <c r="AJ19" s="55"/>
      <c r="AK19" s="55"/>
      <c r="AL19" s="55"/>
      <c r="AM19" s="55"/>
      <c r="AN19" s="55"/>
      <c r="AO19" s="55"/>
      <c r="AP19" s="55"/>
      <c r="AQ19" s="55"/>
      <c r="AR19" s="55"/>
      <c r="AS19" s="129"/>
    </row>
    <row r="20" spans="1:45">
      <c r="A20" s="65" t="s">
        <v>23</v>
      </c>
      <c r="B20" s="68" t="s">
        <v>500</v>
      </c>
      <c r="C20" s="201">
        <v>6</v>
      </c>
      <c r="D20" s="33">
        <v>4</v>
      </c>
      <c r="E20" s="202">
        <v>1</v>
      </c>
      <c r="F20" s="96">
        <f>AVERAGE(G20,H20,L20,M20,N20,O20,P20)</f>
        <v>4.1428571428571432</v>
      </c>
      <c r="G20" s="55">
        <v>4</v>
      </c>
      <c r="H20" s="155">
        <v>4</v>
      </c>
      <c r="I20" s="155"/>
      <c r="J20" s="77" t="s">
        <v>106</v>
      </c>
      <c r="K20" s="77" t="s">
        <v>106</v>
      </c>
      <c r="L20" s="155">
        <v>4</v>
      </c>
      <c r="M20" s="256">
        <v>3</v>
      </c>
      <c r="N20" s="55">
        <v>4</v>
      </c>
      <c r="O20" s="55">
        <v>4</v>
      </c>
      <c r="P20" s="54">
        <v>6</v>
      </c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0"/>
      <c r="AH20" s="55"/>
      <c r="AI20" s="155"/>
      <c r="AJ20" s="55"/>
      <c r="AK20" s="55"/>
      <c r="AL20" s="55"/>
      <c r="AM20" s="55"/>
      <c r="AN20" s="55"/>
      <c r="AO20" s="55"/>
      <c r="AP20" s="55"/>
      <c r="AQ20" s="55"/>
      <c r="AR20" s="55"/>
      <c r="AS20" s="22"/>
    </row>
    <row r="21" spans="1:45">
      <c r="A21" s="65" t="s">
        <v>23</v>
      </c>
      <c r="B21" s="68" t="s">
        <v>501</v>
      </c>
      <c r="C21" s="201">
        <v>7</v>
      </c>
      <c r="D21" s="33">
        <v>2</v>
      </c>
      <c r="E21" s="202">
        <v>1</v>
      </c>
      <c r="F21" s="96">
        <f>AVERAGE(G21,H21,I21,J21,K21,L21,N21)</f>
        <v>5.1428571428571432</v>
      </c>
      <c r="G21" s="133">
        <v>4</v>
      </c>
      <c r="H21" s="155">
        <v>4</v>
      </c>
      <c r="I21" s="155">
        <v>6</v>
      </c>
      <c r="J21" s="294">
        <v>7</v>
      </c>
      <c r="K21" s="55">
        <v>5</v>
      </c>
      <c r="L21" s="55">
        <v>5</v>
      </c>
      <c r="M21" s="55"/>
      <c r="N21" s="155">
        <v>5</v>
      </c>
      <c r="O21" s="77" t="s">
        <v>106</v>
      </c>
      <c r="P21" s="55"/>
      <c r="Q21" s="155"/>
      <c r="R21" s="155"/>
      <c r="S21" s="77" t="s">
        <v>106</v>
      </c>
      <c r="T21" s="155"/>
      <c r="U21" s="155"/>
      <c r="V21" s="55"/>
      <c r="W21" s="55"/>
      <c r="X21" s="155"/>
      <c r="Y21" s="155"/>
      <c r="Z21" s="155"/>
      <c r="AA21" s="155"/>
      <c r="AB21" s="155"/>
      <c r="AC21" s="55"/>
      <c r="AD21" s="155"/>
      <c r="AE21" s="55"/>
      <c r="AF21" s="55"/>
      <c r="AG21" s="48"/>
      <c r="AH21" s="155"/>
      <c r="AI21" s="155"/>
      <c r="AJ21" s="155"/>
      <c r="AK21" s="55"/>
      <c r="AL21" s="155"/>
      <c r="AM21" s="55"/>
      <c r="AN21" s="55"/>
      <c r="AO21" s="55"/>
      <c r="AP21" s="55"/>
      <c r="AQ21" s="55"/>
      <c r="AR21" s="155"/>
      <c r="AS21" s="22"/>
    </row>
    <row r="22" spans="1:45">
      <c r="A22" s="65" t="s">
        <v>23</v>
      </c>
      <c r="B22" s="115" t="s">
        <v>502</v>
      </c>
      <c r="C22" s="201">
        <v>11</v>
      </c>
      <c r="D22" s="33"/>
      <c r="E22" s="197"/>
      <c r="F22" s="96">
        <f>AVERAGE(G22,H22,I22,J22,K22,M22,O22,P22,Q22,R22,S22)</f>
        <v>5.2727272727272725</v>
      </c>
      <c r="G22" s="247">
        <v>3</v>
      </c>
      <c r="H22" s="155">
        <v>5</v>
      </c>
      <c r="I22" s="155">
        <v>5</v>
      </c>
      <c r="J22" s="211">
        <v>5</v>
      </c>
      <c r="K22" s="50">
        <v>6</v>
      </c>
      <c r="L22" s="55"/>
      <c r="M22" s="55">
        <v>6</v>
      </c>
      <c r="N22" s="55"/>
      <c r="O22" s="55">
        <v>6</v>
      </c>
      <c r="P22" s="295">
        <v>7</v>
      </c>
      <c r="Q22" s="55">
        <v>6</v>
      </c>
      <c r="R22" s="297">
        <v>3</v>
      </c>
      <c r="S22" s="55">
        <v>6</v>
      </c>
      <c r="T22" s="55"/>
      <c r="U22" s="155"/>
      <c r="V22" s="55"/>
      <c r="W22" s="55"/>
      <c r="X22" s="55"/>
      <c r="Y22" s="55"/>
      <c r="Z22" s="55"/>
      <c r="AA22" s="55"/>
      <c r="AB22" s="55"/>
      <c r="AC22" s="55"/>
      <c r="AD22" s="155"/>
      <c r="AE22" s="155"/>
      <c r="AF22" s="55"/>
      <c r="AG22" s="50"/>
      <c r="AH22" s="55"/>
      <c r="AI22" s="155"/>
      <c r="AJ22" s="55"/>
      <c r="AK22" s="55"/>
      <c r="AL22" s="55"/>
      <c r="AM22" s="55"/>
      <c r="AN22" s="55"/>
      <c r="AO22" s="155"/>
      <c r="AP22" s="55"/>
      <c r="AQ22" s="55"/>
      <c r="AR22" s="155"/>
      <c r="AS22" s="22"/>
    </row>
    <row r="23" spans="1:45" s="69" customFormat="1">
      <c r="A23" s="65" t="s">
        <v>23</v>
      </c>
      <c r="B23" s="60" t="s">
        <v>503</v>
      </c>
      <c r="C23" s="201">
        <v>4</v>
      </c>
      <c r="D23" s="33">
        <v>1</v>
      </c>
      <c r="E23" s="202"/>
      <c r="F23" s="96">
        <f>AVERAGE(G23,H23,M23,S23)</f>
        <v>4.5</v>
      </c>
      <c r="G23" s="247">
        <v>3</v>
      </c>
      <c r="H23" s="155">
        <v>6</v>
      </c>
      <c r="I23" s="212"/>
      <c r="J23" s="212"/>
      <c r="K23" s="55"/>
      <c r="L23" s="212"/>
      <c r="M23" s="210">
        <v>4</v>
      </c>
      <c r="N23" s="155"/>
      <c r="O23" s="55"/>
      <c r="P23" s="155"/>
      <c r="Q23" s="77" t="s">
        <v>106</v>
      </c>
      <c r="R23" s="212"/>
      <c r="S23" s="210">
        <v>5</v>
      </c>
      <c r="T23" s="155"/>
      <c r="U23" s="55"/>
      <c r="V23" s="155"/>
      <c r="W23" s="55"/>
      <c r="X23" s="55"/>
      <c r="Y23" s="55"/>
      <c r="Z23" s="55"/>
      <c r="AA23" s="155"/>
      <c r="AB23" s="155"/>
      <c r="AC23" s="155"/>
      <c r="AD23" s="55"/>
      <c r="AE23" s="55"/>
      <c r="AF23" s="55"/>
      <c r="AG23" s="50"/>
      <c r="AH23" s="55"/>
      <c r="AI23" s="155"/>
      <c r="AJ23" s="155"/>
      <c r="AK23" s="55"/>
      <c r="AL23" s="155"/>
      <c r="AM23" s="55"/>
      <c r="AN23" s="55"/>
      <c r="AO23" s="155"/>
      <c r="AP23" s="55"/>
      <c r="AQ23" s="155"/>
      <c r="AR23" s="155"/>
      <c r="AS23" s="72"/>
    </row>
    <row r="24" spans="1:45">
      <c r="A24" s="138" t="s">
        <v>23</v>
      </c>
      <c r="B24" s="60" t="s">
        <v>504</v>
      </c>
      <c r="C24" s="139">
        <v>7</v>
      </c>
      <c r="D24" s="368">
        <v>3</v>
      </c>
      <c r="E24" s="207"/>
      <c r="F24" s="96">
        <f>AVERAGE(G24,H24,I24,J24,K24,R24,S24)</f>
        <v>4</v>
      </c>
      <c r="G24" s="133">
        <v>4</v>
      </c>
      <c r="H24" s="284">
        <v>3</v>
      </c>
      <c r="I24" s="211">
        <v>4</v>
      </c>
      <c r="J24" s="155">
        <v>5</v>
      </c>
      <c r="K24" s="55">
        <v>4</v>
      </c>
      <c r="L24" s="55"/>
      <c r="M24" s="77" t="s">
        <v>106</v>
      </c>
      <c r="N24" s="55"/>
      <c r="O24" s="55"/>
      <c r="P24" s="77" t="s">
        <v>106</v>
      </c>
      <c r="Q24" s="77" t="s">
        <v>106</v>
      </c>
      <c r="R24" s="297">
        <v>3</v>
      </c>
      <c r="S24" s="155">
        <v>5</v>
      </c>
      <c r="T24" s="55"/>
      <c r="U24" s="55"/>
      <c r="V24" s="155"/>
      <c r="W24" s="55"/>
      <c r="X24" s="55"/>
      <c r="Y24" s="55"/>
      <c r="Z24" s="55"/>
      <c r="AA24" s="155"/>
      <c r="AB24" s="55"/>
      <c r="AC24" s="55"/>
      <c r="AD24" s="55"/>
      <c r="AE24" s="55"/>
      <c r="AF24" s="155"/>
      <c r="AG24" s="50"/>
      <c r="AH24" s="55"/>
      <c r="AI24" s="155"/>
      <c r="AJ24" s="55"/>
      <c r="AK24" s="55"/>
      <c r="AL24" s="55"/>
      <c r="AM24" s="55"/>
      <c r="AN24" s="55"/>
      <c r="AO24" s="55"/>
      <c r="AP24" s="55"/>
      <c r="AQ24" s="55"/>
      <c r="AR24" s="55"/>
      <c r="AS24" s="22"/>
    </row>
    <row r="25" spans="1:45" s="104" customFormat="1">
      <c r="A25" s="65" t="s">
        <v>23</v>
      </c>
      <c r="B25" s="60" t="s">
        <v>512</v>
      </c>
      <c r="C25" s="201">
        <v>5</v>
      </c>
      <c r="D25" s="33">
        <v>2</v>
      </c>
      <c r="E25" s="202"/>
      <c r="F25" s="96">
        <f>AVERAGE(L25,M25,N25,P25,Q25,R25)</f>
        <v>4.666666666666667</v>
      </c>
      <c r="G25" s="133"/>
      <c r="H25" s="155"/>
      <c r="I25" s="211"/>
      <c r="J25" s="77" t="s">
        <v>106</v>
      </c>
      <c r="K25" s="155"/>
      <c r="L25" s="55">
        <v>5</v>
      </c>
      <c r="M25" s="155">
        <v>5</v>
      </c>
      <c r="N25" s="55">
        <v>4</v>
      </c>
      <c r="O25" s="55"/>
      <c r="P25" s="55">
        <v>5</v>
      </c>
      <c r="Q25" s="55">
        <v>5</v>
      </c>
      <c r="R25" s="77">
        <v>4</v>
      </c>
      <c r="S25" s="155"/>
      <c r="T25" s="55"/>
      <c r="U25" s="55"/>
      <c r="V25" s="155"/>
      <c r="W25" s="155"/>
      <c r="X25" s="55"/>
      <c r="Y25" s="55"/>
      <c r="Z25" s="55"/>
      <c r="AA25" s="155"/>
      <c r="AB25" s="55"/>
      <c r="AC25" s="55"/>
      <c r="AD25" s="55"/>
      <c r="AE25" s="55"/>
      <c r="AF25" s="155"/>
      <c r="AG25" s="50"/>
      <c r="AH25" s="55"/>
      <c r="AI25" s="155"/>
      <c r="AJ25" s="55"/>
      <c r="AK25" s="55"/>
      <c r="AL25" s="55"/>
      <c r="AM25" s="55"/>
      <c r="AN25" s="55"/>
      <c r="AO25" s="55"/>
      <c r="AP25" s="55"/>
      <c r="AQ25" s="55"/>
      <c r="AR25" s="155"/>
      <c r="AS25" s="129"/>
    </row>
    <row r="26" spans="1:45" s="104" customFormat="1">
      <c r="A26" s="65" t="s">
        <v>23</v>
      </c>
      <c r="B26" s="23" t="s">
        <v>324</v>
      </c>
      <c r="C26" s="201">
        <v>2</v>
      </c>
      <c r="D26" s="33">
        <v>1</v>
      </c>
      <c r="E26" s="202"/>
      <c r="F26" s="96">
        <f>AVERAGE(I26,P26)</f>
        <v>4.5</v>
      </c>
      <c r="G26" s="133"/>
      <c r="H26" s="155"/>
      <c r="I26" s="211">
        <v>4</v>
      </c>
      <c r="J26" s="155"/>
      <c r="K26" s="55"/>
      <c r="L26" s="55"/>
      <c r="M26" s="55"/>
      <c r="N26" s="55"/>
      <c r="O26" s="55"/>
      <c r="P26" s="55">
        <v>5</v>
      </c>
      <c r="Q26" s="55"/>
      <c r="R26" s="55"/>
      <c r="S26" s="77" t="s">
        <v>106</v>
      </c>
      <c r="T26" s="55"/>
      <c r="U26" s="55"/>
      <c r="V26" s="155"/>
      <c r="W26" s="55"/>
      <c r="X26" s="55"/>
      <c r="Y26" s="55"/>
      <c r="Z26" s="55"/>
      <c r="AA26" s="155"/>
      <c r="AB26" s="55"/>
      <c r="AC26" s="55"/>
      <c r="AD26" s="55"/>
      <c r="AE26" s="55"/>
      <c r="AF26" s="155"/>
      <c r="AG26" s="50"/>
      <c r="AH26" s="55"/>
      <c r="AI26" s="155"/>
      <c r="AJ26" s="55"/>
      <c r="AK26" s="55"/>
      <c r="AL26" s="55"/>
      <c r="AM26" s="55"/>
      <c r="AN26" s="55"/>
      <c r="AO26" s="55"/>
      <c r="AP26" s="55"/>
      <c r="AQ26" s="55"/>
      <c r="AR26" s="55"/>
      <c r="AS26" s="129"/>
    </row>
    <row r="27" spans="1:45" s="104" customFormat="1">
      <c r="A27" s="65" t="s">
        <v>23</v>
      </c>
      <c r="B27" s="35" t="s">
        <v>513</v>
      </c>
      <c r="C27" s="201">
        <v>4</v>
      </c>
      <c r="D27" s="33">
        <v>2</v>
      </c>
      <c r="E27" s="202"/>
      <c r="F27" s="96">
        <f>AVERAGE(J27,K27,O27,R27)</f>
        <v>4.75</v>
      </c>
      <c r="G27" s="133"/>
      <c r="H27" s="77" t="s">
        <v>106</v>
      </c>
      <c r="I27" s="53" t="s">
        <v>106</v>
      </c>
      <c r="J27" s="155">
        <v>5</v>
      </c>
      <c r="K27" s="55">
        <v>5</v>
      </c>
      <c r="L27" s="55"/>
      <c r="M27" s="55"/>
      <c r="N27" s="55"/>
      <c r="O27" s="55">
        <v>5</v>
      </c>
      <c r="P27" s="55"/>
      <c r="Q27" s="55"/>
      <c r="R27" s="55">
        <v>4</v>
      </c>
      <c r="S27" s="155"/>
      <c r="T27" s="155"/>
      <c r="U27" s="55"/>
      <c r="V27" s="155"/>
      <c r="W27" s="55"/>
      <c r="X27" s="55"/>
      <c r="Y27" s="55"/>
      <c r="Z27" s="55"/>
      <c r="AA27" s="155"/>
      <c r="AB27" s="55"/>
      <c r="AC27" s="55"/>
      <c r="AD27" s="55"/>
      <c r="AE27" s="55"/>
      <c r="AF27" s="155"/>
      <c r="AG27" s="50"/>
      <c r="AH27" s="55"/>
      <c r="AI27" s="155"/>
      <c r="AJ27" s="55"/>
      <c r="AK27" s="55"/>
      <c r="AL27" s="55"/>
      <c r="AM27" s="55"/>
      <c r="AN27" s="55"/>
      <c r="AO27" s="55"/>
      <c r="AP27" s="55"/>
      <c r="AQ27" s="55"/>
      <c r="AR27" s="55"/>
      <c r="AS27" s="129"/>
    </row>
    <row r="28" spans="1:45" s="104" customFormat="1">
      <c r="A28" s="355" t="s">
        <v>23</v>
      </c>
      <c r="B28" s="364" t="s">
        <v>343</v>
      </c>
      <c r="C28" s="381">
        <v>4</v>
      </c>
      <c r="D28" s="363"/>
      <c r="E28" s="382">
        <v>2</v>
      </c>
      <c r="F28" s="360">
        <f>AVERAGE(O28,P28,Q28,S28)</f>
        <v>5.75</v>
      </c>
      <c r="G28" s="133"/>
      <c r="H28" s="77"/>
      <c r="I28" s="53"/>
      <c r="J28" s="155"/>
      <c r="K28" s="55"/>
      <c r="L28" s="55"/>
      <c r="M28" s="55"/>
      <c r="N28" s="55"/>
      <c r="O28" s="54">
        <v>6</v>
      </c>
      <c r="P28" s="55">
        <v>5</v>
      </c>
      <c r="Q28" s="240">
        <v>7</v>
      </c>
      <c r="R28" s="55"/>
      <c r="S28" s="155">
        <v>5</v>
      </c>
      <c r="T28" s="155"/>
      <c r="U28" s="55"/>
      <c r="V28" s="155"/>
      <c r="W28" s="55"/>
      <c r="X28" s="55"/>
      <c r="Y28" s="55"/>
      <c r="Z28" s="55"/>
      <c r="AA28" s="155"/>
      <c r="AB28" s="55"/>
      <c r="AC28" s="55"/>
      <c r="AD28" s="55"/>
      <c r="AE28" s="55"/>
      <c r="AF28" s="155"/>
      <c r="AG28" s="368"/>
      <c r="AH28" s="55"/>
      <c r="AI28" s="155"/>
      <c r="AJ28" s="55"/>
      <c r="AK28" s="55"/>
      <c r="AL28" s="55"/>
      <c r="AM28" s="55"/>
      <c r="AN28" s="55"/>
      <c r="AO28" s="55"/>
      <c r="AP28" s="55"/>
      <c r="AQ28" s="55"/>
      <c r="AR28" s="55"/>
      <c r="AS28" s="129"/>
    </row>
    <row r="29" spans="1:45" s="104" customFormat="1">
      <c r="A29" s="10" t="s">
        <v>23</v>
      </c>
      <c r="B29" s="266" t="s">
        <v>514</v>
      </c>
      <c r="C29" s="204">
        <v>5</v>
      </c>
      <c r="D29" s="205">
        <v>3</v>
      </c>
      <c r="E29" s="203">
        <v>1</v>
      </c>
      <c r="F29" s="29">
        <f>AVERAGE(I29,J29,K29,Q29,R29)</f>
        <v>4.8</v>
      </c>
      <c r="G29" s="43" t="s">
        <v>106</v>
      </c>
      <c r="H29" s="77" t="s">
        <v>106</v>
      </c>
      <c r="I29" s="211">
        <v>4</v>
      </c>
      <c r="J29" s="155">
        <v>5</v>
      </c>
      <c r="K29" s="240">
        <v>7</v>
      </c>
      <c r="L29" s="55"/>
      <c r="M29" s="55"/>
      <c r="N29" s="77" t="s">
        <v>106</v>
      </c>
      <c r="O29" s="55"/>
      <c r="P29" s="55"/>
      <c r="Q29" s="55">
        <v>5</v>
      </c>
      <c r="R29" s="297">
        <v>3</v>
      </c>
      <c r="S29" s="155"/>
      <c r="T29" s="155"/>
      <c r="U29" s="55"/>
      <c r="V29" s="155"/>
      <c r="W29" s="55"/>
      <c r="X29" s="55"/>
      <c r="Y29" s="155"/>
      <c r="Z29" s="55"/>
      <c r="AA29" s="155"/>
      <c r="AB29" s="55"/>
      <c r="AC29" s="55"/>
      <c r="AD29" s="55"/>
      <c r="AE29" s="55"/>
      <c r="AF29" s="155"/>
      <c r="AG29" s="50"/>
      <c r="AH29" s="55"/>
      <c r="AI29" s="155"/>
      <c r="AJ29" s="55"/>
      <c r="AK29" s="55"/>
      <c r="AL29" s="55"/>
      <c r="AM29" s="55"/>
      <c r="AN29" s="55"/>
      <c r="AO29" s="55"/>
      <c r="AP29" s="55"/>
      <c r="AQ29" s="55"/>
      <c r="AR29" s="55"/>
      <c r="AS29" s="129"/>
    </row>
    <row r="30" spans="1:45">
      <c r="A30" s="65" t="s">
        <v>24</v>
      </c>
      <c r="B30" s="115" t="s">
        <v>505</v>
      </c>
      <c r="C30" s="201">
        <v>5</v>
      </c>
      <c r="D30" s="33">
        <v>5</v>
      </c>
      <c r="E30" s="202">
        <v>1</v>
      </c>
      <c r="F30" s="96">
        <f>AVERAGE(G30,H30,L30,N30,O30)</f>
        <v>3.6</v>
      </c>
      <c r="G30" s="257">
        <v>3</v>
      </c>
      <c r="H30" s="284">
        <v>3</v>
      </c>
      <c r="I30" s="53" t="s">
        <v>106</v>
      </c>
      <c r="J30" s="44" t="s">
        <v>106</v>
      </c>
      <c r="K30" s="53" t="s">
        <v>106</v>
      </c>
      <c r="L30" s="55">
        <v>4</v>
      </c>
      <c r="M30" s="55"/>
      <c r="N30" s="55">
        <v>4</v>
      </c>
      <c r="O30" s="55">
        <v>4</v>
      </c>
      <c r="P30" s="77" t="s">
        <v>106</v>
      </c>
      <c r="Q30" s="77" t="s">
        <v>106</v>
      </c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155"/>
      <c r="AD30" s="55"/>
      <c r="AE30" s="55"/>
      <c r="AF30" s="55"/>
      <c r="AG30" s="50"/>
      <c r="AH30" s="55"/>
      <c r="AI30" s="155"/>
      <c r="AJ30" s="55"/>
      <c r="AK30" s="55"/>
      <c r="AL30" s="55"/>
      <c r="AM30" s="155"/>
      <c r="AN30" s="155"/>
      <c r="AO30" s="55"/>
      <c r="AP30" s="155"/>
      <c r="AQ30" s="155"/>
      <c r="AR30" s="55"/>
      <c r="AS30" s="22"/>
    </row>
    <row r="31" spans="1:45">
      <c r="A31" s="138" t="s">
        <v>24</v>
      </c>
      <c r="B31" s="98" t="s">
        <v>515</v>
      </c>
      <c r="C31" s="139">
        <v>4</v>
      </c>
      <c r="D31" s="50">
        <v>6</v>
      </c>
      <c r="E31" s="141">
        <v>1</v>
      </c>
      <c r="F31" s="96">
        <f>AVERAGE(G31,L31,M31,Q31,R31)</f>
        <v>3.8</v>
      </c>
      <c r="G31" s="257">
        <v>3</v>
      </c>
      <c r="H31" s="77" t="s">
        <v>106</v>
      </c>
      <c r="I31" s="77" t="s">
        <v>106</v>
      </c>
      <c r="J31" s="155"/>
      <c r="K31" s="55"/>
      <c r="L31" s="55">
        <v>4</v>
      </c>
      <c r="M31" s="297">
        <v>3</v>
      </c>
      <c r="N31" s="77" t="s">
        <v>106</v>
      </c>
      <c r="O31" s="77" t="s">
        <v>106</v>
      </c>
      <c r="P31" s="55"/>
      <c r="Q31" s="54">
        <v>6</v>
      </c>
      <c r="R31" s="297">
        <v>3</v>
      </c>
      <c r="S31" s="77" t="s">
        <v>106</v>
      </c>
      <c r="T31" s="55"/>
      <c r="U31" s="55"/>
      <c r="V31" s="155"/>
      <c r="W31" s="55"/>
      <c r="X31" s="55"/>
      <c r="Y31" s="55"/>
      <c r="Z31" s="155"/>
      <c r="AA31" s="55"/>
      <c r="AB31" s="155"/>
      <c r="AC31" s="55"/>
      <c r="AD31" s="155"/>
      <c r="AE31" s="155"/>
      <c r="AF31" s="155"/>
      <c r="AG31" s="50"/>
      <c r="AH31" s="155"/>
      <c r="AI31" s="155"/>
      <c r="AJ31" s="55"/>
      <c r="AK31" s="155"/>
      <c r="AL31" s="55"/>
      <c r="AM31" s="155"/>
      <c r="AN31" s="155"/>
      <c r="AO31" s="55"/>
      <c r="AP31" s="55"/>
      <c r="AQ31" s="55"/>
      <c r="AR31" s="55"/>
      <c r="AS31" s="22"/>
    </row>
    <row r="32" spans="1:45">
      <c r="A32" s="65" t="s">
        <v>24</v>
      </c>
      <c r="B32" s="115" t="s">
        <v>516</v>
      </c>
      <c r="C32" s="201">
        <v>5</v>
      </c>
      <c r="D32" s="33">
        <v>2</v>
      </c>
      <c r="E32" s="202"/>
      <c r="F32" s="96">
        <f>AVERAGE(I32,J32,K32,S32)</f>
        <v>3.75</v>
      </c>
      <c r="G32" s="162"/>
      <c r="H32" s="155"/>
      <c r="I32" s="284">
        <v>2</v>
      </c>
      <c r="J32" s="211">
        <v>5</v>
      </c>
      <c r="K32" s="55">
        <v>4</v>
      </c>
      <c r="L32" s="77" t="s">
        <v>106</v>
      </c>
      <c r="M32" s="77" t="s">
        <v>428</v>
      </c>
      <c r="N32" s="55"/>
      <c r="O32" s="55"/>
      <c r="P32" s="55"/>
      <c r="Q32" s="155"/>
      <c r="R32" s="77" t="s">
        <v>106</v>
      </c>
      <c r="S32" s="55">
        <v>4</v>
      </c>
      <c r="T32" s="155"/>
      <c r="U32" s="55"/>
      <c r="V32" s="55"/>
      <c r="W32" s="55"/>
      <c r="X32" s="155"/>
      <c r="Y32" s="155"/>
      <c r="Z32" s="55"/>
      <c r="AA32" s="55"/>
      <c r="AB32" s="55"/>
      <c r="AC32" s="55"/>
      <c r="AD32" s="55"/>
      <c r="AE32" s="55"/>
      <c r="AF32" s="55"/>
      <c r="AG32" s="48"/>
      <c r="AH32" s="155"/>
      <c r="AI32" s="155"/>
      <c r="AJ32" s="55"/>
      <c r="AK32" s="55"/>
      <c r="AL32" s="55"/>
      <c r="AM32" s="155"/>
      <c r="AN32" s="155"/>
      <c r="AO32" s="55"/>
      <c r="AP32" s="55"/>
      <c r="AQ32" s="55"/>
      <c r="AR32" s="55"/>
      <c r="AS32" s="22"/>
    </row>
    <row r="33" spans="1:45" s="104" customFormat="1">
      <c r="A33" s="355" t="s">
        <v>24</v>
      </c>
      <c r="B33" s="98" t="s">
        <v>697</v>
      </c>
      <c r="C33" s="381">
        <v>4</v>
      </c>
      <c r="D33" s="363">
        <v>4</v>
      </c>
      <c r="E33" s="382"/>
      <c r="F33" s="360">
        <f>AVERAGE(P33,Q33,R33,S33)</f>
        <v>4.75</v>
      </c>
      <c r="G33" s="162"/>
      <c r="H33" s="155"/>
      <c r="I33" s="55"/>
      <c r="J33" s="211"/>
      <c r="K33" s="55"/>
      <c r="L33" s="77" t="s">
        <v>106</v>
      </c>
      <c r="M33" s="77" t="s">
        <v>106</v>
      </c>
      <c r="N33" s="77" t="s">
        <v>106</v>
      </c>
      <c r="O33" s="77" t="s">
        <v>106</v>
      </c>
      <c r="P33" s="55">
        <v>6</v>
      </c>
      <c r="Q33" s="155">
        <v>6</v>
      </c>
      <c r="R33" s="284">
        <v>3</v>
      </c>
      <c r="S33" s="55">
        <v>4</v>
      </c>
      <c r="T33" s="155"/>
      <c r="U33" s="55"/>
      <c r="V33" s="55"/>
      <c r="W33" s="55"/>
      <c r="X33" s="155"/>
      <c r="Y33" s="155"/>
      <c r="Z33" s="55"/>
      <c r="AA33" s="55"/>
      <c r="AB33" s="55"/>
      <c r="AC33" s="55"/>
      <c r="AD33" s="55"/>
      <c r="AE33" s="55"/>
      <c r="AF33" s="55"/>
      <c r="AG33" s="48"/>
      <c r="AH33" s="155"/>
      <c r="AI33" s="155"/>
      <c r="AJ33" s="55"/>
      <c r="AK33" s="55"/>
      <c r="AL33" s="55"/>
      <c r="AM33" s="155"/>
      <c r="AN33" s="155"/>
      <c r="AO33" s="55"/>
      <c r="AP33" s="55"/>
      <c r="AQ33" s="55"/>
      <c r="AR33" s="55"/>
      <c r="AS33" s="129"/>
    </row>
    <row r="34" spans="1:45" s="85" customFormat="1" ht="15.75" thickBot="1">
      <c r="A34" s="2" t="s">
        <v>24</v>
      </c>
      <c r="B34" s="264" t="s">
        <v>517</v>
      </c>
      <c r="C34" s="208"/>
      <c r="D34" s="209"/>
      <c r="E34" s="166"/>
      <c r="F34" s="28"/>
      <c r="G34" s="162"/>
      <c r="H34" s="155"/>
      <c r="I34" s="155"/>
      <c r="J34" s="212"/>
      <c r="K34" s="155"/>
      <c r="L34" s="155"/>
      <c r="M34" s="55"/>
      <c r="N34" s="155"/>
      <c r="O34" s="155"/>
      <c r="P34" s="155"/>
      <c r="Q34" s="155"/>
      <c r="R34" s="155"/>
      <c r="S34" s="155"/>
      <c r="T34" s="55"/>
      <c r="U34" s="155"/>
      <c r="V34" s="155"/>
      <c r="W34" s="155"/>
      <c r="X34" s="155"/>
      <c r="Y34" s="155"/>
      <c r="Z34" s="155"/>
      <c r="AA34" s="55"/>
      <c r="AB34" s="55"/>
      <c r="AC34" s="155"/>
      <c r="AD34" s="55"/>
      <c r="AE34" s="55"/>
      <c r="AF34" s="55"/>
      <c r="AG34" s="50"/>
      <c r="AH34" s="55"/>
      <c r="AI34" s="155"/>
      <c r="AJ34" s="155"/>
      <c r="AK34" s="155"/>
      <c r="AL34" s="55"/>
      <c r="AM34" s="55"/>
      <c r="AN34" s="155"/>
      <c r="AO34" s="55"/>
      <c r="AP34" s="55"/>
      <c r="AQ34" s="55"/>
      <c r="AR34" s="55"/>
      <c r="AS34" s="89"/>
    </row>
    <row r="35" spans="1:45">
      <c r="G35" s="111">
        <f>AVERAGE(G8,G11,G12,G13,G14,G20,G21,G22,G23,G24,G30)</f>
        <v>3.5454545454545454</v>
      </c>
      <c r="H35" s="111">
        <f>AVERAGE(H8,H11,H12,H14,H19,H20,H21,H22,H23,H24,H30)</f>
        <v>4.1818181818181817</v>
      </c>
      <c r="I35" s="314">
        <f>AVERAGE(I8,I11,I12,I14,I19,I21,I22,I24,I26,I29,I32)</f>
        <v>4.2727272727272725</v>
      </c>
      <c r="J35" s="111">
        <f>AVERAGE(J8,J11,J12,J14,J19,J21,J22,J24,J27,J29,J32)</f>
        <v>5.4545454545454541</v>
      </c>
      <c r="K35" s="105">
        <f>AVERAGE(K8,K15,K12,K14,K19,K21,K22,K24,K27,K29,K32)</f>
        <v>5.1818181818181817</v>
      </c>
      <c r="L35" s="105">
        <f>AVERAGE(L8,L12,L15,L17,L18,L19,L20,L21,L25,L31,L30)</f>
        <v>4.7272727272727275</v>
      </c>
      <c r="M35" s="111">
        <f>AVERAGE(M8,M12,M15,M18,M17,M19,M22,M23,M25,M31,M20)</f>
        <v>4.5454545454545459</v>
      </c>
      <c r="N35" s="105">
        <f>AVERAGE(N8,N12,N15,N16,N17,N18,N19,N20,N21,N25,N30)</f>
        <v>4.6363636363636367</v>
      </c>
      <c r="O35" s="105">
        <f>AVERAGE(O8,O11,O14,O13,O17,O18,O20,O22,O27,O28,O30)</f>
        <v>4.3636363636363633</v>
      </c>
      <c r="P35" s="105">
        <f>AVERAGE(P8,P12,P15,P18,P19,P20,P22,P26,P25,P28,P33)</f>
        <v>5.4545454545454541</v>
      </c>
      <c r="Q35" s="105">
        <f>AVERAGE(Q8,Q12,Q15,Q17,Q19,Q22,Q25,Q28,Q29,Q31,Q33)</f>
        <v>6</v>
      </c>
      <c r="R35" s="105">
        <f>AVERAGE(R8,R12,R15,R17,R19,R22,R24,R27,R29,R31,R33)</f>
        <v>3.0909090909090908</v>
      </c>
      <c r="S35" s="314">
        <f>AVERAGE(S8,S12,S14,S15,S18,S22,S23,S24,S28,S32,S33)</f>
        <v>5.5454545454545459</v>
      </c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S41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2" max="2" width="13.28515625" customWidth="1"/>
    <col min="7" max="8" width="4.5703125" customWidth="1"/>
    <col min="9" max="10" width="4.7109375" customWidth="1"/>
    <col min="11" max="11" width="4.85546875" customWidth="1"/>
    <col min="12" max="44" width="4.7109375" customWidth="1"/>
  </cols>
  <sheetData>
    <row r="1" spans="1:45">
      <c r="A1" t="s">
        <v>1</v>
      </c>
    </row>
    <row r="4" spans="1:45" ht="15.75" thickBot="1">
      <c r="A4" t="s">
        <v>2</v>
      </c>
    </row>
    <row r="5" spans="1:45" ht="15.75" thickBot="1">
      <c r="C5" s="402" t="s">
        <v>74</v>
      </c>
      <c r="D5" s="403"/>
      <c r="E5" s="404"/>
    </row>
    <row r="6" spans="1:45" ht="48" customHeight="1" thickBot="1">
      <c r="A6" s="4" t="s">
        <v>3</v>
      </c>
      <c r="B6" s="6" t="s">
        <v>4</v>
      </c>
      <c r="C6" s="8" t="s">
        <v>7</v>
      </c>
      <c r="D6" s="9" t="s">
        <v>72</v>
      </c>
      <c r="E6" s="6" t="s">
        <v>5</v>
      </c>
      <c r="F6" s="7" t="s">
        <v>73</v>
      </c>
      <c r="G6" s="14" t="s">
        <v>474</v>
      </c>
      <c r="H6" s="128" t="s">
        <v>570</v>
      </c>
      <c r="I6" s="128" t="s">
        <v>573</v>
      </c>
      <c r="J6" s="128" t="s">
        <v>645</v>
      </c>
      <c r="K6" s="128" t="s">
        <v>676</v>
      </c>
      <c r="L6" s="128" t="s">
        <v>715</v>
      </c>
      <c r="M6" s="128" t="s">
        <v>731</v>
      </c>
      <c r="N6" s="128" t="s">
        <v>742</v>
      </c>
      <c r="O6" s="128" t="s">
        <v>779</v>
      </c>
      <c r="P6" s="128" t="s">
        <v>806</v>
      </c>
      <c r="Q6" s="128" t="s">
        <v>823</v>
      </c>
      <c r="R6" s="128" t="s">
        <v>830</v>
      </c>
      <c r="S6" s="128" t="s">
        <v>869</v>
      </c>
      <c r="T6" s="71"/>
      <c r="U6" s="71"/>
      <c r="V6" s="71"/>
      <c r="W6" s="21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128"/>
      <c r="AI6" s="88"/>
      <c r="AJ6" s="128"/>
      <c r="AK6" s="128"/>
      <c r="AL6" s="128"/>
      <c r="AM6" s="128"/>
      <c r="AN6" s="128"/>
      <c r="AO6" s="128"/>
      <c r="AP6" s="128"/>
      <c r="AQ6" s="128"/>
      <c r="AR6" s="128"/>
    </row>
    <row r="7" spans="1:45" s="104" customFormat="1">
      <c r="A7" s="18" t="s">
        <v>8</v>
      </c>
      <c r="B7" s="36" t="s">
        <v>169</v>
      </c>
      <c r="C7" s="107">
        <v>13</v>
      </c>
      <c r="D7" s="102"/>
      <c r="E7" s="99"/>
      <c r="F7" s="30">
        <f>AVERAGE(G7,H7,I7,J7,K7,L7,M7,N7,O7,P7,Q7,R7,S7)</f>
        <v>5.4615384615384617</v>
      </c>
      <c r="G7" s="255">
        <v>6</v>
      </c>
      <c r="H7" s="174">
        <v>5</v>
      </c>
      <c r="I7" s="240">
        <v>7</v>
      </c>
      <c r="J7" s="55">
        <v>4</v>
      </c>
      <c r="K7" s="54">
        <v>5</v>
      </c>
      <c r="L7" s="55">
        <v>4</v>
      </c>
      <c r="M7" s="55">
        <v>5</v>
      </c>
      <c r="N7" s="95">
        <v>6</v>
      </c>
      <c r="O7" s="54">
        <v>6</v>
      </c>
      <c r="P7" s="240">
        <v>7</v>
      </c>
      <c r="Q7" s="54">
        <v>6</v>
      </c>
      <c r="R7" s="95">
        <v>4</v>
      </c>
      <c r="S7" s="54">
        <v>6</v>
      </c>
      <c r="T7" s="95"/>
      <c r="U7" s="54"/>
      <c r="V7" s="95"/>
      <c r="W7" s="95"/>
      <c r="X7" s="95"/>
      <c r="Y7" s="95"/>
      <c r="Z7" s="77"/>
      <c r="AA7" s="95"/>
      <c r="AB7" s="95"/>
      <c r="AC7" s="50"/>
      <c r="AD7" s="98"/>
      <c r="AE7" s="95"/>
      <c r="AF7" s="95"/>
      <c r="AG7" s="95"/>
      <c r="AH7" s="95"/>
      <c r="AI7" s="54"/>
      <c r="AJ7" s="54"/>
      <c r="AK7" s="95"/>
      <c r="AL7" s="95"/>
      <c r="AM7" s="33"/>
      <c r="AN7" s="95"/>
      <c r="AO7" s="54"/>
      <c r="AP7" s="95"/>
      <c r="AQ7" s="54"/>
      <c r="AR7" s="55"/>
      <c r="AS7" s="129"/>
    </row>
    <row r="8" spans="1:45">
      <c r="A8" s="157" t="s">
        <v>8</v>
      </c>
      <c r="B8" s="156" t="s">
        <v>25</v>
      </c>
      <c r="C8" s="187"/>
      <c r="D8" s="198"/>
      <c r="E8" s="199"/>
      <c r="F8" s="15"/>
      <c r="G8" s="4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33"/>
      <c r="AB8" s="95"/>
      <c r="AC8" s="33"/>
      <c r="AD8" s="45"/>
      <c r="AE8" s="95"/>
      <c r="AF8" s="33"/>
      <c r="AG8" s="95"/>
      <c r="AH8" s="95"/>
      <c r="AI8" s="95"/>
      <c r="AJ8" s="95"/>
      <c r="AK8" s="95"/>
      <c r="AL8" s="95"/>
      <c r="AM8" s="33"/>
      <c r="AN8" s="33"/>
      <c r="AO8" s="95"/>
      <c r="AP8" s="95"/>
      <c r="AQ8" s="33"/>
      <c r="AR8" s="54"/>
      <c r="AS8" s="22"/>
    </row>
    <row r="9" spans="1:45">
      <c r="A9" s="42" t="s">
        <v>10</v>
      </c>
      <c r="B9" s="114" t="s">
        <v>222</v>
      </c>
      <c r="C9" s="112"/>
      <c r="D9" s="170"/>
      <c r="E9" s="268"/>
      <c r="F9" s="96"/>
      <c r="G9" s="269"/>
      <c r="H9" s="270"/>
      <c r="I9" s="270"/>
      <c r="J9" s="270"/>
      <c r="K9" s="271"/>
      <c r="L9" s="267"/>
      <c r="M9" s="270"/>
      <c r="N9" s="267"/>
      <c r="O9" s="267"/>
      <c r="P9" s="267"/>
      <c r="Q9" s="267"/>
      <c r="R9" s="267"/>
      <c r="S9" s="267"/>
      <c r="T9" s="267"/>
      <c r="U9" s="267"/>
      <c r="V9" s="267"/>
      <c r="W9" s="270"/>
      <c r="X9" s="267"/>
      <c r="Y9" s="267"/>
      <c r="Z9" s="272"/>
      <c r="AA9" s="267"/>
      <c r="AB9" s="258"/>
      <c r="AC9" s="258"/>
      <c r="AD9" s="267"/>
      <c r="AE9" s="258"/>
      <c r="AF9" s="267"/>
      <c r="AG9" s="267"/>
      <c r="AH9" s="267"/>
      <c r="AI9" s="270"/>
      <c r="AJ9" s="267"/>
      <c r="AK9" s="267"/>
      <c r="AL9" s="258"/>
      <c r="AM9" s="258"/>
      <c r="AN9" s="267"/>
      <c r="AO9" s="267"/>
      <c r="AP9" s="258"/>
      <c r="AQ9" s="267"/>
      <c r="AR9" s="267"/>
      <c r="AS9" s="22"/>
    </row>
    <row r="10" spans="1:45">
      <c r="A10" s="65" t="s">
        <v>10</v>
      </c>
      <c r="B10" s="68" t="s">
        <v>239</v>
      </c>
      <c r="C10" s="121">
        <v>11</v>
      </c>
      <c r="D10" s="115"/>
      <c r="E10" s="180"/>
      <c r="F10" s="96">
        <f>AVERAGE(G10,H10,I10,J10,K10,M10,N10,O10,P10,Q10,R10)</f>
        <v>4.9090909090909092</v>
      </c>
      <c r="G10" s="174">
        <v>5</v>
      </c>
      <c r="H10" s="159">
        <v>4</v>
      </c>
      <c r="I10" s="155">
        <v>5</v>
      </c>
      <c r="J10" s="77">
        <v>4</v>
      </c>
      <c r="K10" s="155">
        <v>5</v>
      </c>
      <c r="L10" s="155"/>
      <c r="M10" s="77">
        <v>6</v>
      </c>
      <c r="N10" s="77">
        <v>5</v>
      </c>
      <c r="O10" s="77">
        <v>6</v>
      </c>
      <c r="P10" s="77">
        <v>5</v>
      </c>
      <c r="Q10" s="155">
        <v>5</v>
      </c>
      <c r="R10" s="95">
        <v>4</v>
      </c>
      <c r="S10" s="95"/>
      <c r="T10" s="95"/>
      <c r="U10" s="44"/>
      <c r="V10" s="95"/>
      <c r="W10" s="95"/>
      <c r="X10" s="95"/>
      <c r="Y10" s="95"/>
      <c r="Z10" s="49"/>
      <c r="AA10" s="95"/>
      <c r="AB10" s="33"/>
      <c r="AC10" s="45"/>
      <c r="AD10" s="77"/>
      <c r="AE10" s="49"/>
      <c r="AF10" s="77"/>
      <c r="AG10" s="77"/>
      <c r="AH10" s="95"/>
      <c r="AI10" s="77"/>
      <c r="AJ10" s="95"/>
      <c r="AK10" s="155"/>
      <c r="AL10" s="49"/>
      <c r="AM10" s="33"/>
      <c r="AN10" s="95"/>
      <c r="AO10" s="95"/>
      <c r="AP10" s="50"/>
      <c r="AQ10" s="35"/>
      <c r="AR10" s="95"/>
      <c r="AS10" s="22"/>
    </row>
    <row r="11" spans="1:45" s="69" customFormat="1">
      <c r="A11" s="42" t="s">
        <v>10</v>
      </c>
      <c r="B11" s="91" t="s">
        <v>249</v>
      </c>
      <c r="C11" s="112"/>
      <c r="D11" s="170"/>
      <c r="E11" s="268"/>
      <c r="F11" s="96"/>
      <c r="G11" s="267"/>
      <c r="H11" s="270"/>
      <c r="I11" s="270"/>
      <c r="J11" s="270"/>
      <c r="K11" s="270"/>
      <c r="L11" s="267"/>
      <c r="M11" s="267"/>
      <c r="N11" s="267"/>
      <c r="O11" s="271"/>
      <c r="P11" s="270"/>
      <c r="Q11" s="270"/>
      <c r="R11" s="270"/>
      <c r="S11" s="267"/>
      <c r="T11" s="270"/>
      <c r="U11" s="270"/>
      <c r="V11" s="270"/>
      <c r="W11" s="267"/>
      <c r="X11" s="270"/>
      <c r="Y11" s="280"/>
      <c r="Z11" s="272"/>
      <c r="AA11" s="250"/>
      <c r="AB11" s="258"/>
      <c r="AC11" s="258"/>
      <c r="AD11" s="267"/>
      <c r="AE11" s="258"/>
      <c r="AF11" s="270"/>
      <c r="AG11" s="270"/>
      <c r="AH11" s="267"/>
      <c r="AI11" s="267"/>
      <c r="AJ11" s="249"/>
      <c r="AK11" s="267"/>
      <c r="AL11" s="258"/>
      <c r="AM11" s="272"/>
      <c r="AN11" s="267"/>
      <c r="AO11" s="270"/>
      <c r="AP11" s="258"/>
      <c r="AQ11" s="267"/>
      <c r="AR11" s="267"/>
      <c r="AS11" s="72"/>
    </row>
    <row r="12" spans="1:45" s="69" customFormat="1">
      <c r="A12" s="65" t="s">
        <v>10</v>
      </c>
      <c r="B12" s="35" t="s">
        <v>250</v>
      </c>
      <c r="C12" s="121"/>
      <c r="D12" s="129"/>
      <c r="E12" s="132"/>
      <c r="F12" s="96"/>
      <c r="G12" s="95"/>
      <c r="H12" s="77"/>
      <c r="I12" s="77"/>
      <c r="J12" s="77"/>
      <c r="K12" s="95"/>
      <c r="L12" s="95"/>
      <c r="M12" s="95"/>
      <c r="N12" s="95"/>
      <c r="O12" s="95"/>
      <c r="P12" s="95"/>
      <c r="Q12" s="95"/>
      <c r="R12" s="77"/>
      <c r="S12" s="95"/>
      <c r="T12" s="95"/>
      <c r="U12" s="77"/>
      <c r="V12" s="95"/>
      <c r="W12" s="77"/>
      <c r="X12" s="95"/>
      <c r="Y12" s="95"/>
      <c r="Z12" s="49"/>
      <c r="AA12" s="77"/>
      <c r="AB12" s="33"/>
      <c r="AC12" s="43"/>
      <c r="AD12" s="95"/>
      <c r="AE12" s="49"/>
      <c r="AF12" s="77"/>
      <c r="AG12" s="95"/>
      <c r="AH12" s="54"/>
      <c r="AI12" s="77"/>
      <c r="AJ12" s="95"/>
      <c r="AK12" s="95"/>
      <c r="AL12" s="33"/>
      <c r="AM12" s="33"/>
      <c r="AN12" s="95"/>
      <c r="AO12" s="77"/>
      <c r="AP12" s="33"/>
      <c r="AQ12" s="95"/>
      <c r="AR12" s="77"/>
      <c r="AS12" s="72"/>
    </row>
    <row r="13" spans="1:45" s="85" customFormat="1">
      <c r="A13" s="65" t="s">
        <v>10</v>
      </c>
      <c r="B13" s="35" t="s">
        <v>262</v>
      </c>
      <c r="C13" s="121"/>
      <c r="D13" s="129"/>
      <c r="E13" s="132"/>
      <c r="F13" s="96"/>
      <c r="G13" s="134"/>
      <c r="H13" s="145"/>
      <c r="I13" s="145"/>
      <c r="J13" s="145"/>
      <c r="K13" s="134"/>
      <c r="L13" s="134"/>
      <c r="M13" s="134"/>
      <c r="N13" s="134"/>
      <c r="O13" s="134"/>
      <c r="P13" s="134"/>
      <c r="Q13" s="134"/>
      <c r="R13" s="145"/>
      <c r="S13" s="134"/>
      <c r="T13" s="134"/>
      <c r="U13" s="134"/>
      <c r="V13" s="134"/>
      <c r="W13" s="134"/>
      <c r="X13" s="134"/>
      <c r="Y13" s="134"/>
      <c r="Z13" s="135"/>
      <c r="AA13" s="134"/>
      <c r="AB13" s="136"/>
      <c r="AC13" s="137"/>
      <c r="AD13" s="145"/>
      <c r="AE13" s="135"/>
      <c r="AF13" s="134"/>
      <c r="AG13" s="134"/>
      <c r="AH13" s="134"/>
      <c r="AI13" s="134"/>
      <c r="AJ13" s="134"/>
      <c r="AK13" s="134"/>
      <c r="AL13" s="136"/>
      <c r="AM13" s="136"/>
      <c r="AN13" s="134"/>
      <c r="AO13" s="134"/>
      <c r="AP13" s="136"/>
      <c r="AQ13" s="134"/>
      <c r="AR13" s="134"/>
      <c r="AS13" s="89"/>
    </row>
    <row r="14" spans="1:45" s="104" customFormat="1">
      <c r="A14" s="65" t="s">
        <v>10</v>
      </c>
      <c r="B14" s="35" t="s">
        <v>300</v>
      </c>
      <c r="C14" s="121">
        <v>5</v>
      </c>
      <c r="D14" s="129">
        <v>2</v>
      </c>
      <c r="E14" s="180"/>
      <c r="F14" s="96">
        <f>AVERAGE(G14,H14,I14,J14,L14,S14)</f>
        <v>4.5</v>
      </c>
      <c r="G14" s="95">
        <v>5</v>
      </c>
      <c r="H14" s="256">
        <v>3</v>
      </c>
      <c r="I14" s="77">
        <v>6</v>
      </c>
      <c r="J14" s="77">
        <v>4</v>
      </c>
      <c r="K14" s="95"/>
      <c r="L14" s="55">
        <v>4</v>
      </c>
      <c r="M14" s="95"/>
      <c r="N14" s="95"/>
      <c r="O14" s="95"/>
      <c r="P14" s="77" t="s">
        <v>106</v>
      </c>
      <c r="Q14" s="95"/>
      <c r="R14" s="77"/>
      <c r="S14" s="95">
        <v>5</v>
      </c>
      <c r="T14" s="95"/>
      <c r="U14" s="95"/>
      <c r="V14" s="95"/>
      <c r="W14" s="95"/>
      <c r="X14" s="95"/>
      <c r="Y14" s="95"/>
      <c r="Z14" s="49"/>
      <c r="AA14" s="95"/>
      <c r="AB14" s="33"/>
      <c r="AC14" s="45"/>
      <c r="AD14" s="77"/>
      <c r="AE14" s="49"/>
      <c r="AF14" s="95"/>
      <c r="AG14" s="77"/>
      <c r="AH14" s="95"/>
      <c r="AI14" s="95"/>
      <c r="AJ14" s="95"/>
      <c r="AK14" s="95"/>
      <c r="AL14" s="33"/>
      <c r="AM14" s="33"/>
      <c r="AN14" s="95"/>
      <c r="AO14" s="95"/>
      <c r="AP14" s="33"/>
      <c r="AQ14" s="95"/>
      <c r="AR14" s="95"/>
      <c r="AS14" s="129"/>
    </row>
    <row r="15" spans="1:45" s="104" customFormat="1">
      <c r="A15" s="65" t="s">
        <v>10</v>
      </c>
      <c r="B15" s="35" t="s">
        <v>350</v>
      </c>
      <c r="C15" s="121">
        <v>4</v>
      </c>
      <c r="D15" s="129">
        <v>1</v>
      </c>
      <c r="E15" s="132">
        <v>1</v>
      </c>
      <c r="F15" s="96">
        <f>AVERAGE(P15,Q15,R15,S15)</f>
        <v>5.25</v>
      </c>
      <c r="G15" s="95"/>
      <c r="H15" s="77"/>
      <c r="I15" s="77"/>
      <c r="J15" s="77"/>
      <c r="K15" s="95"/>
      <c r="L15" s="95"/>
      <c r="M15" s="95"/>
      <c r="N15" s="77" t="s">
        <v>106</v>
      </c>
      <c r="O15" s="95"/>
      <c r="P15" s="95">
        <v>5</v>
      </c>
      <c r="Q15" s="95">
        <v>5</v>
      </c>
      <c r="R15" s="77">
        <v>4</v>
      </c>
      <c r="S15" s="240">
        <v>7</v>
      </c>
      <c r="T15" s="95"/>
      <c r="U15" s="95"/>
      <c r="V15" s="95"/>
      <c r="W15" s="95"/>
      <c r="X15" s="95"/>
      <c r="Y15" s="95"/>
      <c r="Z15" s="49"/>
      <c r="AA15" s="95"/>
      <c r="AB15" s="33"/>
      <c r="AC15" s="33"/>
      <c r="AD15" s="77"/>
      <c r="AE15" s="49"/>
      <c r="AF15" s="95"/>
      <c r="AG15" s="95"/>
      <c r="AH15" s="95"/>
      <c r="AI15" s="95"/>
      <c r="AJ15" s="77"/>
      <c r="AK15" s="54"/>
      <c r="AL15" s="33"/>
      <c r="AM15" s="33"/>
      <c r="AN15" s="95"/>
      <c r="AO15" s="95"/>
      <c r="AP15" s="33"/>
      <c r="AQ15" s="95"/>
      <c r="AR15" s="95"/>
      <c r="AS15" s="129"/>
    </row>
    <row r="16" spans="1:45" s="104" customFormat="1">
      <c r="A16" s="65" t="s">
        <v>10</v>
      </c>
      <c r="B16" s="60" t="s">
        <v>477</v>
      </c>
      <c r="C16" s="121">
        <v>11</v>
      </c>
      <c r="D16" s="129">
        <v>1</v>
      </c>
      <c r="E16" s="132"/>
      <c r="F16" s="96">
        <f>AVERAGE(G16,H16,I16,J16,K16,M16,N16,O16,P16,R16,S16)</f>
        <v>5.1818181818181817</v>
      </c>
      <c r="G16" s="95">
        <v>5</v>
      </c>
      <c r="H16" s="77">
        <v>4</v>
      </c>
      <c r="I16" s="303">
        <v>7</v>
      </c>
      <c r="J16" s="256">
        <v>3</v>
      </c>
      <c r="K16" s="95">
        <v>5</v>
      </c>
      <c r="L16" s="95" t="s">
        <v>428</v>
      </c>
      <c r="M16" s="302">
        <v>7</v>
      </c>
      <c r="N16" s="95">
        <v>4</v>
      </c>
      <c r="O16" s="95">
        <v>6</v>
      </c>
      <c r="P16" s="95">
        <v>5</v>
      </c>
      <c r="Q16" s="95"/>
      <c r="R16" s="77">
        <v>5</v>
      </c>
      <c r="S16" s="95">
        <v>6</v>
      </c>
      <c r="T16" s="95"/>
      <c r="U16" s="95"/>
      <c r="V16" s="95"/>
      <c r="W16" s="95"/>
      <c r="X16" s="95"/>
      <c r="Y16" s="95"/>
      <c r="Z16" s="49"/>
      <c r="AA16" s="95"/>
      <c r="AB16" s="33"/>
      <c r="AC16" s="33"/>
      <c r="AD16" s="77"/>
      <c r="AE16" s="49"/>
      <c r="AF16" s="95"/>
      <c r="AG16" s="95"/>
      <c r="AH16" s="95"/>
      <c r="AI16" s="95"/>
      <c r="AJ16" s="77"/>
      <c r="AK16" s="54"/>
      <c r="AL16" s="33"/>
      <c r="AM16" s="33"/>
      <c r="AN16" s="95"/>
      <c r="AO16" s="95"/>
      <c r="AP16" s="33"/>
      <c r="AQ16" s="95"/>
      <c r="AR16" s="95"/>
      <c r="AS16" s="129"/>
    </row>
    <row r="17" spans="1:45" s="104" customFormat="1">
      <c r="A17" s="65" t="s">
        <v>10</v>
      </c>
      <c r="B17" s="60" t="s">
        <v>476</v>
      </c>
      <c r="C17" s="121">
        <v>6</v>
      </c>
      <c r="D17" s="129">
        <v>2</v>
      </c>
      <c r="E17" s="132"/>
      <c r="F17" s="96">
        <f>AVERAGE(G17,H17,I17,J17,K17,L17)</f>
        <v>4.833333333333333</v>
      </c>
      <c r="G17" s="95">
        <v>6</v>
      </c>
      <c r="H17" s="77">
        <v>5</v>
      </c>
      <c r="I17" s="77">
        <v>6</v>
      </c>
      <c r="J17" s="77">
        <v>4</v>
      </c>
      <c r="K17" s="95">
        <v>6</v>
      </c>
      <c r="L17" s="310">
        <v>2</v>
      </c>
      <c r="M17" s="77" t="s">
        <v>106</v>
      </c>
      <c r="N17" s="95"/>
      <c r="O17" s="77" t="s">
        <v>106</v>
      </c>
      <c r="P17" s="95"/>
      <c r="Q17" s="95"/>
      <c r="R17" s="77"/>
      <c r="S17" s="95"/>
      <c r="T17" s="95"/>
      <c r="U17" s="95"/>
      <c r="V17" s="95"/>
      <c r="W17" s="95"/>
      <c r="X17" s="95"/>
      <c r="Y17" s="95"/>
      <c r="Z17" s="49"/>
      <c r="AA17" s="95"/>
      <c r="AB17" s="33"/>
      <c r="AC17" s="33"/>
      <c r="AD17" s="77"/>
      <c r="AE17" s="49"/>
      <c r="AF17" s="95"/>
      <c r="AG17" s="95"/>
      <c r="AH17" s="95"/>
      <c r="AI17" s="95"/>
      <c r="AJ17" s="77"/>
      <c r="AK17" s="54"/>
      <c r="AL17" s="33"/>
      <c r="AM17" s="33"/>
      <c r="AN17" s="95"/>
      <c r="AO17" s="95"/>
      <c r="AP17" s="33"/>
      <c r="AQ17" s="95"/>
      <c r="AR17" s="95"/>
      <c r="AS17" s="129"/>
    </row>
    <row r="18" spans="1:45" s="104" customFormat="1">
      <c r="A18" s="355" t="s">
        <v>10</v>
      </c>
      <c r="B18" s="364" t="s">
        <v>732</v>
      </c>
      <c r="C18" s="345">
        <v>7</v>
      </c>
      <c r="D18" s="129"/>
      <c r="E18" s="132"/>
      <c r="F18" s="360">
        <f>AVERAGE(M18,N18,O18,P18,Q18,R18,S18)</f>
        <v>5.5714285714285712</v>
      </c>
      <c r="G18" s="95"/>
      <c r="H18" s="77"/>
      <c r="I18" s="77"/>
      <c r="J18" s="77"/>
      <c r="K18" s="95"/>
      <c r="L18" s="95"/>
      <c r="M18" s="95">
        <v>6</v>
      </c>
      <c r="N18" s="95">
        <v>5</v>
      </c>
      <c r="O18" s="302">
        <v>7</v>
      </c>
      <c r="P18" s="95">
        <v>6</v>
      </c>
      <c r="Q18" s="95">
        <v>5</v>
      </c>
      <c r="R18" s="77">
        <v>4</v>
      </c>
      <c r="S18" s="95">
        <v>6</v>
      </c>
      <c r="T18" s="95"/>
      <c r="U18" s="95"/>
      <c r="V18" s="95"/>
      <c r="W18" s="95"/>
      <c r="X18" s="95"/>
      <c r="Y18" s="95"/>
      <c r="Z18" s="49"/>
      <c r="AA18" s="95"/>
      <c r="AB18" s="363"/>
      <c r="AC18" s="363"/>
      <c r="AD18" s="77"/>
      <c r="AE18" s="49"/>
      <c r="AF18" s="95"/>
      <c r="AG18" s="95"/>
      <c r="AH18" s="95"/>
      <c r="AI18" s="95"/>
      <c r="AJ18" s="77"/>
      <c r="AK18" s="54"/>
      <c r="AL18" s="363"/>
      <c r="AM18" s="363"/>
      <c r="AN18" s="95"/>
      <c r="AO18" s="95"/>
      <c r="AP18" s="363"/>
      <c r="AQ18" s="95"/>
      <c r="AR18" s="95"/>
      <c r="AS18" s="129"/>
    </row>
    <row r="19" spans="1:45">
      <c r="A19" s="10" t="s">
        <v>10</v>
      </c>
      <c r="B19" s="127" t="s">
        <v>475</v>
      </c>
      <c r="C19" s="125">
        <v>9</v>
      </c>
      <c r="D19" s="103"/>
      <c r="E19" s="100"/>
      <c r="F19" s="29">
        <f>AVERAGE(K19,L19,M19,N19,O19,P19,Q19,R19)</f>
        <v>4.625</v>
      </c>
      <c r="G19" s="174" t="s">
        <v>428</v>
      </c>
      <c r="H19" s="77"/>
      <c r="I19" s="77"/>
      <c r="J19" s="77"/>
      <c r="K19" s="55">
        <v>4</v>
      </c>
      <c r="L19" s="95">
        <v>4</v>
      </c>
      <c r="M19" s="77">
        <v>4</v>
      </c>
      <c r="N19" s="95">
        <v>5</v>
      </c>
      <c r="O19" s="95">
        <v>6</v>
      </c>
      <c r="P19" s="95">
        <v>5</v>
      </c>
      <c r="Q19" s="95">
        <v>5</v>
      </c>
      <c r="R19" s="95">
        <v>4</v>
      </c>
      <c r="S19" s="95"/>
      <c r="T19" s="95"/>
      <c r="U19" s="95"/>
      <c r="V19" s="95"/>
      <c r="W19" s="77"/>
      <c r="X19" s="95"/>
      <c r="Y19" s="95"/>
      <c r="Z19" s="49"/>
      <c r="AA19" s="95"/>
      <c r="AB19" s="33"/>
      <c r="AC19" s="33"/>
      <c r="AD19" s="95"/>
      <c r="AE19" s="33"/>
      <c r="AF19" s="95"/>
      <c r="AG19" s="95"/>
      <c r="AH19" s="95"/>
      <c r="AI19" s="77"/>
      <c r="AJ19" s="95"/>
      <c r="AK19" s="95"/>
      <c r="AL19" s="33"/>
      <c r="AM19" s="33"/>
      <c r="AN19" s="95"/>
      <c r="AO19" s="95"/>
      <c r="AP19" s="33"/>
      <c r="AQ19" s="95"/>
      <c r="AR19" s="95"/>
      <c r="AS19" s="22"/>
    </row>
    <row r="20" spans="1:45">
      <c r="A20" s="65" t="s">
        <v>23</v>
      </c>
      <c r="B20" s="119" t="s">
        <v>126</v>
      </c>
      <c r="C20" s="121">
        <v>2</v>
      </c>
      <c r="D20" s="129">
        <v>1</v>
      </c>
      <c r="E20" s="132"/>
      <c r="F20" s="96">
        <f>AVERAGE(R20,S20)</f>
        <v>4.5</v>
      </c>
      <c r="G20" s="174"/>
      <c r="H20" s="159"/>
      <c r="I20" s="44"/>
      <c r="J20" s="77"/>
      <c r="K20" s="44"/>
      <c r="L20" s="155"/>
      <c r="M20" s="77"/>
      <c r="N20" s="77"/>
      <c r="O20" s="77"/>
      <c r="P20" s="77"/>
      <c r="Q20" s="155" t="s">
        <v>106</v>
      </c>
      <c r="R20" s="95">
        <v>4</v>
      </c>
      <c r="S20" s="95">
        <v>5</v>
      </c>
      <c r="T20" s="95"/>
      <c r="U20" s="44"/>
      <c r="V20" s="95"/>
      <c r="W20" s="95"/>
      <c r="X20" s="95"/>
      <c r="Y20" s="95"/>
      <c r="Z20" s="49"/>
      <c r="AA20" s="95"/>
      <c r="AB20" s="33"/>
      <c r="AC20" s="45"/>
      <c r="AD20" s="77"/>
      <c r="AE20" s="49"/>
      <c r="AF20" s="77"/>
      <c r="AG20" s="77"/>
      <c r="AH20" s="95"/>
      <c r="AI20" s="77"/>
      <c r="AJ20" s="95"/>
      <c r="AK20" s="155"/>
      <c r="AL20" s="49"/>
      <c r="AM20" s="33"/>
      <c r="AN20" s="95"/>
      <c r="AO20" s="95"/>
      <c r="AP20" s="50"/>
      <c r="AQ20" s="35"/>
      <c r="AR20" s="95"/>
      <c r="AS20" s="22"/>
    </row>
    <row r="21" spans="1:45" s="104" customFormat="1">
      <c r="A21" s="65" t="s">
        <v>23</v>
      </c>
      <c r="B21" s="98" t="s">
        <v>301</v>
      </c>
      <c r="C21" s="121">
        <v>7</v>
      </c>
      <c r="D21" s="115">
        <v>4</v>
      </c>
      <c r="E21" s="132"/>
      <c r="F21" s="96">
        <f>AVERAGE(G21,H21,J21,K21,N21,O21,Q21)</f>
        <v>4.5714285714285712</v>
      </c>
      <c r="G21" s="77">
        <v>5</v>
      </c>
      <c r="H21" s="77">
        <v>4</v>
      </c>
      <c r="I21" s="77" t="s">
        <v>106</v>
      </c>
      <c r="J21" s="77">
        <v>5</v>
      </c>
      <c r="K21" s="77">
        <v>4</v>
      </c>
      <c r="L21" s="77" t="s">
        <v>106</v>
      </c>
      <c r="M21" s="77" t="s">
        <v>106</v>
      </c>
      <c r="N21" s="77">
        <v>4</v>
      </c>
      <c r="O21" s="77">
        <v>6</v>
      </c>
      <c r="P21" s="77"/>
      <c r="Q21" s="95">
        <v>4</v>
      </c>
      <c r="R21" s="95"/>
      <c r="S21" s="77" t="s">
        <v>106</v>
      </c>
      <c r="T21" s="54"/>
      <c r="U21" s="95"/>
      <c r="V21" s="95"/>
      <c r="W21" s="44"/>
      <c r="X21" s="95"/>
      <c r="Y21" s="95"/>
      <c r="Z21" s="49"/>
      <c r="AA21" s="44"/>
      <c r="AB21" s="33"/>
      <c r="AC21" s="33"/>
      <c r="AD21" s="95"/>
      <c r="AE21" s="49"/>
      <c r="AF21" s="95"/>
      <c r="AG21" s="95"/>
      <c r="AH21" s="77"/>
      <c r="AI21" s="95"/>
      <c r="AJ21" s="77"/>
      <c r="AK21" s="155"/>
      <c r="AL21" s="33"/>
      <c r="AM21" s="49"/>
      <c r="AN21" s="95"/>
      <c r="AO21" s="95"/>
      <c r="AP21" s="49"/>
      <c r="AQ21" s="77"/>
      <c r="AR21" s="77"/>
      <c r="AS21" s="129"/>
    </row>
    <row r="22" spans="1:45" s="104" customFormat="1">
      <c r="A22" s="65" t="s">
        <v>23</v>
      </c>
      <c r="B22" s="98" t="s">
        <v>342</v>
      </c>
      <c r="C22" s="121">
        <v>7</v>
      </c>
      <c r="D22" s="98">
        <v>2</v>
      </c>
      <c r="E22" s="132">
        <v>1</v>
      </c>
      <c r="F22" s="96">
        <f>AVERAGE(G22,H22,I22,L22,M22,N22,R22)</f>
        <v>5.2857142857142856</v>
      </c>
      <c r="G22" s="95">
        <v>5</v>
      </c>
      <c r="H22" s="77">
        <v>4</v>
      </c>
      <c r="I22" s="294">
        <v>8</v>
      </c>
      <c r="J22" s="77"/>
      <c r="K22" s="77" t="s">
        <v>106</v>
      </c>
      <c r="L22" s="95">
        <v>5</v>
      </c>
      <c r="M22" s="95">
        <v>5</v>
      </c>
      <c r="N22" s="77">
        <v>5</v>
      </c>
      <c r="O22" s="77"/>
      <c r="P22" s="77"/>
      <c r="Q22" s="77" t="s">
        <v>106</v>
      </c>
      <c r="R22" s="95">
        <v>5</v>
      </c>
      <c r="S22" s="95"/>
      <c r="T22" s="55"/>
      <c r="U22" s="95"/>
      <c r="V22" s="54"/>
      <c r="W22" s="44"/>
      <c r="X22" s="95"/>
      <c r="Y22" s="95"/>
      <c r="Z22" s="49"/>
      <c r="AA22" s="155"/>
      <c r="AB22" s="51"/>
      <c r="AC22" s="45"/>
      <c r="AD22" s="95"/>
      <c r="AE22" s="51"/>
      <c r="AF22" s="95"/>
      <c r="AG22" s="95"/>
      <c r="AH22" s="54"/>
      <c r="AI22" s="95"/>
      <c r="AJ22" s="77"/>
      <c r="AK22" s="95"/>
      <c r="AL22" s="33"/>
      <c r="AM22" s="49"/>
      <c r="AN22" s="95"/>
      <c r="AO22" s="77"/>
      <c r="AP22" s="49"/>
      <c r="AQ22" s="77"/>
      <c r="AR22" s="95"/>
      <c r="AS22" s="129"/>
    </row>
    <row r="23" spans="1:45" s="104" customFormat="1">
      <c r="A23" s="65" t="s">
        <v>23</v>
      </c>
      <c r="B23" s="98" t="s">
        <v>343</v>
      </c>
      <c r="C23" s="121">
        <v>7</v>
      </c>
      <c r="D23" s="98"/>
      <c r="E23" s="132"/>
      <c r="F23" s="96">
        <f>AVERAGE(G23,H23,I23,O23,P23,Q23,R23)</f>
        <v>5.7142857142857144</v>
      </c>
      <c r="G23" s="95">
        <v>5</v>
      </c>
      <c r="H23" s="77">
        <v>5</v>
      </c>
      <c r="I23" s="296">
        <v>7</v>
      </c>
      <c r="J23" s="77"/>
      <c r="K23" s="77"/>
      <c r="L23" s="95"/>
      <c r="M23" s="95"/>
      <c r="N23" s="77"/>
      <c r="O23" s="303">
        <v>7</v>
      </c>
      <c r="P23" s="77">
        <v>5</v>
      </c>
      <c r="Q23" s="95">
        <v>6</v>
      </c>
      <c r="R23" s="95">
        <v>5</v>
      </c>
      <c r="S23" s="95"/>
      <c r="T23" s="55"/>
      <c r="U23" s="95"/>
      <c r="V23" s="95"/>
      <c r="W23" s="77"/>
      <c r="X23" s="95"/>
      <c r="Y23" s="95"/>
      <c r="Z23" s="49"/>
      <c r="AA23" s="155"/>
      <c r="AB23" s="33"/>
      <c r="AC23" s="45"/>
      <c r="AD23" s="95"/>
      <c r="AE23" s="33"/>
      <c r="AF23" s="95"/>
      <c r="AG23" s="95"/>
      <c r="AH23" s="95"/>
      <c r="AI23" s="95"/>
      <c r="AJ23" s="77"/>
      <c r="AK23" s="95"/>
      <c r="AL23" s="33"/>
      <c r="AM23" s="49"/>
      <c r="AN23" s="95"/>
      <c r="AO23" s="95"/>
      <c r="AP23" s="49"/>
      <c r="AQ23" s="95"/>
      <c r="AR23" s="95"/>
      <c r="AS23" s="129"/>
    </row>
    <row r="24" spans="1:45" s="104" customFormat="1">
      <c r="A24" s="65" t="s">
        <v>23</v>
      </c>
      <c r="B24" s="35" t="s">
        <v>367</v>
      </c>
      <c r="C24" s="121">
        <v>5</v>
      </c>
      <c r="D24" s="115">
        <v>4</v>
      </c>
      <c r="E24" s="132"/>
      <c r="F24" s="96">
        <f>AVERAGE(J24,K24,L24,M24,N24,P24,R24)</f>
        <v>4.8571428571428568</v>
      </c>
      <c r="G24" s="95"/>
      <c r="H24" s="77"/>
      <c r="I24" s="77" t="s">
        <v>106</v>
      </c>
      <c r="J24" s="77">
        <v>5</v>
      </c>
      <c r="K24" s="77">
        <v>6</v>
      </c>
      <c r="L24" s="77">
        <v>4</v>
      </c>
      <c r="M24" s="95">
        <v>5</v>
      </c>
      <c r="N24" s="77">
        <v>5</v>
      </c>
      <c r="O24" s="77"/>
      <c r="P24" s="77">
        <v>4</v>
      </c>
      <c r="Q24" s="95"/>
      <c r="R24" s="77">
        <v>5</v>
      </c>
      <c r="S24" s="77" t="s">
        <v>106</v>
      </c>
      <c r="T24" s="54"/>
      <c r="U24" s="95"/>
      <c r="V24" s="95"/>
      <c r="W24" s="77"/>
      <c r="X24" s="95"/>
      <c r="Y24" s="95"/>
      <c r="Z24" s="49"/>
      <c r="AA24" s="44"/>
      <c r="AB24" s="49"/>
      <c r="AC24" s="45"/>
      <c r="AD24" s="95"/>
      <c r="AE24" s="33"/>
      <c r="AF24" s="95"/>
      <c r="AG24" s="95"/>
      <c r="AH24" s="95"/>
      <c r="AI24" s="95"/>
      <c r="AJ24" s="77"/>
      <c r="AK24" s="95"/>
      <c r="AL24" s="33"/>
      <c r="AM24" s="49"/>
      <c r="AN24" s="95"/>
      <c r="AO24" s="77"/>
      <c r="AP24" s="33"/>
      <c r="AQ24" s="77"/>
      <c r="AR24" s="77"/>
      <c r="AS24" s="129"/>
    </row>
    <row r="25" spans="1:45" s="104" customFormat="1">
      <c r="A25" s="65" t="s">
        <v>23</v>
      </c>
      <c r="B25" s="35" t="s">
        <v>404</v>
      </c>
      <c r="C25" s="121">
        <v>12</v>
      </c>
      <c r="D25" s="98">
        <v>1</v>
      </c>
      <c r="E25" s="132">
        <v>3</v>
      </c>
      <c r="F25" s="96">
        <f>AVERAGE(G25,I25,J25,K25,L25,M25,N25,O25,P25,Q25,R25,S25)</f>
        <v>5.083333333333333</v>
      </c>
      <c r="G25" s="95">
        <v>4</v>
      </c>
      <c r="H25" s="44" t="s">
        <v>106</v>
      </c>
      <c r="I25" s="95">
        <v>6</v>
      </c>
      <c r="J25" s="54">
        <v>6</v>
      </c>
      <c r="K25" s="95">
        <v>4</v>
      </c>
      <c r="L25" s="95">
        <v>4</v>
      </c>
      <c r="M25" s="95">
        <v>6</v>
      </c>
      <c r="N25" s="54">
        <v>6</v>
      </c>
      <c r="O25" s="95">
        <v>6</v>
      </c>
      <c r="P25" s="95">
        <v>4</v>
      </c>
      <c r="Q25" s="95">
        <v>6</v>
      </c>
      <c r="R25" s="55">
        <v>5</v>
      </c>
      <c r="S25" s="77">
        <v>4</v>
      </c>
      <c r="T25" s="95"/>
      <c r="U25" s="95"/>
      <c r="V25" s="95"/>
      <c r="W25" s="95"/>
      <c r="X25" s="95"/>
      <c r="Y25" s="95"/>
      <c r="Z25" s="49"/>
      <c r="AA25" s="95"/>
      <c r="AB25" s="33"/>
      <c r="AC25" s="149"/>
      <c r="AD25" s="77"/>
      <c r="AE25" s="33"/>
      <c r="AF25" s="77"/>
      <c r="AG25" s="95"/>
      <c r="AH25" s="77"/>
      <c r="AI25" s="77"/>
      <c r="AJ25" s="95"/>
      <c r="AK25" s="54"/>
      <c r="AL25" s="33"/>
      <c r="AM25" s="33"/>
      <c r="AN25" s="77"/>
      <c r="AO25" s="54"/>
      <c r="AP25" s="33"/>
      <c r="AQ25" s="95"/>
      <c r="AR25" s="95"/>
      <c r="AS25" s="129"/>
    </row>
    <row r="26" spans="1:45" s="104" customFormat="1">
      <c r="A26" s="65" t="s">
        <v>23</v>
      </c>
      <c r="B26" s="35" t="s">
        <v>414</v>
      </c>
      <c r="C26" s="121">
        <v>2</v>
      </c>
      <c r="D26" s="98"/>
      <c r="E26" s="132"/>
      <c r="F26" s="96">
        <f>AVERAGE(G26,H26)</f>
        <v>4</v>
      </c>
      <c r="G26" s="95">
        <v>4</v>
      </c>
      <c r="H26" s="77">
        <v>4</v>
      </c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77"/>
      <c r="T26" s="95"/>
      <c r="U26" s="95"/>
      <c r="V26" s="95"/>
      <c r="W26" s="95"/>
      <c r="X26" s="95"/>
      <c r="Y26" s="95"/>
      <c r="Z26" s="49"/>
      <c r="AA26" s="95"/>
      <c r="AB26" s="33"/>
      <c r="AC26" s="149"/>
      <c r="AD26" s="77"/>
      <c r="AE26" s="33"/>
      <c r="AF26" s="77"/>
      <c r="AG26" s="95"/>
      <c r="AH26" s="77"/>
      <c r="AI26" s="77"/>
      <c r="AJ26" s="95"/>
      <c r="AK26" s="155"/>
      <c r="AL26" s="33"/>
      <c r="AM26" s="33"/>
      <c r="AN26" s="95"/>
      <c r="AO26" s="95"/>
      <c r="AP26" s="33"/>
      <c r="AQ26" s="95"/>
      <c r="AR26" s="95"/>
      <c r="AS26" s="129"/>
    </row>
    <row r="27" spans="1:45" s="104" customFormat="1">
      <c r="A27" s="65" t="s">
        <v>23</v>
      </c>
      <c r="B27" s="60" t="s">
        <v>479</v>
      </c>
      <c r="C27" s="121">
        <v>1</v>
      </c>
      <c r="D27" s="98">
        <v>4</v>
      </c>
      <c r="E27" s="132"/>
      <c r="F27" s="96">
        <f>AVERAGE(G27,H27)</f>
        <v>4.5</v>
      </c>
      <c r="G27" s="95">
        <v>5</v>
      </c>
      <c r="H27" s="77">
        <v>4</v>
      </c>
      <c r="I27" s="77" t="s">
        <v>106</v>
      </c>
      <c r="J27" s="77" t="s">
        <v>106</v>
      </c>
      <c r="K27" s="95"/>
      <c r="L27" s="95"/>
      <c r="M27" s="77" t="s">
        <v>106</v>
      </c>
      <c r="N27" s="95"/>
      <c r="O27" s="95"/>
      <c r="P27" s="95"/>
      <c r="Q27" s="95"/>
      <c r="R27" s="95"/>
      <c r="S27" s="77"/>
      <c r="T27" s="95"/>
      <c r="U27" s="95"/>
      <c r="V27" s="95"/>
      <c r="W27" s="95"/>
      <c r="X27" s="95"/>
      <c r="Y27" s="95"/>
      <c r="Z27" s="49"/>
      <c r="AA27" s="95"/>
      <c r="AB27" s="33"/>
      <c r="AC27" s="149"/>
      <c r="AD27" s="77"/>
      <c r="AE27" s="33"/>
      <c r="AF27" s="77"/>
      <c r="AG27" s="95"/>
      <c r="AH27" s="77"/>
      <c r="AI27" s="77"/>
      <c r="AJ27" s="95"/>
      <c r="AK27" s="155"/>
      <c r="AL27" s="33"/>
      <c r="AM27" s="33"/>
      <c r="AN27" s="95"/>
      <c r="AO27" s="95"/>
      <c r="AP27" s="33"/>
      <c r="AQ27" s="95"/>
      <c r="AR27" s="95"/>
      <c r="AS27" s="129"/>
    </row>
    <row r="28" spans="1:45" s="104" customFormat="1">
      <c r="A28" s="65" t="s">
        <v>23</v>
      </c>
      <c r="B28" s="35" t="s">
        <v>274</v>
      </c>
      <c r="C28" s="121">
        <v>4</v>
      </c>
      <c r="D28" s="98">
        <v>5</v>
      </c>
      <c r="E28" s="132"/>
      <c r="F28" s="96">
        <f>AVERAGE(I28,L28,P28,Q28,S28)</f>
        <v>4.8</v>
      </c>
      <c r="G28" s="77" t="s">
        <v>106</v>
      </c>
      <c r="H28" s="77"/>
      <c r="I28" s="95">
        <v>5</v>
      </c>
      <c r="J28" s="77" t="s">
        <v>106</v>
      </c>
      <c r="K28" s="77" t="s">
        <v>106</v>
      </c>
      <c r="L28" s="95">
        <v>4</v>
      </c>
      <c r="M28" s="95"/>
      <c r="N28" s="77" t="s">
        <v>106</v>
      </c>
      <c r="O28" s="95"/>
      <c r="P28" s="77">
        <v>5</v>
      </c>
      <c r="Q28" s="95">
        <v>5</v>
      </c>
      <c r="R28" s="95"/>
      <c r="S28" s="77">
        <v>5</v>
      </c>
      <c r="T28" s="95"/>
      <c r="U28" s="95"/>
      <c r="V28" s="95"/>
      <c r="W28" s="95"/>
      <c r="X28" s="95"/>
      <c r="Y28" s="95"/>
      <c r="Z28" s="49"/>
      <c r="AA28" s="95"/>
      <c r="AB28" s="33"/>
      <c r="AC28" s="149"/>
      <c r="AD28" s="77"/>
      <c r="AE28" s="33"/>
      <c r="AF28" s="77"/>
      <c r="AG28" s="95"/>
      <c r="AH28" s="77"/>
      <c r="AI28" s="77"/>
      <c r="AJ28" s="95"/>
      <c r="AK28" s="155"/>
      <c r="AL28" s="33"/>
      <c r="AM28" s="33"/>
      <c r="AN28" s="95"/>
      <c r="AO28" s="95"/>
      <c r="AP28" s="33"/>
      <c r="AQ28" s="95"/>
      <c r="AR28" s="95"/>
      <c r="AS28" s="129"/>
    </row>
    <row r="29" spans="1:45" s="104" customFormat="1">
      <c r="A29" s="65" t="s">
        <v>23</v>
      </c>
      <c r="B29" s="35" t="s">
        <v>646</v>
      </c>
      <c r="C29" s="121">
        <v>7</v>
      </c>
      <c r="D29" s="98"/>
      <c r="E29" s="132"/>
      <c r="F29" s="96">
        <f>AVERAGE(J29,K29,L29,M29,N29,O29,S29)</f>
        <v>5.8571428571428568</v>
      </c>
      <c r="G29" s="77"/>
      <c r="H29" s="77"/>
      <c r="I29" s="95"/>
      <c r="J29" s="95">
        <v>4</v>
      </c>
      <c r="K29" s="302">
        <v>7</v>
      </c>
      <c r="L29" s="95">
        <v>5</v>
      </c>
      <c r="M29" s="302">
        <v>7</v>
      </c>
      <c r="N29" s="95">
        <v>6</v>
      </c>
      <c r="O29" s="95">
        <v>6</v>
      </c>
      <c r="P29" s="95"/>
      <c r="Q29" s="95"/>
      <c r="R29" s="95"/>
      <c r="S29" s="77">
        <v>6</v>
      </c>
      <c r="T29" s="95"/>
      <c r="U29" s="95"/>
      <c r="V29" s="95"/>
      <c r="W29" s="95"/>
      <c r="X29" s="95"/>
      <c r="Y29" s="95"/>
      <c r="Z29" s="49"/>
      <c r="AA29" s="95"/>
      <c r="AB29" s="33"/>
      <c r="AC29" s="149"/>
      <c r="AD29" s="77"/>
      <c r="AE29" s="33"/>
      <c r="AF29" s="77"/>
      <c r="AG29" s="95"/>
      <c r="AH29" s="77"/>
      <c r="AI29" s="77"/>
      <c r="AJ29" s="95"/>
      <c r="AK29" s="155"/>
      <c r="AL29" s="33"/>
      <c r="AM29" s="33"/>
      <c r="AN29" s="95"/>
      <c r="AO29" s="95"/>
      <c r="AP29" s="33"/>
      <c r="AQ29" s="95"/>
      <c r="AR29" s="95"/>
      <c r="AS29" s="129"/>
    </row>
    <row r="30" spans="1:45" s="104" customFormat="1">
      <c r="A30" s="65" t="s">
        <v>23</v>
      </c>
      <c r="B30" s="60" t="s">
        <v>571</v>
      </c>
      <c r="C30" s="121">
        <v>3</v>
      </c>
      <c r="D30" s="98">
        <v>3</v>
      </c>
      <c r="E30" s="132"/>
      <c r="F30" s="96">
        <f>AVERAGE(Q30,R30,S30)</f>
        <v>5.666666666666667</v>
      </c>
      <c r="G30" s="77"/>
      <c r="H30" s="77" t="s">
        <v>106</v>
      </c>
      <c r="I30" s="95"/>
      <c r="J30" s="95"/>
      <c r="K30" s="95"/>
      <c r="L30" s="77" t="s">
        <v>106</v>
      </c>
      <c r="M30" s="95"/>
      <c r="N30" s="95"/>
      <c r="O30" s="77" t="s">
        <v>106</v>
      </c>
      <c r="P30" s="95"/>
      <c r="Q30" s="95">
        <v>5</v>
      </c>
      <c r="R30" s="95">
        <v>5</v>
      </c>
      <c r="S30" s="303">
        <v>7</v>
      </c>
      <c r="T30" s="95"/>
      <c r="U30" s="95"/>
      <c r="V30" s="95"/>
      <c r="W30" s="95"/>
      <c r="X30" s="95"/>
      <c r="Y30" s="95"/>
      <c r="Z30" s="49"/>
      <c r="AA30" s="95"/>
      <c r="AB30" s="33"/>
      <c r="AC30" s="149"/>
      <c r="AD30" s="77"/>
      <c r="AE30" s="33"/>
      <c r="AF30" s="77"/>
      <c r="AG30" s="95"/>
      <c r="AH30" s="77"/>
      <c r="AI30" s="77"/>
      <c r="AJ30" s="95"/>
      <c r="AK30" s="155"/>
      <c r="AL30" s="33"/>
      <c r="AM30" s="33"/>
      <c r="AN30" s="95"/>
      <c r="AO30" s="95"/>
      <c r="AP30" s="33"/>
      <c r="AQ30" s="95"/>
      <c r="AR30" s="95"/>
      <c r="AS30" s="129"/>
    </row>
    <row r="31" spans="1:45" s="85" customFormat="1">
      <c r="A31" s="288" t="s">
        <v>23</v>
      </c>
      <c r="B31" s="308" t="s">
        <v>151</v>
      </c>
      <c r="C31" s="290"/>
      <c r="D31" s="308"/>
      <c r="E31" s="309"/>
      <c r="F31" s="29"/>
      <c r="G31" s="267"/>
      <c r="H31" s="270"/>
      <c r="I31" s="280"/>
      <c r="J31" s="270"/>
      <c r="K31" s="270"/>
      <c r="L31" s="267"/>
      <c r="M31" s="267"/>
      <c r="N31" s="270"/>
      <c r="O31" s="270"/>
      <c r="P31" s="270"/>
      <c r="Q31" s="267"/>
      <c r="R31" s="267"/>
      <c r="S31" s="267"/>
      <c r="T31" s="270"/>
      <c r="U31" s="270"/>
      <c r="V31" s="270"/>
      <c r="W31" s="270"/>
      <c r="X31" s="270"/>
      <c r="Y31" s="270"/>
      <c r="Z31" s="272"/>
      <c r="AA31" s="280"/>
      <c r="AB31" s="258"/>
      <c r="AC31" s="279"/>
      <c r="AD31" s="280"/>
      <c r="AE31" s="258"/>
      <c r="AF31" s="267"/>
      <c r="AG31" s="267"/>
      <c r="AH31" s="267"/>
      <c r="AI31" s="270"/>
      <c r="AJ31" s="270"/>
      <c r="AK31" s="270"/>
      <c r="AL31" s="272"/>
      <c r="AM31" s="272"/>
      <c r="AN31" s="267"/>
      <c r="AO31" s="270"/>
      <c r="AP31" s="258"/>
      <c r="AQ31" s="270"/>
      <c r="AR31" s="280"/>
      <c r="AS31" s="89"/>
    </row>
    <row r="32" spans="1:45">
      <c r="A32" s="65" t="s">
        <v>24</v>
      </c>
      <c r="B32" s="23" t="s">
        <v>230</v>
      </c>
      <c r="C32" s="121"/>
      <c r="D32" s="98"/>
      <c r="E32" s="132"/>
      <c r="F32" s="96"/>
      <c r="G32" s="95"/>
      <c r="H32" s="77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77"/>
      <c r="T32" s="95"/>
      <c r="U32" s="95"/>
      <c r="V32" s="95"/>
      <c r="W32" s="95"/>
      <c r="X32" s="95"/>
      <c r="Y32" s="95"/>
      <c r="Z32" s="49"/>
      <c r="AA32" s="95"/>
      <c r="AB32" s="33"/>
      <c r="AC32" s="45"/>
      <c r="AD32" s="95"/>
      <c r="AE32" s="33"/>
      <c r="AF32" s="95"/>
      <c r="AG32" s="95"/>
      <c r="AH32" s="95"/>
      <c r="AI32" s="95"/>
      <c r="AJ32" s="95"/>
      <c r="AK32" s="95"/>
      <c r="AL32" s="33"/>
      <c r="AM32" s="33"/>
      <c r="AN32" s="95"/>
      <c r="AO32" s="95"/>
      <c r="AP32" s="33"/>
      <c r="AQ32" s="95"/>
      <c r="AR32" s="95"/>
      <c r="AS32" s="22"/>
    </row>
    <row r="33" spans="1:45" s="104" customFormat="1">
      <c r="A33" s="65" t="s">
        <v>24</v>
      </c>
      <c r="B33" s="35" t="s">
        <v>395</v>
      </c>
      <c r="C33" s="121"/>
      <c r="D33" s="98">
        <v>2</v>
      </c>
      <c r="E33" s="132"/>
      <c r="F33" s="96"/>
      <c r="G33" s="95"/>
      <c r="H33" s="77"/>
      <c r="I33" s="95"/>
      <c r="J33" s="95"/>
      <c r="K33" s="95"/>
      <c r="L33" s="95"/>
      <c r="M33" s="95"/>
      <c r="N33" s="95"/>
      <c r="O33" s="95"/>
      <c r="P33" s="95"/>
      <c r="Q33" s="95"/>
      <c r="R33" s="77" t="s">
        <v>106</v>
      </c>
      <c r="S33" s="77" t="s">
        <v>106</v>
      </c>
      <c r="T33" s="95"/>
      <c r="U33" s="95"/>
      <c r="V33" s="95"/>
      <c r="W33" s="95"/>
      <c r="X33" s="95"/>
      <c r="Y33" s="95"/>
      <c r="Z33" s="49"/>
      <c r="AA33" s="95"/>
      <c r="AB33" s="33"/>
      <c r="AC33" s="149"/>
      <c r="AD33" s="95"/>
      <c r="AE33" s="33"/>
      <c r="AF33" s="95"/>
      <c r="AG33" s="95"/>
      <c r="AH33" s="95"/>
      <c r="AI33" s="95"/>
      <c r="AJ33" s="95"/>
      <c r="AK33" s="95"/>
      <c r="AL33" s="33"/>
      <c r="AM33" s="33"/>
      <c r="AN33" s="95"/>
      <c r="AO33" s="95"/>
      <c r="AP33" s="33"/>
      <c r="AQ33" s="95"/>
      <c r="AR33" s="95"/>
      <c r="AS33" s="129"/>
    </row>
    <row r="34" spans="1:45" s="104" customFormat="1">
      <c r="A34" s="65" t="s">
        <v>24</v>
      </c>
      <c r="B34" s="60" t="s">
        <v>572</v>
      </c>
      <c r="C34" s="121">
        <v>3</v>
      </c>
      <c r="D34" s="98">
        <v>4</v>
      </c>
      <c r="E34" s="132"/>
      <c r="F34" s="96">
        <f>AVERAGE(I34,J34,K34)</f>
        <v>5</v>
      </c>
      <c r="G34" s="95"/>
      <c r="H34" s="77" t="s">
        <v>106</v>
      </c>
      <c r="I34" s="95">
        <v>4</v>
      </c>
      <c r="J34" s="95">
        <v>6</v>
      </c>
      <c r="K34" s="95">
        <v>5</v>
      </c>
      <c r="L34" s="95"/>
      <c r="M34" s="95"/>
      <c r="N34" s="77" t="s">
        <v>106</v>
      </c>
      <c r="O34" s="77" t="s">
        <v>106</v>
      </c>
      <c r="P34" s="95"/>
      <c r="Q34" s="77" t="s">
        <v>106</v>
      </c>
      <c r="R34" s="95"/>
      <c r="S34" s="77"/>
      <c r="T34" s="95"/>
      <c r="U34" s="95"/>
      <c r="V34" s="95"/>
      <c r="W34" s="95"/>
      <c r="X34" s="95"/>
      <c r="Y34" s="95"/>
      <c r="Z34" s="49"/>
      <c r="AA34" s="95"/>
      <c r="AB34" s="33"/>
      <c r="AC34" s="149"/>
      <c r="AD34" s="95"/>
      <c r="AE34" s="33"/>
      <c r="AF34" s="95"/>
      <c r="AG34" s="95"/>
      <c r="AH34" s="95"/>
      <c r="AI34" s="95"/>
      <c r="AJ34" s="95"/>
      <c r="AK34" s="95"/>
      <c r="AL34" s="33"/>
      <c r="AM34" s="33"/>
      <c r="AN34" s="95"/>
      <c r="AO34" s="95"/>
      <c r="AP34" s="33"/>
      <c r="AQ34" s="95"/>
      <c r="AR34" s="95"/>
      <c r="AS34" s="129"/>
    </row>
    <row r="35" spans="1:45" s="104" customFormat="1">
      <c r="A35" s="65" t="s">
        <v>24</v>
      </c>
      <c r="B35" s="35" t="s">
        <v>647</v>
      </c>
      <c r="C35" s="121">
        <v>5</v>
      </c>
      <c r="D35" s="98">
        <v>2</v>
      </c>
      <c r="E35" s="132">
        <v>1</v>
      </c>
      <c r="F35" s="96">
        <f>AVERAGE(L35,M35,O35,P35,R35)</f>
        <v>4.8</v>
      </c>
      <c r="G35" s="95"/>
      <c r="H35" s="77"/>
      <c r="I35" s="95"/>
      <c r="J35" s="77" t="s">
        <v>106</v>
      </c>
      <c r="K35" s="77" t="s">
        <v>106</v>
      </c>
      <c r="L35" s="95">
        <v>6</v>
      </c>
      <c r="M35" s="54">
        <v>6</v>
      </c>
      <c r="N35" s="95"/>
      <c r="O35" s="95">
        <v>5</v>
      </c>
      <c r="P35" s="95">
        <v>4</v>
      </c>
      <c r="Q35" s="95"/>
      <c r="R35" s="310">
        <v>3</v>
      </c>
      <c r="S35" s="77"/>
      <c r="T35" s="95"/>
      <c r="U35" s="95"/>
      <c r="V35" s="95"/>
      <c r="W35" s="95"/>
      <c r="X35" s="95"/>
      <c r="Y35" s="95"/>
      <c r="Z35" s="49"/>
      <c r="AA35" s="95"/>
      <c r="AB35" s="33"/>
      <c r="AC35" s="149"/>
      <c r="AD35" s="95"/>
      <c r="AE35" s="33"/>
      <c r="AF35" s="95"/>
      <c r="AG35" s="95"/>
      <c r="AH35" s="95"/>
      <c r="AI35" s="95"/>
      <c r="AJ35" s="95"/>
      <c r="AK35" s="95"/>
      <c r="AL35" s="33"/>
      <c r="AM35" s="33"/>
      <c r="AN35" s="95"/>
      <c r="AO35" s="95"/>
      <c r="AP35" s="33"/>
      <c r="AQ35" s="95"/>
      <c r="AR35" s="95"/>
      <c r="AS35" s="129"/>
    </row>
    <row r="36" spans="1:45" s="104" customFormat="1" ht="15.75" thickBot="1">
      <c r="A36" s="2" t="s">
        <v>24</v>
      </c>
      <c r="B36" s="151" t="s">
        <v>478</v>
      </c>
      <c r="C36" s="122">
        <v>12</v>
      </c>
      <c r="D36" s="165"/>
      <c r="E36" s="101">
        <v>6</v>
      </c>
      <c r="F36" s="28">
        <f>AVERAGE(G36,I36,H36,J36,K36,L36,M36,N36,O36,P36,Q36,S36)</f>
        <v>5.166666666666667</v>
      </c>
      <c r="G36" s="95">
        <v>5</v>
      </c>
      <c r="H36" s="77">
        <v>4</v>
      </c>
      <c r="I36" s="240">
        <v>7</v>
      </c>
      <c r="J36" s="54">
        <v>5</v>
      </c>
      <c r="K36" s="95">
        <v>4</v>
      </c>
      <c r="L36" s="240">
        <v>7</v>
      </c>
      <c r="M36" s="54">
        <v>6</v>
      </c>
      <c r="N36" s="95">
        <v>4</v>
      </c>
      <c r="O36" s="54">
        <v>6</v>
      </c>
      <c r="P36" s="95">
        <v>4</v>
      </c>
      <c r="Q36" s="95">
        <v>4</v>
      </c>
      <c r="R36" s="95"/>
      <c r="S36" s="77">
        <v>6</v>
      </c>
      <c r="T36" s="95"/>
      <c r="U36" s="95"/>
      <c r="V36" s="95"/>
      <c r="W36" s="95"/>
      <c r="X36" s="95"/>
      <c r="Y36" s="95"/>
      <c r="Z36" s="49"/>
      <c r="AA36" s="95"/>
      <c r="AB36" s="33"/>
      <c r="AC36" s="149"/>
      <c r="AD36" s="77"/>
      <c r="AE36" s="49"/>
      <c r="AF36" s="77"/>
      <c r="AG36" s="95"/>
      <c r="AH36" s="95"/>
      <c r="AI36" s="95"/>
      <c r="AJ36" s="95"/>
      <c r="AK36" s="95"/>
      <c r="AL36" s="33"/>
      <c r="AM36" s="33"/>
      <c r="AN36" s="77"/>
      <c r="AO36" s="95"/>
      <c r="AP36" s="33"/>
      <c r="AQ36" s="95"/>
      <c r="AR36" s="54"/>
      <c r="AS36" s="129"/>
    </row>
    <row r="37" spans="1:45">
      <c r="G37" s="32">
        <f>AVERAGE(G7,G10,G16,G17,G21,G22,G23,G25,G26,G36,G14)</f>
        <v>5</v>
      </c>
      <c r="H37" s="32">
        <f>AVERAGE(H7,H10,H14,H16,H17,H21,H22,H23,H26,H27,H36)</f>
        <v>4.1818181818181817</v>
      </c>
      <c r="I37" s="32">
        <f>AVERAGE(I7,I10,I14,I16,I17,I22,I23,I25,I28,I34,I36)</f>
        <v>6.1818181818181817</v>
      </c>
      <c r="J37" s="26">
        <f>AVERAGE(J7,J10,J14,J16,J17,J21,J24,J25,J29,J34,J36)</f>
        <v>4.5454545454545459</v>
      </c>
      <c r="K37" s="26">
        <f>AVERAGE(K7,K10,K16,K17,K19,K21,K24,K25,K29,K34,K36)</f>
        <v>5</v>
      </c>
      <c r="L37" s="26">
        <f>AVERAGE(L7,L14,L24,L17,L19,L22,L25,L28,L29,L36,L35)</f>
        <v>4.4545454545454541</v>
      </c>
      <c r="M37" s="32">
        <f>AVERAGE(M7,M10,M16,M18,M19,M22,M24,M25,M29,M35,M36)</f>
        <v>5.7272727272727275</v>
      </c>
      <c r="N37" s="32">
        <f>AVERAGE(N7,N10,N16,N18,N19,N22,N21,N24,N25,N29,N36)</f>
        <v>5</v>
      </c>
      <c r="O37" s="32">
        <f>AVERAGE(O7,O10,O16,O18,O19,O21,O23,O25,O29,O35,O36)</f>
        <v>6.0909090909090908</v>
      </c>
      <c r="P37" s="32">
        <f>AVERAGE(P7,P10,P15,P16,P18,P19,P23,P24,P25,P35,P36)</f>
        <v>4.9090909090909092</v>
      </c>
      <c r="Q37" s="32">
        <f>AVERAGE(Q7,Q10,Q15,Q19,Q18,Q21,Q23,Q25,Q28,Q30,Q36)</f>
        <v>5.0909090909090908</v>
      </c>
      <c r="R37" s="32">
        <f>AVERAGE(R7,R10,R15,R18,R19,R20,R22,R23,R25,R30,R35)</f>
        <v>4.2727272727272725</v>
      </c>
      <c r="S37" s="32">
        <f>AVERAGE(S7,S14,S15,S16,S18,S20,S25,S28,S29,S30,S36)</f>
        <v>5.7272727272727275</v>
      </c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</row>
    <row r="41" spans="1:45" ht="48" customHeight="1"/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R35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1" max="6" width="11.42578125" style="104"/>
    <col min="7" max="47" width="4.7109375" style="104" customWidth="1"/>
    <col min="48" max="16384" width="11.42578125" style="104"/>
  </cols>
  <sheetData>
    <row r="1" spans="1:44">
      <c r="A1" s="104" t="s">
        <v>422</v>
      </c>
    </row>
    <row r="4" spans="1:44">
      <c r="A4" s="104" t="s">
        <v>2</v>
      </c>
    </row>
    <row r="5" spans="1:44" ht="15.75" thickBot="1"/>
    <row r="6" spans="1:44" ht="15.75" thickBot="1">
      <c r="C6" s="402" t="s">
        <v>74</v>
      </c>
      <c r="D6" s="403"/>
      <c r="E6" s="404"/>
    </row>
    <row r="7" spans="1:44" ht="48" customHeight="1" thickBot="1">
      <c r="A7" s="18" t="s">
        <v>3</v>
      </c>
      <c r="B7" s="106" t="s">
        <v>4</v>
      </c>
      <c r="C7" s="107" t="s">
        <v>7</v>
      </c>
      <c r="D7" s="108" t="s">
        <v>72</v>
      </c>
      <c r="E7" s="106" t="s">
        <v>5</v>
      </c>
      <c r="F7" s="7" t="s">
        <v>73</v>
      </c>
      <c r="G7" s="14" t="s">
        <v>454</v>
      </c>
      <c r="H7" s="128" t="s">
        <v>555</v>
      </c>
      <c r="I7" s="128" t="s">
        <v>575</v>
      </c>
      <c r="J7" s="128" t="s">
        <v>630</v>
      </c>
      <c r="K7" s="128" t="s">
        <v>665</v>
      </c>
      <c r="L7" s="128" t="s">
        <v>690</v>
      </c>
      <c r="M7" s="128" t="s">
        <v>722</v>
      </c>
      <c r="N7" s="128" t="s">
        <v>743</v>
      </c>
      <c r="O7" s="128" t="s">
        <v>784</v>
      </c>
      <c r="P7" s="128" t="s">
        <v>792</v>
      </c>
      <c r="Q7" s="128" t="s">
        <v>810</v>
      </c>
      <c r="R7" s="128" t="s">
        <v>837</v>
      </c>
      <c r="S7" s="128" t="s">
        <v>857</v>
      </c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J7" s="128"/>
      <c r="AK7" s="128"/>
      <c r="AL7" s="128"/>
      <c r="AM7" s="128"/>
      <c r="AN7" s="128"/>
      <c r="AO7" s="128"/>
      <c r="AP7" s="128"/>
      <c r="AQ7" s="128"/>
      <c r="AR7" s="128"/>
    </row>
    <row r="8" spans="1:44">
      <c r="A8" s="332" t="s">
        <v>8</v>
      </c>
      <c r="B8" s="331" t="s">
        <v>445</v>
      </c>
      <c r="C8" s="213">
        <v>13</v>
      </c>
      <c r="D8" s="214"/>
      <c r="E8" s="215"/>
      <c r="F8" s="221">
        <f>AVERAGE(I8,G8,H8,J8,K8,L8,M8,N8,O8,P8,Q8,R8,S8)</f>
        <v>5.4615384615384617</v>
      </c>
      <c r="G8" s="162">
        <v>5</v>
      </c>
      <c r="H8" s="55">
        <v>5</v>
      </c>
      <c r="I8" s="77">
        <v>6</v>
      </c>
      <c r="J8" s="55">
        <v>4</v>
      </c>
      <c r="K8" s="44">
        <v>6</v>
      </c>
      <c r="L8" s="155">
        <v>5</v>
      </c>
      <c r="M8" s="51">
        <v>6</v>
      </c>
      <c r="N8" s="155">
        <v>4</v>
      </c>
      <c r="O8" s="55">
        <v>5</v>
      </c>
      <c r="P8" s="240">
        <v>7</v>
      </c>
      <c r="Q8" s="240">
        <v>8</v>
      </c>
      <c r="R8" s="55">
        <v>4</v>
      </c>
      <c r="S8" s="55">
        <v>6</v>
      </c>
      <c r="T8" s="155"/>
      <c r="U8" s="55"/>
      <c r="V8" s="55"/>
      <c r="W8" s="155"/>
      <c r="X8" s="55"/>
      <c r="Y8" s="55"/>
      <c r="Z8" s="55"/>
      <c r="AA8" s="155"/>
      <c r="AB8" s="55"/>
      <c r="AC8" s="55"/>
      <c r="AD8" s="55"/>
      <c r="AE8" s="50"/>
      <c r="AF8" s="55"/>
      <c r="AG8" s="55"/>
      <c r="AH8" s="50"/>
      <c r="AI8" s="55"/>
      <c r="AJ8" s="48"/>
      <c r="AK8" s="50"/>
      <c r="AL8" s="50"/>
      <c r="AM8" s="155"/>
      <c r="AN8" s="50"/>
      <c r="AO8" s="50"/>
      <c r="AP8" s="50"/>
      <c r="AQ8" s="50"/>
      <c r="AR8" s="50"/>
    </row>
    <row r="9" spans="1:44">
      <c r="A9" s="138" t="s">
        <v>8</v>
      </c>
      <c r="B9" s="98" t="s">
        <v>605</v>
      </c>
      <c r="C9" s="139"/>
      <c r="D9" s="50"/>
      <c r="E9" s="141"/>
      <c r="F9" s="96"/>
      <c r="G9" s="162"/>
      <c r="H9" s="55"/>
      <c r="I9" s="155"/>
      <c r="J9" s="55"/>
      <c r="K9" s="155"/>
      <c r="L9" s="155"/>
      <c r="M9" s="50"/>
      <c r="N9" s="155"/>
      <c r="O9" s="55"/>
      <c r="P9" s="55"/>
      <c r="Q9" s="55"/>
      <c r="R9" s="55"/>
      <c r="S9" s="55"/>
      <c r="T9" s="155"/>
      <c r="U9" s="55"/>
      <c r="V9" s="55"/>
      <c r="W9" s="155"/>
      <c r="X9" s="55"/>
      <c r="Y9" s="55"/>
      <c r="Z9" s="55"/>
      <c r="AA9" s="155"/>
      <c r="AB9" s="55"/>
      <c r="AC9" s="55"/>
      <c r="AD9" s="55"/>
      <c r="AE9" s="50"/>
      <c r="AF9" s="55"/>
      <c r="AG9" s="55"/>
      <c r="AH9" s="50"/>
      <c r="AI9" s="55"/>
      <c r="AJ9" s="48"/>
      <c r="AK9" s="50"/>
      <c r="AL9" s="50"/>
      <c r="AM9" s="155"/>
      <c r="AN9" s="50"/>
      <c r="AO9" s="50"/>
      <c r="AP9" s="50"/>
      <c r="AQ9" s="50"/>
      <c r="AR9" s="50"/>
    </row>
    <row r="10" spans="1:44">
      <c r="A10" s="157" t="s">
        <v>8</v>
      </c>
      <c r="B10" s="266" t="s">
        <v>606</v>
      </c>
      <c r="C10" s="187"/>
      <c r="D10" s="188"/>
      <c r="E10" s="156"/>
      <c r="F10" s="328"/>
      <c r="G10" s="162"/>
      <c r="H10" s="55"/>
      <c r="I10" s="155"/>
      <c r="J10" s="55"/>
      <c r="K10" s="155"/>
      <c r="L10" s="155"/>
      <c r="M10" s="50"/>
      <c r="N10" s="155"/>
      <c r="O10" s="55"/>
      <c r="P10" s="55"/>
      <c r="Q10" s="55"/>
      <c r="R10" s="55"/>
      <c r="S10" s="55"/>
      <c r="T10" s="155"/>
      <c r="U10" s="55"/>
      <c r="V10" s="55"/>
      <c r="W10" s="155"/>
      <c r="X10" s="55"/>
      <c r="Y10" s="55"/>
      <c r="Z10" s="55"/>
      <c r="AA10" s="155"/>
      <c r="AB10" s="55"/>
      <c r="AC10" s="55"/>
      <c r="AD10" s="55"/>
      <c r="AE10" s="50"/>
      <c r="AF10" s="55"/>
      <c r="AG10" s="55"/>
      <c r="AH10" s="50"/>
      <c r="AI10" s="55"/>
      <c r="AJ10" s="48"/>
      <c r="AK10" s="50"/>
      <c r="AL10" s="50"/>
      <c r="AM10" s="155"/>
      <c r="AN10" s="50"/>
      <c r="AO10" s="50"/>
      <c r="AP10" s="50"/>
      <c r="AQ10" s="50"/>
      <c r="AR10" s="50"/>
    </row>
    <row r="11" spans="1:44">
      <c r="A11" s="138" t="s">
        <v>10</v>
      </c>
      <c r="B11" s="60" t="s">
        <v>446</v>
      </c>
      <c r="C11" s="139">
        <v>4</v>
      </c>
      <c r="D11" s="50">
        <v>1</v>
      </c>
      <c r="E11" s="216"/>
      <c r="F11" s="96">
        <f>AVERAGE(G11,O11,P11,Q11)</f>
        <v>5.5</v>
      </c>
      <c r="G11" s="162">
        <v>5</v>
      </c>
      <c r="H11" s="77" t="s">
        <v>106</v>
      </c>
      <c r="I11" s="155"/>
      <c r="J11" s="55"/>
      <c r="K11" s="155"/>
      <c r="L11" s="155"/>
      <c r="M11" s="50"/>
      <c r="N11" s="155"/>
      <c r="O11" s="55">
        <v>5</v>
      </c>
      <c r="P11" s="55">
        <v>6</v>
      </c>
      <c r="Q11" s="155">
        <v>6</v>
      </c>
      <c r="R11" s="55"/>
      <c r="S11" s="55"/>
      <c r="T11" s="155"/>
      <c r="U11" s="155"/>
      <c r="V11" s="55"/>
      <c r="W11" s="155"/>
      <c r="X11" s="155"/>
      <c r="Y11" s="55"/>
      <c r="Z11" s="55"/>
      <c r="AA11" s="155"/>
      <c r="AB11" s="155"/>
      <c r="AC11" s="155"/>
      <c r="AD11" s="155"/>
      <c r="AE11" s="48"/>
      <c r="AF11" s="155"/>
      <c r="AG11" s="55"/>
      <c r="AH11" s="48"/>
      <c r="AI11" s="55"/>
      <c r="AJ11" s="48"/>
      <c r="AK11" s="50"/>
      <c r="AL11" s="50"/>
      <c r="AM11" s="155"/>
      <c r="AN11" s="50"/>
      <c r="AO11" s="50"/>
      <c r="AP11" s="50"/>
      <c r="AQ11" s="50"/>
      <c r="AR11" s="50"/>
    </row>
    <row r="12" spans="1:44">
      <c r="A12" s="138" t="s">
        <v>10</v>
      </c>
      <c r="B12" s="60" t="s">
        <v>447</v>
      </c>
      <c r="C12" s="139">
        <v>7</v>
      </c>
      <c r="D12" s="50"/>
      <c r="E12" s="141"/>
      <c r="F12" s="96">
        <f>AVERAGE(G12,H12,I12,J12,K12,L12,Q12)</f>
        <v>4.8571428571428568</v>
      </c>
      <c r="G12" s="162">
        <v>5</v>
      </c>
      <c r="H12" s="55">
        <v>5</v>
      </c>
      <c r="I12" s="155">
        <v>5</v>
      </c>
      <c r="J12" s="297">
        <v>3</v>
      </c>
      <c r="K12" s="155">
        <v>5</v>
      </c>
      <c r="L12" s="155">
        <v>4</v>
      </c>
      <c r="M12" s="50"/>
      <c r="N12" s="155"/>
      <c r="O12" s="55"/>
      <c r="P12" s="55"/>
      <c r="Q12" s="295">
        <v>7</v>
      </c>
      <c r="R12" s="55"/>
      <c r="S12" s="155"/>
      <c r="T12" s="155"/>
      <c r="U12" s="55"/>
      <c r="V12" s="55"/>
      <c r="W12" s="155"/>
      <c r="X12" s="55"/>
      <c r="Y12" s="55"/>
      <c r="Z12" s="55"/>
      <c r="AA12" s="155"/>
      <c r="AB12" s="55"/>
      <c r="AC12" s="55"/>
      <c r="AD12" s="55"/>
      <c r="AE12" s="50"/>
      <c r="AF12" s="55"/>
      <c r="AG12" s="55"/>
      <c r="AH12" s="50"/>
      <c r="AI12" s="55"/>
      <c r="AJ12" s="48"/>
      <c r="AK12" s="50"/>
      <c r="AL12" s="50"/>
      <c r="AM12" s="155"/>
      <c r="AN12" s="50"/>
      <c r="AO12" s="50"/>
      <c r="AP12" s="50"/>
      <c r="AQ12" s="50"/>
      <c r="AR12" s="50"/>
    </row>
    <row r="13" spans="1:44">
      <c r="A13" s="138" t="s">
        <v>10</v>
      </c>
      <c r="B13" s="98" t="s">
        <v>448</v>
      </c>
      <c r="C13" s="139">
        <v>10</v>
      </c>
      <c r="D13" s="50"/>
      <c r="E13" s="141">
        <v>1</v>
      </c>
      <c r="F13" s="96">
        <f>AVERAGE(G13,H13,I13,J13,K13,M13,N13,O13,R13,S13)</f>
        <v>4.9000000000000004</v>
      </c>
      <c r="G13" s="162">
        <v>5</v>
      </c>
      <c r="H13" s="55">
        <v>5</v>
      </c>
      <c r="I13" s="155">
        <v>4</v>
      </c>
      <c r="J13" s="297">
        <v>3</v>
      </c>
      <c r="K13" s="155">
        <v>6</v>
      </c>
      <c r="L13" s="155"/>
      <c r="M13" s="50">
        <v>5</v>
      </c>
      <c r="N13" s="155">
        <v>4</v>
      </c>
      <c r="O13" s="55">
        <v>6</v>
      </c>
      <c r="P13" s="55"/>
      <c r="Q13" s="55"/>
      <c r="R13" s="54">
        <v>6</v>
      </c>
      <c r="S13" s="55">
        <v>5</v>
      </c>
      <c r="T13" s="155"/>
      <c r="U13" s="55"/>
      <c r="V13" s="55"/>
      <c r="W13" s="155"/>
      <c r="X13" s="55"/>
      <c r="Y13" s="55"/>
      <c r="Z13" s="55"/>
      <c r="AA13" s="155"/>
      <c r="AB13" s="55"/>
      <c r="AC13" s="55"/>
      <c r="AD13" s="55"/>
      <c r="AE13" s="50"/>
      <c r="AF13" s="55"/>
      <c r="AG13" s="55"/>
      <c r="AH13" s="50"/>
      <c r="AI13" s="55"/>
      <c r="AJ13" s="48"/>
      <c r="AK13" s="50"/>
      <c r="AL13" s="50"/>
      <c r="AM13" s="155"/>
      <c r="AN13" s="50"/>
      <c r="AO13" s="50"/>
      <c r="AP13" s="50"/>
      <c r="AQ13" s="50"/>
      <c r="AR13" s="48"/>
    </row>
    <row r="14" spans="1:44">
      <c r="A14" s="138" t="s">
        <v>10</v>
      </c>
      <c r="B14" s="60" t="s">
        <v>449</v>
      </c>
      <c r="C14" s="139">
        <v>11</v>
      </c>
      <c r="D14" s="50"/>
      <c r="E14" s="141"/>
      <c r="F14" s="96">
        <f>AVERAGE(G14,H14,I14,J14,L14,M14,N14,O14,P14,Q14,R14)</f>
        <v>5.2727272727272725</v>
      </c>
      <c r="G14" s="162">
        <v>5</v>
      </c>
      <c r="H14" s="55">
        <v>5</v>
      </c>
      <c r="I14" s="155">
        <v>6</v>
      </c>
      <c r="J14" s="297">
        <v>3</v>
      </c>
      <c r="K14" s="155"/>
      <c r="L14" s="155">
        <v>4</v>
      </c>
      <c r="M14" s="50">
        <v>5</v>
      </c>
      <c r="N14" s="155">
        <v>5</v>
      </c>
      <c r="O14" s="295">
        <v>7</v>
      </c>
      <c r="P14" s="295">
        <v>7</v>
      </c>
      <c r="Q14" s="295">
        <v>7</v>
      </c>
      <c r="R14" s="55">
        <v>4</v>
      </c>
      <c r="S14" s="55"/>
      <c r="T14" s="155"/>
      <c r="U14" s="55"/>
      <c r="V14" s="55"/>
      <c r="W14" s="155"/>
      <c r="X14" s="55"/>
      <c r="Y14" s="55"/>
      <c r="Z14" s="55"/>
      <c r="AA14" s="155"/>
      <c r="AB14" s="55"/>
      <c r="AC14" s="55"/>
      <c r="AD14" s="55"/>
      <c r="AE14" s="50"/>
      <c r="AF14" s="55"/>
      <c r="AG14" s="55"/>
      <c r="AH14" s="50"/>
      <c r="AI14" s="55"/>
      <c r="AJ14" s="48"/>
      <c r="AK14" s="50"/>
      <c r="AL14" s="50"/>
      <c r="AM14" s="155"/>
      <c r="AN14" s="50"/>
      <c r="AO14" s="50"/>
      <c r="AP14" s="50"/>
      <c r="AQ14" s="50"/>
      <c r="AR14" s="48"/>
    </row>
    <row r="15" spans="1:44">
      <c r="A15" s="138" t="s">
        <v>10</v>
      </c>
      <c r="B15" s="60" t="s">
        <v>556</v>
      </c>
      <c r="C15" s="139">
        <v>7</v>
      </c>
      <c r="D15" s="50"/>
      <c r="E15" s="141"/>
      <c r="F15" s="96">
        <f>AVERAGE(H15,I15,J15,K15,M15,N15,S15)</f>
        <v>5</v>
      </c>
      <c r="G15" s="162"/>
      <c r="H15" s="48">
        <v>5</v>
      </c>
      <c r="I15" s="48">
        <v>5</v>
      </c>
      <c r="J15" s="55">
        <v>4</v>
      </c>
      <c r="K15" s="155">
        <v>5</v>
      </c>
      <c r="L15" s="155"/>
      <c r="M15" s="50">
        <v>6</v>
      </c>
      <c r="N15" s="155">
        <v>5</v>
      </c>
      <c r="O15" s="55"/>
      <c r="P15" s="55"/>
      <c r="Q15" s="55"/>
      <c r="R15" s="55"/>
      <c r="S15" s="55">
        <v>5</v>
      </c>
      <c r="T15" s="155"/>
      <c r="U15" s="55"/>
      <c r="V15" s="55"/>
      <c r="W15" s="155"/>
      <c r="X15" s="55"/>
      <c r="Y15" s="55"/>
      <c r="Z15" s="55"/>
      <c r="AA15" s="155"/>
      <c r="AB15" s="55"/>
      <c r="AC15" s="55"/>
      <c r="AD15" s="55"/>
      <c r="AE15" s="50"/>
      <c r="AF15" s="55"/>
      <c r="AG15" s="55"/>
      <c r="AH15" s="50"/>
      <c r="AI15" s="55"/>
      <c r="AJ15" s="48"/>
      <c r="AK15" s="50"/>
      <c r="AL15" s="50"/>
      <c r="AM15" s="155"/>
      <c r="AN15" s="50"/>
      <c r="AO15" s="50"/>
      <c r="AP15" s="50"/>
      <c r="AQ15" s="50"/>
      <c r="AR15" s="50"/>
    </row>
    <row r="16" spans="1:44">
      <c r="A16" s="138" t="s">
        <v>10</v>
      </c>
      <c r="B16" s="98" t="s">
        <v>607</v>
      </c>
      <c r="C16" s="139">
        <v>2</v>
      </c>
      <c r="D16" s="50"/>
      <c r="E16" s="141">
        <v>1</v>
      </c>
      <c r="F16" s="371">
        <f>AVERAGE(L16,P16)</f>
        <v>5</v>
      </c>
      <c r="G16" s="162"/>
      <c r="H16" s="55"/>
      <c r="I16" s="155"/>
      <c r="J16" s="55"/>
      <c r="K16" s="155"/>
      <c r="L16" s="284">
        <v>3</v>
      </c>
      <c r="M16" s="50"/>
      <c r="N16" s="155"/>
      <c r="O16" s="55"/>
      <c r="P16" s="240">
        <v>7</v>
      </c>
      <c r="Q16" s="55"/>
      <c r="R16" s="55"/>
      <c r="S16" s="55"/>
      <c r="T16" s="155"/>
      <c r="U16" s="55"/>
      <c r="V16" s="55"/>
      <c r="W16" s="155"/>
      <c r="X16" s="55"/>
      <c r="Y16" s="55"/>
      <c r="Z16" s="55"/>
      <c r="AA16" s="155"/>
      <c r="AB16" s="55"/>
      <c r="AC16" s="55"/>
      <c r="AD16" s="55"/>
      <c r="AE16" s="50"/>
      <c r="AF16" s="55"/>
      <c r="AG16" s="55"/>
      <c r="AH16" s="48"/>
      <c r="AI16" s="55"/>
      <c r="AJ16" s="48"/>
      <c r="AK16" s="50"/>
      <c r="AL16" s="48"/>
      <c r="AM16" s="155"/>
      <c r="AN16" s="50"/>
      <c r="AO16" s="50"/>
      <c r="AP16" s="50"/>
      <c r="AQ16" s="50"/>
      <c r="AR16" s="50"/>
    </row>
    <row r="17" spans="1:44">
      <c r="A17" s="138" t="s">
        <v>10</v>
      </c>
      <c r="B17" s="60" t="s">
        <v>608</v>
      </c>
      <c r="C17" s="139"/>
      <c r="D17" s="50"/>
      <c r="E17" s="216"/>
      <c r="F17" s="96"/>
      <c r="G17" s="162"/>
      <c r="H17" s="55"/>
      <c r="I17" s="155"/>
      <c r="J17" s="55"/>
      <c r="K17" s="155"/>
      <c r="L17" s="155"/>
      <c r="M17" s="50"/>
      <c r="N17" s="155"/>
      <c r="O17" s="55"/>
      <c r="P17" s="55"/>
      <c r="Q17" s="55"/>
      <c r="R17" s="55"/>
      <c r="S17" s="55"/>
      <c r="T17" s="155"/>
      <c r="U17" s="55"/>
      <c r="V17" s="55"/>
      <c r="W17" s="155"/>
      <c r="X17" s="55"/>
      <c r="Y17" s="55"/>
      <c r="Z17" s="55"/>
      <c r="AA17" s="155"/>
      <c r="AB17" s="55"/>
      <c r="AC17" s="55"/>
      <c r="AD17" s="55"/>
      <c r="AE17" s="50"/>
      <c r="AF17" s="55"/>
      <c r="AG17" s="55"/>
      <c r="AH17" s="48"/>
      <c r="AI17" s="155"/>
      <c r="AJ17" s="48"/>
      <c r="AK17" s="50"/>
      <c r="AL17" s="48"/>
      <c r="AM17" s="155"/>
      <c r="AN17" s="50"/>
      <c r="AO17" s="50"/>
      <c r="AP17" s="50"/>
      <c r="AQ17" s="50"/>
      <c r="AR17" s="50"/>
    </row>
    <row r="18" spans="1:44">
      <c r="A18" s="196" t="s">
        <v>10</v>
      </c>
      <c r="B18" s="370" t="s">
        <v>691</v>
      </c>
      <c r="C18" s="377">
        <v>8</v>
      </c>
      <c r="D18" s="368"/>
      <c r="E18" s="380" t="s">
        <v>595</v>
      </c>
      <c r="F18" s="360">
        <f>AVERAGE(L18,M18,N18,O18,P18,Q18,R18,S18)</f>
        <v>5.125</v>
      </c>
      <c r="G18" s="162"/>
      <c r="H18" s="55"/>
      <c r="I18" s="155"/>
      <c r="J18" s="55"/>
      <c r="K18" s="155"/>
      <c r="L18" s="284">
        <v>3</v>
      </c>
      <c r="M18" s="368">
        <v>6</v>
      </c>
      <c r="N18" s="155">
        <v>4</v>
      </c>
      <c r="O18" s="55">
        <v>6</v>
      </c>
      <c r="P18" s="295">
        <v>7</v>
      </c>
      <c r="Q18" s="55">
        <v>6</v>
      </c>
      <c r="R18" s="55">
        <v>5</v>
      </c>
      <c r="S18" s="55">
        <v>4</v>
      </c>
      <c r="T18" s="155"/>
      <c r="U18" s="55"/>
      <c r="V18" s="55"/>
      <c r="W18" s="155"/>
      <c r="X18" s="55"/>
      <c r="Y18" s="55"/>
      <c r="Z18" s="55"/>
      <c r="AA18" s="155"/>
      <c r="AB18" s="55"/>
      <c r="AC18" s="55"/>
      <c r="AD18" s="55"/>
      <c r="AE18" s="368"/>
      <c r="AF18" s="55"/>
      <c r="AG18" s="55"/>
      <c r="AH18" s="48"/>
      <c r="AI18" s="155"/>
      <c r="AJ18" s="48"/>
      <c r="AK18" s="368"/>
      <c r="AL18" s="48"/>
      <c r="AM18" s="155"/>
      <c r="AN18" s="368"/>
      <c r="AO18" s="368"/>
      <c r="AP18" s="368"/>
      <c r="AQ18" s="368"/>
      <c r="AR18" s="368"/>
    </row>
    <row r="19" spans="1:44">
      <c r="A19" s="157" t="s">
        <v>10</v>
      </c>
      <c r="B19" s="34" t="s">
        <v>609</v>
      </c>
      <c r="C19" s="187">
        <v>4</v>
      </c>
      <c r="D19" s="188"/>
      <c r="E19" s="156"/>
      <c r="F19" s="29">
        <f>AVERAGE(K19,L19,R19,S19)</f>
        <v>4.5</v>
      </c>
      <c r="G19" s="162"/>
      <c r="H19" s="55"/>
      <c r="I19" s="155"/>
      <c r="J19" s="55"/>
      <c r="K19" s="155">
        <v>6</v>
      </c>
      <c r="L19" s="284">
        <v>3</v>
      </c>
      <c r="M19" s="50"/>
      <c r="N19" s="155"/>
      <c r="O19" s="55"/>
      <c r="P19" s="55"/>
      <c r="Q19" s="55"/>
      <c r="R19" s="55">
        <v>4</v>
      </c>
      <c r="S19" s="55">
        <v>5</v>
      </c>
      <c r="T19" s="155"/>
      <c r="U19" s="55"/>
      <c r="V19" s="55"/>
      <c r="W19" s="155"/>
      <c r="X19" s="55"/>
      <c r="Y19" s="55"/>
      <c r="Z19" s="55"/>
      <c r="AA19" s="155"/>
      <c r="AB19" s="55"/>
      <c r="AC19" s="55"/>
      <c r="AD19" s="55"/>
      <c r="AE19" s="50"/>
      <c r="AF19" s="155"/>
      <c r="AG19" s="55"/>
      <c r="AH19" s="48"/>
      <c r="AI19" s="55"/>
      <c r="AJ19" s="48"/>
      <c r="AK19" s="50"/>
      <c r="AL19" s="48"/>
      <c r="AM19" s="155"/>
      <c r="AN19" s="50"/>
      <c r="AO19" s="50"/>
      <c r="AP19" s="50"/>
      <c r="AQ19" s="50"/>
      <c r="AR19" s="50"/>
    </row>
    <row r="20" spans="1:44">
      <c r="A20" s="138" t="s">
        <v>23</v>
      </c>
      <c r="B20" s="98" t="s">
        <v>450</v>
      </c>
      <c r="C20" s="139">
        <v>12</v>
      </c>
      <c r="D20" s="50">
        <v>1</v>
      </c>
      <c r="E20" s="141">
        <v>2</v>
      </c>
      <c r="F20" s="96">
        <f>AVERAGE(K20,G20,H20,I20,J20,M20,N20,O20,P20,Q20,R20,S20)</f>
        <v>5.25</v>
      </c>
      <c r="G20" s="162">
        <v>5</v>
      </c>
      <c r="H20" s="55">
        <v>5</v>
      </c>
      <c r="I20" s="294">
        <v>7</v>
      </c>
      <c r="J20" s="54">
        <v>6</v>
      </c>
      <c r="K20" s="155">
        <v>4</v>
      </c>
      <c r="L20" s="77" t="s">
        <v>106</v>
      </c>
      <c r="M20" s="50">
        <v>6</v>
      </c>
      <c r="N20" s="155">
        <v>4</v>
      </c>
      <c r="O20" s="155">
        <v>5</v>
      </c>
      <c r="P20" s="55">
        <v>6</v>
      </c>
      <c r="Q20" s="155">
        <v>4</v>
      </c>
      <c r="R20" s="295">
        <v>7</v>
      </c>
      <c r="S20" s="55">
        <v>4</v>
      </c>
      <c r="T20" s="155"/>
      <c r="U20" s="55"/>
      <c r="V20" s="55"/>
      <c r="W20" s="155"/>
      <c r="X20" s="155"/>
      <c r="Y20" s="155"/>
      <c r="Z20" s="155"/>
      <c r="AA20" s="155"/>
      <c r="AB20" s="55"/>
      <c r="AC20" s="55"/>
      <c r="AD20" s="55"/>
      <c r="AE20" s="50"/>
      <c r="AF20" s="55"/>
      <c r="AG20" s="55"/>
      <c r="AH20" s="50"/>
      <c r="AI20" s="55"/>
      <c r="AJ20" s="48"/>
      <c r="AK20" s="50"/>
      <c r="AL20" s="48"/>
      <c r="AM20" s="155"/>
      <c r="AN20" s="50"/>
      <c r="AO20" s="48"/>
      <c r="AP20" s="48"/>
      <c r="AQ20" s="48"/>
      <c r="AR20" s="50"/>
    </row>
    <row r="21" spans="1:44">
      <c r="A21" s="138" t="s">
        <v>23</v>
      </c>
      <c r="B21" s="60" t="s">
        <v>451</v>
      </c>
      <c r="C21" s="139">
        <v>10</v>
      </c>
      <c r="D21" s="50"/>
      <c r="E21" s="216">
        <v>1</v>
      </c>
      <c r="F21" s="63">
        <f>AVERAGE(I21,G21,H21,J21,L21,M21,N21,Q21,R21,S21)</f>
        <v>5.2</v>
      </c>
      <c r="G21" s="162">
        <v>5</v>
      </c>
      <c r="H21" s="55">
        <v>5</v>
      </c>
      <c r="I21" s="155">
        <v>6</v>
      </c>
      <c r="J21" s="297">
        <v>3</v>
      </c>
      <c r="K21" s="155"/>
      <c r="L21" s="155">
        <v>4</v>
      </c>
      <c r="M21" s="338">
        <v>8</v>
      </c>
      <c r="N21" s="155">
        <v>5</v>
      </c>
      <c r="O21" s="55"/>
      <c r="P21" s="55"/>
      <c r="Q21" s="55">
        <v>5</v>
      </c>
      <c r="R21" s="55">
        <v>5</v>
      </c>
      <c r="S21" s="55">
        <v>6</v>
      </c>
      <c r="T21" s="155"/>
      <c r="U21" s="55"/>
      <c r="V21" s="55"/>
      <c r="W21" s="155"/>
      <c r="X21" s="55"/>
      <c r="Y21" s="55"/>
      <c r="Z21" s="55"/>
      <c r="AA21" s="155"/>
      <c r="AB21" s="55"/>
      <c r="AC21" s="55"/>
      <c r="AD21" s="55"/>
      <c r="AE21" s="50"/>
      <c r="AF21" s="55"/>
      <c r="AG21" s="55"/>
      <c r="AH21" s="48"/>
      <c r="AI21" s="55"/>
      <c r="AJ21" s="48"/>
      <c r="AK21" s="50"/>
      <c r="AL21" s="48"/>
      <c r="AM21" s="155"/>
      <c r="AN21" s="50"/>
      <c r="AO21" s="50"/>
      <c r="AP21" s="50"/>
      <c r="AQ21" s="50"/>
      <c r="AR21" s="50"/>
    </row>
    <row r="22" spans="1:44">
      <c r="A22" s="138" t="s">
        <v>23</v>
      </c>
      <c r="B22" s="98" t="s">
        <v>54</v>
      </c>
      <c r="C22" s="139">
        <v>7</v>
      </c>
      <c r="D22" s="50">
        <v>1</v>
      </c>
      <c r="E22" s="141"/>
      <c r="F22" s="96">
        <f>AVERAGE(G22,H22,I22,J22,K22,L22,M22,O22)</f>
        <v>5.25</v>
      </c>
      <c r="G22" s="162">
        <v>5</v>
      </c>
      <c r="H22" s="55">
        <v>5</v>
      </c>
      <c r="I22" s="155">
        <v>6</v>
      </c>
      <c r="J22" s="55">
        <v>4</v>
      </c>
      <c r="K22" s="155">
        <v>6</v>
      </c>
      <c r="L22" s="77">
        <v>4</v>
      </c>
      <c r="M22" s="50">
        <v>6</v>
      </c>
      <c r="N22" s="155"/>
      <c r="O22" s="55">
        <v>6</v>
      </c>
      <c r="P22" s="55"/>
      <c r="Q22" s="55"/>
      <c r="R22" s="155"/>
      <c r="S22" s="55"/>
      <c r="T22" s="155"/>
      <c r="U22" s="155"/>
      <c r="V22" s="55"/>
      <c r="W22" s="155"/>
      <c r="X22" s="155"/>
      <c r="Y22" s="155"/>
      <c r="Z22" s="155"/>
      <c r="AA22" s="155"/>
      <c r="AB22" s="55"/>
      <c r="AC22" s="55"/>
      <c r="AD22" s="155"/>
      <c r="AE22" s="48"/>
      <c r="AF22" s="55"/>
      <c r="AG22" s="155"/>
      <c r="AH22" s="48"/>
      <c r="AI22" s="55"/>
      <c r="AJ22" s="48"/>
      <c r="AK22" s="50"/>
      <c r="AL22" s="50"/>
      <c r="AM22" s="155"/>
      <c r="AN22" s="50"/>
      <c r="AO22" s="50"/>
      <c r="AP22" s="48"/>
      <c r="AQ22" s="48"/>
      <c r="AR22" s="50"/>
    </row>
    <row r="23" spans="1:44">
      <c r="A23" s="138" t="s">
        <v>23</v>
      </c>
      <c r="B23" s="60" t="s">
        <v>399</v>
      </c>
      <c r="C23" s="139">
        <v>4</v>
      </c>
      <c r="D23" s="50">
        <v>4</v>
      </c>
      <c r="E23" s="141"/>
      <c r="F23" s="96">
        <f>AVERAGE(G23,H23,I23,O23)</f>
        <v>4.5</v>
      </c>
      <c r="G23" s="162">
        <v>5</v>
      </c>
      <c r="H23" s="330">
        <v>3</v>
      </c>
      <c r="I23" s="48">
        <v>5</v>
      </c>
      <c r="J23" s="77" t="s">
        <v>434</v>
      </c>
      <c r="K23" s="77" t="s">
        <v>106</v>
      </c>
      <c r="L23" s="155"/>
      <c r="M23" s="50"/>
      <c r="N23" s="155"/>
      <c r="O23" s="77">
        <v>5</v>
      </c>
      <c r="P23" s="55"/>
      <c r="Q23" s="77" t="s">
        <v>106</v>
      </c>
      <c r="R23" s="77" t="s">
        <v>106</v>
      </c>
      <c r="S23" s="155"/>
      <c r="T23" s="155"/>
      <c r="U23" s="55"/>
      <c r="V23" s="155"/>
      <c r="W23" s="155"/>
      <c r="X23" s="55"/>
      <c r="Y23" s="55"/>
      <c r="Z23" s="55"/>
      <c r="AA23" s="155"/>
      <c r="AB23" s="155"/>
      <c r="AC23" s="55"/>
      <c r="AD23" s="155"/>
      <c r="AE23" s="50"/>
      <c r="AF23" s="55"/>
      <c r="AG23" s="155"/>
      <c r="AH23" s="50"/>
      <c r="AI23" s="155"/>
      <c r="AJ23" s="48"/>
      <c r="AK23" s="50"/>
      <c r="AL23" s="48"/>
      <c r="AM23" s="155"/>
      <c r="AN23" s="50"/>
      <c r="AO23" s="50"/>
      <c r="AP23" s="50"/>
      <c r="AQ23" s="50"/>
      <c r="AR23" s="50"/>
    </row>
    <row r="24" spans="1:44">
      <c r="A24" s="138" t="s">
        <v>23</v>
      </c>
      <c r="B24" s="60" t="s">
        <v>456</v>
      </c>
      <c r="C24" s="139"/>
      <c r="D24" s="50">
        <v>6</v>
      </c>
      <c r="E24" s="141"/>
      <c r="F24" s="96">
        <f>AVERAGE(N24)</f>
        <v>5</v>
      </c>
      <c r="G24" s="43" t="s">
        <v>106</v>
      </c>
      <c r="H24" s="77" t="s">
        <v>106</v>
      </c>
      <c r="I24" s="155"/>
      <c r="J24" s="55"/>
      <c r="K24" s="155"/>
      <c r="L24" s="155"/>
      <c r="M24" s="49" t="s">
        <v>106</v>
      </c>
      <c r="N24" s="77">
        <v>5</v>
      </c>
      <c r="O24" s="55"/>
      <c r="P24" s="77" t="s">
        <v>106</v>
      </c>
      <c r="Q24" s="55"/>
      <c r="R24" s="55"/>
      <c r="S24" s="77" t="s">
        <v>106</v>
      </c>
      <c r="T24" s="155"/>
      <c r="U24" s="55"/>
      <c r="V24" s="155"/>
      <c r="W24" s="155"/>
      <c r="X24" s="55"/>
      <c r="Y24" s="55"/>
      <c r="Z24" s="55"/>
      <c r="AA24" s="155"/>
      <c r="AB24" s="55"/>
      <c r="AC24" s="55"/>
      <c r="AD24" s="55"/>
      <c r="AE24" s="50"/>
      <c r="AF24" s="55"/>
      <c r="AG24" s="55"/>
      <c r="AH24" s="50"/>
      <c r="AI24" s="55"/>
      <c r="AJ24" s="48"/>
      <c r="AK24" s="50"/>
      <c r="AL24" s="50"/>
      <c r="AM24" s="155"/>
      <c r="AN24" s="50"/>
      <c r="AO24" s="50"/>
      <c r="AP24" s="50"/>
      <c r="AQ24" s="50"/>
      <c r="AR24" s="50"/>
    </row>
    <row r="25" spans="1:44">
      <c r="A25" s="138" t="s">
        <v>23</v>
      </c>
      <c r="B25" s="60" t="s">
        <v>576</v>
      </c>
      <c r="C25" s="139">
        <v>4</v>
      </c>
      <c r="D25" s="50">
        <v>4</v>
      </c>
      <c r="E25" s="141"/>
      <c r="F25" s="96">
        <f>AVERAGE(L25,N25,O25,P25,Q25)</f>
        <v>4.8</v>
      </c>
      <c r="G25" s="162"/>
      <c r="H25" s="55"/>
      <c r="I25" s="77" t="s">
        <v>106</v>
      </c>
      <c r="J25" s="155"/>
      <c r="K25" s="155"/>
      <c r="L25" s="284">
        <v>3</v>
      </c>
      <c r="M25" s="49" t="s">
        <v>106</v>
      </c>
      <c r="N25" s="77">
        <v>5</v>
      </c>
      <c r="O25" s="155">
        <v>5</v>
      </c>
      <c r="P25" s="155">
        <v>5</v>
      </c>
      <c r="Q25" s="55">
        <v>6</v>
      </c>
      <c r="R25" s="77" t="s">
        <v>106</v>
      </c>
      <c r="S25" s="55"/>
      <c r="T25" s="155"/>
      <c r="U25" s="155"/>
      <c r="V25" s="155"/>
      <c r="W25" s="155"/>
      <c r="X25" s="55"/>
      <c r="Y25" s="55"/>
      <c r="Z25" s="55"/>
      <c r="AA25" s="155"/>
      <c r="AB25" s="155"/>
      <c r="AC25" s="155"/>
      <c r="AD25" s="155"/>
      <c r="AE25" s="50"/>
      <c r="AF25" s="155"/>
      <c r="AG25" s="55"/>
      <c r="AH25" s="48"/>
      <c r="AI25" s="55"/>
      <c r="AJ25" s="48"/>
      <c r="AK25" s="48"/>
      <c r="AL25" s="48"/>
      <c r="AM25" s="155"/>
      <c r="AN25" s="50"/>
      <c r="AO25" s="48"/>
      <c r="AP25" s="48"/>
      <c r="AQ25" s="50"/>
      <c r="AR25" s="48"/>
    </row>
    <row r="26" spans="1:44">
      <c r="A26" s="138" t="s">
        <v>23</v>
      </c>
      <c r="B26" s="60" t="s">
        <v>577</v>
      </c>
      <c r="C26" s="139">
        <v>9</v>
      </c>
      <c r="D26" s="50">
        <v>2</v>
      </c>
      <c r="E26" s="141">
        <v>2</v>
      </c>
      <c r="F26" s="96">
        <f>AVERAGE(K26,L26,M26,N26,O26,P26,Q26,R26,S26)</f>
        <v>5.2222222222222223</v>
      </c>
      <c r="G26" s="162"/>
      <c r="H26" s="155"/>
      <c r="I26" s="44" t="s">
        <v>106</v>
      </c>
      <c r="J26" s="77" t="s">
        <v>106</v>
      </c>
      <c r="K26" s="155">
        <v>5</v>
      </c>
      <c r="L26" s="155">
        <v>4</v>
      </c>
      <c r="M26" s="50">
        <v>5</v>
      </c>
      <c r="N26" s="155">
        <v>5</v>
      </c>
      <c r="O26" s="240">
        <v>7</v>
      </c>
      <c r="P26" s="55">
        <v>6</v>
      </c>
      <c r="Q26" s="55">
        <v>5</v>
      </c>
      <c r="R26" s="55">
        <v>6</v>
      </c>
      <c r="S26" s="55">
        <v>4</v>
      </c>
      <c r="T26" s="155"/>
      <c r="U26" s="55"/>
      <c r="V26" s="55"/>
      <c r="W26" s="155"/>
      <c r="X26" s="55"/>
      <c r="Y26" s="55"/>
      <c r="Z26" s="55"/>
      <c r="AA26" s="155"/>
      <c r="AB26" s="55"/>
      <c r="AC26" s="155"/>
      <c r="AD26" s="55"/>
      <c r="AE26" s="50"/>
      <c r="AF26" s="55"/>
      <c r="AG26" s="55"/>
      <c r="AH26" s="50"/>
      <c r="AI26" s="55"/>
      <c r="AJ26" s="48"/>
      <c r="AK26" s="50"/>
      <c r="AL26" s="50"/>
      <c r="AM26" s="155"/>
      <c r="AN26" s="50"/>
      <c r="AO26" s="50"/>
      <c r="AP26" s="50"/>
      <c r="AQ26" s="50"/>
      <c r="AR26" s="50"/>
    </row>
    <row r="27" spans="1:44">
      <c r="A27" s="138" t="s">
        <v>23</v>
      </c>
      <c r="B27" s="60" t="s">
        <v>610</v>
      </c>
      <c r="C27" s="139">
        <v>1</v>
      </c>
      <c r="D27" s="50">
        <v>1</v>
      </c>
      <c r="E27" s="141"/>
      <c r="F27" s="96">
        <f>AVERAGE(P27)</f>
        <v>5</v>
      </c>
      <c r="G27" s="162"/>
      <c r="H27" s="155"/>
      <c r="I27" s="155"/>
      <c r="J27" s="55"/>
      <c r="K27" s="155"/>
      <c r="L27" s="155"/>
      <c r="M27" s="48"/>
      <c r="N27" s="155"/>
      <c r="O27" s="77" t="s">
        <v>106</v>
      </c>
      <c r="P27" s="155">
        <v>5</v>
      </c>
      <c r="Q27" s="55"/>
      <c r="R27" s="55"/>
      <c r="S27" s="55"/>
      <c r="T27" s="155"/>
      <c r="U27" s="55"/>
      <c r="V27" s="55"/>
      <c r="W27" s="155"/>
      <c r="X27" s="155"/>
      <c r="Y27" s="55"/>
      <c r="Z27" s="55"/>
      <c r="AA27" s="155"/>
      <c r="AB27" s="55"/>
      <c r="AC27" s="155"/>
      <c r="AD27" s="55"/>
      <c r="AE27" s="48"/>
      <c r="AF27" s="55"/>
      <c r="AG27" s="55"/>
      <c r="AH27" s="50"/>
      <c r="AI27" s="155"/>
      <c r="AJ27" s="48"/>
      <c r="AK27" s="50"/>
      <c r="AL27" s="50"/>
      <c r="AM27" s="155"/>
      <c r="AN27" s="48"/>
      <c r="AO27" s="50"/>
      <c r="AP27" s="48"/>
      <c r="AQ27" s="48"/>
      <c r="AR27" s="50"/>
    </row>
    <row r="28" spans="1:44">
      <c r="A28" s="138" t="s">
        <v>23</v>
      </c>
      <c r="B28" s="60" t="s">
        <v>611</v>
      </c>
      <c r="C28" s="139"/>
      <c r="D28" s="50"/>
      <c r="E28" s="141"/>
      <c r="F28" s="96"/>
      <c r="G28" s="162"/>
      <c r="H28" s="55"/>
      <c r="I28" s="155"/>
      <c r="J28" s="55"/>
      <c r="K28" s="155"/>
      <c r="L28" s="155"/>
      <c r="M28" s="50"/>
      <c r="N28" s="155"/>
      <c r="O28" s="55"/>
      <c r="P28" s="55"/>
      <c r="Q28" s="55"/>
      <c r="R28" s="55"/>
      <c r="S28" s="55"/>
      <c r="T28" s="155"/>
      <c r="U28" s="55"/>
      <c r="V28" s="55"/>
      <c r="W28" s="155"/>
      <c r="X28" s="55"/>
      <c r="Y28" s="55"/>
      <c r="Z28" s="55"/>
      <c r="AA28" s="155"/>
      <c r="AB28" s="55"/>
      <c r="AC28" s="55"/>
      <c r="AD28" s="55"/>
      <c r="AE28" s="50"/>
      <c r="AF28" s="155"/>
      <c r="AG28" s="55"/>
      <c r="AH28" s="50"/>
      <c r="AI28" s="55"/>
      <c r="AJ28" s="48"/>
      <c r="AK28" s="48"/>
      <c r="AL28" s="50"/>
      <c r="AM28" s="155"/>
      <c r="AN28" s="50"/>
      <c r="AO28" s="50"/>
      <c r="AP28" s="50"/>
      <c r="AQ28" s="50"/>
      <c r="AR28" s="50"/>
    </row>
    <row r="29" spans="1:44">
      <c r="A29" s="196" t="s">
        <v>23</v>
      </c>
      <c r="B29" s="60" t="s">
        <v>631</v>
      </c>
      <c r="C29" s="139">
        <v>9</v>
      </c>
      <c r="D29" s="50">
        <v>1</v>
      </c>
      <c r="E29" s="141"/>
      <c r="F29" s="96">
        <f>AVERAGE(K29,L29,M29,N29,O29,P29,Q29,R29,S29)</f>
        <v>5.333333333333333</v>
      </c>
      <c r="G29" s="162"/>
      <c r="H29" s="55"/>
      <c r="I29" s="155"/>
      <c r="J29" s="77" t="s">
        <v>106</v>
      </c>
      <c r="K29" s="155">
        <v>5</v>
      </c>
      <c r="L29" s="155">
        <v>4</v>
      </c>
      <c r="M29" s="400">
        <v>8</v>
      </c>
      <c r="N29" s="155">
        <v>5</v>
      </c>
      <c r="O29" s="55">
        <v>6</v>
      </c>
      <c r="P29" s="55">
        <v>5</v>
      </c>
      <c r="Q29" s="55">
        <v>5</v>
      </c>
      <c r="R29" s="55">
        <v>6</v>
      </c>
      <c r="S29" s="55">
        <v>4</v>
      </c>
      <c r="T29" s="155"/>
      <c r="U29" s="55"/>
      <c r="V29" s="55"/>
      <c r="W29" s="155"/>
      <c r="X29" s="55"/>
      <c r="Y29" s="55"/>
      <c r="Z29" s="55"/>
      <c r="AA29" s="155"/>
      <c r="AB29" s="55"/>
      <c r="AC29" s="55"/>
      <c r="AD29" s="55"/>
      <c r="AE29" s="50"/>
      <c r="AF29" s="155"/>
      <c r="AG29" s="55"/>
      <c r="AH29" s="50"/>
      <c r="AI29" s="55"/>
      <c r="AJ29" s="48"/>
      <c r="AK29" s="48"/>
      <c r="AL29" s="50"/>
      <c r="AM29" s="155"/>
      <c r="AN29" s="50"/>
      <c r="AO29" s="50"/>
      <c r="AP29" s="50"/>
      <c r="AQ29" s="50"/>
      <c r="AR29" s="50"/>
    </row>
    <row r="30" spans="1:44">
      <c r="A30" s="157" t="s">
        <v>23</v>
      </c>
      <c r="B30" s="34" t="s">
        <v>56</v>
      </c>
      <c r="C30" s="187"/>
      <c r="D30" s="188">
        <v>1</v>
      </c>
      <c r="E30" s="156"/>
      <c r="F30" s="29"/>
      <c r="G30" s="162"/>
      <c r="H30" s="155"/>
      <c r="I30" s="155"/>
      <c r="J30" s="155"/>
      <c r="K30" s="155"/>
      <c r="L30" s="155"/>
      <c r="M30" s="50"/>
      <c r="N30" s="155"/>
      <c r="O30" s="55"/>
      <c r="P30" s="55"/>
      <c r="Q30" s="55"/>
      <c r="R30" s="55"/>
      <c r="S30" s="77" t="s">
        <v>106</v>
      </c>
      <c r="T30" s="155"/>
      <c r="U30" s="55"/>
      <c r="V30" s="55"/>
      <c r="W30" s="155"/>
      <c r="X30" s="55"/>
      <c r="Y30" s="55"/>
      <c r="Z30" s="55"/>
      <c r="AA30" s="155"/>
      <c r="AB30" s="55"/>
      <c r="AC30" s="55"/>
      <c r="AD30" s="55"/>
      <c r="AE30" s="50"/>
      <c r="AF30" s="55"/>
      <c r="AG30" s="55"/>
      <c r="AH30" s="50"/>
      <c r="AI30" s="55"/>
      <c r="AJ30" s="48"/>
      <c r="AK30" s="48"/>
      <c r="AL30" s="50"/>
      <c r="AM30" s="155"/>
      <c r="AN30" s="50"/>
      <c r="AO30" s="50"/>
      <c r="AP30" s="50"/>
      <c r="AQ30" s="50"/>
      <c r="AR30" s="50"/>
    </row>
    <row r="31" spans="1:44">
      <c r="A31" s="138" t="s">
        <v>24</v>
      </c>
      <c r="B31" s="60" t="s">
        <v>452</v>
      </c>
      <c r="C31" s="139">
        <v>7</v>
      </c>
      <c r="D31" s="50">
        <v>3</v>
      </c>
      <c r="E31" s="141">
        <v>2</v>
      </c>
      <c r="F31" s="96">
        <f>AVERAGE(G31,H31,I31,J31,P31,R31,S31)</f>
        <v>4.8571428571428568</v>
      </c>
      <c r="G31" s="162">
        <v>4</v>
      </c>
      <c r="H31" s="55">
        <v>4</v>
      </c>
      <c r="I31" s="294">
        <v>7</v>
      </c>
      <c r="J31" s="55">
        <v>4</v>
      </c>
      <c r="K31" s="77" t="s">
        <v>428</v>
      </c>
      <c r="L31" s="155"/>
      <c r="M31" s="50"/>
      <c r="N31" s="155"/>
      <c r="O31" s="77" t="s">
        <v>106</v>
      </c>
      <c r="P31" s="77">
        <v>4</v>
      </c>
      <c r="Q31" s="77" t="s">
        <v>106</v>
      </c>
      <c r="R31" s="240">
        <v>7</v>
      </c>
      <c r="S31" s="55">
        <v>4</v>
      </c>
      <c r="T31" s="155"/>
      <c r="U31" s="55"/>
      <c r="V31" s="155"/>
      <c r="W31" s="155"/>
      <c r="X31" s="55"/>
      <c r="Y31" s="55"/>
      <c r="Z31" s="55"/>
      <c r="AA31" s="155"/>
      <c r="AB31" s="155"/>
      <c r="AC31" s="55"/>
      <c r="AD31" s="55"/>
      <c r="AE31" s="50"/>
      <c r="AF31" s="55"/>
      <c r="AG31" s="155"/>
      <c r="AH31" s="50"/>
      <c r="AI31" s="55"/>
      <c r="AJ31" s="48"/>
      <c r="AK31" s="50"/>
      <c r="AL31" s="50"/>
      <c r="AM31" s="155"/>
      <c r="AN31" s="50"/>
      <c r="AO31" s="48"/>
      <c r="AP31" s="48"/>
      <c r="AQ31" s="50"/>
      <c r="AR31" s="48"/>
    </row>
    <row r="32" spans="1:44">
      <c r="A32" s="138" t="s">
        <v>24</v>
      </c>
      <c r="B32" s="60" t="s">
        <v>453</v>
      </c>
      <c r="C32" s="139">
        <v>4</v>
      </c>
      <c r="D32" s="50">
        <v>4</v>
      </c>
      <c r="E32" s="141">
        <v>1</v>
      </c>
      <c r="F32" s="96">
        <f>AVERAGE(G32,H32,J32,K32,L32,N32)</f>
        <v>4.333333333333333</v>
      </c>
      <c r="G32" s="162">
        <v>5</v>
      </c>
      <c r="H32" s="155">
        <v>4</v>
      </c>
      <c r="I32" s="44" t="s">
        <v>106</v>
      </c>
      <c r="J32" s="55">
        <v>4</v>
      </c>
      <c r="K32" s="77">
        <v>5</v>
      </c>
      <c r="L32" s="155">
        <v>4</v>
      </c>
      <c r="M32" s="49" t="s">
        <v>106</v>
      </c>
      <c r="N32" s="155">
        <v>4</v>
      </c>
      <c r="O32" s="55"/>
      <c r="P32" s="55"/>
      <c r="Q32" s="55"/>
      <c r="R32" s="155"/>
      <c r="S32" s="55"/>
      <c r="T32" s="155"/>
      <c r="U32" s="55"/>
      <c r="V32" s="155"/>
      <c r="W32" s="155"/>
      <c r="X32" s="55"/>
      <c r="Y32" s="55"/>
      <c r="Z32" s="155"/>
      <c r="AA32" s="155"/>
      <c r="AB32" s="155"/>
      <c r="AC32" s="155"/>
      <c r="AD32" s="55"/>
      <c r="AE32" s="50"/>
      <c r="AF32" s="55"/>
      <c r="AG32" s="55"/>
      <c r="AH32" s="50"/>
      <c r="AI32" s="55"/>
      <c r="AJ32" s="48"/>
      <c r="AK32" s="48"/>
      <c r="AL32" s="50"/>
      <c r="AM32" s="155"/>
      <c r="AN32" s="50"/>
      <c r="AO32" s="50"/>
      <c r="AP32" s="50"/>
      <c r="AQ32" s="50"/>
      <c r="AR32" s="50"/>
    </row>
    <row r="33" spans="1:44">
      <c r="A33" s="138" t="s">
        <v>24</v>
      </c>
      <c r="B33" s="60" t="s">
        <v>455</v>
      </c>
      <c r="C33" s="139">
        <v>10</v>
      </c>
      <c r="D33" s="50">
        <v>2</v>
      </c>
      <c r="E33" s="141">
        <v>4</v>
      </c>
      <c r="F33" s="96">
        <f>AVERAGE(I33,J33,K33,M33,N33,O33,P33,Q33,R33,S33)</f>
        <v>5.0999999999999996</v>
      </c>
      <c r="G33" s="43" t="s">
        <v>106</v>
      </c>
      <c r="H33" s="55"/>
      <c r="I33" s="284">
        <v>3</v>
      </c>
      <c r="J33" s="155">
        <v>6</v>
      </c>
      <c r="K33" s="155">
        <v>4</v>
      </c>
      <c r="L33" s="77" t="s">
        <v>106</v>
      </c>
      <c r="M33" s="338">
        <v>8</v>
      </c>
      <c r="N33" s="294">
        <v>7</v>
      </c>
      <c r="O33" s="155">
        <v>4</v>
      </c>
      <c r="P33" s="155">
        <v>4</v>
      </c>
      <c r="Q33" s="55">
        <v>4</v>
      </c>
      <c r="R33" s="294">
        <v>7</v>
      </c>
      <c r="S33" s="155">
        <v>4</v>
      </c>
      <c r="T33" s="155"/>
      <c r="U33" s="55"/>
      <c r="V33" s="155"/>
      <c r="W33" s="155"/>
      <c r="X33" s="155"/>
      <c r="Y33" s="55"/>
      <c r="Z33" s="155"/>
      <c r="AA33" s="155"/>
      <c r="AB33" s="55"/>
      <c r="AC33" s="55"/>
      <c r="AD33" s="55"/>
      <c r="AE33" s="50"/>
      <c r="AF33" s="55"/>
      <c r="AG33" s="55"/>
      <c r="AH33" s="50"/>
      <c r="AI33" s="55"/>
      <c r="AJ33" s="48"/>
      <c r="AK33" s="50"/>
      <c r="AL33" s="50"/>
      <c r="AM33" s="155"/>
      <c r="AN33" s="50"/>
      <c r="AO33" s="50"/>
      <c r="AP33" s="50"/>
      <c r="AQ33" s="48"/>
      <c r="AR33" s="50"/>
    </row>
    <row r="34" spans="1:44" ht="15.75" thickBot="1">
      <c r="A34" s="158" t="s">
        <v>24</v>
      </c>
      <c r="B34" s="264" t="s">
        <v>457</v>
      </c>
      <c r="C34" s="152"/>
      <c r="D34" s="153">
        <v>7</v>
      </c>
      <c r="E34" s="154">
        <v>1</v>
      </c>
      <c r="F34" s="28"/>
      <c r="G34" s="43" t="s">
        <v>106</v>
      </c>
      <c r="H34" s="77" t="s">
        <v>106</v>
      </c>
      <c r="I34" s="155"/>
      <c r="J34" s="55"/>
      <c r="K34" s="155"/>
      <c r="L34" s="155"/>
      <c r="M34" s="48"/>
      <c r="N34" s="44" t="s">
        <v>106</v>
      </c>
      <c r="O34" s="155"/>
      <c r="P34" s="77" t="s">
        <v>106</v>
      </c>
      <c r="Q34" s="77" t="s">
        <v>106</v>
      </c>
      <c r="R34" s="77" t="s">
        <v>106</v>
      </c>
      <c r="S34" s="77" t="s">
        <v>106</v>
      </c>
      <c r="T34" s="155"/>
      <c r="U34" s="55"/>
      <c r="V34" s="55"/>
      <c r="W34" s="155"/>
      <c r="X34" s="55"/>
      <c r="Y34" s="155"/>
      <c r="Z34" s="55"/>
      <c r="AA34" s="155"/>
      <c r="AB34" s="55"/>
      <c r="AC34" s="55"/>
      <c r="AD34" s="55"/>
      <c r="AE34" s="50"/>
      <c r="AF34" s="55"/>
      <c r="AG34" s="55"/>
      <c r="AH34" s="48"/>
      <c r="AI34" s="55"/>
      <c r="AJ34" s="48"/>
      <c r="AK34" s="50"/>
      <c r="AL34" s="50"/>
      <c r="AM34" s="155"/>
      <c r="AN34" s="50"/>
      <c r="AO34" s="50"/>
      <c r="AP34" s="50"/>
      <c r="AQ34" s="50"/>
      <c r="AR34" s="50"/>
    </row>
    <row r="35" spans="1:44">
      <c r="G35" s="111">
        <f>AVERAGE(G8,G11,G12,G13,G14,G20,G21,G22,G23,G31,G32)</f>
        <v>4.9090909090909092</v>
      </c>
      <c r="H35" s="111">
        <f>AVERAGE(H8,H12,H13,H14,H15,H20,H21,H22,H23,H31,H32)</f>
        <v>4.6363636363636367</v>
      </c>
      <c r="I35" s="105">
        <f>AVERAGE(I8,I12,I13,I14,I15,I20,I21,I22,I23,I31,I33)</f>
        <v>5.4545454545454541</v>
      </c>
      <c r="J35" s="111">
        <f>AVERAGE(J8,J12,J13,J14,J15,J21,J20,J22,J31,J33,J32)</f>
        <v>4</v>
      </c>
      <c r="K35" s="105">
        <f>AVERAGE(K8,K12,K13,K15,K19,K20,K22,K26,K29,K32,K33)</f>
        <v>5.1818181818181817</v>
      </c>
      <c r="L35" s="105">
        <f>AVERAGE(L8,L12,L14,L16,L18,L19,L21,L25,L26,L29,L32)</f>
        <v>3.7272727272727271</v>
      </c>
      <c r="M35" s="111">
        <f>AVERAGE(M8,M13,M14,M15,M18,M20,M21,M22,M26,M29,M33)</f>
        <v>6.2727272727272725</v>
      </c>
      <c r="N35" s="105">
        <f>AVERAGE(N8,N13,N14,N15,N18,N21,N20,N26,N29,N32,N33)</f>
        <v>4.7272727272727275</v>
      </c>
      <c r="O35" s="105">
        <f>AVERAGE(O8,O11,O13,O14,O18,O20,O22,O25,O26,O29,O33)</f>
        <v>5.6363636363636367</v>
      </c>
      <c r="P35" s="105">
        <f>AVERAGE(P8,P11,P14,P16,P18,P20,P25,P26,P27,P29,P33)</f>
        <v>5.9090909090909092</v>
      </c>
      <c r="Q35" s="105">
        <f>AVERAGE(Q8,Q11,Q12,Q14,Q18,Q21,Q20,Q25,Q26,Q29,Q33)</f>
        <v>5.7272727272727275</v>
      </c>
      <c r="R35" s="105">
        <f>AVERAGE(R8,R13,R14,R18,R19,R20,R21,R26,R29,R31,R33)</f>
        <v>5.5454545454545459</v>
      </c>
      <c r="S35" s="105">
        <f>AVERAGE(S8,S13,S15,S18,S19,S20,S21,S26,S29,S31,S33)</f>
        <v>4.6363636363636367</v>
      </c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R36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1" max="6" width="11.42578125" style="104"/>
    <col min="7" max="47" width="4.7109375" style="104" customWidth="1"/>
    <col min="48" max="16384" width="11.42578125" style="104"/>
  </cols>
  <sheetData>
    <row r="1" spans="1:44">
      <c r="A1" s="104" t="s">
        <v>423</v>
      </c>
    </row>
    <row r="4" spans="1:44">
      <c r="A4" s="104" t="s">
        <v>2</v>
      </c>
    </row>
    <row r="5" spans="1:44" ht="15.75" thickBot="1"/>
    <row r="6" spans="1:44" ht="15.75" thickBot="1">
      <c r="C6" s="402" t="s">
        <v>74</v>
      </c>
      <c r="D6" s="403"/>
      <c r="E6" s="404"/>
    </row>
    <row r="7" spans="1:44" ht="48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463</v>
      </c>
      <c r="H7" s="128" t="s">
        <v>562</v>
      </c>
      <c r="I7" s="128" t="s">
        <v>582</v>
      </c>
      <c r="J7" s="128" t="s">
        <v>650</v>
      </c>
      <c r="K7" s="128" t="s">
        <v>666</v>
      </c>
      <c r="L7" s="128" t="s">
        <v>705</v>
      </c>
      <c r="M7" s="128" t="s">
        <v>729</v>
      </c>
      <c r="N7" s="128" t="s">
        <v>747</v>
      </c>
      <c r="O7" s="128" t="s">
        <v>780</v>
      </c>
      <c r="P7" s="128" t="s">
        <v>803</v>
      </c>
      <c r="Q7" s="128" t="s">
        <v>828</v>
      </c>
      <c r="R7" s="128" t="s">
        <v>847</v>
      </c>
      <c r="S7" s="128" t="s">
        <v>865</v>
      </c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J7" s="128"/>
      <c r="AK7" s="128"/>
      <c r="AL7" s="128"/>
      <c r="AM7" s="128"/>
      <c r="AN7" s="128"/>
      <c r="AO7" s="128"/>
      <c r="AP7" s="128"/>
      <c r="AQ7" s="128"/>
      <c r="AR7" s="128"/>
    </row>
    <row r="8" spans="1:44">
      <c r="A8" s="18" t="s">
        <v>8</v>
      </c>
      <c r="B8" s="194" t="s">
        <v>462</v>
      </c>
      <c r="C8" s="218">
        <v>13</v>
      </c>
      <c r="D8" s="219"/>
      <c r="E8" s="220"/>
      <c r="F8" s="221">
        <f>AVERAGE(G8,H8,I8,J8,K8,L8,M8,N8,O8,P8,Q8,R8,S8)</f>
        <v>5.384615384615385</v>
      </c>
      <c r="G8" s="162">
        <v>5</v>
      </c>
      <c r="H8" s="55">
        <v>4</v>
      </c>
      <c r="I8" s="294">
        <v>8</v>
      </c>
      <c r="J8" s="54">
        <v>6</v>
      </c>
      <c r="K8" s="294">
        <v>8</v>
      </c>
      <c r="L8" s="155">
        <v>5</v>
      </c>
      <c r="M8" s="51">
        <v>6</v>
      </c>
      <c r="N8" s="284">
        <v>2</v>
      </c>
      <c r="O8" s="55">
        <v>6</v>
      </c>
      <c r="P8" s="55">
        <v>4</v>
      </c>
      <c r="Q8" s="55">
        <v>5</v>
      </c>
      <c r="R8" s="54">
        <v>6</v>
      </c>
      <c r="S8" s="55">
        <v>5</v>
      </c>
      <c r="T8" s="155"/>
      <c r="U8" s="55"/>
      <c r="V8" s="50"/>
      <c r="W8" s="155"/>
      <c r="X8" s="55"/>
      <c r="Y8" s="55"/>
      <c r="Z8" s="55"/>
      <c r="AA8" s="155"/>
      <c r="AB8" s="55"/>
      <c r="AC8" s="55"/>
      <c r="AD8" s="55"/>
      <c r="AE8" s="50"/>
      <c r="AF8" s="55"/>
      <c r="AG8" s="55"/>
      <c r="AH8" s="50"/>
      <c r="AI8" s="50"/>
      <c r="AJ8" s="48"/>
      <c r="AK8" s="50"/>
      <c r="AL8" s="50"/>
      <c r="AM8" s="155"/>
      <c r="AN8" s="50"/>
      <c r="AO8" s="50"/>
      <c r="AP8" s="50"/>
      <c r="AQ8" s="50"/>
      <c r="AR8" s="50"/>
    </row>
    <row r="9" spans="1:44">
      <c r="A9" s="65" t="s">
        <v>8</v>
      </c>
      <c r="B9" s="68" t="s">
        <v>612</v>
      </c>
      <c r="C9" s="116"/>
      <c r="D9" s="117"/>
      <c r="E9" s="118"/>
      <c r="F9" s="63"/>
      <c r="G9" s="162"/>
      <c r="H9" s="55"/>
      <c r="I9" s="155"/>
      <c r="J9" s="55"/>
      <c r="K9" s="48"/>
      <c r="L9" s="55"/>
      <c r="M9" s="155"/>
      <c r="N9" s="55"/>
      <c r="O9" s="55"/>
      <c r="P9" s="55"/>
      <c r="Q9" s="55"/>
      <c r="R9" s="55"/>
      <c r="S9" s="55"/>
      <c r="T9" s="155"/>
      <c r="U9" s="55"/>
      <c r="V9" s="55"/>
      <c r="W9" s="155"/>
      <c r="X9" s="55"/>
      <c r="Y9" s="55"/>
      <c r="Z9" s="55"/>
      <c r="AA9" s="155"/>
      <c r="AB9" s="55"/>
      <c r="AC9" s="55"/>
      <c r="AD9" s="55"/>
      <c r="AE9" s="50"/>
      <c r="AF9" s="55"/>
      <c r="AG9" s="55"/>
      <c r="AH9" s="50"/>
      <c r="AI9" s="50"/>
      <c r="AJ9" s="48"/>
      <c r="AK9" s="50"/>
      <c r="AL9" s="50"/>
      <c r="AM9" s="155"/>
      <c r="AN9" s="50"/>
      <c r="AO9" s="50"/>
      <c r="AP9" s="50"/>
      <c r="AQ9" s="50"/>
      <c r="AR9" s="50"/>
    </row>
    <row r="10" spans="1:44">
      <c r="A10" s="10" t="s">
        <v>8</v>
      </c>
      <c r="B10" s="11" t="s">
        <v>613</v>
      </c>
      <c r="C10" s="222"/>
      <c r="D10" s="223"/>
      <c r="E10" s="147"/>
      <c r="F10" s="189"/>
      <c r="G10" s="162"/>
      <c r="H10" s="55"/>
      <c r="I10" s="155"/>
      <c r="J10" s="55"/>
      <c r="K10" s="155"/>
      <c r="L10" s="155"/>
      <c r="M10" s="50"/>
      <c r="N10" s="155"/>
      <c r="O10" s="55"/>
      <c r="P10" s="55"/>
      <c r="Q10" s="55"/>
      <c r="R10" s="55"/>
      <c r="S10" s="55"/>
      <c r="T10" s="155"/>
      <c r="U10" s="55"/>
      <c r="V10" s="55"/>
      <c r="W10" s="155"/>
      <c r="X10" s="55"/>
      <c r="Y10" s="55"/>
      <c r="Z10" s="55"/>
      <c r="AA10" s="155"/>
      <c r="AB10" s="55"/>
      <c r="AC10" s="55"/>
      <c r="AD10" s="55"/>
      <c r="AE10" s="50"/>
      <c r="AF10" s="55"/>
      <c r="AG10" s="55"/>
      <c r="AH10" s="50"/>
      <c r="AI10" s="50"/>
      <c r="AJ10" s="48"/>
      <c r="AK10" s="50"/>
      <c r="AL10" s="50"/>
      <c r="AM10" s="155"/>
      <c r="AN10" s="50"/>
      <c r="AO10" s="50"/>
      <c r="AP10" s="50"/>
      <c r="AQ10" s="50"/>
      <c r="AR10" s="50"/>
    </row>
    <row r="11" spans="1:44">
      <c r="A11" s="65" t="s">
        <v>10</v>
      </c>
      <c r="B11" s="60" t="s">
        <v>464</v>
      </c>
      <c r="C11" s="116">
        <v>7</v>
      </c>
      <c r="D11" s="117">
        <v>1</v>
      </c>
      <c r="E11" s="224"/>
      <c r="F11" s="63">
        <f>AVERAGE(G11,L11,M11,N11,O11,R11,S11)</f>
        <v>4.8571428571428568</v>
      </c>
      <c r="G11" s="162">
        <v>6</v>
      </c>
      <c r="H11" s="55"/>
      <c r="I11" s="155"/>
      <c r="J11" s="77" t="s">
        <v>106</v>
      </c>
      <c r="K11" s="155"/>
      <c r="L11" s="155">
        <v>4</v>
      </c>
      <c r="M11" s="50">
        <v>6</v>
      </c>
      <c r="N11" s="284">
        <v>3</v>
      </c>
      <c r="O11" s="55">
        <v>4</v>
      </c>
      <c r="P11" s="55"/>
      <c r="Q11" s="55"/>
      <c r="R11" s="55">
        <v>6</v>
      </c>
      <c r="S11" s="55">
        <v>5</v>
      </c>
      <c r="T11" s="155"/>
      <c r="U11" s="55"/>
      <c r="V11" s="55"/>
      <c r="W11" s="155"/>
      <c r="X11" s="55"/>
      <c r="Y11" s="155"/>
      <c r="Z11" s="155"/>
      <c r="AA11" s="155"/>
      <c r="AB11" s="155"/>
      <c r="AC11" s="55"/>
      <c r="AD11" s="55"/>
      <c r="AE11" s="50"/>
      <c r="AF11" s="155"/>
      <c r="AG11" s="55"/>
      <c r="AH11" s="50"/>
      <c r="AI11" s="50"/>
      <c r="AJ11" s="48"/>
      <c r="AK11" s="50"/>
      <c r="AL11" s="50"/>
      <c r="AM11" s="155"/>
      <c r="AN11" s="50"/>
      <c r="AO11" s="50"/>
      <c r="AP11" s="50"/>
      <c r="AQ11" s="50"/>
      <c r="AR11" s="48"/>
    </row>
    <row r="12" spans="1:44">
      <c r="A12" s="65" t="s">
        <v>10</v>
      </c>
      <c r="B12" s="98" t="s">
        <v>465</v>
      </c>
      <c r="C12" s="116">
        <v>12</v>
      </c>
      <c r="D12" s="117"/>
      <c r="E12" s="118">
        <v>1</v>
      </c>
      <c r="F12" s="63">
        <f>AVERAGE(G12,H12,I12,J12,K12,L12,M12,N12,P12,Q12,R12,S12)</f>
        <v>4.833333333333333</v>
      </c>
      <c r="G12" s="162">
        <v>5</v>
      </c>
      <c r="H12" s="55">
        <v>6</v>
      </c>
      <c r="I12" s="294">
        <v>7</v>
      </c>
      <c r="J12" s="55">
        <v>6</v>
      </c>
      <c r="K12" s="155">
        <v>5</v>
      </c>
      <c r="L12" s="155">
        <v>4</v>
      </c>
      <c r="M12" s="50">
        <v>5</v>
      </c>
      <c r="N12" s="284">
        <v>3</v>
      </c>
      <c r="O12" s="55"/>
      <c r="P12" s="297">
        <v>3</v>
      </c>
      <c r="Q12" s="55">
        <v>4</v>
      </c>
      <c r="R12" s="55">
        <v>5</v>
      </c>
      <c r="S12" s="55">
        <v>5</v>
      </c>
      <c r="T12" s="155"/>
      <c r="U12" s="55"/>
      <c r="V12" s="55"/>
      <c r="W12" s="155"/>
      <c r="X12" s="55"/>
      <c r="Y12" s="55"/>
      <c r="Z12" s="55"/>
      <c r="AA12" s="155"/>
      <c r="AB12" s="55"/>
      <c r="AC12" s="55"/>
      <c r="AD12" s="55"/>
      <c r="AE12" s="50"/>
      <c r="AF12" s="55"/>
      <c r="AG12" s="55"/>
      <c r="AH12" s="50"/>
      <c r="AI12" s="50"/>
      <c r="AJ12" s="48"/>
      <c r="AK12" s="50"/>
      <c r="AL12" s="50"/>
      <c r="AM12" s="155"/>
      <c r="AN12" s="50"/>
      <c r="AO12" s="50"/>
      <c r="AP12" s="50"/>
      <c r="AQ12" s="50"/>
      <c r="AR12" s="50"/>
    </row>
    <row r="13" spans="1:44">
      <c r="A13" s="65" t="s">
        <v>10</v>
      </c>
      <c r="B13" s="98" t="s">
        <v>466</v>
      </c>
      <c r="C13" s="116">
        <v>10</v>
      </c>
      <c r="D13" s="117">
        <v>1</v>
      </c>
      <c r="E13" s="118">
        <v>1</v>
      </c>
      <c r="F13" s="63">
        <f>AVERAGE(G13,H13,I13,J13,K13,L13,O13,P13,Q13,R13)</f>
        <v>5</v>
      </c>
      <c r="G13" s="162">
        <v>4</v>
      </c>
      <c r="H13" s="48">
        <v>4</v>
      </c>
      <c r="I13" s="301">
        <v>7</v>
      </c>
      <c r="J13" s="55">
        <v>6</v>
      </c>
      <c r="K13" s="155">
        <v>6</v>
      </c>
      <c r="L13" s="284">
        <v>3</v>
      </c>
      <c r="M13" s="49" t="s">
        <v>106</v>
      </c>
      <c r="N13" s="155"/>
      <c r="O13" s="55">
        <v>5</v>
      </c>
      <c r="P13" s="55">
        <v>4</v>
      </c>
      <c r="Q13" s="55">
        <v>5</v>
      </c>
      <c r="R13" s="55">
        <v>6</v>
      </c>
      <c r="S13" s="55"/>
      <c r="T13" s="155"/>
      <c r="U13" s="55"/>
      <c r="V13" s="55"/>
      <c r="W13" s="155"/>
      <c r="X13" s="55"/>
      <c r="Y13" s="55"/>
      <c r="Z13" s="55"/>
      <c r="AA13" s="155"/>
      <c r="AB13" s="55"/>
      <c r="AC13" s="55"/>
      <c r="AD13" s="55"/>
      <c r="AE13" s="48"/>
      <c r="AF13" s="155"/>
      <c r="AG13" s="55"/>
      <c r="AH13" s="50"/>
      <c r="AI13" s="50"/>
      <c r="AJ13" s="48"/>
      <c r="AK13" s="50"/>
      <c r="AL13" s="50"/>
      <c r="AM13" s="155"/>
      <c r="AN13" s="50"/>
      <c r="AO13" s="50"/>
      <c r="AP13" s="50"/>
      <c r="AQ13" s="50"/>
      <c r="AR13" s="50"/>
    </row>
    <row r="14" spans="1:44">
      <c r="A14" s="65" t="s">
        <v>10</v>
      </c>
      <c r="B14" s="98" t="s">
        <v>467</v>
      </c>
      <c r="C14" s="116">
        <v>7</v>
      </c>
      <c r="D14" s="117"/>
      <c r="E14" s="118"/>
      <c r="F14" s="63">
        <f>AVERAGE(G14,H14,I14,J14,K14,P14,Q14)</f>
        <v>4.7142857142857144</v>
      </c>
      <c r="G14" s="162">
        <v>4</v>
      </c>
      <c r="H14" s="55">
        <v>4</v>
      </c>
      <c r="I14" s="155">
        <v>5</v>
      </c>
      <c r="J14" s="295">
        <v>7</v>
      </c>
      <c r="K14" s="155">
        <v>6</v>
      </c>
      <c r="L14" s="155"/>
      <c r="M14" s="50"/>
      <c r="N14" s="155"/>
      <c r="O14" s="55"/>
      <c r="P14" s="297">
        <v>2</v>
      </c>
      <c r="Q14" s="55">
        <v>5</v>
      </c>
      <c r="R14" s="55"/>
      <c r="S14" s="55"/>
      <c r="T14" s="155"/>
      <c r="U14" s="55"/>
      <c r="V14" s="55"/>
      <c r="W14" s="155"/>
      <c r="X14" s="55"/>
      <c r="Y14" s="55"/>
      <c r="Z14" s="55"/>
      <c r="AA14" s="155"/>
      <c r="AB14" s="55"/>
      <c r="AC14" s="55"/>
      <c r="AD14" s="55"/>
      <c r="AE14" s="50"/>
      <c r="AF14" s="55"/>
      <c r="AG14" s="55"/>
      <c r="AH14" s="50"/>
      <c r="AI14" s="48"/>
      <c r="AJ14" s="48"/>
      <c r="AK14" s="50"/>
      <c r="AL14" s="48"/>
      <c r="AM14" s="155"/>
      <c r="AN14" s="48"/>
      <c r="AO14" s="50"/>
      <c r="AP14" s="50"/>
      <c r="AQ14" s="50"/>
      <c r="AR14" s="50"/>
    </row>
    <row r="15" spans="1:44">
      <c r="A15" s="65" t="s">
        <v>10</v>
      </c>
      <c r="B15" s="60" t="s">
        <v>472</v>
      </c>
      <c r="C15" s="116"/>
      <c r="D15" s="117">
        <v>1</v>
      </c>
      <c r="E15" s="224"/>
      <c r="F15" s="63"/>
      <c r="G15" s="43" t="s">
        <v>106</v>
      </c>
      <c r="H15" s="55"/>
      <c r="I15" s="155"/>
      <c r="J15" s="55"/>
      <c r="K15" s="155"/>
      <c r="L15" s="155"/>
      <c r="M15" s="50"/>
      <c r="N15" s="155"/>
      <c r="O15" s="55"/>
      <c r="P15" s="155"/>
      <c r="Q15" s="55"/>
      <c r="R15" s="155"/>
      <c r="S15" s="55"/>
      <c r="T15" s="155"/>
      <c r="U15" s="55"/>
      <c r="V15" s="55"/>
      <c r="W15" s="155"/>
      <c r="X15" s="55"/>
      <c r="Y15" s="55"/>
      <c r="Z15" s="55"/>
      <c r="AA15" s="155"/>
      <c r="AB15" s="155"/>
      <c r="AC15" s="155"/>
      <c r="AD15" s="155"/>
      <c r="AE15" s="50"/>
      <c r="AF15" s="55"/>
      <c r="AG15" s="55"/>
      <c r="AH15" s="50"/>
      <c r="AI15" s="48"/>
      <c r="AJ15" s="48"/>
      <c r="AK15" s="50"/>
      <c r="AL15" s="48"/>
      <c r="AM15" s="155"/>
      <c r="AN15" s="50"/>
      <c r="AO15" s="50"/>
      <c r="AP15" s="50"/>
      <c r="AQ15" s="50"/>
      <c r="AR15" s="50"/>
    </row>
    <row r="16" spans="1:44">
      <c r="A16" s="65" t="s">
        <v>10</v>
      </c>
      <c r="B16" s="98" t="s">
        <v>563</v>
      </c>
      <c r="C16" s="116">
        <v>8</v>
      </c>
      <c r="D16" s="117"/>
      <c r="E16" s="118"/>
      <c r="F16" s="63">
        <f>AVERAGE(H16,I16,J16,K16,L16,M16,N16,P16)</f>
        <v>4.25</v>
      </c>
      <c r="G16" s="162"/>
      <c r="H16" s="297">
        <v>3</v>
      </c>
      <c r="I16" s="155">
        <v>6</v>
      </c>
      <c r="J16" s="55">
        <v>6</v>
      </c>
      <c r="K16" s="155">
        <v>5</v>
      </c>
      <c r="L16" s="284">
        <v>3</v>
      </c>
      <c r="M16" s="50">
        <v>5</v>
      </c>
      <c r="N16" s="284">
        <v>3</v>
      </c>
      <c r="O16" s="55"/>
      <c r="P16" s="297">
        <v>3</v>
      </c>
      <c r="Q16" s="55"/>
      <c r="R16" s="55"/>
      <c r="S16" s="55"/>
      <c r="T16" s="155"/>
      <c r="U16" s="55"/>
      <c r="V16" s="55"/>
      <c r="W16" s="155"/>
      <c r="X16" s="55"/>
      <c r="Y16" s="55"/>
      <c r="Z16" s="55"/>
      <c r="AA16" s="155"/>
      <c r="AB16" s="55"/>
      <c r="AC16" s="55"/>
      <c r="AD16" s="55"/>
      <c r="AE16" s="50"/>
      <c r="AF16" s="55"/>
      <c r="AG16" s="55"/>
      <c r="AH16" s="50"/>
      <c r="AI16" s="48"/>
      <c r="AJ16" s="48"/>
      <c r="AK16" s="50"/>
      <c r="AL16" s="48"/>
      <c r="AM16" s="155"/>
      <c r="AN16" s="50"/>
      <c r="AO16" s="50"/>
      <c r="AP16" s="48"/>
      <c r="AQ16" s="50"/>
      <c r="AR16" s="50"/>
    </row>
    <row r="17" spans="1:44">
      <c r="A17" s="65" t="s">
        <v>10</v>
      </c>
      <c r="B17" s="98" t="s">
        <v>583</v>
      </c>
      <c r="C17" s="116">
        <v>4</v>
      </c>
      <c r="D17" s="117">
        <v>2</v>
      </c>
      <c r="E17" s="118"/>
      <c r="F17" s="63">
        <f>AVERAGE(O17,Q17,R17,S17)</f>
        <v>5.75</v>
      </c>
      <c r="G17" s="162"/>
      <c r="H17" s="55"/>
      <c r="I17" s="77" t="s">
        <v>106</v>
      </c>
      <c r="J17" s="55"/>
      <c r="K17" s="155"/>
      <c r="L17" s="155"/>
      <c r="M17" s="50"/>
      <c r="N17" s="77" t="s">
        <v>106</v>
      </c>
      <c r="O17" s="55">
        <v>5</v>
      </c>
      <c r="P17" s="55"/>
      <c r="Q17" s="155">
        <v>5</v>
      </c>
      <c r="R17" s="155">
        <v>6</v>
      </c>
      <c r="S17" s="295">
        <v>7</v>
      </c>
      <c r="T17" s="155"/>
      <c r="U17" s="55"/>
      <c r="V17" s="55"/>
      <c r="W17" s="155"/>
      <c r="X17" s="55"/>
      <c r="Y17" s="55"/>
      <c r="Z17" s="55"/>
      <c r="AA17" s="155"/>
      <c r="AB17" s="55"/>
      <c r="AC17" s="55"/>
      <c r="AD17" s="55"/>
      <c r="AE17" s="50"/>
      <c r="AF17" s="55"/>
      <c r="AG17" s="55"/>
      <c r="AH17" s="50"/>
      <c r="AI17" s="48"/>
      <c r="AJ17" s="48"/>
      <c r="AK17" s="50"/>
      <c r="AL17" s="48"/>
      <c r="AM17" s="155"/>
      <c r="AN17" s="50"/>
      <c r="AO17" s="50"/>
      <c r="AP17" s="50"/>
      <c r="AQ17" s="50"/>
      <c r="AR17" s="48"/>
    </row>
    <row r="18" spans="1:44">
      <c r="A18" s="65" t="s">
        <v>10</v>
      </c>
      <c r="B18" s="60" t="s">
        <v>615</v>
      </c>
      <c r="C18" s="116"/>
      <c r="D18" s="117"/>
      <c r="E18" s="118"/>
      <c r="F18" s="63"/>
      <c r="G18" s="162"/>
      <c r="H18" s="55"/>
      <c r="I18" s="77"/>
      <c r="J18" s="55"/>
      <c r="K18" s="155"/>
      <c r="L18" s="155"/>
      <c r="M18" s="50"/>
      <c r="N18" s="155"/>
      <c r="O18" s="55"/>
      <c r="P18" s="55"/>
      <c r="Q18" s="155"/>
      <c r="R18" s="155"/>
      <c r="S18" s="55"/>
      <c r="T18" s="155"/>
      <c r="U18" s="55"/>
      <c r="V18" s="55"/>
      <c r="W18" s="155"/>
      <c r="X18" s="55"/>
      <c r="Y18" s="55"/>
      <c r="Z18" s="55"/>
      <c r="AA18" s="155"/>
      <c r="AB18" s="55"/>
      <c r="AC18" s="55"/>
      <c r="AD18" s="55"/>
      <c r="AE18" s="50"/>
      <c r="AF18" s="55"/>
      <c r="AG18" s="55"/>
      <c r="AH18" s="50"/>
      <c r="AI18" s="48"/>
      <c r="AJ18" s="48"/>
      <c r="AK18" s="50"/>
      <c r="AL18" s="48"/>
      <c r="AM18" s="155"/>
      <c r="AN18" s="50"/>
      <c r="AO18" s="50"/>
      <c r="AP18" s="50"/>
      <c r="AQ18" s="50"/>
      <c r="AR18" s="48"/>
    </row>
    <row r="19" spans="1:44">
      <c r="A19" s="65" t="s">
        <v>10</v>
      </c>
      <c r="B19" s="60" t="s">
        <v>616</v>
      </c>
      <c r="C19" s="116"/>
      <c r="D19" s="117"/>
      <c r="E19" s="118"/>
      <c r="F19" s="63"/>
      <c r="G19" s="162"/>
      <c r="H19" s="55"/>
      <c r="I19" s="77"/>
      <c r="J19" s="55"/>
      <c r="K19" s="155"/>
      <c r="L19" s="155"/>
      <c r="M19" s="50"/>
      <c r="N19" s="155"/>
      <c r="O19" s="55"/>
      <c r="P19" s="55"/>
      <c r="Q19" s="155"/>
      <c r="R19" s="155"/>
      <c r="S19" s="55"/>
      <c r="T19" s="155"/>
      <c r="U19" s="55"/>
      <c r="V19" s="55"/>
      <c r="W19" s="155"/>
      <c r="X19" s="55"/>
      <c r="Y19" s="55"/>
      <c r="Z19" s="55"/>
      <c r="AA19" s="155"/>
      <c r="AB19" s="55"/>
      <c r="AC19" s="55"/>
      <c r="AD19" s="55"/>
      <c r="AE19" s="50"/>
      <c r="AF19" s="55"/>
      <c r="AG19" s="55"/>
      <c r="AH19" s="50"/>
      <c r="AI19" s="48"/>
      <c r="AJ19" s="48"/>
      <c r="AK19" s="50"/>
      <c r="AL19" s="48"/>
      <c r="AM19" s="155"/>
      <c r="AN19" s="50"/>
      <c r="AO19" s="50"/>
      <c r="AP19" s="50"/>
      <c r="AQ19" s="50"/>
      <c r="AR19" s="48"/>
    </row>
    <row r="20" spans="1:44">
      <c r="A20" s="355" t="s">
        <v>10</v>
      </c>
      <c r="B20" s="364" t="s">
        <v>730</v>
      </c>
      <c r="C20" s="116">
        <v>4</v>
      </c>
      <c r="D20" s="117"/>
      <c r="E20" s="118"/>
      <c r="F20" s="371">
        <f>AVERAGE(M20,N20,O20,S20)</f>
        <v>4</v>
      </c>
      <c r="G20" s="162"/>
      <c r="H20" s="55"/>
      <c r="I20" s="77"/>
      <c r="J20" s="55"/>
      <c r="K20" s="155"/>
      <c r="L20" s="155"/>
      <c r="M20" s="368">
        <v>5</v>
      </c>
      <c r="N20" s="284">
        <v>1</v>
      </c>
      <c r="O20" s="55">
        <v>4</v>
      </c>
      <c r="P20" s="55"/>
      <c r="Q20" s="155"/>
      <c r="R20" s="155"/>
      <c r="S20" s="55">
        <v>6</v>
      </c>
      <c r="T20" s="155"/>
      <c r="U20" s="55"/>
      <c r="V20" s="55"/>
      <c r="W20" s="155"/>
      <c r="X20" s="55"/>
      <c r="Y20" s="55"/>
      <c r="Z20" s="55"/>
      <c r="AA20" s="155"/>
      <c r="AB20" s="55"/>
      <c r="AC20" s="55"/>
      <c r="AD20" s="55"/>
      <c r="AE20" s="368"/>
      <c r="AF20" s="55"/>
      <c r="AG20" s="55"/>
      <c r="AH20" s="368"/>
      <c r="AI20" s="48"/>
      <c r="AJ20" s="48"/>
      <c r="AK20" s="368"/>
      <c r="AL20" s="48"/>
      <c r="AM20" s="155"/>
      <c r="AN20" s="368"/>
      <c r="AO20" s="368"/>
      <c r="AP20" s="368"/>
      <c r="AQ20" s="368"/>
      <c r="AR20" s="48"/>
    </row>
    <row r="21" spans="1:44">
      <c r="A21" s="10" t="s">
        <v>10</v>
      </c>
      <c r="B21" s="34" t="s">
        <v>614</v>
      </c>
      <c r="C21" s="222">
        <v>1</v>
      </c>
      <c r="D21" s="223"/>
      <c r="E21" s="225"/>
      <c r="F21" s="63">
        <f>AVERAGE(O21)</f>
        <v>5</v>
      </c>
      <c r="G21" s="162"/>
      <c r="H21" s="55"/>
      <c r="I21" s="155"/>
      <c r="J21" s="55"/>
      <c r="K21" s="155"/>
      <c r="L21" s="155"/>
      <c r="M21" s="50"/>
      <c r="N21" s="155"/>
      <c r="O21" s="55">
        <v>5</v>
      </c>
      <c r="P21" s="55"/>
      <c r="Q21" s="55"/>
      <c r="R21" s="55"/>
      <c r="S21" s="55"/>
      <c r="T21" s="155"/>
      <c r="U21" s="55"/>
      <c r="V21" s="55"/>
      <c r="W21" s="155"/>
      <c r="X21" s="55"/>
      <c r="Y21" s="55"/>
      <c r="Z21" s="55"/>
      <c r="AA21" s="155"/>
      <c r="AB21" s="55"/>
      <c r="AC21" s="55"/>
      <c r="AD21" s="55"/>
      <c r="AE21" s="50"/>
      <c r="AF21" s="55"/>
      <c r="AG21" s="55"/>
      <c r="AH21" s="50"/>
      <c r="AI21" s="48"/>
      <c r="AJ21" s="48"/>
      <c r="AK21" s="50"/>
      <c r="AL21" s="50"/>
      <c r="AM21" s="155"/>
      <c r="AN21" s="50"/>
      <c r="AO21" s="50"/>
      <c r="AP21" s="50"/>
      <c r="AQ21" s="50"/>
      <c r="AR21" s="50"/>
    </row>
    <row r="22" spans="1:44">
      <c r="A22" s="65" t="s">
        <v>23</v>
      </c>
      <c r="B22" s="98" t="s">
        <v>468</v>
      </c>
      <c r="C22" s="116">
        <v>9</v>
      </c>
      <c r="D22" s="117"/>
      <c r="E22" s="118"/>
      <c r="F22" s="41">
        <f>AVERAGE(G22,H22,I22,O22,P22,Q22,R22,S22)</f>
        <v>4.5</v>
      </c>
      <c r="G22" s="162">
        <v>6</v>
      </c>
      <c r="H22" s="297">
        <v>3</v>
      </c>
      <c r="I22" s="155">
        <v>5</v>
      </c>
      <c r="J22" s="95" t="s">
        <v>428</v>
      </c>
      <c r="K22" s="155"/>
      <c r="L22" s="155"/>
      <c r="M22" s="48"/>
      <c r="N22" s="155"/>
      <c r="O22" s="155">
        <v>5</v>
      </c>
      <c r="P22" s="55">
        <v>4</v>
      </c>
      <c r="Q22" s="155">
        <v>4</v>
      </c>
      <c r="R22" s="55">
        <v>4</v>
      </c>
      <c r="S22" s="55">
        <v>5</v>
      </c>
      <c r="T22" s="155"/>
      <c r="U22" s="55"/>
      <c r="V22" s="55"/>
      <c r="W22" s="155"/>
      <c r="X22" s="155"/>
      <c r="Y22" s="55"/>
      <c r="Z22" s="55"/>
      <c r="AA22" s="155"/>
      <c r="AB22" s="55"/>
      <c r="AC22" s="55"/>
      <c r="AD22" s="55"/>
      <c r="AE22" s="50"/>
      <c r="AF22" s="55"/>
      <c r="AG22" s="55"/>
      <c r="AH22" s="50"/>
      <c r="AI22" s="50"/>
      <c r="AJ22" s="48"/>
      <c r="AK22" s="48"/>
      <c r="AL22" s="50"/>
      <c r="AM22" s="155"/>
      <c r="AN22" s="50"/>
      <c r="AO22" s="50"/>
      <c r="AP22" s="48"/>
      <c r="AQ22" s="48"/>
      <c r="AR22" s="50"/>
    </row>
    <row r="23" spans="1:44">
      <c r="A23" s="65" t="s">
        <v>23</v>
      </c>
      <c r="B23" s="98" t="s">
        <v>67</v>
      </c>
      <c r="C23" s="116">
        <v>11</v>
      </c>
      <c r="D23" s="117"/>
      <c r="E23" s="118"/>
      <c r="F23" s="63">
        <f>AVERAGE(G23,H23,I23,J23,K23,L23,M23,N23,P23,Q23,R23)</f>
        <v>4.9090909090909092</v>
      </c>
      <c r="G23" s="162">
        <v>5</v>
      </c>
      <c r="H23" s="155">
        <v>5</v>
      </c>
      <c r="I23" s="155">
        <v>6</v>
      </c>
      <c r="J23" s="155">
        <v>5</v>
      </c>
      <c r="K23" s="155">
        <v>6</v>
      </c>
      <c r="L23" s="155">
        <v>4</v>
      </c>
      <c r="M23" s="50">
        <v>5</v>
      </c>
      <c r="N23" s="284">
        <v>2</v>
      </c>
      <c r="O23" s="55"/>
      <c r="P23" s="55">
        <v>5</v>
      </c>
      <c r="Q23" s="55">
        <v>5</v>
      </c>
      <c r="R23" s="55">
        <v>6</v>
      </c>
      <c r="S23" s="55"/>
      <c r="T23" s="155"/>
      <c r="U23" s="55"/>
      <c r="V23" s="55"/>
      <c r="W23" s="155"/>
      <c r="X23" s="55"/>
      <c r="Y23" s="155"/>
      <c r="Z23" s="55"/>
      <c r="AA23" s="155"/>
      <c r="AB23" s="55"/>
      <c r="AC23" s="55"/>
      <c r="AD23" s="55"/>
      <c r="AE23" s="50"/>
      <c r="AF23" s="55"/>
      <c r="AG23" s="55"/>
      <c r="AH23" s="50"/>
      <c r="AI23" s="50"/>
      <c r="AJ23" s="48"/>
      <c r="AK23" s="50"/>
      <c r="AL23" s="48"/>
      <c r="AM23" s="155"/>
      <c r="AN23" s="50"/>
      <c r="AO23" s="50"/>
      <c r="AP23" s="48"/>
      <c r="AQ23" s="48"/>
      <c r="AR23" s="50"/>
    </row>
    <row r="24" spans="1:44">
      <c r="A24" s="65" t="s">
        <v>23</v>
      </c>
      <c r="B24" s="60" t="s">
        <v>469</v>
      </c>
      <c r="C24" s="116">
        <v>4</v>
      </c>
      <c r="D24" s="117">
        <v>6</v>
      </c>
      <c r="E24" s="118"/>
      <c r="F24" s="63">
        <f>AVERAGE(G24,I24,L24,O24)</f>
        <v>5</v>
      </c>
      <c r="G24" s="162">
        <v>4</v>
      </c>
      <c r="H24" s="77" t="s">
        <v>106</v>
      </c>
      <c r="I24" s="155">
        <v>6</v>
      </c>
      <c r="J24" s="155"/>
      <c r="K24" s="77" t="s">
        <v>106</v>
      </c>
      <c r="L24" s="155">
        <v>5</v>
      </c>
      <c r="M24" s="49" t="s">
        <v>106</v>
      </c>
      <c r="N24" s="77" t="s">
        <v>106</v>
      </c>
      <c r="O24" s="55">
        <v>5</v>
      </c>
      <c r="P24" s="55"/>
      <c r="Q24" s="77" t="s">
        <v>106</v>
      </c>
      <c r="R24" s="55"/>
      <c r="S24" s="77" t="s">
        <v>106</v>
      </c>
      <c r="T24" s="155"/>
      <c r="U24" s="55"/>
      <c r="V24" s="155"/>
      <c r="W24" s="155"/>
      <c r="X24" s="55"/>
      <c r="Y24" s="55"/>
      <c r="Z24" s="55"/>
      <c r="AA24" s="155"/>
      <c r="AB24" s="55"/>
      <c r="AC24" s="55"/>
      <c r="AD24" s="55"/>
      <c r="AE24" s="50"/>
      <c r="AF24" s="55"/>
      <c r="AG24" s="155"/>
      <c r="AH24" s="50"/>
      <c r="AI24" s="48"/>
      <c r="AJ24" s="48"/>
      <c r="AK24" s="50"/>
      <c r="AL24" s="50"/>
      <c r="AM24" s="155"/>
      <c r="AN24" s="48"/>
      <c r="AO24" s="50"/>
      <c r="AP24" s="50"/>
      <c r="AQ24" s="50"/>
      <c r="AR24" s="50"/>
    </row>
    <row r="25" spans="1:44">
      <c r="A25" s="65" t="s">
        <v>23</v>
      </c>
      <c r="B25" s="98" t="s">
        <v>470</v>
      </c>
      <c r="C25" s="116">
        <v>9</v>
      </c>
      <c r="D25" s="117"/>
      <c r="E25" s="118"/>
      <c r="F25" s="63">
        <f>AVERAGE(G25,H25,I25,J25,K25,M25,N25,Q25,S25)</f>
        <v>4.7777777777777777</v>
      </c>
      <c r="G25" s="162">
        <v>5</v>
      </c>
      <c r="H25" s="284">
        <v>3</v>
      </c>
      <c r="I25" s="155">
        <v>5</v>
      </c>
      <c r="J25" s="155">
        <v>6</v>
      </c>
      <c r="K25" s="284">
        <v>3</v>
      </c>
      <c r="L25" s="155"/>
      <c r="M25" s="48">
        <v>6</v>
      </c>
      <c r="N25" s="155">
        <v>4</v>
      </c>
      <c r="O25" s="155"/>
      <c r="P25" s="155"/>
      <c r="Q25" s="55">
        <v>5</v>
      </c>
      <c r="R25" s="55"/>
      <c r="S25" s="55">
        <v>6</v>
      </c>
      <c r="T25" s="155"/>
      <c r="U25" s="155"/>
      <c r="V25" s="155"/>
      <c r="W25" s="155"/>
      <c r="X25" s="155"/>
      <c r="Y25" s="155"/>
      <c r="Z25" s="55"/>
      <c r="AA25" s="155"/>
      <c r="AB25" s="55"/>
      <c r="AC25" s="155"/>
      <c r="AD25" s="155"/>
      <c r="AE25" s="50"/>
      <c r="AF25" s="155"/>
      <c r="AG25" s="55"/>
      <c r="AH25" s="50"/>
      <c r="AI25" s="48"/>
      <c r="AJ25" s="48"/>
      <c r="AK25" s="48"/>
      <c r="AL25" s="48"/>
      <c r="AM25" s="155"/>
      <c r="AN25" s="50"/>
      <c r="AO25" s="48"/>
      <c r="AP25" s="48"/>
      <c r="AQ25" s="48"/>
      <c r="AR25" s="48"/>
    </row>
    <row r="26" spans="1:44">
      <c r="A26" s="65" t="s">
        <v>23</v>
      </c>
      <c r="B26" s="60" t="s">
        <v>301</v>
      </c>
      <c r="C26" s="116">
        <v>7</v>
      </c>
      <c r="D26" s="117">
        <v>6</v>
      </c>
      <c r="E26" s="118"/>
      <c r="F26" s="63">
        <f>AVERAGE(J26,K26,L26,M26,N26,P26,Q26)</f>
        <v>4.1428571428571432</v>
      </c>
      <c r="G26" s="43" t="s">
        <v>106</v>
      </c>
      <c r="H26" s="77" t="s">
        <v>106</v>
      </c>
      <c r="I26" s="77" t="s">
        <v>106</v>
      </c>
      <c r="J26" s="155">
        <v>6</v>
      </c>
      <c r="K26" s="284">
        <v>3</v>
      </c>
      <c r="L26" s="284">
        <v>3</v>
      </c>
      <c r="M26" s="48">
        <v>6</v>
      </c>
      <c r="N26" s="284">
        <v>3</v>
      </c>
      <c r="O26" s="77" t="s">
        <v>106</v>
      </c>
      <c r="P26" s="284">
        <v>3</v>
      </c>
      <c r="Q26" s="55">
        <v>5</v>
      </c>
      <c r="R26" s="77" t="s">
        <v>106</v>
      </c>
      <c r="S26" s="77" t="s">
        <v>106</v>
      </c>
      <c r="T26" s="155"/>
      <c r="U26" s="155"/>
      <c r="V26" s="155"/>
      <c r="W26" s="155"/>
      <c r="X26" s="155"/>
      <c r="Y26" s="155"/>
      <c r="Z26" s="55"/>
      <c r="AA26" s="155"/>
      <c r="AB26" s="55"/>
      <c r="AC26" s="155"/>
      <c r="AD26" s="155"/>
      <c r="AE26" s="50"/>
      <c r="AF26" s="155"/>
      <c r="AG26" s="55"/>
      <c r="AH26" s="50"/>
      <c r="AI26" s="48"/>
      <c r="AJ26" s="48"/>
      <c r="AK26" s="48"/>
      <c r="AL26" s="48"/>
      <c r="AM26" s="155"/>
      <c r="AN26" s="50"/>
      <c r="AO26" s="48"/>
      <c r="AP26" s="48"/>
      <c r="AQ26" s="48"/>
      <c r="AR26" s="48"/>
    </row>
    <row r="27" spans="1:44">
      <c r="A27" s="65" t="s">
        <v>23</v>
      </c>
      <c r="B27" s="35" t="s">
        <v>564</v>
      </c>
      <c r="C27" s="116">
        <v>12</v>
      </c>
      <c r="D27" s="117"/>
      <c r="E27" s="118">
        <v>2</v>
      </c>
      <c r="F27" s="63">
        <f>AVERAGE(H27,I27,J27,K27,L27,M27,N27,O27,P27,Q27,R27,S27)</f>
        <v>5.083333333333333</v>
      </c>
      <c r="G27" s="43"/>
      <c r="H27" s="155">
        <v>4</v>
      </c>
      <c r="I27" s="155">
        <v>5</v>
      </c>
      <c r="J27" s="155">
        <v>6</v>
      </c>
      <c r="K27" s="155">
        <v>5</v>
      </c>
      <c r="L27" s="155">
        <v>5</v>
      </c>
      <c r="M27" s="48">
        <v>5</v>
      </c>
      <c r="N27" s="284">
        <v>3</v>
      </c>
      <c r="O27" s="155">
        <v>5</v>
      </c>
      <c r="P27" s="44">
        <v>6</v>
      </c>
      <c r="Q27" s="55">
        <v>5</v>
      </c>
      <c r="R27" s="55">
        <v>5</v>
      </c>
      <c r="S27" s="240">
        <v>7</v>
      </c>
      <c r="T27" s="155"/>
      <c r="U27" s="155"/>
      <c r="V27" s="155"/>
      <c r="W27" s="155"/>
      <c r="X27" s="155"/>
      <c r="Y27" s="155"/>
      <c r="Z27" s="55"/>
      <c r="AA27" s="155"/>
      <c r="AB27" s="55"/>
      <c r="AC27" s="155"/>
      <c r="AD27" s="155"/>
      <c r="AE27" s="50"/>
      <c r="AF27" s="155"/>
      <c r="AG27" s="55"/>
      <c r="AH27" s="50"/>
      <c r="AI27" s="48"/>
      <c r="AJ27" s="48"/>
      <c r="AK27" s="48"/>
      <c r="AL27" s="48"/>
      <c r="AM27" s="155"/>
      <c r="AN27" s="50"/>
      <c r="AO27" s="48"/>
      <c r="AP27" s="48"/>
      <c r="AQ27" s="48"/>
      <c r="AR27" s="48"/>
    </row>
    <row r="28" spans="1:44">
      <c r="A28" s="65" t="s">
        <v>23</v>
      </c>
      <c r="B28" s="35" t="s">
        <v>617</v>
      </c>
      <c r="C28" s="116">
        <v>2</v>
      </c>
      <c r="D28" s="117">
        <v>3</v>
      </c>
      <c r="E28" s="118"/>
      <c r="F28" s="63">
        <f>AVERAGE(R28,S28)</f>
        <v>5</v>
      </c>
      <c r="G28" s="43"/>
      <c r="H28" s="155"/>
      <c r="I28" s="155"/>
      <c r="J28" s="155"/>
      <c r="K28" s="155"/>
      <c r="L28" s="155"/>
      <c r="M28" s="48"/>
      <c r="N28" s="155"/>
      <c r="O28" s="77" t="s">
        <v>106</v>
      </c>
      <c r="P28" s="77" t="s">
        <v>106</v>
      </c>
      <c r="Q28" s="77" t="s">
        <v>106</v>
      </c>
      <c r="R28" s="55">
        <v>5</v>
      </c>
      <c r="S28" s="55">
        <v>5</v>
      </c>
      <c r="T28" s="155"/>
      <c r="U28" s="155"/>
      <c r="V28" s="155"/>
      <c r="W28" s="155"/>
      <c r="X28" s="155"/>
      <c r="Y28" s="155"/>
      <c r="Z28" s="55"/>
      <c r="AA28" s="155"/>
      <c r="AB28" s="55"/>
      <c r="AC28" s="155"/>
      <c r="AD28" s="155"/>
      <c r="AE28" s="50"/>
      <c r="AF28" s="155"/>
      <c r="AG28" s="55"/>
      <c r="AH28" s="50"/>
      <c r="AI28" s="48"/>
      <c r="AJ28" s="48"/>
      <c r="AK28" s="48"/>
      <c r="AL28" s="48"/>
      <c r="AM28" s="155"/>
      <c r="AN28" s="50"/>
      <c r="AO28" s="48"/>
      <c r="AP28" s="48"/>
      <c r="AQ28" s="48"/>
      <c r="AR28" s="48"/>
    </row>
    <row r="29" spans="1:44">
      <c r="A29" s="355" t="s">
        <v>23</v>
      </c>
      <c r="B29" s="370" t="s">
        <v>706</v>
      </c>
      <c r="C29" s="116">
        <v>4</v>
      </c>
      <c r="D29" s="117">
        <v>2</v>
      </c>
      <c r="E29" s="118"/>
      <c r="F29" s="371">
        <f>AVERAGE(L29,M29,N29,O29)</f>
        <v>4.25</v>
      </c>
      <c r="G29" s="43"/>
      <c r="H29" s="155"/>
      <c r="I29" s="155"/>
      <c r="J29" s="155"/>
      <c r="K29" s="155"/>
      <c r="L29" s="155">
        <v>4</v>
      </c>
      <c r="M29" s="48">
        <v>6</v>
      </c>
      <c r="N29" s="284">
        <v>3</v>
      </c>
      <c r="O29" s="155">
        <v>4</v>
      </c>
      <c r="P29" s="77" t="s">
        <v>106</v>
      </c>
      <c r="Q29" s="55"/>
      <c r="R29" s="77" t="s">
        <v>106</v>
      </c>
      <c r="S29" s="55"/>
      <c r="T29" s="155"/>
      <c r="U29" s="155"/>
      <c r="V29" s="155"/>
      <c r="W29" s="155"/>
      <c r="X29" s="155"/>
      <c r="Y29" s="155"/>
      <c r="Z29" s="55"/>
      <c r="AA29" s="155"/>
      <c r="AB29" s="55"/>
      <c r="AC29" s="155"/>
      <c r="AD29" s="155"/>
      <c r="AE29" s="368"/>
      <c r="AF29" s="155"/>
      <c r="AG29" s="55"/>
      <c r="AH29" s="368"/>
      <c r="AI29" s="48"/>
      <c r="AJ29" s="48"/>
      <c r="AK29" s="48"/>
      <c r="AL29" s="48"/>
      <c r="AM29" s="155"/>
      <c r="AN29" s="368"/>
      <c r="AO29" s="48"/>
      <c r="AP29" s="48"/>
      <c r="AQ29" s="48"/>
      <c r="AR29" s="48"/>
    </row>
    <row r="30" spans="1:44">
      <c r="A30" s="355" t="s">
        <v>23</v>
      </c>
      <c r="B30" s="370" t="s">
        <v>707</v>
      </c>
      <c r="C30" s="116"/>
      <c r="D30" s="117">
        <v>1</v>
      </c>
      <c r="E30" s="118"/>
      <c r="F30" s="371"/>
      <c r="G30" s="43"/>
      <c r="H30" s="155"/>
      <c r="I30" s="155"/>
      <c r="J30" s="155"/>
      <c r="K30" s="155"/>
      <c r="L30" s="77" t="s">
        <v>106</v>
      </c>
      <c r="M30" s="48"/>
      <c r="N30" s="155"/>
      <c r="O30" s="155"/>
      <c r="P30" s="155"/>
      <c r="Q30" s="55"/>
      <c r="R30" s="55"/>
      <c r="S30" s="55"/>
      <c r="T30" s="155"/>
      <c r="U30" s="155"/>
      <c r="V30" s="155"/>
      <c r="W30" s="155"/>
      <c r="X30" s="155"/>
      <c r="Y30" s="155"/>
      <c r="Z30" s="55"/>
      <c r="AA30" s="155"/>
      <c r="AB30" s="55"/>
      <c r="AC30" s="155"/>
      <c r="AD30" s="155"/>
      <c r="AE30" s="368"/>
      <c r="AF30" s="155"/>
      <c r="AG30" s="55"/>
      <c r="AH30" s="368"/>
      <c r="AI30" s="48"/>
      <c r="AJ30" s="48"/>
      <c r="AK30" s="48"/>
      <c r="AL30" s="48"/>
      <c r="AM30" s="155"/>
      <c r="AN30" s="368"/>
      <c r="AO30" s="48"/>
      <c r="AP30" s="48"/>
      <c r="AQ30" s="48"/>
      <c r="AR30" s="48"/>
    </row>
    <row r="31" spans="1:44">
      <c r="A31" s="355" t="s">
        <v>23</v>
      </c>
      <c r="B31" s="370" t="s">
        <v>708</v>
      </c>
      <c r="C31" s="116"/>
      <c r="D31" s="117">
        <v>1</v>
      </c>
      <c r="E31" s="118"/>
      <c r="F31" s="371"/>
      <c r="G31" s="43"/>
      <c r="H31" s="155"/>
      <c r="I31" s="155"/>
      <c r="J31" s="155"/>
      <c r="K31" s="155"/>
      <c r="L31" s="77" t="s">
        <v>106</v>
      </c>
      <c r="M31" s="48"/>
      <c r="N31" s="155"/>
      <c r="O31" s="155"/>
      <c r="P31" s="155"/>
      <c r="Q31" s="55"/>
      <c r="R31" s="55"/>
      <c r="S31" s="55"/>
      <c r="T31" s="155"/>
      <c r="U31" s="155"/>
      <c r="V31" s="155"/>
      <c r="W31" s="155"/>
      <c r="X31" s="155"/>
      <c r="Y31" s="155"/>
      <c r="Z31" s="55"/>
      <c r="AA31" s="155"/>
      <c r="AB31" s="55"/>
      <c r="AC31" s="155"/>
      <c r="AD31" s="155"/>
      <c r="AE31" s="368"/>
      <c r="AF31" s="155"/>
      <c r="AG31" s="55"/>
      <c r="AH31" s="368"/>
      <c r="AI31" s="48"/>
      <c r="AJ31" s="48"/>
      <c r="AK31" s="48"/>
      <c r="AL31" s="48"/>
      <c r="AM31" s="155"/>
      <c r="AN31" s="368"/>
      <c r="AO31" s="48"/>
      <c r="AP31" s="48"/>
      <c r="AQ31" s="48"/>
      <c r="AR31" s="48"/>
    </row>
    <row r="32" spans="1:44">
      <c r="A32" s="10" t="s">
        <v>23</v>
      </c>
      <c r="B32" s="34" t="s">
        <v>471</v>
      </c>
      <c r="C32" s="222">
        <v>4</v>
      </c>
      <c r="D32" s="223">
        <v>2</v>
      </c>
      <c r="E32" s="147">
        <v>2</v>
      </c>
      <c r="F32" s="189">
        <f>AVERAGE(G32,H32,P32,S32)</f>
        <v>4.75</v>
      </c>
      <c r="G32" s="149">
        <v>6</v>
      </c>
      <c r="H32" s="297">
        <v>3</v>
      </c>
      <c r="I32" s="155"/>
      <c r="J32" s="77" t="s">
        <v>106</v>
      </c>
      <c r="K32" s="155"/>
      <c r="L32" s="155"/>
      <c r="M32" s="50"/>
      <c r="N32" s="155"/>
      <c r="O32" s="55"/>
      <c r="P32" s="55">
        <v>4</v>
      </c>
      <c r="Q32" s="55"/>
      <c r="R32" s="77" t="s">
        <v>106</v>
      </c>
      <c r="S32" s="54">
        <v>6</v>
      </c>
      <c r="T32" s="155"/>
      <c r="U32" s="155"/>
      <c r="V32" s="55"/>
      <c r="W32" s="155"/>
      <c r="X32" s="55"/>
      <c r="Y32" s="55"/>
      <c r="Z32" s="155"/>
      <c r="AA32" s="155"/>
      <c r="AB32" s="155"/>
      <c r="AC32" s="155"/>
      <c r="AD32" s="55"/>
      <c r="AE32" s="50"/>
      <c r="AF32" s="55"/>
      <c r="AG32" s="55"/>
      <c r="AH32" s="50"/>
      <c r="AI32" s="50"/>
      <c r="AJ32" s="48"/>
      <c r="AK32" s="50"/>
      <c r="AL32" s="50"/>
      <c r="AM32" s="155"/>
      <c r="AN32" s="50"/>
      <c r="AO32" s="50"/>
      <c r="AP32" s="50"/>
      <c r="AQ32" s="48"/>
      <c r="AR32" s="50"/>
    </row>
    <row r="33" spans="1:44">
      <c r="A33" s="138" t="s">
        <v>24</v>
      </c>
      <c r="B33" s="202" t="s">
        <v>396</v>
      </c>
      <c r="C33" s="139">
        <v>12</v>
      </c>
      <c r="D33" s="50"/>
      <c r="E33" s="141">
        <v>6</v>
      </c>
      <c r="F33" s="63">
        <f>AVERAGE(G33,H33,I33,J33,K33,L33,M33,N33,O33,P33,Q33,R33)</f>
        <v>4.583333333333333</v>
      </c>
      <c r="G33" s="241">
        <v>7</v>
      </c>
      <c r="H33" s="284">
        <v>3</v>
      </c>
      <c r="I33" s="155">
        <v>6</v>
      </c>
      <c r="J33" s="294">
        <v>8</v>
      </c>
      <c r="K33" s="284">
        <v>3</v>
      </c>
      <c r="L33" s="284">
        <v>3</v>
      </c>
      <c r="M33" s="52">
        <v>6</v>
      </c>
      <c r="N33" s="284">
        <v>3</v>
      </c>
      <c r="O33" s="55">
        <v>4</v>
      </c>
      <c r="P33" s="55">
        <v>4</v>
      </c>
      <c r="Q33" s="55">
        <v>4</v>
      </c>
      <c r="R33" s="55">
        <v>4</v>
      </c>
      <c r="S33" s="55"/>
      <c r="T33" s="155"/>
      <c r="U33" s="55"/>
      <c r="V33" s="155"/>
      <c r="W33" s="155"/>
      <c r="X33" s="55"/>
      <c r="Y33" s="155"/>
      <c r="Z33" s="55"/>
      <c r="AA33" s="155"/>
      <c r="AB33" s="155"/>
      <c r="AC33" s="55"/>
      <c r="AD33" s="55"/>
      <c r="AE33" s="50"/>
      <c r="AF33" s="55"/>
      <c r="AG33" s="155"/>
      <c r="AH33" s="48"/>
      <c r="AI33" s="50"/>
      <c r="AJ33" s="48"/>
      <c r="AK33" s="50"/>
      <c r="AL33" s="50"/>
      <c r="AM33" s="155"/>
      <c r="AN33" s="50"/>
      <c r="AO33" s="50"/>
      <c r="AP33" s="50"/>
      <c r="AQ33" s="50"/>
      <c r="AR33" s="50"/>
    </row>
    <row r="34" spans="1:44">
      <c r="A34" s="196" t="s">
        <v>24</v>
      </c>
      <c r="B34" s="382" t="s">
        <v>866</v>
      </c>
      <c r="C34" s="377"/>
      <c r="D34" s="368">
        <v>1</v>
      </c>
      <c r="E34" s="378"/>
      <c r="F34" s="371"/>
      <c r="G34" s="43"/>
      <c r="H34" s="55"/>
      <c r="I34" s="55"/>
      <c r="J34" s="55"/>
      <c r="K34" s="55"/>
      <c r="L34" s="55"/>
      <c r="M34" s="155"/>
      <c r="N34" s="55"/>
      <c r="O34" s="55"/>
      <c r="P34" s="55"/>
      <c r="Q34" s="55"/>
      <c r="R34" s="55"/>
      <c r="S34" s="77" t="s">
        <v>106</v>
      </c>
      <c r="T34" s="155"/>
      <c r="U34" s="55"/>
      <c r="V34" s="155"/>
      <c r="W34" s="155"/>
      <c r="X34" s="55"/>
      <c r="Y34" s="155"/>
      <c r="Z34" s="55"/>
      <c r="AA34" s="155"/>
      <c r="AB34" s="155"/>
      <c r="AC34" s="55"/>
      <c r="AD34" s="55"/>
      <c r="AE34" s="368"/>
      <c r="AF34" s="55"/>
      <c r="AG34" s="155"/>
      <c r="AH34" s="48"/>
      <c r="AI34" s="368"/>
      <c r="AJ34" s="48"/>
      <c r="AK34" s="368"/>
      <c r="AL34" s="368"/>
      <c r="AM34" s="155"/>
      <c r="AN34" s="368"/>
      <c r="AO34" s="368"/>
      <c r="AP34" s="368"/>
      <c r="AQ34" s="368"/>
      <c r="AR34" s="368"/>
    </row>
    <row r="35" spans="1:44" ht="15.75" thickBot="1">
      <c r="A35" s="158" t="s">
        <v>24</v>
      </c>
      <c r="B35" s="329" t="s">
        <v>253</v>
      </c>
      <c r="C35" s="152">
        <v>3</v>
      </c>
      <c r="D35" s="153">
        <v>10</v>
      </c>
      <c r="E35" s="154">
        <v>1</v>
      </c>
      <c r="F35" s="226">
        <f>AVERAGE(K35,R35,S35)</f>
        <v>4.333333333333333</v>
      </c>
      <c r="G35" s="43" t="s">
        <v>106</v>
      </c>
      <c r="H35" s="77" t="s">
        <v>106</v>
      </c>
      <c r="I35" s="77" t="s">
        <v>106</v>
      </c>
      <c r="J35" s="77" t="s">
        <v>106</v>
      </c>
      <c r="K35" s="155">
        <v>5</v>
      </c>
      <c r="L35" s="77" t="s">
        <v>106</v>
      </c>
      <c r="M35" s="49" t="s">
        <v>106</v>
      </c>
      <c r="N35" s="77" t="s">
        <v>106</v>
      </c>
      <c r="O35" s="77" t="s">
        <v>106</v>
      </c>
      <c r="P35" s="44" t="s">
        <v>106</v>
      </c>
      <c r="Q35" s="77" t="s">
        <v>106</v>
      </c>
      <c r="R35" s="155">
        <v>4</v>
      </c>
      <c r="S35" s="55">
        <v>4</v>
      </c>
      <c r="T35" s="155"/>
      <c r="U35" s="55"/>
      <c r="V35" s="155"/>
      <c r="W35" s="155"/>
      <c r="X35" s="55"/>
      <c r="Y35" s="55"/>
      <c r="Z35" s="55"/>
      <c r="AA35" s="155"/>
      <c r="AB35" s="55"/>
      <c r="AC35" s="55"/>
      <c r="AD35" s="55"/>
      <c r="AE35" s="50"/>
      <c r="AF35" s="55"/>
      <c r="AG35" s="55"/>
      <c r="AH35" s="50"/>
      <c r="AI35" s="50"/>
      <c r="AJ35" s="48"/>
      <c r="AK35" s="50"/>
      <c r="AL35" s="48"/>
      <c r="AM35" s="155"/>
      <c r="AN35" s="50"/>
      <c r="AO35" s="50"/>
      <c r="AP35" s="48"/>
      <c r="AQ35" s="50"/>
      <c r="AR35" s="48"/>
    </row>
    <row r="36" spans="1:44">
      <c r="G36" s="111">
        <f>AVERAGE(G8,G11,G12,G13,G14,G22,G23,G24,G25,G32,G33)</f>
        <v>5.1818181818181817</v>
      </c>
      <c r="H36" s="111">
        <f>AVERAGE(H8,H12,H13,H14,H16,H22,H23,H25,H27,H32,H33)</f>
        <v>3.8181818181818183</v>
      </c>
      <c r="I36" s="105">
        <f>AVERAGE(I8,I12,I13,I14,I16,I23,I22,I24,I25,I27,I33)</f>
        <v>6</v>
      </c>
      <c r="J36" s="111">
        <f>AVERAGE(J8,J12,J13,J14,J16,J23,J25,J26,J27,J33)</f>
        <v>6.2</v>
      </c>
      <c r="K36" s="105">
        <f>AVERAGE(K8,K12,K13,K14,K16,K23,K25,K26,K27,K33,K35)</f>
        <v>5</v>
      </c>
      <c r="L36" s="105">
        <f>AVERAGE(L8,L11,L12,L13,L16,L23,L24,L26,L27,L29,L33)</f>
        <v>3.9090909090909092</v>
      </c>
      <c r="M36" s="111">
        <f>AVERAGE(M8,M11,M12,M16,M20,M23,M25,M26,M27,M29,M33)</f>
        <v>5.5454545454545459</v>
      </c>
      <c r="N36" s="105">
        <f>AVERAGE(N8,N11,N12,N16,N20,N23,N25,N26,N27,N29,N33)</f>
        <v>2.7272727272727271</v>
      </c>
      <c r="O36" s="105">
        <f>AVERAGE(O8,O11,O13,O17,O20,O21,O22,O24,O27,O29,O33)</f>
        <v>4.7272727272727275</v>
      </c>
      <c r="P36" s="105">
        <f>AVERAGE(P8,P12,P13,P14,P16,P23,P22,P26,P27,P32,P33)</f>
        <v>3.8181818181818183</v>
      </c>
      <c r="Q36" s="105">
        <f>AVERAGE(Q8,Q12,Q13,Q14,Q17,Q22,Q23,Q25,Q26,Q27,Q33)</f>
        <v>4.7272727272727275</v>
      </c>
      <c r="R36" s="105">
        <f>AVERAGE(R8,R11,R12,R13,R17,R22,R23,R27,R28,R33,R35)</f>
        <v>5.1818181818181817</v>
      </c>
      <c r="S36" s="105">
        <f>AVERAGE(S8,S11,S12,S17,S20,S22,S25,S27,S28,S32,S35)</f>
        <v>5.5454545454545459</v>
      </c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40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8" width="4.5703125" customWidth="1"/>
    <col min="9" max="25" width="4.7109375" customWidth="1"/>
    <col min="26" max="26" width="4.85546875" customWidth="1"/>
    <col min="27" max="33" width="4.7109375" customWidth="1"/>
    <col min="34" max="34" width="4.85546875" customWidth="1"/>
    <col min="35" max="44" width="4.7109375" customWidth="1"/>
  </cols>
  <sheetData>
    <row r="1" spans="1:45">
      <c r="A1" t="s">
        <v>28</v>
      </c>
    </row>
    <row r="4" spans="1:45" ht="15.75" thickBot="1">
      <c r="A4" t="s">
        <v>2</v>
      </c>
    </row>
    <row r="5" spans="1:45" ht="15.75" thickBot="1">
      <c r="C5" s="402" t="s">
        <v>74</v>
      </c>
      <c r="D5" s="403"/>
      <c r="E5" s="404"/>
    </row>
    <row r="6" spans="1:45" ht="48" customHeight="1" thickBot="1">
      <c r="A6" s="18" t="s">
        <v>3</v>
      </c>
      <c r="B6" s="106" t="s">
        <v>4</v>
      </c>
      <c r="C6" s="107" t="s">
        <v>7</v>
      </c>
      <c r="D6" s="108" t="s">
        <v>72</v>
      </c>
      <c r="E6" s="106" t="s">
        <v>5</v>
      </c>
      <c r="F6" s="185" t="s">
        <v>73</v>
      </c>
      <c r="G6" s="128" t="s">
        <v>536</v>
      </c>
      <c r="H6" s="128" t="s">
        <v>537</v>
      </c>
      <c r="I6" s="128" t="s">
        <v>578</v>
      </c>
      <c r="J6" s="128" t="s">
        <v>622</v>
      </c>
      <c r="K6" s="128" t="s">
        <v>677</v>
      </c>
      <c r="L6" s="128" t="s">
        <v>700</v>
      </c>
      <c r="M6" s="128" t="s">
        <v>725</v>
      </c>
      <c r="N6" s="128" t="s">
        <v>755</v>
      </c>
      <c r="O6" s="128" t="s">
        <v>760</v>
      </c>
      <c r="P6" s="128" t="s">
        <v>797</v>
      </c>
      <c r="Q6" s="128" t="s">
        <v>822</v>
      </c>
      <c r="R6" s="128" t="s">
        <v>839</v>
      </c>
      <c r="S6" s="128" t="s">
        <v>851</v>
      </c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</row>
    <row r="7" spans="1:45">
      <c r="A7" s="18" t="s">
        <v>8</v>
      </c>
      <c r="B7" s="36" t="s">
        <v>29</v>
      </c>
      <c r="C7" s="107">
        <v>13</v>
      </c>
      <c r="D7" s="108"/>
      <c r="E7" s="97"/>
      <c r="F7" s="30">
        <f>AVERAGE(G7,H7,I7,J7,K7,L7,M7,N7,O7,P7,Q7,R7,S7)</f>
        <v>5.615384615384615</v>
      </c>
      <c r="G7" s="285">
        <v>7</v>
      </c>
      <c r="H7" s="44">
        <v>6</v>
      </c>
      <c r="I7" s="95">
        <v>4</v>
      </c>
      <c r="J7" s="155">
        <v>4</v>
      </c>
      <c r="K7" s="54">
        <v>6</v>
      </c>
      <c r="L7" s="95">
        <v>5</v>
      </c>
      <c r="M7" s="55">
        <v>5</v>
      </c>
      <c r="N7" s="240">
        <v>7</v>
      </c>
      <c r="O7" s="295">
        <v>7</v>
      </c>
      <c r="P7" s="95">
        <v>5</v>
      </c>
      <c r="Q7" s="55">
        <v>5</v>
      </c>
      <c r="R7" s="55">
        <v>5</v>
      </c>
      <c r="S7" s="240">
        <v>7</v>
      </c>
      <c r="T7" s="55"/>
      <c r="U7" s="95"/>
      <c r="V7" s="95"/>
      <c r="W7" s="95"/>
      <c r="X7" s="55"/>
      <c r="Y7" s="55"/>
      <c r="Z7" s="55"/>
      <c r="AA7" s="55"/>
      <c r="AB7" s="50"/>
      <c r="AC7" s="55"/>
      <c r="AD7" s="54"/>
      <c r="AE7" s="54"/>
      <c r="AF7" s="55"/>
      <c r="AG7" s="95"/>
      <c r="AH7" s="95"/>
      <c r="AI7" s="55"/>
      <c r="AJ7" s="95"/>
      <c r="AK7" s="51"/>
      <c r="AL7" s="55"/>
      <c r="AM7" s="54"/>
      <c r="AN7" s="33"/>
      <c r="AO7" s="55"/>
      <c r="AP7" s="33"/>
      <c r="AQ7" s="33"/>
      <c r="AR7" s="55"/>
      <c r="AS7" s="22"/>
    </row>
    <row r="8" spans="1:45">
      <c r="A8" s="163" t="s">
        <v>8</v>
      </c>
      <c r="B8" s="118" t="s">
        <v>30</v>
      </c>
      <c r="C8" s="121"/>
      <c r="D8" s="123"/>
      <c r="E8" s="119"/>
      <c r="F8" s="83"/>
      <c r="G8" s="182"/>
      <c r="H8" s="77"/>
      <c r="I8" s="95"/>
      <c r="J8" s="77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54"/>
      <c r="W8" s="95"/>
      <c r="X8" s="95"/>
      <c r="Y8" s="95"/>
      <c r="Z8" s="95"/>
      <c r="AA8" s="95"/>
      <c r="AB8" s="33"/>
      <c r="AC8" s="45"/>
      <c r="AD8" s="95"/>
      <c r="AE8" s="95"/>
      <c r="AF8" s="95"/>
      <c r="AG8" s="95"/>
      <c r="AH8" s="95"/>
      <c r="AI8" s="95"/>
      <c r="AJ8" s="95"/>
      <c r="AK8" s="33"/>
      <c r="AL8" s="95"/>
      <c r="AM8" s="95"/>
      <c r="AN8" s="33"/>
      <c r="AO8" s="95"/>
      <c r="AP8" s="33"/>
      <c r="AQ8" s="33"/>
      <c r="AR8" s="95"/>
      <c r="AS8" s="22"/>
    </row>
    <row r="9" spans="1:45">
      <c r="A9" s="157" t="s">
        <v>8</v>
      </c>
      <c r="B9" s="156" t="s">
        <v>368</v>
      </c>
      <c r="C9" s="143"/>
      <c r="D9" s="144"/>
      <c r="E9" s="142"/>
      <c r="F9" s="15"/>
      <c r="G9" s="183"/>
      <c r="H9" s="145"/>
      <c r="I9" s="134"/>
      <c r="J9" s="145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6"/>
      <c r="AC9" s="137"/>
      <c r="AD9" s="134"/>
      <c r="AE9" s="134"/>
      <c r="AF9" s="134"/>
      <c r="AG9" s="134"/>
      <c r="AH9" s="134"/>
      <c r="AI9" s="134"/>
      <c r="AJ9" s="134"/>
      <c r="AK9" s="136"/>
      <c r="AL9" s="134"/>
      <c r="AM9" s="134"/>
      <c r="AN9" s="136"/>
      <c r="AO9" s="134"/>
      <c r="AP9" s="136"/>
      <c r="AQ9" s="136"/>
      <c r="AR9" s="134"/>
      <c r="AS9" s="22"/>
    </row>
    <row r="10" spans="1:45">
      <c r="A10" s="65" t="s">
        <v>10</v>
      </c>
      <c r="B10" s="115" t="s">
        <v>14</v>
      </c>
      <c r="C10" s="121"/>
      <c r="D10" s="123"/>
      <c r="E10" s="119"/>
      <c r="F10" s="96"/>
      <c r="G10" s="184"/>
      <c r="H10" s="53"/>
      <c r="I10" s="95"/>
      <c r="J10" s="77"/>
      <c r="K10" s="95"/>
      <c r="L10" s="95"/>
      <c r="M10" s="95"/>
      <c r="N10" s="95"/>
      <c r="O10" s="95"/>
      <c r="P10" s="95"/>
      <c r="Q10" s="95"/>
      <c r="R10" s="54"/>
      <c r="S10" s="77"/>
      <c r="T10" s="95"/>
      <c r="U10" s="95"/>
      <c r="V10" s="95"/>
      <c r="W10" s="95"/>
      <c r="X10" s="55"/>
      <c r="Y10" s="95"/>
      <c r="Z10" s="95"/>
      <c r="AA10" s="95"/>
      <c r="AB10" s="33"/>
      <c r="AC10" s="95"/>
      <c r="AD10" s="95"/>
      <c r="AE10" s="54"/>
      <c r="AF10" s="95"/>
      <c r="AG10" s="95"/>
      <c r="AH10" s="95"/>
      <c r="AI10" s="77"/>
      <c r="AJ10" s="95"/>
      <c r="AK10" s="33"/>
      <c r="AL10" s="95"/>
      <c r="AM10" s="55"/>
      <c r="AN10" s="33"/>
      <c r="AO10" s="95"/>
      <c r="AP10" s="33"/>
      <c r="AQ10" s="33"/>
      <c r="AR10" s="95"/>
      <c r="AS10" s="22"/>
    </row>
    <row r="11" spans="1:45" s="104" customFormat="1">
      <c r="A11" s="65" t="s">
        <v>10</v>
      </c>
      <c r="B11" s="119" t="s">
        <v>27</v>
      </c>
      <c r="C11" s="121">
        <v>10</v>
      </c>
      <c r="D11" s="123"/>
      <c r="E11" s="119"/>
      <c r="F11" s="96">
        <f>AVERAGE(G11,J11,K11,L11,M11,N11,O11,Q11,R11,S11)</f>
        <v>4.9000000000000004</v>
      </c>
      <c r="G11" s="182">
        <v>6</v>
      </c>
      <c r="H11" s="77"/>
      <c r="I11" s="95"/>
      <c r="J11" s="256">
        <v>3</v>
      </c>
      <c r="K11" s="95">
        <v>4</v>
      </c>
      <c r="L11" s="95">
        <v>6</v>
      </c>
      <c r="M11" s="95">
        <v>5</v>
      </c>
      <c r="N11" s="95">
        <v>5</v>
      </c>
      <c r="O11" s="95">
        <v>4</v>
      </c>
      <c r="P11" s="95"/>
      <c r="Q11" s="95">
        <v>5</v>
      </c>
      <c r="R11" s="95">
        <v>6</v>
      </c>
      <c r="S11" s="95">
        <v>5</v>
      </c>
      <c r="T11" s="95"/>
      <c r="U11" s="95"/>
      <c r="V11" s="95"/>
      <c r="W11" s="95"/>
      <c r="X11" s="95"/>
      <c r="Y11" s="95"/>
      <c r="Z11" s="95"/>
      <c r="AA11" s="95"/>
      <c r="AB11" s="33"/>
      <c r="AC11" s="33"/>
      <c r="AD11" s="95"/>
      <c r="AE11" s="95"/>
      <c r="AF11" s="95"/>
      <c r="AG11" s="95"/>
      <c r="AH11" s="95"/>
      <c r="AI11" s="95"/>
      <c r="AJ11" s="95"/>
      <c r="AK11" s="33"/>
      <c r="AL11" s="95"/>
      <c r="AM11" s="95"/>
      <c r="AN11" s="33"/>
      <c r="AO11" s="95"/>
      <c r="AP11" s="49"/>
      <c r="AQ11" s="33"/>
      <c r="AR11" s="77"/>
      <c r="AS11" s="129"/>
    </row>
    <row r="12" spans="1:45" s="104" customFormat="1">
      <c r="A12" s="65" t="s">
        <v>10</v>
      </c>
      <c r="B12" s="118" t="s">
        <v>316</v>
      </c>
      <c r="C12" s="121">
        <v>10</v>
      </c>
      <c r="D12" s="123">
        <v>1</v>
      </c>
      <c r="E12" s="131"/>
      <c r="F12" s="96">
        <f>AVERAGE(G12,H12,I12,J12,K12,L12,P12,Q12,S12)</f>
        <v>5.1111111111111107</v>
      </c>
      <c r="G12" s="182">
        <v>5</v>
      </c>
      <c r="H12" s="303">
        <v>7</v>
      </c>
      <c r="I12" s="310">
        <v>3</v>
      </c>
      <c r="J12" s="77">
        <v>4</v>
      </c>
      <c r="K12" s="77">
        <v>6</v>
      </c>
      <c r="L12" s="302">
        <v>8</v>
      </c>
      <c r="M12" s="95" t="s">
        <v>428</v>
      </c>
      <c r="N12" s="95"/>
      <c r="O12" s="155" t="s">
        <v>106</v>
      </c>
      <c r="P12" s="55">
        <v>4</v>
      </c>
      <c r="Q12" s="95">
        <v>4</v>
      </c>
      <c r="R12" s="77"/>
      <c r="S12" s="95">
        <v>5</v>
      </c>
      <c r="T12" s="95"/>
      <c r="U12" s="95"/>
      <c r="V12" s="77"/>
      <c r="W12" s="95"/>
      <c r="X12" s="95"/>
      <c r="Y12" s="95"/>
      <c r="Z12" s="95"/>
      <c r="AA12" s="95"/>
      <c r="AB12" s="33"/>
      <c r="AC12" s="33"/>
      <c r="AD12" s="95"/>
      <c r="AE12" s="95"/>
      <c r="AF12" s="95"/>
      <c r="AG12" s="95"/>
      <c r="AH12" s="95"/>
      <c r="AI12" s="95"/>
      <c r="AJ12" s="95"/>
      <c r="AK12" s="33"/>
      <c r="AL12" s="95"/>
      <c r="AM12" s="95"/>
      <c r="AN12" s="33"/>
      <c r="AO12" s="95"/>
      <c r="AP12" s="33"/>
      <c r="AQ12" s="48"/>
      <c r="AR12" s="95"/>
      <c r="AS12" s="129"/>
    </row>
    <row r="13" spans="1:45" s="104" customFormat="1">
      <c r="A13" s="65" t="s">
        <v>10</v>
      </c>
      <c r="B13" s="118" t="s">
        <v>336</v>
      </c>
      <c r="C13" s="121">
        <v>8</v>
      </c>
      <c r="D13" s="123">
        <v>1</v>
      </c>
      <c r="E13" s="131"/>
      <c r="F13" s="96">
        <f>AVERAGE(G13,H13,I13,J13,K13,M13,O13,S13)</f>
        <v>4.875</v>
      </c>
      <c r="G13" s="182">
        <v>5</v>
      </c>
      <c r="H13" s="77">
        <v>6</v>
      </c>
      <c r="I13" s="95">
        <v>4</v>
      </c>
      <c r="J13" s="77">
        <v>4</v>
      </c>
      <c r="K13" s="95">
        <v>5</v>
      </c>
      <c r="L13" s="95"/>
      <c r="M13" s="95">
        <v>5</v>
      </c>
      <c r="N13" s="95"/>
      <c r="O13" s="95">
        <v>4</v>
      </c>
      <c r="P13" s="95"/>
      <c r="Q13" s="77" t="s">
        <v>106</v>
      </c>
      <c r="R13" s="95"/>
      <c r="S13" s="95">
        <v>6</v>
      </c>
      <c r="T13" s="95"/>
      <c r="U13" s="95"/>
      <c r="V13" s="95"/>
      <c r="W13" s="95"/>
      <c r="X13" s="95"/>
      <c r="Y13" s="95"/>
      <c r="Z13" s="95"/>
      <c r="AA13" s="95"/>
      <c r="AB13" s="33"/>
      <c r="AC13" s="33"/>
      <c r="AD13" s="95"/>
      <c r="AE13" s="95"/>
      <c r="AF13" s="95"/>
      <c r="AG13" s="95"/>
      <c r="AH13" s="95"/>
      <c r="AI13" s="95"/>
      <c r="AJ13" s="95"/>
      <c r="AK13" s="33"/>
      <c r="AL13" s="95"/>
      <c r="AM13" s="95"/>
      <c r="AN13" s="33"/>
      <c r="AO13" s="95"/>
      <c r="AP13" s="33"/>
      <c r="AQ13" s="51"/>
      <c r="AR13" s="95"/>
      <c r="AS13" s="129"/>
    </row>
    <row r="14" spans="1:45" s="104" customFormat="1">
      <c r="A14" s="65" t="s">
        <v>10</v>
      </c>
      <c r="B14" s="286" t="s">
        <v>538</v>
      </c>
      <c r="C14" s="121">
        <v>9</v>
      </c>
      <c r="D14" s="123">
        <v>1</v>
      </c>
      <c r="E14" s="131"/>
      <c r="F14" s="96">
        <f>AVERAGE(H14,I14,K14,L14,M14,N14,O14,P14,S14)</f>
        <v>4.666666666666667</v>
      </c>
      <c r="G14" s="182"/>
      <c r="H14" s="77">
        <v>5</v>
      </c>
      <c r="I14" s="95">
        <v>4</v>
      </c>
      <c r="J14" s="77"/>
      <c r="K14" s="95">
        <v>5</v>
      </c>
      <c r="L14" s="95">
        <v>6</v>
      </c>
      <c r="M14" s="95">
        <v>5</v>
      </c>
      <c r="N14" s="95">
        <v>5</v>
      </c>
      <c r="O14" s="310">
        <v>3</v>
      </c>
      <c r="P14" s="95">
        <v>4</v>
      </c>
      <c r="Q14" s="77" t="s">
        <v>106</v>
      </c>
      <c r="R14" s="95"/>
      <c r="S14" s="95">
        <v>5</v>
      </c>
      <c r="T14" s="95"/>
      <c r="U14" s="95"/>
      <c r="V14" s="95"/>
      <c r="W14" s="95"/>
      <c r="X14" s="95"/>
      <c r="Y14" s="95"/>
      <c r="Z14" s="95"/>
      <c r="AA14" s="95"/>
      <c r="AB14" s="33"/>
      <c r="AC14" s="33"/>
      <c r="AD14" s="95"/>
      <c r="AE14" s="95"/>
      <c r="AF14" s="95"/>
      <c r="AG14" s="95"/>
      <c r="AH14" s="95"/>
      <c r="AI14" s="95"/>
      <c r="AJ14" s="95"/>
      <c r="AK14" s="33"/>
      <c r="AL14" s="95"/>
      <c r="AM14" s="95"/>
      <c r="AN14" s="33"/>
      <c r="AO14" s="95"/>
      <c r="AP14" s="33"/>
      <c r="AQ14" s="51"/>
      <c r="AR14" s="95"/>
      <c r="AS14" s="129"/>
    </row>
    <row r="15" spans="1:45" s="104" customFormat="1">
      <c r="A15" s="65" t="s">
        <v>10</v>
      </c>
      <c r="B15" s="286" t="s">
        <v>494</v>
      </c>
      <c r="C15" s="121">
        <v>5</v>
      </c>
      <c r="D15" s="123"/>
      <c r="E15" s="131"/>
      <c r="F15" s="96">
        <f>AVERAGE(J15,P15,Q15,R15,S15)</f>
        <v>4.8</v>
      </c>
      <c r="G15" s="182"/>
      <c r="H15" s="77"/>
      <c r="I15" s="77"/>
      <c r="J15" s="77">
        <v>4</v>
      </c>
      <c r="K15" s="95"/>
      <c r="L15" s="95"/>
      <c r="M15" s="95"/>
      <c r="N15" s="95"/>
      <c r="O15" s="95"/>
      <c r="P15" s="95">
        <v>4</v>
      </c>
      <c r="Q15" s="95">
        <v>6</v>
      </c>
      <c r="R15" s="95">
        <v>5</v>
      </c>
      <c r="S15" s="95">
        <v>5</v>
      </c>
      <c r="T15" s="95"/>
      <c r="U15" s="95"/>
      <c r="V15" s="95"/>
      <c r="W15" s="95"/>
      <c r="X15" s="95"/>
      <c r="Y15" s="95"/>
      <c r="Z15" s="95"/>
      <c r="AA15" s="95"/>
      <c r="AB15" s="33"/>
      <c r="AC15" s="33"/>
      <c r="AD15" s="95"/>
      <c r="AE15" s="95"/>
      <c r="AF15" s="95"/>
      <c r="AG15" s="95"/>
      <c r="AH15" s="95"/>
      <c r="AI15" s="95"/>
      <c r="AJ15" s="95"/>
      <c r="AK15" s="33"/>
      <c r="AL15" s="95"/>
      <c r="AM15" s="95"/>
      <c r="AN15" s="33"/>
      <c r="AO15" s="95"/>
      <c r="AP15" s="33"/>
      <c r="AQ15" s="51"/>
      <c r="AR15" s="95"/>
      <c r="AS15" s="129"/>
    </row>
    <row r="16" spans="1:45" s="104" customFormat="1">
      <c r="A16" s="355" t="s">
        <v>10</v>
      </c>
      <c r="B16" s="286" t="s">
        <v>701</v>
      </c>
      <c r="C16" s="345">
        <v>6</v>
      </c>
      <c r="D16" s="347"/>
      <c r="E16" s="352"/>
      <c r="F16" s="360">
        <f>AVERAGE(L16,M16,N16,O16,Q16,R16)</f>
        <v>5.666666666666667</v>
      </c>
      <c r="G16" s="182"/>
      <c r="H16" s="77"/>
      <c r="I16" s="77"/>
      <c r="J16" s="77"/>
      <c r="K16" s="95"/>
      <c r="L16" s="302">
        <v>7</v>
      </c>
      <c r="M16" s="95">
        <v>5</v>
      </c>
      <c r="N16" s="95">
        <v>6</v>
      </c>
      <c r="O16" s="95">
        <v>4</v>
      </c>
      <c r="P16" s="95"/>
      <c r="Q16" s="95">
        <v>6</v>
      </c>
      <c r="R16" s="95">
        <v>6</v>
      </c>
      <c r="S16" s="95"/>
      <c r="T16" s="95"/>
      <c r="U16" s="95"/>
      <c r="V16" s="95"/>
      <c r="W16" s="95"/>
      <c r="X16" s="95"/>
      <c r="Y16" s="95"/>
      <c r="Z16" s="95"/>
      <c r="AA16" s="95"/>
      <c r="AB16" s="363"/>
      <c r="AC16" s="363"/>
      <c r="AD16" s="95"/>
      <c r="AE16" s="95"/>
      <c r="AF16" s="95"/>
      <c r="AG16" s="95"/>
      <c r="AH16" s="95"/>
      <c r="AI16" s="95"/>
      <c r="AJ16" s="95"/>
      <c r="AK16" s="363"/>
      <c r="AL16" s="95"/>
      <c r="AM16" s="95"/>
      <c r="AN16" s="363"/>
      <c r="AO16" s="95"/>
      <c r="AP16" s="363"/>
      <c r="AQ16" s="51"/>
      <c r="AR16" s="95"/>
      <c r="AS16" s="129"/>
    </row>
    <row r="17" spans="1:45" s="104" customFormat="1">
      <c r="A17" s="355" t="s">
        <v>10</v>
      </c>
      <c r="B17" s="286" t="s">
        <v>761</v>
      </c>
      <c r="C17" s="345">
        <v>2</v>
      </c>
      <c r="D17" s="347"/>
      <c r="E17" s="352"/>
      <c r="F17" s="360">
        <f>AVERAGE(O17,R17)</f>
        <v>4</v>
      </c>
      <c r="G17" s="182"/>
      <c r="H17" s="77"/>
      <c r="I17" s="77"/>
      <c r="J17" s="77"/>
      <c r="K17" s="95"/>
      <c r="L17" s="95"/>
      <c r="M17" s="95"/>
      <c r="N17" s="95"/>
      <c r="O17" s="310">
        <v>3</v>
      </c>
      <c r="P17" s="95"/>
      <c r="Q17" s="95"/>
      <c r="R17" s="95">
        <v>5</v>
      </c>
      <c r="S17" s="95"/>
      <c r="T17" s="95"/>
      <c r="U17" s="95"/>
      <c r="V17" s="95"/>
      <c r="W17" s="95"/>
      <c r="X17" s="95"/>
      <c r="Y17" s="95"/>
      <c r="Z17" s="95"/>
      <c r="AA17" s="95"/>
      <c r="AB17" s="363"/>
      <c r="AC17" s="363"/>
      <c r="AD17" s="95"/>
      <c r="AE17" s="95"/>
      <c r="AF17" s="95"/>
      <c r="AG17" s="95"/>
      <c r="AH17" s="95"/>
      <c r="AI17" s="95"/>
      <c r="AJ17" s="95"/>
      <c r="AK17" s="363"/>
      <c r="AL17" s="95"/>
      <c r="AM17" s="95"/>
      <c r="AN17" s="363"/>
      <c r="AO17" s="95"/>
      <c r="AP17" s="363"/>
      <c r="AQ17" s="51"/>
      <c r="AR17" s="95"/>
      <c r="AS17" s="129"/>
    </row>
    <row r="18" spans="1:45">
      <c r="A18" s="10" t="s">
        <v>10</v>
      </c>
      <c r="B18" s="127" t="s">
        <v>26</v>
      </c>
      <c r="C18" s="125">
        <v>7</v>
      </c>
      <c r="D18" s="126"/>
      <c r="E18" s="127"/>
      <c r="F18" s="29">
        <f>AVERAGE(G18,H18,I18,K18,L18,N18,P18)</f>
        <v>5.4285714285714288</v>
      </c>
      <c r="G18" s="182">
        <v>6</v>
      </c>
      <c r="H18" s="303">
        <v>7</v>
      </c>
      <c r="I18" s="310">
        <v>3</v>
      </c>
      <c r="J18" s="77"/>
      <c r="K18" s="95">
        <v>6</v>
      </c>
      <c r="L18" s="55">
        <v>6</v>
      </c>
      <c r="M18" s="95"/>
      <c r="N18" s="95">
        <v>6</v>
      </c>
      <c r="O18" s="95"/>
      <c r="P18" s="95">
        <v>4</v>
      </c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33"/>
      <c r="AC18" s="33"/>
      <c r="AD18" s="95"/>
      <c r="AE18" s="95"/>
      <c r="AF18" s="54"/>
      <c r="AG18" s="95"/>
      <c r="AH18" s="95"/>
      <c r="AI18" s="95"/>
      <c r="AJ18" s="95"/>
      <c r="AK18" s="33"/>
      <c r="AL18" s="95"/>
      <c r="AM18" s="95"/>
      <c r="AN18" s="33"/>
      <c r="AO18" s="95"/>
      <c r="AP18" s="33"/>
      <c r="AQ18" s="33"/>
      <c r="AR18" s="95"/>
      <c r="AS18" s="22"/>
    </row>
    <row r="19" spans="1:45">
      <c r="A19" s="65" t="s">
        <v>23</v>
      </c>
      <c r="B19" s="119" t="s">
        <v>32</v>
      </c>
      <c r="C19" s="121"/>
      <c r="D19" s="123"/>
      <c r="E19" s="119"/>
      <c r="F19" s="96"/>
      <c r="G19" s="182"/>
      <c r="H19" s="77"/>
      <c r="I19" s="95"/>
      <c r="J19" s="77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33"/>
      <c r="AC19" s="45"/>
      <c r="AD19" s="95"/>
      <c r="AE19" s="95"/>
      <c r="AF19" s="95"/>
      <c r="AG19" s="95"/>
      <c r="AH19" s="95"/>
      <c r="AI19" s="95"/>
      <c r="AJ19" s="95"/>
      <c r="AK19" s="33"/>
      <c r="AL19" s="95"/>
      <c r="AM19" s="95"/>
      <c r="AN19" s="33"/>
      <c r="AO19" s="95"/>
      <c r="AP19" s="33"/>
      <c r="AQ19" s="49"/>
      <c r="AR19" s="77"/>
      <c r="AS19" s="22"/>
    </row>
    <row r="20" spans="1:45">
      <c r="A20" s="65" t="s">
        <v>23</v>
      </c>
      <c r="B20" s="119" t="s">
        <v>33</v>
      </c>
      <c r="C20" s="121"/>
      <c r="D20" s="123">
        <v>4</v>
      </c>
      <c r="E20" s="119"/>
      <c r="F20" s="96"/>
      <c r="G20" s="182" t="s">
        <v>106</v>
      </c>
      <c r="H20" s="77" t="s">
        <v>106</v>
      </c>
      <c r="I20" s="77" t="s">
        <v>106</v>
      </c>
      <c r="J20" s="77"/>
      <c r="K20" s="95"/>
      <c r="L20" s="95"/>
      <c r="M20" s="95"/>
      <c r="N20" s="95"/>
      <c r="O20" s="95"/>
      <c r="P20" s="95"/>
      <c r="Q20" s="95"/>
      <c r="R20" s="77" t="s">
        <v>106</v>
      </c>
      <c r="S20" s="95"/>
      <c r="T20" s="95"/>
      <c r="U20" s="77"/>
      <c r="V20" s="95"/>
      <c r="W20" s="77"/>
      <c r="X20" s="95"/>
      <c r="Y20" s="44"/>
      <c r="Z20" s="95"/>
      <c r="AA20" s="95"/>
      <c r="AB20" s="33"/>
      <c r="AC20" s="43"/>
      <c r="AD20" s="95"/>
      <c r="AE20" s="95"/>
      <c r="AF20" s="95"/>
      <c r="AG20" s="95"/>
      <c r="AH20" s="95"/>
      <c r="AI20" s="95"/>
      <c r="AJ20" s="77"/>
      <c r="AK20" s="33"/>
      <c r="AL20" s="77"/>
      <c r="AM20" s="77"/>
      <c r="AN20" s="33"/>
      <c r="AO20" s="44"/>
      <c r="AP20" s="49"/>
      <c r="AQ20" s="48"/>
      <c r="AR20" s="95"/>
      <c r="AS20" s="22"/>
    </row>
    <row r="21" spans="1:45">
      <c r="A21" s="65" t="s">
        <v>23</v>
      </c>
      <c r="B21" s="119" t="s">
        <v>34</v>
      </c>
      <c r="C21" s="121">
        <v>4</v>
      </c>
      <c r="D21" s="123">
        <v>5</v>
      </c>
      <c r="E21" s="119">
        <v>1</v>
      </c>
      <c r="F21" s="96">
        <f>AVERAGE(J21,O21,P21,Q21,R21)</f>
        <v>5.4</v>
      </c>
      <c r="G21" s="182"/>
      <c r="H21" s="77"/>
      <c r="I21" s="77"/>
      <c r="J21" s="77">
        <v>4</v>
      </c>
      <c r="K21" s="155" t="s">
        <v>106</v>
      </c>
      <c r="L21" s="77" t="s">
        <v>106</v>
      </c>
      <c r="M21" s="155" t="s">
        <v>106</v>
      </c>
      <c r="N21" s="44" t="s">
        <v>106</v>
      </c>
      <c r="O21" s="77">
        <v>5</v>
      </c>
      <c r="P21" s="95">
        <v>6</v>
      </c>
      <c r="Q21" s="77">
        <v>5</v>
      </c>
      <c r="R21" s="303">
        <v>7</v>
      </c>
      <c r="S21" s="77"/>
      <c r="T21" s="95"/>
      <c r="U21" s="44"/>
      <c r="V21" s="77"/>
      <c r="W21" s="77"/>
      <c r="X21" s="77"/>
      <c r="Y21" s="77"/>
      <c r="Z21" s="54"/>
      <c r="AA21" s="95"/>
      <c r="AB21" s="33"/>
      <c r="AC21" s="43"/>
      <c r="AD21" s="77"/>
      <c r="AE21" s="54"/>
      <c r="AF21" s="77"/>
      <c r="AG21" s="95"/>
      <c r="AH21" s="77"/>
      <c r="AI21" s="54"/>
      <c r="AJ21" s="54"/>
      <c r="AK21" s="49"/>
      <c r="AL21" s="54"/>
      <c r="AM21" s="77"/>
      <c r="AN21" s="33"/>
      <c r="AO21" s="95"/>
      <c r="AP21" s="51"/>
      <c r="AQ21" s="51"/>
      <c r="AR21" s="95"/>
      <c r="AS21" s="22"/>
    </row>
    <row r="22" spans="1:45">
      <c r="A22" s="65" t="s">
        <v>23</v>
      </c>
      <c r="B22" s="115" t="s">
        <v>35</v>
      </c>
      <c r="C22" s="121">
        <v>6</v>
      </c>
      <c r="D22" s="123">
        <v>4</v>
      </c>
      <c r="E22" s="119"/>
      <c r="F22" s="96">
        <f>AVERAGE(J22,K22,M22,N22,O22,S22)</f>
        <v>4.833333333333333</v>
      </c>
      <c r="G22" s="182" t="s">
        <v>106</v>
      </c>
      <c r="H22" s="159" t="s">
        <v>106</v>
      </c>
      <c r="I22" s="77" t="s">
        <v>106</v>
      </c>
      <c r="J22" s="77">
        <v>4</v>
      </c>
      <c r="K22" s="95">
        <v>4</v>
      </c>
      <c r="L22" s="77"/>
      <c r="M22" s="95">
        <v>5</v>
      </c>
      <c r="N22" s="95">
        <v>6</v>
      </c>
      <c r="O22" s="95">
        <v>4</v>
      </c>
      <c r="P22" s="95"/>
      <c r="Q22" s="95"/>
      <c r="R22" s="77" t="s">
        <v>106</v>
      </c>
      <c r="S22" s="95">
        <v>6</v>
      </c>
      <c r="T22" s="77"/>
      <c r="U22" s="95"/>
      <c r="V22" s="77"/>
      <c r="W22" s="95"/>
      <c r="X22" s="54"/>
      <c r="Y22" s="155"/>
      <c r="Z22" s="44"/>
      <c r="AA22" s="95"/>
      <c r="AB22" s="33"/>
      <c r="AC22" s="33"/>
      <c r="AD22" s="77"/>
      <c r="AE22" s="77"/>
      <c r="AF22" s="95"/>
      <c r="AG22" s="95"/>
      <c r="AH22" s="95"/>
      <c r="AI22" s="95"/>
      <c r="AJ22" s="95"/>
      <c r="AK22" s="48"/>
      <c r="AL22" s="95"/>
      <c r="AM22" s="95"/>
      <c r="AN22" s="49"/>
      <c r="AO22" s="77"/>
      <c r="AP22" s="33"/>
      <c r="AQ22" s="33"/>
      <c r="AR22" s="95"/>
      <c r="AS22" s="22"/>
    </row>
    <row r="23" spans="1:45">
      <c r="A23" s="65" t="s">
        <v>23</v>
      </c>
      <c r="B23" s="115" t="s">
        <v>38</v>
      </c>
      <c r="C23" s="121">
        <v>9</v>
      </c>
      <c r="D23" s="123"/>
      <c r="E23" s="131"/>
      <c r="F23" s="96">
        <f>AVERAGE(G23,H23,I23,J23,O23,P23,Q23,R23,S23)</f>
        <v>6.1111111111111107</v>
      </c>
      <c r="G23" s="254">
        <v>6</v>
      </c>
      <c r="H23" s="287">
        <v>7</v>
      </c>
      <c r="I23" s="95">
        <v>5</v>
      </c>
      <c r="J23" s="77">
        <v>4</v>
      </c>
      <c r="K23" s="95"/>
      <c r="L23" s="95"/>
      <c r="M23" s="95"/>
      <c r="N23" s="95"/>
      <c r="O23" s="95">
        <v>6</v>
      </c>
      <c r="P23" s="95">
        <v>6</v>
      </c>
      <c r="Q23" s="95">
        <v>6</v>
      </c>
      <c r="R23" s="302">
        <v>7</v>
      </c>
      <c r="S23" s="302">
        <v>8</v>
      </c>
      <c r="T23" s="95"/>
      <c r="U23" s="95"/>
      <c r="V23" s="95"/>
      <c r="W23" s="95"/>
      <c r="X23" s="95"/>
      <c r="Y23" s="95"/>
      <c r="Z23" s="95"/>
      <c r="AA23" s="95"/>
      <c r="AB23" s="33"/>
      <c r="AC23" s="95"/>
      <c r="AD23" s="95"/>
      <c r="AE23" s="95"/>
      <c r="AF23" s="95"/>
      <c r="AG23" s="95"/>
      <c r="AH23" s="95"/>
      <c r="AI23" s="95"/>
      <c r="AJ23" s="55"/>
      <c r="AK23" s="33"/>
      <c r="AL23" s="95"/>
      <c r="AM23" s="95"/>
      <c r="AN23" s="33"/>
      <c r="AO23" s="95"/>
      <c r="AP23" s="33"/>
      <c r="AQ23" s="33"/>
      <c r="AR23" s="95"/>
      <c r="AS23" s="22"/>
    </row>
    <row r="24" spans="1:45">
      <c r="A24" s="65" t="s">
        <v>23</v>
      </c>
      <c r="B24" s="119" t="s">
        <v>154</v>
      </c>
      <c r="C24" s="121">
        <v>12</v>
      </c>
      <c r="D24" s="123">
        <v>1</v>
      </c>
      <c r="E24" s="119">
        <v>3</v>
      </c>
      <c r="F24" s="96">
        <f>AVERAGE(G24,H24,I24,K24,L24,M24,N24,O24,P24,Q24,R24,S24)</f>
        <v>5.916666666666667</v>
      </c>
      <c r="G24" s="182">
        <v>5</v>
      </c>
      <c r="H24" s="287">
        <v>7</v>
      </c>
      <c r="I24" s="240">
        <v>7</v>
      </c>
      <c r="J24" s="77" t="s">
        <v>106</v>
      </c>
      <c r="K24" s="55">
        <v>5</v>
      </c>
      <c r="L24" s="240">
        <v>8</v>
      </c>
      <c r="M24" s="55">
        <v>5</v>
      </c>
      <c r="N24" s="95">
        <v>6</v>
      </c>
      <c r="O24" s="95">
        <v>4</v>
      </c>
      <c r="P24" s="95">
        <v>5</v>
      </c>
      <c r="Q24" s="302">
        <v>7</v>
      </c>
      <c r="R24" s="95">
        <v>6</v>
      </c>
      <c r="S24" s="95">
        <v>6</v>
      </c>
      <c r="T24" s="95"/>
      <c r="U24" s="95"/>
      <c r="V24" s="155"/>
      <c r="W24" s="77"/>
      <c r="X24" s="95"/>
      <c r="Y24" s="55"/>
      <c r="Z24" s="95"/>
      <c r="AA24" s="95"/>
      <c r="AB24" s="52"/>
      <c r="AC24" s="95"/>
      <c r="AD24" s="95"/>
      <c r="AE24" s="54"/>
      <c r="AF24" s="54"/>
      <c r="AG24" s="54"/>
      <c r="AH24" s="54"/>
      <c r="AI24" s="95"/>
      <c r="AJ24" s="77"/>
      <c r="AK24" s="33"/>
      <c r="AL24" s="95"/>
      <c r="AM24" s="77"/>
      <c r="AN24" s="48"/>
      <c r="AO24" s="54"/>
      <c r="AP24" s="33"/>
      <c r="AQ24" s="33"/>
      <c r="AR24" s="95"/>
      <c r="AS24" s="22"/>
    </row>
    <row r="25" spans="1:45">
      <c r="A25" s="65" t="s">
        <v>23</v>
      </c>
      <c r="B25" s="119" t="s">
        <v>172</v>
      </c>
      <c r="C25" s="121">
        <v>9</v>
      </c>
      <c r="D25" s="123"/>
      <c r="E25" s="119">
        <v>2</v>
      </c>
      <c r="F25" s="96">
        <f>AVERAGE(G25,H25,I25,L25,M25,N25,Q25,R25)</f>
        <v>5.625</v>
      </c>
      <c r="G25" s="200">
        <v>6</v>
      </c>
      <c r="H25" s="77">
        <v>6</v>
      </c>
      <c r="I25" s="55">
        <v>4</v>
      </c>
      <c r="J25" s="44"/>
      <c r="K25" s="54"/>
      <c r="L25" s="240">
        <v>8</v>
      </c>
      <c r="M25" s="55">
        <v>5</v>
      </c>
      <c r="N25" s="95">
        <v>6</v>
      </c>
      <c r="O25" s="95" t="s">
        <v>433</v>
      </c>
      <c r="P25" s="54"/>
      <c r="Q25" s="95">
        <v>4</v>
      </c>
      <c r="R25" s="55">
        <v>6</v>
      </c>
      <c r="S25" s="54"/>
      <c r="T25" s="95"/>
      <c r="U25" s="95"/>
      <c r="V25" s="95"/>
      <c r="W25" s="95"/>
      <c r="X25" s="55"/>
      <c r="Y25" s="54"/>
      <c r="Z25" s="54"/>
      <c r="AA25" s="95"/>
      <c r="AB25" s="33"/>
      <c r="AC25" s="45"/>
      <c r="AD25" s="95"/>
      <c r="AE25" s="95"/>
      <c r="AF25" s="54"/>
      <c r="AG25" s="95"/>
      <c r="AH25" s="54"/>
      <c r="AI25" s="95"/>
      <c r="AJ25" s="95"/>
      <c r="AK25" s="51"/>
      <c r="AL25" s="95"/>
      <c r="AM25" s="77"/>
      <c r="AN25" s="48"/>
      <c r="AO25" s="77"/>
      <c r="AP25" s="33"/>
      <c r="AQ25" s="48"/>
      <c r="AR25" s="95"/>
      <c r="AS25" s="22"/>
    </row>
    <row r="26" spans="1:45" s="104" customFormat="1">
      <c r="A26" s="65" t="s">
        <v>23</v>
      </c>
      <c r="B26" s="119" t="s">
        <v>330</v>
      </c>
      <c r="C26" s="121">
        <v>2</v>
      </c>
      <c r="D26" s="123">
        <v>5</v>
      </c>
      <c r="E26" s="119"/>
      <c r="F26" s="96">
        <f>AVERAGE(I26,M26,N26)</f>
        <v>4.333333333333333</v>
      </c>
      <c r="G26" s="184" t="s">
        <v>106</v>
      </c>
      <c r="H26" s="77" t="s">
        <v>106</v>
      </c>
      <c r="I26" s="310">
        <v>3</v>
      </c>
      <c r="J26" s="77"/>
      <c r="K26" s="55"/>
      <c r="L26" s="77" t="s">
        <v>106</v>
      </c>
      <c r="M26" s="55">
        <v>6</v>
      </c>
      <c r="N26" s="95">
        <v>4</v>
      </c>
      <c r="O26" s="95"/>
      <c r="P26" s="77" t="s">
        <v>106</v>
      </c>
      <c r="Q26" s="54"/>
      <c r="R26" s="55"/>
      <c r="S26" s="77" t="s">
        <v>106</v>
      </c>
      <c r="T26" s="95"/>
      <c r="U26" s="95"/>
      <c r="V26" s="95"/>
      <c r="W26" s="95"/>
      <c r="X26" s="55"/>
      <c r="Y26" s="54"/>
      <c r="Z26" s="54"/>
      <c r="AA26" s="155"/>
      <c r="AB26" s="33"/>
      <c r="AC26" s="45"/>
      <c r="AD26" s="95"/>
      <c r="AE26" s="95"/>
      <c r="AF26" s="55"/>
      <c r="AG26" s="95"/>
      <c r="AH26" s="54"/>
      <c r="AI26" s="95"/>
      <c r="AJ26" s="95"/>
      <c r="AK26" s="51"/>
      <c r="AL26" s="77"/>
      <c r="AM26" s="77"/>
      <c r="AN26" s="33"/>
      <c r="AO26" s="95"/>
      <c r="AP26" s="33"/>
      <c r="AQ26" s="51"/>
      <c r="AR26" s="77"/>
      <c r="AS26" s="129"/>
    </row>
    <row r="27" spans="1:45" s="104" customFormat="1">
      <c r="A27" s="65" t="s">
        <v>23</v>
      </c>
      <c r="B27" s="118" t="s">
        <v>346</v>
      </c>
      <c r="C27" s="121">
        <v>9</v>
      </c>
      <c r="D27" s="123">
        <v>2</v>
      </c>
      <c r="E27" s="119">
        <v>1</v>
      </c>
      <c r="F27" s="96">
        <f>AVERAGE(G27,H27,I27,J27,K27,L27,N27,O27,P27)</f>
        <v>5.2222222222222223</v>
      </c>
      <c r="G27" s="200">
        <v>5</v>
      </c>
      <c r="H27" s="77">
        <v>5</v>
      </c>
      <c r="I27" s="95">
        <v>6</v>
      </c>
      <c r="J27" s="77">
        <v>4</v>
      </c>
      <c r="K27" s="55">
        <v>5</v>
      </c>
      <c r="L27" s="95">
        <v>6</v>
      </c>
      <c r="M27" s="55"/>
      <c r="N27" s="240">
        <v>7</v>
      </c>
      <c r="O27" s="95">
        <v>5</v>
      </c>
      <c r="P27" s="55">
        <v>4</v>
      </c>
      <c r="Q27" s="54"/>
      <c r="R27" s="77" t="s">
        <v>106</v>
      </c>
      <c r="S27" s="77" t="s">
        <v>106</v>
      </c>
      <c r="T27" s="95"/>
      <c r="U27" s="95"/>
      <c r="V27" s="95"/>
      <c r="W27" s="77"/>
      <c r="X27" s="155"/>
      <c r="Y27" s="155"/>
      <c r="Z27" s="55"/>
      <c r="AA27" s="95"/>
      <c r="AB27" s="33"/>
      <c r="AC27" s="45"/>
      <c r="AD27" s="95"/>
      <c r="AE27" s="77"/>
      <c r="AF27" s="155"/>
      <c r="AG27" s="77"/>
      <c r="AH27" s="54"/>
      <c r="AI27" s="95"/>
      <c r="AJ27" s="95"/>
      <c r="AK27" s="50"/>
      <c r="AL27" s="95"/>
      <c r="AM27" s="95"/>
      <c r="AN27" s="49"/>
      <c r="AO27" s="95"/>
      <c r="AP27" s="49"/>
      <c r="AQ27" s="50"/>
      <c r="AR27" s="95"/>
      <c r="AS27" s="129"/>
    </row>
    <row r="28" spans="1:45" s="104" customFormat="1">
      <c r="A28" s="65" t="s">
        <v>23</v>
      </c>
      <c r="B28" s="118" t="s">
        <v>351</v>
      </c>
      <c r="C28" s="121">
        <v>4</v>
      </c>
      <c r="D28" s="123">
        <v>2</v>
      </c>
      <c r="E28" s="119"/>
      <c r="F28" s="96">
        <f>AVERAGE(K28,L28,M28,N28)</f>
        <v>5.5</v>
      </c>
      <c r="G28" s="184"/>
      <c r="H28" s="77"/>
      <c r="I28" s="95"/>
      <c r="J28" s="77" t="s">
        <v>106</v>
      </c>
      <c r="K28" s="55">
        <v>5</v>
      </c>
      <c r="L28" s="95">
        <v>6</v>
      </c>
      <c r="M28" s="55">
        <v>5</v>
      </c>
      <c r="N28" s="95">
        <v>6</v>
      </c>
      <c r="O28" s="95"/>
      <c r="P28" s="55"/>
      <c r="Q28" s="77" t="s">
        <v>106</v>
      </c>
      <c r="R28" s="54"/>
      <c r="S28" s="54"/>
      <c r="T28" s="95"/>
      <c r="U28" s="95"/>
      <c r="V28" s="95"/>
      <c r="W28" s="95"/>
      <c r="X28" s="55"/>
      <c r="Y28" s="54"/>
      <c r="Z28" s="54"/>
      <c r="AA28" s="95"/>
      <c r="AB28" s="33"/>
      <c r="AC28" s="45"/>
      <c r="AD28" s="95"/>
      <c r="AE28" s="95"/>
      <c r="AF28" s="54"/>
      <c r="AG28" s="95"/>
      <c r="AH28" s="54"/>
      <c r="AI28" s="95"/>
      <c r="AJ28" s="95"/>
      <c r="AK28" s="51"/>
      <c r="AL28" s="95"/>
      <c r="AM28" s="95"/>
      <c r="AN28" s="33"/>
      <c r="AO28" s="95"/>
      <c r="AP28" s="33"/>
      <c r="AQ28" s="51"/>
      <c r="AR28" s="95"/>
      <c r="AS28" s="129"/>
    </row>
    <row r="29" spans="1:45" s="104" customFormat="1">
      <c r="A29" s="65" t="s">
        <v>23</v>
      </c>
      <c r="B29" s="118" t="s">
        <v>352</v>
      </c>
      <c r="C29" s="121"/>
      <c r="D29" s="123">
        <v>2</v>
      </c>
      <c r="E29" s="119"/>
      <c r="F29" s="96">
        <f>AVERAGE(M29)</f>
        <v>5</v>
      </c>
      <c r="G29" s="184"/>
      <c r="H29" s="77"/>
      <c r="I29" s="95"/>
      <c r="J29" s="77"/>
      <c r="K29" s="155" t="s">
        <v>106</v>
      </c>
      <c r="L29" s="95"/>
      <c r="M29" s="155">
        <v>5</v>
      </c>
      <c r="N29" s="95"/>
      <c r="O29" s="95"/>
      <c r="P29" s="55"/>
      <c r="Q29" s="95"/>
      <c r="R29" s="54"/>
      <c r="S29" s="54"/>
      <c r="T29" s="95"/>
      <c r="U29" s="95"/>
      <c r="V29" s="95"/>
      <c r="W29" s="95"/>
      <c r="X29" s="55"/>
      <c r="Y29" s="54"/>
      <c r="Z29" s="54"/>
      <c r="AA29" s="95"/>
      <c r="AB29" s="33"/>
      <c r="AC29" s="45"/>
      <c r="AD29" s="95"/>
      <c r="AE29" s="95"/>
      <c r="AF29" s="54"/>
      <c r="AG29" s="95"/>
      <c r="AH29" s="155"/>
      <c r="AI29" s="95"/>
      <c r="AJ29" s="95"/>
      <c r="AK29" s="51"/>
      <c r="AL29" s="95"/>
      <c r="AM29" s="95"/>
      <c r="AN29" s="33"/>
      <c r="AO29" s="95"/>
      <c r="AP29" s="33"/>
      <c r="AQ29" s="51"/>
      <c r="AR29" s="95"/>
      <c r="AS29" s="129"/>
    </row>
    <row r="30" spans="1:45" s="104" customFormat="1">
      <c r="A30" s="65" t="s">
        <v>23</v>
      </c>
      <c r="B30" s="118" t="s">
        <v>63</v>
      </c>
      <c r="C30" s="121"/>
      <c r="D30" s="123"/>
      <c r="E30" s="119"/>
      <c r="F30" s="96"/>
      <c r="G30" s="184"/>
      <c r="H30" s="77"/>
      <c r="I30" s="95"/>
      <c r="J30" s="77"/>
      <c r="K30" s="54"/>
      <c r="L30" s="95"/>
      <c r="M30" s="54"/>
      <c r="N30" s="95"/>
      <c r="O30" s="95"/>
      <c r="P30" s="55"/>
      <c r="Q30" s="95"/>
      <c r="R30" s="54"/>
      <c r="S30" s="54"/>
      <c r="T30" s="95"/>
      <c r="U30" s="95"/>
      <c r="V30" s="95"/>
      <c r="W30" s="95"/>
      <c r="X30" s="55"/>
      <c r="Y30" s="54"/>
      <c r="Z30" s="54"/>
      <c r="AA30" s="95"/>
      <c r="AB30" s="33"/>
      <c r="AC30" s="45"/>
      <c r="AD30" s="95"/>
      <c r="AE30" s="95"/>
      <c r="AF30" s="155"/>
      <c r="AG30" s="77"/>
      <c r="AH30" s="54"/>
      <c r="AI30" s="95"/>
      <c r="AJ30" s="95"/>
      <c r="AK30" s="52"/>
      <c r="AL30" s="95"/>
      <c r="AM30" s="95"/>
      <c r="AN30" s="33"/>
      <c r="AO30" s="95"/>
      <c r="AP30" s="33"/>
      <c r="AQ30" s="51"/>
      <c r="AR30" s="95"/>
      <c r="AS30" s="129"/>
    </row>
    <row r="31" spans="1:45" s="104" customFormat="1">
      <c r="A31" s="288" t="s">
        <v>23</v>
      </c>
      <c r="B31" s="289" t="s">
        <v>377</v>
      </c>
      <c r="C31" s="290"/>
      <c r="D31" s="291"/>
      <c r="E31" s="289"/>
      <c r="F31" s="29"/>
      <c r="G31" s="292"/>
      <c r="H31" s="270"/>
      <c r="I31" s="267"/>
      <c r="J31" s="270"/>
      <c r="K31" s="271"/>
      <c r="L31" s="267"/>
      <c r="M31" s="271"/>
      <c r="N31" s="267"/>
      <c r="O31" s="267"/>
      <c r="P31" s="249"/>
      <c r="Q31" s="267"/>
      <c r="R31" s="271"/>
      <c r="S31" s="271"/>
      <c r="T31" s="270"/>
      <c r="U31" s="267"/>
      <c r="V31" s="270"/>
      <c r="W31" s="267"/>
      <c r="X31" s="249"/>
      <c r="Y31" s="271"/>
      <c r="Z31" s="271"/>
      <c r="AA31" s="267"/>
      <c r="AB31" s="258"/>
      <c r="AC31" s="279"/>
      <c r="AD31" s="267"/>
      <c r="AE31" s="267"/>
      <c r="AF31" s="271"/>
      <c r="AG31" s="267"/>
      <c r="AH31" s="271"/>
      <c r="AI31" s="267"/>
      <c r="AJ31" s="267"/>
      <c r="AK31" s="293"/>
      <c r="AL31" s="267"/>
      <c r="AM31" s="267"/>
      <c r="AN31" s="258"/>
      <c r="AO31" s="267"/>
      <c r="AP31" s="258"/>
      <c r="AQ31" s="293"/>
      <c r="AR31" s="267"/>
      <c r="AS31" s="129"/>
    </row>
    <row r="32" spans="1:45">
      <c r="A32" s="65" t="s">
        <v>24</v>
      </c>
      <c r="B32" s="115" t="s">
        <v>39</v>
      </c>
      <c r="C32" s="121">
        <v>8</v>
      </c>
      <c r="D32" s="123">
        <v>1</v>
      </c>
      <c r="E32" s="119">
        <v>10</v>
      </c>
      <c r="F32" s="96">
        <f>AVERAGE(G32,H32,J32,P32,Q32,R32,S32)</f>
        <v>6.4285714285714288</v>
      </c>
      <c r="G32" s="285">
        <v>9</v>
      </c>
      <c r="H32" s="294">
        <v>7</v>
      </c>
      <c r="I32" s="44" t="s">
        <v>428</v>
      </c>
      <c r="J32" s="155">
        <v>4</v>
      </c>
      <c r="K32" s="95"/>
      <c r="L32" s="54"/>
      <c r="M32" s="55"/>
      <c r="N32" s="95"/>
      <c r="O32" s="155" t="s">
        <v>106</v>
      </c>
      <c r="P32" s="54">
        <v>6</v>
      </c>
      <c r="Q32" s="240">
        <v>7</v>
      </c>
      <c r="R32" s="54">
        <v>6</v>
      </c>
      <c r="S32" s="55">
        <v>6</v>
      </c>
      <c r="T32" s="95"/>
      <c r="U32" s="54"/>
      <c r="V32" s="55"/>
      <c r="W32" s="55"/>
      <c r="X32" s="54"/>
      <c r="Y32" s="54"/>
      <c r="Z32" s="54"/>
      <c r="AA32" s="55"/>
      <c r="AB32" s="50"/>
      <c r="AC32" s="55"/>
      <c r="AD32" s="54"/>
      <c r="AE32" s="95"/>
      <c r="AF32" s="54"/>
      <c r="AG32" s="95"/>
      <c r="AH32" s="55"/>
      <c r="AI32" s="54"/>
      <c r="AJ32" s="54"/>
      <c r="AK32" s="51"/>
      <c r="AL32" s="54"/>
      <c r="AM32" s="95"/>
      <c r="AN32" s="51"/>
      <c r="AO32" s="54"/>
      <c r="AP32" s="33"/>
      <c r="AQ32" s="51"/>
      <c r="AR32" s="95"/>
      <c r="AS32" s="22"/>
    </row>
    <row r="33" spans="1:45" s="104" customFormat="1">
      <c r="A33" s="65" t="s">
        <v>24</v>
      </c>
      <c r="B33" s="141" t="s">
        <v>358</v>
      </c>
      <c r="C33" s="121">
        <v>1</v>
      </c>
      <c r="D33" s="123">
        <v>3</v>
      </c>
      <c r="E33" s="119">
        <v>1</v>
      </c>
      <c r="F33" s="96">
        <f>AVERAGE(J33)</f>
        <v>6</v>
      </c>
      <c r="G33" s="193"/>
      <c r="H33" s="155"/>
      <c r="I33" s="77"/>
      <c r="J33" s="44">
        <v>6</v>
      </c>
      <c r="K33" s="77" t="s">
        <v>106</v>
      </c>
      <c r="L33" s="77"/>
      <c r="M33" s="54"/>
      <c r="N33" s="77" t="s">
        <v>106</v>
      </c>
      <c r="O33" s="54"/>
      <c r="P33" s="155" t="s">
        <v>106</v>
      </c>
      <c r="Q33" s="95"/>
      <c r="R33" s="54"/>
      <c r="S33" s="54"/>
      <c r="T33" s="95"/>
      <c r="U33" s="95"/>
      <c r="V33" s="55"/>
      <c r="W33" s="54"/>
      <c r="X33" s="54"/>
      <c r="Y33" s="54"/>
      <c r="Z33" s="155"/>
      <c r="AA33" s="155"/>
      <c r="AB33" s="48"/>
      <c r="AC33" s="48"/>
      <c r="AD33" s="44"/>
      <c r="AE33" s="95"/>
      <c r="AF33" s="95"/>
      <c r="AG33" s="95"/>
      <c r="AH33" s="54"/>
      <c r="AI33" s="95"/>
      <c r="AJ33" s="95"/>
      <c r="AK33" s="48"/>
      <c r="AL33" s="54"/>
      <c r="AM33" s="95"/>
      <c r="AN33" s="51"/>
      <c r="AO33" s="54"/>
      <c r="AP33" s="33"/>
      <c r="AQ33" s="33"/>
      <c r="AR33" s="95"/>
      <c r="AS33" s="129"/>
    </row>
    <row r="34" spans="1:45" s="104" customFormat="1">
      <c r="A34" s="355" t="s">
        <v>24</v>
      </c>
      <c r="B34" s="390" t="s">
        <v>702</v>
      </c>
      <c r="C34" s="345"/>
      <c r="D34" s="347">
        <v>1</v>
      </c>
      <c r="E34" s="343"/>
      <c r="F34" s="360"/>
      <c r="G34" s="193"/>
      <c r="H34" s="155"/>
      <c r="I34" s="77"/>
      <c r="J34" s="44"/>
      <c r="K34" s="77"/>
      <c r="L34" s="77" t="s">
        <v>106</v>
      </c>
      <c r="M34" s="54"/>
      <c r="N34" s="77"/>
      <c r="O34" s="54"/>
      <c r="P34" s="54"/>
      <c r="Q34" s="95"/>
      <c r="R34" s="54"/>
      <c r="S34" s="54"/>
      <c r="T34" s="95"/>
      <c r="U34" s="95"/>
      <c r="V34" s="55"/>
      <c r="W34" s="54"/>
      <c r="X34" s="54"/>
      <c r="Y34" s="54"/>
      <c r="Z34" s="155"/>
      <c r="AA34" s="155"/>
      <c r="AB34" s="48"/>
      <c r="AC34" s="193"/>
      <c r="AD34" s="44"/>
      <c r="AE34" s="95"/>
      <c r="AF34" s="95"/>
      <c r="AG34" s="95"/>
      <c r="AH34" s="54"/>
      <c r="AI34" s="95"/>
      <c r="AJ34" s="95"/>
      <c r="AK34" s="48"/>
      <c r="AL34" s="54"/>
      <c r="AM34" s="95"/>
      <c r="AN34" s="51"/>
      <c r="AO34" s="54"/>
      <c r="AP34" s="363"/>
      <c r="AQ34" s="363"/>
      <c r="AR34" s="95"/>
      <c r="AS34" s="129"/>
    </row>
    <row r="35" spans="1:45" s="85" customFormat="1" ht="15.75" thickBot="1">
      <c r="A35" s="2" t="s">
        <v>24</v>
      </c>
      <c r="B35" s="186" t="s">
        <v>259</v>
      </c>
      <c r="C35" s="122">
        <v>9</v>
      </c>
      <c r="D35" s="124">
        <v>2</v>
      </c>
      <c r="E35" s="120">
        <v>2</v>
      </c>
      <c r="F35" s="28">
        <f>AVERAGE(G35,H35,I35,K35,L35,P35,Q35,R35,S35)</f>
        <v>4.8888888888888893</v>
      </c>
      <c r="G35" s="182">
        <v>4</v>
      </c>
      <c r="H35" s="159">
        <v>6</v>
      </c>
      <c r="I35" s="77">
        <v>4</v>
      </c>
      <c r="J35" s="77" t="s">
        <v>106</v>
      </c>
      <c r="K35" s="77">
        <v>4</v>
      </c>
      <c r="L35" s="294">
        <v>7</v>
      </c>
      <c r="M35" s="77" t="s">
        <v>106</v>
      </c>
      <c r="N35" s="77"/>
      <c r="O35" s="77"/>
      <c r="P35" s="77">
        <v>4</v>
      </c>
      <c r="Q35" s="155">
        <v>4</v>
      </c>
      <c r="R35" s="77">
        <v>5</v>
      </c>
      <c r="S35" s="54">
        <v>6</v>
      </c>
      <c r="T35" s="77"/>
      <c r="U35" s="77"/>
      <c r="V35" s="77"/>
      <c r="W35" s="77"/>
      <c r="X35" s="95"/>
      <c r="Y35" s="95"/>
      <c r="Z35" s="95"/>
      <c r="AA35" s="155"/>
      <c r="AB35" s="49"/>
      <c r="AC35" s="43"/>
      <c r="AD35" s="95"/>
      <c r="AE35" s="77"/>
      <c r="AF35" s="54"/>
      <c r="AG35" s="95"/>
      <c r="AH35" s="44"/>
      <c r="AI35" s="54"/>
      <c r="AJ35" s="77"/>
      <c r="AK35" s="33"/>
      <c r="AL35" s="95"/>
      <c r="AM35" s="54"/>
      <c r="AN35" s="33"/>
      <c r="AO35" s="95"/>
      <c r="AP35" s="51"/>
      <c r="AQ35" s="33"/>
      <c r="AR35" s="54"/>
      <c r="AS35" s="89"/>
    </row>
    <row r="36" spans="1:45">
      <c r="F36" s="90"/>
      <c r="G36" s="175">
        <f>AVERAGE(G7,G11,G12,G13,G18,G23,G24,G25,G27,G32,G35)</f>
        <v>5.8181818181818183</v>
      </c>
      <c r="H36" s="175">
        <f>AVERAGE(H7,H12,H13,H14,H18,H23,H24,H25,H27,H32,H35)</f>
        <v>6.2727272727272725</v>
      </c>
      <c r="I36" s="176">
        <f>AVERAGE(I7,I12,I13,I14,I18,I23,I24,I25,I26,I27,I35)</f>
        <v>4.2727272727272725</v>
      </c>
      <c r="J36" s="177">
        <f>AVERAGE(J7,J11,J12,J13,J15,J21,J22,J23,J27,J32,J33)</f>
        <v>4.0909090909090908</v>
      </c>
      <c r="K36" s="177">
        <f>AVERAGE(K7,K11,K12,K13,K14,K18,K22,K24,K27,K28,K35)</f>
        <v>5</v>
      </c>
      <c r="L36" s="175">
        <f>AVERAGE(L7,L11,L12,L14,L16,L18,L24,L25,L27,L28,L35)</f>
        <v>6.6363636363636367</v>
      </c>
      <c r="M36" s="175">
        <f>AVERAGE(M7,M11,M29,M13,M14,M16,M22,M25,M24,M26,M28)</f>
        <v>5.0909090909090908</v>
      </c>
      <c r="N36" s="175">
        <f>AVERAGE(N7,N11,N14,N16,N18,N22,N24,N25,N26,N27,N28)</f>
        <v>5.8181818181818183</v>
      </c>
      <c r="O36" s="175">
        <f>AVERAGE(O7,O11,O13,O14,O16,O17,O22,O24,O23,O27)</f>
        <v>4.4000000000000004</v>
      </c>
      <c r="P36" s="175">
        <f>AVERAGE(P7,P12,P14,P15,P18,P21,P23,P24,P27,P32,P35)</f>
        <v>4.7272727272727275</v>
      </c>
      <c r="Q36" s="175">
        <f>AVERAGE(Q7,Q11,Q12,Q15,Q16,Q21,Q23,Q24,Q25,Q32,Q35)</f>
        <v>5.3636363636363633</v>
      </c>
      <c r="R36" s="175">
        <f>AVERAGE(R7,R11,R15,R16,R17,R21,R23,R24,R25,R32,R35)</f>
        <v>5.8181818181818183</v>
      </c>
      <c r="S36" s="175">
        <f>AVERAGE(S7,S11,S12,S13,S14,S15,S22,S23,S24,S32,S35)</f>
        <v>5.9090909090909092</v>
      </c>
      <c r="T36" s="175"/>
      <c r="U36" s="175"/>
      <c r="V36" s="175"/>
      <c r="W36" s="175"/>
      <c r="X36" s="175"/>
      <c r="Y36" s="175"/>
      <c r="Z36" s="175"/>
      <c r="AA36" s="175"/>
      <c r="AB36" s="175"/>
      <c r="AC36" s="175"/>
      <c r="AD36" s="175"/>
      <c r="AE36" s="175"/>
      <c r="AF36" s="175"/>
      <c r="AG36" s="175"/>
      <c r="AH36" s="175"/>
      <c r="AI36" s="175"/>
      <c r="AJ36" s="175"/>
      <c r="AK36" s="175"/>
      <c r="AL36" s="175"/>
      <c r="AM36" s="175"/>
      <c r="AN36" s="175"/>
      <c r="AO36" s="175"/>
      <c r="AP36" s="175"/>
      <c r="AQ36" s="175"/>
      <c r="AR36" s="175"/>
    </row>
    <row r="40" spans="1:45" ht="47.25" customHeight="1"/>
  </sheetData>
  <mergeCells count="1">
    <mergeCell ref="C5:E5"/>
  </mergeCells>
  <pageMargins left="0.7" right="0.7" top="0.75" bottom="0.75" header="0.3" footer="0.3"/>
  <pageSetup paperSize="9" scale="3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S38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5703125" customWidth="1"/>
    <col min="8" max="10" width="4.7109375" customWidth="1"/>
    <col min="11" max="11" width="4.85546875" customWidth="1"/>
    <col min="12" max="26" width="4.7109375" customWidth="1"/>
    <col min="27" max="28" width="4.85546875" customWidth="1"/>
    <col min="29" max="44" width="4.7109375" customWidth="1"/>
  </cols>
  <sheetData>
    <row r="1" spans="1:45">
      <c r="A1" t="s">
        <v>0</v>
      </c>
    </row>
    <row r="4" spans="1:45" ht="15.75" thickBot="1">
      <c r="A4" t="s">
        <v>2</v>
      </c>
    </row>
    <row r="5" spans="1:45" ht="15.75" thickBot="1">
      <c r="C5" s="405" t="s">
        <v>74</v>
      </c>
      <c r="D5" s="406"/>
      <c r="E5" s="407"/>
    </row>
    <row r="6" spans="1:45" ht="48" customHeight="1" thickBot="1">
      <c r="A6" s="4" t="s">
        <v>3</v>
      </c>
      <c r="B6" s="6" t="s">
        <v>4</v>
      </c>
      <c r="C6" s="8" t="s">
        <v>7</v>
      </c>
      <c r="D6" s="9" t="s">
        <v>72</v>
      </c>
      <c r="E6" s="6" t="s">
        <v>5</v>
      </c>
      <c r="F6" s="7" t="s">
        <v>73</v>
      </c>
      <c r="G6" s="20" t="s">
        <v>533</v>
      </c>
      <c r="H6" s="20" t="s">
        <v>561</v>
      </c>
      <c r="I6" s="128" t="s">
        <v>596</v>
      </c>
      <c r="J6" s="128" t="s">
        <v>618</v>
      </c>
      <c r="K6" s="128" t="s">
        <v>659</v>
      </c>
      <c r="L6" s="128" t="s">
        <v>689</v>
      </c>
      <c r="M6" s="128" t="s">
        <v>717</v>
      </c>
      <c r="N6" s="128" t="s">
        <v>751</v>
      </c>
      <c r="O6" s="128" t="s">
        <v>778</v>
      </c>
      <c r="P6" s="128" t="s">
        <v>805</v>
      </c>
      <c r="Q6" s="128" t="s">
        <v>808</v>
      </c>
      <c r="R6" s="128" t="s">
        <v>844</v>
      </c>
      <c r="S6" s="128" t="s">
        <v>858</v>
      </c>
      <c r="T6" s="71"/>
      <c r="U6" s="71"/>
      <c r="V6" s="74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128"/>
      <c r="AK6" s="128"/>
      <c r="AL6" s="128"/>
      <c r="AM6" s="128"/>
      <c r="AN6" s="128"/>
      <c r="AO6" s="128"/>
      <c r="AP6" s="128"/>
      <c r="AQ6" s="128"/>
      <c r="AR6" s="128"/>
    </row>
    <row r="7" spans="1:45">
      <c r="A7" s="316" t="s">
        <v>8</v>
      </c>
      <c r="B7" s="317" t="s">
        <v>9</v>
      </c>
      <c r="C7" s="318"/>
      <c r="D7" s="319"/>
      <c r="E7" s="320"/>
      <c r="F7" s="30"/>
      <c r="G7" s="270"/>
      <c r="H7" s="271"/>
      <c r="I7" s="271"/>
      <c r="J7" s="271"/>
      <c r="K7" s="267"/>
      <c r="L7" s="267"/>
      <c r="M7" s="271"/>
      <c r="N7" s="267"/>
      <c r="O7" s="267"/>
      <c r="P7" s="271"/>
      <c r="Q7" s="271"/>
      <c r="R7" s="170"/>
      <c r="S7" s="271"/>
      <c r="T7" s="267"/>
      <c r="U7" s="271"/>
      <c r="V7" s="267"/>
      <c r="W7" s="249"/>
      <c r="X7" s="267"/>
      <c r="Y7" s="271"/>
      <c r="Z7" s="258"/>
      <c r="AA7" s="267"/>
      <c r="AB7" s="271"/>
      <c r="AC7" s="271"/>
      <c r="AD7" s="258"/>
      <c r="AE7" s="267"/>
      <c r="AF7" s="258"/>
      <c r="AG7" s="271"/>
      <c r="AH7" s="258"/>
      <c r="AI7" s="267"/>
      <c r="AJ7" s="267"/>
      <c r="AK7" s="267"/>
      <c r="AL7" s="258"/>
      <c r="AM7" s="271"/>
      <c r="AN7" s="271"/>
      <c r="AO7" s="258"/>
      <c r="AP7" s="293"/>
      <c r="AQ7" s="258"/>
      <c r="AR7" s="267"/>
      <c r="AS7" s="22"/>
    </row>
    <row r="8" spans="1:45">
      <c r="A8" s="65" t="s">
        <v>8</v>
      </c>
      <c r="B8" s="115" t="s">
        <v>534</v>
      </c>
      <c r="C8" s="345">
        <v>8</v>
      </c>
      <c r="D8" s="347"/>
      <c r="E8" s="343"/>
      <c r="F8" s="96">
        <f>AVERAGE(K8,L8,M8,N8,O8,P8,Q8)</f>
        <v>5.7142857142857144</v>
      </c>
      <c r="G8" s="77"/>
      <c r="H8" s="95"/>
      <c r="I8" s="95"/>
      <c r="J8" s="33"/>
      <c r="K8" s="227">
        <v>5</v>
      </c>
      <c r="L8" s="240">
        <v>7</v>
      </c>
      <c r="M8" s="95">
        <v>5</v>
      </c>
      <c r="N8" s="54">
        <v>6</v>
      </c>
      <c r="O8" s="95">
        <v>6</v>
      </c>
      <c r="P8" s="54">
        <v>5</v>
      </c>
      <c r="Q8" s="54">
        <v>6</v>
      </c>
      <c r="R8" s="54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33"/>
      <c r="AE8" s="95"/>
      <c r="AF8" s="33"/>
      <c r="AG8" s="95"/>
      <c r="AH8" s="33"/>
      <c r="AI8" s="95"/>
      <c r="AJ8" s="95"/>
      <c r="AK8" s="95"/>
      <c r="AL8" s="33"/>
      <c r="AM8" s="95"/>
      <c r="AN8" s="95"/>
      <c r="AO8" s="54"/>
      <c r="AP8" s="33"/>
      <c r="AQ8" s="33"/>
      <c r="AR8" s="54"/>
      <c r="AS8" s="22"/>
    </row>
    <row r="9" spans="1:45" s="104" customFormat="1">
      <c r="A9" s="10" t="s">
        <v>8</v>
      </c>
      <c r="B9" s="39" t="s">
        <v>302</v>
      </c>
      <c r="C9" s="349">
        <v>5</v>
      </c>
      <c r="D9" s="350"/>
      <c r="E9" s="339"/>
      <c r="F9" s="29">
        <f>AVERAGE(G9,H9,I9,J9,R9,S9)</f>
        <v>5.666666666666667</v>
      </c>
      <c r="G9" s="44">
        <v>6</v>
      </c>
      <c r="H9" s="240">
        <v>7</v>
      </c>
      <c r="I9" s="55">
        <v>4</v>
      </c>
      <c r="J9" s="50">
        <v>5</v>
      </c>
      <c r="K9" s="35"/>
      <c r="L9" s="95"/>
      <c r="M9" s="54"/>
      <c r="N9" s="95"/>
      <c r="O9" s="95"/>
      <c r="P9" s="95"/>
      <c r="Q9" s="95"/>
      <c r="R9" s="54">
        <v>6</v>
      </c>
      <c r="S9" s="54">
        <v>6</v>
      </c>
      <c r="T9" s="95"/>
      <c r="U9" s="95"/>
      <c r="V9" s="54"/>
      <c r="W9" s="54"/>
      <c r="X9" s="95"/>
      <c r="Y9" s="54"/>
      <c r="Z9" s="54"/>
      <c r="AA9" s="54"/>
      <c r="AB9" s="95"/>
      <c r="AC9" s="54"/>
      <c r="AD9" s="33"/>
      <c r="AE9" s="95"/>
      <c r="AF9" s="51"/>
      <c r="AG9" s="95"/>
      <c r="AH9" s="33"/>
      <c r="AI9" s="54"/>
      <c r="AJ9" s="54"/>
      <c r="AK9" s="95"/>
      <c r="AL9" s="33"/>
      <c r="AM9" s="54"/>
      <c r="AN9" s="95"/>
      <c r="AO9" s="55"/>
      <c r="AP9" s="51"/>
      <c r="AQ9" s="51"/>
      <c r="AR9" s="95"/>
      <c r="AS9" s="129"/>
    </row>
    <row r="10" spans="1:45">
      <c r="A10" s="65" t="s">
        <v>10</v>
      </c>
      <c r="B10" s="23" t="s">
        <v>11</v>
      </c>
      <c r="C10" s="345">
        <v>8</v>
      </c>
      <c r="D10" s="347"/>
      <c r="E10" s="352"/>
      <c r="F10" s="96">
        <f>AVERAGE(L10,M10,N10,O10,P10,Q10,R10,S10)</f>
        <v>6.25</v>
      </c>
      <c r="G10" s="77"/>
      <c r="H10" s="44"/>
      <c r="I10" s="77"/>
      <c r="J10" s="49"/>
      <c r="K10" s="182"/>
      <c r="L10" s="95">
        <v>6</v>
      </c>
      <c r="M10" s="77">
        <v>6</v>
      </c>
      <c r="N10" s="95">
        <v>6</v>
      </c>
      <c r="O10" s="95">
        <v>6</v>
      </c>
      <c r="P10" s="302">
        <v>7</v>
      </c>
      <c r="Q10" s="95">
        <v>6</v>
      </c>
      <c r="R10" s="302">
        <v>7</v>
      </c>
      <c r="S10" s="95">
        <v>6</v>
      </c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33"/>
      <c r="AE10" s="95"/>
      <c r="AF10" s="51"/>
      <c r="AG10" s="95"/>
      <c r="AH10" s="33"/>
      <c r="AI10" s="95"/>
      <c r="AJ10" s="95"/>
      <c r="AK10" s="95"/>
      <c r="AL10" s="33"/>
      <c r="AM10" s="95"/>
      <c r="AN10" s="95"/>
      <c r="AO10" s="95"/>
      <c r="AP10" s="33"/>
      <c r="AQ10" s="33"/>
      <c r="AR10" s="95"/>
      <c r="AS10" s="22"/>
    </row>
    <row r="11" spans="1:45">
      <c r="A11" s="65" t="s">
        <v>10</v>
      </c>
      <c r="B11" s="23" t="s">
        <v>12</v>
      </c>
      <c r="C11" s="345">
        <v>8</v>
      </c>
      <c r="D11" s="347">
        <v>1</v>
      </c>
      <c r="E11" s="343"/>
      <c r="F11" s="96">
        <f>AVERAGE(J11,K11,M11,N11,O11,P11,Q11,R11)</f>
        <v>5.75</v>
      </c>
      <c r="G11" s="53"/>
      <c r="H11" s="77"/>
      <c r="I11" s="77"/>
      <c r="J11" s="49">
        <v>5</v>
      </c>
      <c r="K11" s="98">
        <v>7</v>
      </c>
      <c r="L11" s="77" t="s">
        <v>106</v>
      </c>
      <c r="M11" s="55">
        <v>5</v>
      </c>
      <c r="N11" s="95">
        <v>6</v>
      </c>
      <c r="O11" s="77">
        <v>5</v>
      </c>
      <c r="P11" s="95">
        <v>6</v>
      </c>
      <c r="Q11" s="95">
        <v>6</v>
      </c>
      <c r="R11" s="95">
        <v>6</v>
      </c>
      <c r="S11" s="77"/>
      <c r="T11" s="77"/>
      <c r="U11" s="77"/>
      <c r="V11" s="95"/>
      <c r="W11" s="95"/>
      <c r="X11" s="77"/>
      <c r="Y11" s="77"/>
      <c r="Z11" s="77"/>
      <c r="AA11" s="95"/>
      <c r="AB11" s="95"/>
      <c r="AC11" s="95"/>
      <c r="AD11" s="33"/>
      <c r="AE11" s="77"/>
      <c r="AF11" s="33"/>
      <c r="AG11" s="77"/>
      <c r="AH11" s="33"/>
      <c r="AI11" s="95"/>
      <c r="AJ11" s="77"/>
      <c r="AK11" s="55"/>
      <c r="AL11" s="49"/>
      <c r="AM11" s="95"/>
      <c r="AN11" s="95"/>
      <c r="AO11" s="95"/>
      <c r="AP11" s="33"/>
      <c r="AQ11" s="49"/>
      <c r="AR11" s="54"/>
      <c r="AS11" s="22"/>
    </row>
    <row r="12" spans="1:45">
      <c r="A12" s="42" t="s">
        <v>10</v>
      </c>
      <c r="B12" s="91" t="s">
        <v>193</v>
      </c>
      <c r="C12" s="340">
        <v>3</v>
      </c>
      <c r="D12" s="341"/>
      <c r="E12" s="342"/>
      <c r="F12" s="181">
        <f>AVERAGE(G12,H12,I12)</f>
        <v>5.333333333333333</v>
      </c>
      <c r="G12" s="171">
        <v>6</v>
      </c>
      <c r="H12" s="171">
        <v>6</v>
      </c>
      <c r="I12" s="171">
        <v>4</v>
      </c>
      <c r="J12" s="278"/>
      <c r="K12" s="172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  <c r="AA12" s="170"/>
      <c r="AB12" s="170"/>
      <c r="AC12" s="170"/>
      <c r="AD12" s="113"/>
      <c r="AE12" s="170"/>
      <c r="AF12" s="113"/>
      <c r="AG12" s="170"/>
      <c r="AH12" s="113"/>
      <c r="AI12" s="170"/>
      <c r="AJ12" s="170"/>
      <c r="AK12" s="170"/>
      <c r="AL12" s="293"/>
      <c r="AM12" s="170"/>
      <c r="AN12" s="170"/>
      <c r="AO12" s="170"/>
      <c r="AP12" s="278"/>
      <c r="AQ12" s="113"/>
      <c r="AR12" s="171"/>
      <c r="AS12" s="22"/>
    </row>
    <row r="13" spans="1:45" s="58" customFormat="1">
      <c r="A13" s="65" t="s">
        <v>10</v>
      </c>
      <c r="B13" s="23" t="s">
        <v>243</v>
      </c>
      <c r="C13" s="345">
        <v>8</v>
      </c>
      <c r="D13" s="347"/>
      <c r="E13" s="343"/>
      <c r="F13" s="96">
        <f>AVERAGE(G13,H13,I13,J13,K13,L13,O13,S13)</f>
        <v>5.875</v>
      </c>
      <c r="G13" s="77">
        <v>6</v>
      </c>
      <c r="H13" s="303">
        <v>7</v>
      </c>
      <c r="I13" s="77">
        <v>4</v>
      </c>
      <c r="J13" s="49">
        <v>5</v>
      </c>
      <c r="K13" s="182">
        <v>6</v>
      </c>
      <c r="L13" s="302">
        <v>7</v>
      </c>
      <c r="M13" s="95"/>
      <c r="N13" s="95"/>
      <c r="O13" s="95">
        <v>5</v>
      </c>
      <c r="P13" s="77"/>
      <c r="Q13" s="95"/>
      <c r="R13" s="95"/>
      <c r="S13" s="302">
        <v>7</v>
      </c>
      <c r="T13" s="95"/>
      <c r="U13" s="95"/>
      <c r="V13" s="95"/>
      <c r="W13" s="95"/>
      <c r="X13" s="95"/>
      <c r="Y13" s="95"/>
      <c r="Z13" s="95"/>
      <c r="AA13" s="95"/>
      <c r="AB13" s="77"/>
      <c r="AC13" s="95"/>
      <c r="AD13" s="33"/>
      <c r="AE13" s="95"/>
      <c r="AF13" s="33"/>
      <c r="AG13" s="95"/>
      <c r="AH13" s="33"/>
      <c r="AI13" s="95"/>
      <c r="AJ13" s="95"/>
      <c r="AK13" s="95"/>
      <c r="AL13" s="33"/>
      <c r="AM13" s="95"/>
      <c r="AN13" s="95"/>
      <c r="AO13" s="95"/>
      <c r="AP13" s="33"/>
      <c r="AQ13" s="33"/>
      <c r="AR13" s="95"/>
      <c r="AS13" s="59"/>
    </row>
    <row r="14" spans="1:45">
      <c r="A14" s="65" t="s">
        <v>10</v>
      </c>
      <c r="B14" s="35" t="s">
        <v>99</v>
      </c>
      <c r="C14" s="345">
        <v>7</v>
      </c>
      <c r="D14" s="353"/>
      <c r="E14" s="352" t="s">
        <v>595</v>
      </c>
      <c r="F14" s="96">
        <f>AVERAGE(M14,G14,H14,I14,P14,R14,S14)</f>
        <v>5.5714285714285712</v>
      </c>
      <c r="G14" s="77">
        <v>5</v>
      </c>
      <c r="H14" s="303">
        <v>7</v>
      </c>
      <c r="I14" s="77">
        <v>6</v>
      </c>
      <c r="J14" s="49"/>
      <c r="K14" s="182"/>
      <c r="L14" s="95"/>
      <c r="M14" s="310">
        <v>3</v>
      </c>
      <c r="N14" s="54"/>
      <c r="O14" s="95"/>
      <c r="P14" s="95">
        <v>6</v>
      </c>
      <c r="Q14" s="95"/>
      <c r="R14" s="95">
        <v>6</v>
      </c>
      <c r="S14" s="95">
        <v>6</v>
      </c>
      <c r="T14" s="95"/>
      <c r="U14" s="95"/>
      <c r="V14" s="95"/>
      <c r="W14" s="95"/>
      <c r="X14" s="54"/>
      <c r="Y14" s="95"/>
      <c r="Z14" s="95"/>
      <c r="AA14" s="95"/>
      <c r="AB14" s="95"/>
      <c r="AC14" s="95"/>
      <c r="AD14" s="33"/>
      <c r="AE14" s="95"/>
      <c r="AF14" s="33"/>
      <c r="AG14" s="95"/>
      <c r="AH14" s="33"/>
      <c r="AI14" s="95"/>
      <c r="AJ14" s="95"/>
      <c r="AK14" s="95"/>
      <c r="AL14" s="33"/>
      <c r="AM14" s="95"/>
      <c r="AN14" s="95"/>
      <c r="AO14" s="95"/>
      <c r="AP14" s="33"/>
      <c r="AQ14" s="33"/>
      <c r="AR14" s="95"/>
      <c r="AS14" s="22"/>
    </row>
    <row r="15" spans="1:45">
      <c r="A15" s="65" t="s">
        <v>10</v>
      </c>
      <c r="B15" s="23" t="s">
        <v>13</v>
      </c>
      <c r="C15" s="345">
        <v>6</v>
      </c>
      <c r="D15" s="353"/>
      <c r="E15" s="352"/>
      <c r="F15" s="96">
        <f>AVERAGE(K15,L15,M15,P15,R15,S15)</f>
        <v>6.166666666666667</v>
      </c>
      <c r="G15" s="77"/>
      <c r="H15" s="77"/>
      <c r="I15" s="77"/>
      <c r="J15" s="77"/>
      <c r="K15" s="302">
        <v>8</v>
      </c>
      <c r="L15" s="302">
        <v>7</v>
      </c>
      <c r="M15" s="95">
        <v>5</v>
      </c>
      <c r="N15" s="95"/>
      <c r="O15" s="95"/>
      <c r="P15" s="55">
        <v>5</v>
      </c>
      <c r="Q15" s="95"/>
      <c r="R15" s="302">
        <v>7</v>
      </c>
      <c r="S15" s="95">
        <v>5</v>
      </c>
      <c r="T15" s="95"/>
      <c r="U15" s="95"/>
      <c r="V15" s="95"/>
      <c r="W15" s="95"/>
      <c r="X15" s="95"/>
      <c r="Y15" s="95"/>
      <c r="Z15" s="54"/>
      <c r="AA15" s="95"/>
      <c r="AB15" s="95"/>
      <c r="AC15" s="95"/>
      <c r="AD15" s="33"/>
      <c r="AE15" s="95"/>
      <c r="AF15" s="49"/>
      <c r="AG15" s="95"/>
      <c r="AH15" s="33"/>
      <c r="AI15" s="95"/>
      <c r="AJ15" s="77"/>
      <c r="AK15" s="95"/>
      <c r="AL15" s="33"/>
      <c r="AM15" s="77"/>
      <c r="AN15" s="44"/>
      <c r="AO15" s="77"/>
      <c r="AP15" s="51"/>
      <c r="AQ15" s="49"/>
      <c r="AR15" s="95"/>
      <c r="AS15" s="22"/>
    </row>
    <row r="16" spans="1:45" s="104" customFormat="1">
      <c r="A16" s="65" t="s">
        <v>10</v>
      </c>
      <c r="B16" s="23" t="s">
        <v>147</v>
      </c>
      <c r="C16" s="345">
        <v>6</v>
      </c>
      <c r="D16" s="353"/>
      <c r="E16" s="352">
        <v>2</v>
      </c>
      <c r="F16" s="96">
        <f>AVERAGE(G16,H16,I16,J16,N16,Q16)</f>
        <v>5.833333333333333</v>
      </c>
      <c r="G16" s="44">
        <v>6</v>
      </c>
      <c r="H16" s="294">
        <v>8</v>
      </c>
      <c r="I16" s="77">
        <v>4</v>
      </c>
      <c r="J16" s="77">
        <v>5</v>
      </c>
      <c r="K16" s="49"/>
      <c r="L16" s="95"/>
      <c r="M16" s="95"/>
      <c r="N16" s="302">
        <v>7</v>
      </c>
      <c r="O16" s="95"/>
      <c r="P16" s="155"/>
      <c r="Q16" s="55">
        <v>5</v>
      </c>
      <c r="R16" s="95"/>
      <c r="S16" s="95"/>
      <c r="T16" s="95"/>
      <c r="U16" s="54"/>
      <c r="V16" s="95"/>
      <c r="W16" s="95"/>
      <c r="X16" s="95"/>
      <c r="Y16" s="95"/>
      <c r="Z16" s="95"/>
      <c r="AA16" s="95"/>
      <c r="AB16" s="95"/>
      <c r="AC16" s="95"/>
      <c r="AD16" s="51"/>
      <c r="AE16" s="95"/>
      <c r="AF16" s="49"/>
      <c r="AG16" s="95"/>
      <c r="AH16" s="33"/>
      <c r="AI16" s="95"/>
      <c r="AJ16" s="95"/>
      <c r="AK16" s="95"/>
      <c r="AL16" s="33"/>
      <c r="AM16" s="77"/>
      <c r="AN16" s="55"/>
      <c r="AO16" s="95"/>
      <c r="AP16" s="51"/>
      <c r="AQ16" s="33"/>
      <c r="AR16" s="95"/>
      <c r="AS16" s="129"/>
    </row>
    <row r="17" spans="1:45" s="104" customFormat="1">
      <c r="A17" s="65" t="s">
        <v>10</v>
      </c>
      <c r="B17" s="35" t="s">
        <v>597</v>
      </c>
      <c r="C17" s="345">
        <v>6</v>
      </c>
      <c r="D17" s="353">
        <v>1</v>
      </c>
      <c r="E17" s="352"/>
      <c r="F17" s="96">
        <f>AVERAGE(J17,K17,L17,N17,O17,Q17)</f>
        <v>6.333333333333333</v>
      </c>
      <c r="G17" s="44"/>
      <c r="H17" s="95"/>
      <c r="I17" s="77" t="s">
        <v>106</v>
      </c>
      <c r="J17" s="77">
        <v>6</v>
      </c>
      <c r="K17" s="303">
        <v>8</v>
      </c>
      <c r="L17" s="95">
        <v>6</v>
      </c>
      <c r="M17" s="95"/>
      <c r="N17" s="95">
        <v>6</v>
      </c>
      <c r="O17" s="95">
        <v>5</v>
      </c>
      <c r="P17" s="155"/>
      <c r="Q17" s="295">
        <v>7</v>
      </c>
      <c r="R17" s="95"/>
      <c r="S17" s="95"/>
      <c r="T17" s="95"/>
      <c r="U17" s="54"/>
      <c r="V17" s="95"/>
      <c r="W17" s="95"/>
      <c r="X17" s="95"/>
      <c r="Y17" s="95"/>
      <c r="Z17" s="95"/>
      <c r="AA17" s="95"/>
      <c r="AB17" s="95"/>
      <c r="AC17" s="95"/>
      <c r="AD17" s="54"/>
      <c r="AE17" s="95"/>
      <c r="AF17" s="77"/>
      <c r="AG17" s="95"/>
      <c r="AH17" s="95"/>
      <c r="AI17" s="95"/>
      <c r="AJ17" s="95"/>
      <c r="AK17" s="95"/>
      <c r="AL17" s="95"/>
      <c r="AM17" s="77"/>
      <c r="AN17" s="55"/>
      <c r="AO17" s="95"/>
      <c r="AP17" s="51"/>
      <c r="AQ17" s="33"/>
      <c r="AR17" s="95"/>
      <c r="AS17" s="129"/>
    </row>
    <row r="18" spans="1:45" s="104" customFormat="1">
      <c r="A18" s="10" t="s">
        <v>10</v>
      </c>
      <c r="B18" s="57" t="s">
        <v>417</v>
      </c>
      <c r="C18" s="349"/>
      <c r="D18" s="354"/>
      <c r="E18" s="339"/>
      <c r="F18" s="96"/>
      <c r="G18" s="77"/>
      <c r="H18" s="77"/>
      <c r="I18" s="77"/>
      <c r="J18" s="77"/>
      <c r="K18" s="95"/>
      <c r="L18" s="95"/>
      <c r="M18" s="95"/>
      <c r="N18" s="95"/>
      <c r="O18" s="95"/>
      <c r="P18" s="155"/>
      <c r="Q18" s="54"/>
      <c r="R18" s="95"/>
      <c r="S18" s="95"/>
      <c r="T18" s="95"/>
      <c r="U18" s="95"/>
      <c r="V18" s="155"/>
      <c r="W18" s="54"/>
      <c r="X18" s="95"/>
      <c r="Y18" s="95"/>
      <c r="Z18" s="95"/>
      <c r="AA18" s="95"/>
      <c r="AB18" s="95"/>
      <c r="AC18" s="95"/>
      <c r="AD18" s="155"/>
      <c r="AE18" s="54"/>
      <c r="AF18" s="95"/>
      <c r="AG18" s="95"/>
      <c r="AH18" s="95"/>
      <c r="AI18" s="95"/>
      <c r="AJ18" s="155"/>
      <c r="AK18" s="54"/>
      <c r="AL18" s="95"/>
      <c r="AM18" s="77"/>
      <c r="AN18" s="95"/>
      <c r="AO18" s="95"/>
      <c r="AP18" s="51"/>
      <c r="AQ18" s="33"/>
      <c r="AR18" s="95"/>
      <c r="AS18" s="129"/>
    </row>
    <row r="19" spans="1:45">
      <c r="A19" s="65" t="s">
        <v>23</v>
      </c>
      <c r="B19" s="23" t="s">
        <v>15</v>
      </c>
      <c r="C19" s="345">
        <v>9</v>
      </c>
      <c r="D19" s="347">
        <v>3</v>
      </c>
      <c r="E19" s="343"/>
      <c r="F19" s="40">
        <f>AVERAGE(G19,H19,I19,J19,L19,N19,P19,Q19,S19)</f>
        <v>6.1111111111111107</v>
      </c>
      <c r="G19" s="77">
        <v>5</v>
      </c>
      <c r="H19" s="303">
        <v>7</v>
      </c>
      <c r="I19" s="77">
        <v>5</v>
      </c>
      <c r="J19" s="303">
        <v>7</v>
      </c>
      <c r="K19" s="77" t="s">
        <v>106</v>
      </c>
      <c r="L19" s="303">
        <v>7</v>
      </c>
      <c r="M19" s="155" t="s">
        <v>106</v>
      </c>
      <c r="N19" s="303">
        <v>7</v>
      </c>
      <c r="O19" s="95"/>
      <c r="P19" s="77">
        <v>6</v>
      </c>
      <c r="Q19" s="95">
        <v>4</v>
      </c>
      <c r="R19" s="77" t="s">
        <v>106</v>
      </c>
      <c r="S19" s="302">
        <v>7</v>
      </c>
      <c r="T19" s="95"/>
      <c r="U19" s="77"/>
      <c r="V19" s="95"/>
      <c r="W19" s="95"/>
      <c r="X19" s="95"/>
      <c r="Y19" s="95"/>
      <c r="Z19" s="54"/>
      <c r="AA19" s="95"/>
      <c r="AB19" s="95"/>
      <c r="AC19" s="95"/>
      <c r="AD19" s="33"/>
      <c r="AE19" s="95"/>
      <c r="AF19" s="33"/>
      <c r="AG19" s="95"/>
      <c r="AH19" s="33"/>
      <c r="AI19" s="95"/>
      <c r="AJ19" s="95"/>
      <c r="AK19" s="95"/>
      <c r="AL19" s="33"/>
      <c r="AM19" s="95"/>
      <c r="AN19" s="95"/>
      <c r="AO19" s="77"/>
      <c r="AP19" s="33"/>
      <c r="AQ19" s="33"/>
      <c r="AR19" s="95"/>
      <c r="AS19" s="22"/>
    </row>
    <row r="20" spans="1:45">
      <c r="A20" s="65" t="s">
        <v>23</v>
      </c>
      <c r="B20" s="23" t="s">
        <v>17</v>
      </c>
      <c r="C20" s="345">
        <v>8</v>
      </c>
      <c r="D20" s="347">
        <v>5</v>
      </c>
      <c r="E20" s="343"/>
      <c r="F20" s="96">
        <f>AVERAGE(J20,K20,M20,N20,O20,Q20,R20,S20)</f>
        <v>5.5</v>
      </c>
      <c r="G20" s="77" t="s">
        <v>106</v>
      </c>
      <c r="H20" s="155" t="s">
        <v>106</v>
      </c>
      <c r="I20" s="155" t="s">
        <v>106</v>
      </c>
      <c r="J20" s="48">
        <v>6</v>
      </c>
      <c r="K20" s="43">
        <v>6</v>
      </c>
      <c r="L20" s="77" t="s">
        <v>106</v>
      </c>
      <c r="M20" s="77">
        <v>4</v>
      </c>
      <c r="N20" s="95">
        <v>6</v>
      </c>
      <c r="O20" s="95">
        <v>5</v>
      </c>
      <c r="P20" s="77" t="s">
        <v>106</v>
      </c>
      <c r="Q20" s="77">
        <v>5</v>
      </c>
      <c r="R20" s="77">
        <v>5</v>
      </c>
      <c r="S20" s="302">
        <v>7</v>
      </c>
      <c r="T20" s="54"/>
      <c r="U20" s="77"/>
      <c r="V20" s="95"/>
      <c r="W20" s="77"/>
      <c r="X20" s="95"/>
      <c r="Y20" s="95"/>
      <c r="Z20" s="95"/>
      <c r="AA20" s="95"/>
      <c r="AB20" s="55"/>
      <c r="AC20" s="77"/>
      <c r="AD20" s="49"/>
      <c r="AE20" s="95"/>
      <c r="AF20" s="33"/>
      <c r="AG20" s="95"/>
      <c r="AH20" s="48"/>
      <c r="AI20" s="95"/>
      <c r="AJ20" s="95"/>
      <c r="AK20" s="155"/>
      <c r="AL20" s="33"/>
      <c r="AM20" s="77"/>
      <c r="AN20" s="54"/>
      <c r="AO20" s="54"/>
      <c r="AP20" s="33"/>
      <c r="AQ20" s="51"/>
      <c r="AR20" s="155"/>
      <c r="AS20" s="22"/>
    </row>
    <row r="21" spans="1:45">
      <c r="A21" s="65" t="s">
        <v>23</v>
      </c>
      <c r="B21" s="23" t="s">
        <v>18</v>
      </c>
      <c r="C21" s="345">
        <v>8</v>
      </c>
      <c r="D21" s="347">
        <v>2</v>
      </c>
      <c r="E21" s="352">
        <v>2</v>
      </c>
      <c r="F21" s="96">
        <f>AVERAGE(I21,J21,N21,O21,P21,Q21,R21,S21)</f>
        <v>5.625</v>
      </c>
      <c r="G21" s="159" t="s">
        <v>106</v>
      </c>
      <c r="H21" s="44" t="s">
        <v>106</v>
      </c>
      <c r="I21" s="77">
        <v>4</v>
      </c>
      <c r="J21" s="49">
        <v>6</v>
      </c>
      <c r="K21" s="95"/>
      <c r="L21" s="95"/>
      <c r="M21" s="77"/>
      <c r="N21" s="95">
        <v>6</v>
      </c>
      <c r="O21" s="95">
        <v>6</v>
      </c>
      <c r="P21" s="95">
        <v>5</v>
      </c>
      <c r="Q21" s="95">
        <v>5</v>
      </c>
      <c r="R21" s="294">
        <v>8</v>
      </c>
      <c r="S21" s="95">
        <v>5</v>
      </c>
      <c r="T21" s="95"/>
      <c r="U21" s="95"/>
      <c r="V21" s="77"/>
      <c r="W21" s="95"/>
      <c r="X21" s="77"/>
      <c r="Y21" s="95"/>
      <c r="Z21" s="77"/>
      <c r="AA21" s="155"/>
      <c r="AB21" s="95"/>
      <c r="AC21" s="77"/>
      <c r="AD21" s="33"/>
      <c r="AE21" s="95"/>
      <c r="AF21" s="48"/>
      <c r="AG21" s="95"/>
      <c r="AH21" s="33"/>
      <c r="AI21" s="95"/>
      <c r="AJ21" s="95"/>
      <c r="AK21" s="95"/>
      <c r="AL21" s="51"/>
      <c r="AM21" s="95"/>
      <c r="AN21" s="95"/>
      <c r="AO21" s="95"/>
      <c r="AP21" s="49"/>
      <c r="AQ21" s="33"/>
      <c r="AR21" s="95"/>
      <c r="AS21" s="22"/>
    </row>
    <row r="22" spans="1:45">
      <c r="A22" s="65" t="s">
        <v>23</v>
      </c>
      <c r="B22" s="23" t="s">
        <v>19</v>
      </c>
      <c r="C22" s="345">
        <v>8</v>
      </c>
      <c r="D22" s="347">
        <v>3</v>
      </c>
      <c r="E22" s="343">
        <v>1</v>
      </c>
      <c r="F22" s="96">
        <f>AVERAGE(G22,H22,I22,K22,L22,M22,P22,R22)</f>
        <v>6.125</v>
      </c>
      <c r="G22" s="77">
        <v>6</v>
      </c>
      <c r="H22" s="77">
        <v>6</v>
      </c>
      <c r="I22" s="77">
        <v>5</v>
      </c>
      <c r="J22" s="49"/>
      <c r="K22" s="333">
        <v>7</v>
      </c>
      <c r="L22" s="95">
        <v>6</v>
      </c>
      <c r="M22" s="95">
        <v>5</v>
      </c>
      <c r="N22" s="77" t="s">
        <v>106</v>
      </c>
      <c r="O22" s="77" t="s">
        <v>106</v>
      </c>
      <c r="P22" s="95">
        <v>6</v>
      </c>
      <c r="Q22" s="77" t="s">
        <v>106</v>
      </c>
      <c r="R22" s="240">
        <v>8</v>
      </c>
      <c r="S22" s="95"/>
      <c r="T22" s="95"/>
      <c r="U22" s="77"/>
      <c r="V22" s="95"/>
      <c r="W22" s="77"/>
      <c r="X22" s="95"/>
      <c r="Y22" s="77"/>
      <c r="Z22" s="54"/>
      <c r="AA22" s="77"/>
      <c r="AB22" s="95"/>
      <c r="AC22" s="95"/>
      <c r="AD22" s="33"/>
      <c r="AE22" s="95"/>
      <c r="AF22" s="48"/>
      <c r="AG22" s="77"/>
      <c r="AH22" s="33"/>
      <c r="AI22" s="95"/>
      <c r="AJ22" s="44"/>
      <c r="AK22" s="77"/>
      <c r="AL22" s="49"/>
      <c r="AM22" s="95"/>
      <c r="AN22" s="77"/>
      <c r="AO22" s="77"/>
      <c r="AP22" s="49"/>
      <c r="AQ22" s="33"/>
      <c r="AR22" s="55"/>
      <c r="AS22" s="22"/>
    </row>
    <row r="23" spans="1:45">
      <c r="A23" s="65" t="s">
        <v>23</v>
      </c>
      <c r="B23" s="23" t="s">
        <v>20</v>
      </c>
      <c r="C23" s="345">
        <v>3</v>
      </c>
      <c r="D23" s="347">
        <v>2</v>
      </c>
      <c r="E23" s="343"/>
      <c r="F23" s="96">
        <f>AVERAGE(G23,H23,L23)</f>
        <v>5.666666666666667</v>
      </c>
      <c r="G23" s="174">
        <v>5</v>
      </c>
      <c r="H23" s="303">
        <v>7</v>
      </c>
      <c r="I23" s="77"/>
      <c r="J23" s="49"/>
      <c r="K23" s="98"/>
      <c r="L23" s="77">
        <v>5</v>
      </c>
      <c r="M23" s="155" t="s">
        <v>106</v>
      </c>
      <c r="N23" s="95"/>
      <c r="O23" s="77"/>
      <c r="P23" s="95"/>
      <c r="Q23" s="95"/>
      <c r="R23" s="95"/>
      <c r="S23" s="77" t="s">
        <v>106</v>
      </c>
      <c r="T23" s="54"/>
      <c r="U23" s="95"/>
      <c r="V23" s="95"/>
      <c r="W23" s="95"/>
      <c r="X23" s="95"/>
      <c r="Y23" s="95"/>
      <c r="Z23" s="77"/>
      <c r="AA23" s="55"/>
      <c r="AB23" s="77"/>
      <c r="AC23" s="95"/>
      <c r="AD23" s="33"/>
      <c r="AE23" s="95"/>
      <c r="AF23" s="33"/>
      <c r="AG23" s="95"/>
      <c r="AH23" s="48"/>
      <c r="AI23" s="155"/>
      <c r="AJ23" s="54"/>
      <c r="AK23" s="95"/>
      <c r="AL23" s="33"/>
      <c r="AM23" s="54"/>
      <c r="AN23" s="95"/>
      <c r="AO23" s="95"/>
      <c r="AP23" s="33"/>
      <c r="AQ23" s="33"/>
      <c r="AR23" s="95"/>
      <c r="AS23" s="22"/>
    </row>
    <row r="24" spans="1:45" s="104" customFormat="1">
      <c r="A24" s="65" t="s">
        <v>23</v>
      </c>
      <c r="B24" s="23" t="s">
        <v>347</v>
      </c>
      <c r="C24" s="345">
        <v>11</v>
      </c>
      <c r="D24" s="347">
        <v>1</v>
      </c>
      <c r="E24" s="343">
        <v>1</v>
      </c>
      <c r="F24" s="96">
        <f>AVERAGE(G24,H24,I24,K24,L24,M24,N24,P24,Q24,R24)</f>
        <v>6.2</v>
      </c>
      <c r="G24" s="174">
        <v>6</v>
      </c>
      <c r="H24" s="303">
        <v>8</v>
      </c>
      <c r="I24" s="77">
        <v>4</v>
      </c>
      <c r="J24" s="49" t="s">
        <v>106</v>
      </c>
      <c r="K24" s="98">
        <v>6</v>
      </c>
      <c r="L24" s="77">
        <v>6</v>
      </c>
      <c r="M24" s="55">
        <v>5</v>
      </c>
      <c r="N24" s="295">
        <v>7</v>
      </c>
      <c r="O24" s="95"/>
      <c r="P24" s="95">
        <v>6</v>
      </c>
      <c r="Q24" s="295">
        <v>7</v>
      </c>
      <c r="R24" s="295">
        <v>7</v>
      </c>
      <c r="S24" s="54" t="s">
        <v>428</v>
      </c>
      <c r="T24" s="54"/>
      <c r="U24" s="95"/>
      <c r="V24" s="95"/>
      <c r="W24" s="95"/>
      <c r="X24" s="95"/>
      <c r="Y24" s="54"/>
      <c r="Z24" s="95"/>
      <c r="AA24" s="54"/>
      <c r="AB24" s="44"/>
      <c r="AC24" s="95"/>
      <c r="AD24" s="49"/>
      <c r="AE24" s="54"/>
      <c r="AF24" s="33"/>
      <c r="AG24" s="95"/>
      <c r="AH24" s="52"/>
      <c r="AI24" s="95"/>
      <c r="AJ24" s="95"/>
      <c r="AK24" s="95"/>
      <c r="AL24" s="33"/>
      <c r="AM24" s="54"/>
      <c r="AN24" s="54"/>
      <c r="AO24" s="95"/>
      <c r="AP24" s="33"/>
      <c r="AQ24" s="33"/>
      <c r="AR24" s="95"/>
      <c r="AS24" s="129"/>
    </row>
    <row r="25" spans="1:45" s="104" customFormat="1">
      <c r="A25" s="65" t="s">
        <v>23</v>
      </c>
      <c r="B25" s="23" t="s">
        <v>310</v>
      </c>
      <c r="C25" s="345">
        <v>1</v>
      </c>
      <c r="D25" s="347">
        <v>4</v>
      </c>
      <c r="E25" s="343">
        <v>1</v>
      </c>
      <c r="F25" s="96">
        <f>AVERAGE(S25)</f>
        <v>5</v>
      </c>
      <c r="G25" s="155"/>
      <c r="H25" s="77"/>
      <c r="I25" s="77"/>
      <c r="J25" s="52"/>
      <c r="K25" s="149" t="s">
        <v>106</v>
      </c>
      <c r="L25" s="77" t="s">
        <v>106</v>
      </c>
      <c r="M25" s="155" t="s">
        <v>106</v>
      </c>
      <c r="N25" s="95"/>
      <c r="O25" s="77" t="s">
        <v>106</v>
      </c>
      <c r="P25" s="95"/>
      <c r="Q25" s="95"/>
      <c r="R25" s="77"/>
      <c r="S25" s="77">
        <v>5</v>
      </c>
      <c r="T25" s="77"/>
      <c r="U25" s="44"/>
      <c r="V25" s="95"/>
      <c r="W25" s="54"/>
      <c r="X25" s="95"/>
      <c r="Y25" s="95"/>
      <c r="Z25" s="95"/>
      <c r="AA25" s="95"/>
      <c r="AB25" s="54"/>
      <c r="AC25" s="95"/>
      <c r="AD25" s="50"/>
      <c r="AE25" s="54"/>
      <c r="AF25" s="33"/>
      <c r="AG25" s="95"/>
      <c r="AH25" s="51"/>
      <c r="AI25" s="155"/>
      <c r="AJ25" s="54"/>
      <c r="AK25" s="155"/>
      <c r="AL25" s="33"/>
      <c r="AM25" s="95"/>
      <c r="AN25" s="95"/>
      <c r="AO25" s="77"/>
      <c r="AP25" s="51"/>
      <c r="AQ25" s="49"/>
      <c r="AR25" s="95"/>
      <c r="AS25" s="129"/>
    </row>
    <row r="26" spans="1:45" s="104" customFormat="1">
      <c r="A26" s="65" t="s">
        <v>23</v>
      </c>
      <c r="B26" s="23" t="s">
        <v>412</v>
      </c>
      <c r="C26" s="345"/>
      <c r="D26" s="347"/>
      <c r="E26" s="343"/>
      <c r="F26" s="96"/>
      <c r="G26" s="155"/>
      <c r="H26" s="77"/>
      <c r="I26" s="77"/>
      <c r="J26" s="52"/>
      <c r="K26" s="45"/>
      <c r="L26" s="95"/>
      <c r="M26" s="155"/>
      <c r="N26" s="95"/>
      <c r="O26" s="95"/>
      <c r="P26" s="95"/>
      <c r="Q26" s="95"/>
      <c r="R26" s="77"/>
      <c r="S26" s="77"/>
      <c r="T26" s="77"/>
      <c r="U26" s="44"/>
      <c r="V26" s="95"/>
      <c r="W26" s="54"/>
      <c r="X26" s="95"/>
      <c r="Y26" s="95"/>
      <c r="Z26" s="95"/>
      <c r="AA26" s="95"/>
      <c r="AB26" s="54"/>
      <c r="AC26" s="95"/>
      <c r="AD26" s="50"/>
      <c r="AE26" s="54"/>
      <c r="AF26" s="33"/>
      <c r="AG26" s="95"/>
      <c r="AH26" s="51"/>
      <c r="AI26" s="55"/>
      <c r="AJ26" s="54"/>
      <c r="AK26" s="95"/>
      <c r="AL26" s="48"/>
      <c r="AM26" s="95"/>
      <c r="AN26" s="95"/>
      <c r="AO26" s="95"/>
      <c r="AP26" s="51"/>
      <c r="AQ26" s="33"/>
      <c r="AR26" s="95"/>
      <c r="AS26" s="129"/>
    </row>
    <row r="27" spans="1:45" s="104" customFormat="1">
      <c r="A27" s="65" t="s">
        <v>23</v>
      </c>
      <c r="B27" s="35" t="s">
        <v>288</v>
      </c>
      <c r="C27" s="345">
        <v>2</v>
      </c>
      <c r="D27" s="347">
        <v>8</v>
      </c>
      <c r="E27" s="343"/>
      <c r="F27" s="96">
        <f>AVERAGE(G27,J27,S27)</f>
        <v>4.666666666666667</v>
      </c>
      <c r="G27" s="155">
        <v>4</v>
      </c>
      <c r="H27" s="77" t="s">
        <v>106</v>
      </c>
      <c r="I27" s="77" t="s">
        <v>106</v>
      </c>
      <c r="J27" s="48">
        <v>5</v>
      </c>
      <c r="K27" s="45"/>
      <c r="L27" s="95"/>
      <c r="M27" s="95"/>
      <c r="N27" s="77" t="s">
        <v>106</v>
      </c>
      <c r="O27" s="77" t="s">
        <v>106</v>
      </c>
      <c r="P27" s="77" t="s">
        <v>106</v>
      </c>
      <c r="Q27" s="77" t="s">
        <v>106</v>
      </c>
      <c r="R27" s="77" t="s">
        <v>106</v>
      </c>
      <c r="S27" s="77">
        <v>5</v>
      </c>
      <c r="T27" s="77"/>
      <c r="U27" s="44"/>
      <c r="V27" s="95"/>
      <c r="W27" s="54"/>
      <c r="X27" s="95"/>
      <c r="Y27" s="95"/>
      <c r="Z27" s="95"/>
      <c r="AA27" s="95"/>
      <c r="AB27" s="54"/>
      <c r="AC27" s="95"/>
      <c r="AD27" s="50"/>
      <c r="AE27" s="54"/>
      <c r="AF27" s="33"/>
      <c r="AG27" s="95"/>
      <c r="AH27" s="51"/>
      <c r="AI27" s="55"/>
      <c r="AJ27" s="54"/>
      <c r="AK27" s="95"/>
      <c r="AL27" s="48"/>
      <c r="AM27" s="77"/>
      <c r="AN27" s="95"/>
      <c r="AO27" s="95"/>
      <c r="AP27" s="51"/>
      <c r="AQ27" s="33"/>
      <c r="AR27" s="95"/>
      <c r="AS27" s="129"/>
    </row>
    <row r="28" spans="1:45" s="104" customFormat="1">
      <c r="A28" s="65" t="s">
        <v>23</v>
      </c>
      <c r="B28" s="35" t="s">
        <v>619</v>
      </c>
      <c r="C28" s="345">
        <v>3</v>
      </c>
      <c r="D28" s="347">
        <v>1</v>
      </c>
      <c r="E28" s="343"/>
      <c r="F28" s="96">
        <f>AVERAGE(J28,K28,M28,O28)</f>
        <v>6.25</v>
      </c>
      <c r="G28" s="155"/>
      <c r="H28" s="77"/>
      <c r="I28" s="77"/>
      <c r="J28" s="49">
        <v>5</v>
      </c>
      <c r="K28" s="16">
        <v>7</v>
      </c>
      <c r="L28" s="95"/>
      <c r="M28" s="95">
        <v>6</v>
      </c>
      <c r="N28" s="95"/>
      <c r="O28" s="302">
        <v>7</v>
      </c>
      <c r="P28" s="95"/>
      <c r="Q28" s="95"/>
      <c r="R28" s="77"/>
      <c r="S28" s="77"/>
      <c r="T28" s="77"/>
      <c r="U28" s="44"/>
      <c r="V28" s="95"/>
      <c r="W28" s="54"/>
      <c r="X28" s="95"/>
      <c r="Y28" s="95"/>
      <c r="Z28" s="95"/>
      <c r="AA28" s="95"/>
      <c r="AB28" s="54"/>
      <c r="AC28" s="95"/>
      <c r="AD28" s="50"/>
      <c r="AE28" s="54"/>
      <c r="AF28" s="33"/>
      <c r="AG28" s="95"/>
      <c r="AH28" s="51"/>
      <c r="AI28" s="55"/>
      <c r="AJ28" s="54"/>
      <c r="AK28" s="95"/>
      <c r="AL28" s="48"/>
      <c r="AM28" s="77"/>
      <c r="AN28" s="95"/>
      <c r="AO28" s="95"/>
      <c r="AP28" s="51"/>
      <c r="AQ28" s="33"/>
      <c r="AR28" s="95"/>
      <c r="AS28" s="129"/>
    </row>
    <row r="29" spans="1:45" s="104" customFormat="1">
      <c r="A29" s="65" t="s">
        <v>23</v>
      </c>
      <c r="B29" s="68" t="s">
        <v>535</v>
      </c>
      <c r="C29" s="345">
        <v>2</v>
      </c>
      <c r="D29" s="347">
        <v>5</v>
      </c>
      <c r="E29" s="343">
        <v>1</v>
      </c>
      <c r="F29" s="96">
        <f>AVERAGE(J29,R29)</f>
        <v>4.5</v>
      </c>
      <c r="G29" s="155" t="s">
        <v>106</v>
      </c>
      <c r="H29" s="77"/>
      <c r="I29" s="77"/>
      <c r="J29" s="48">
        <v>4</v>
      </c>
      <c r="K29" s="43" t="s">
        <v>106</v>
      </c>
      <c r="L29" s="95"/>
      <c r="M29" s="95"/>
      <c r="N29" s="95"/>
      <c r="O29" s="95"/>
      <c r="P29" s="77" t="s">
        <v>106</v>
      </c>
      <c r="Q29" s="77" t="s">
        <v>106</v>
      </c>
      <c r="R29" s="77">
        <v>5</v>
      </c>
      <c r="S29" s="44" t="s">
        <v>106</v>
      </c>
      <c r="T29" s="95"/>
      <c r="U29" s="54"/>
      <c r="V29" s="95"/>
      <c r="W29" s="54"/>
      <c r="X29" s="95"/>
      <c r="Y29" s="95"/>
      <c r="Z29" s="95"/>
      <c r="AA29" s="95"/>
      <c r="AB29" s="54"/>
      <c r="AC29" s="95"/>
      <c r="AD29" s="50"/>
      <c r="AE29" s="54"/>
      <c r="AF29" s="33"/>
      <c r="AG29" s="95"/>
      <c r="AH29" s="51"/>
      <c r="AI29" s="54"/>
      <c r="AJ29" s="54"/>
      <c r="AK29" s="95"/>
      <c r="AL29" s="54"/>
      <c r="AM29" s="95"/>
      <c r="AN29" s="77"/>
      <c r="AO29" s="95"/>
      <c r="AP29" s="51"/>
      <c r="AQ29" s="33"/>
      <c r="AR29" s="95"/>
      <c r="AS29" s="129"/>
    </row>
    <row r="30" spans="1:45" s="104" customFormat="1">
      <c r="A30" s="357" t="s">
        <v>23</v>
      </c>
      <c r="B30" s="313" t="s">
        <v>752</v>
      </c>
      <c r="C30" s="349">
        <v>1</v>
      </c>
      <c r="D30" s="350">
        <v>1</v>
      </c>
      <c r="E30" s="351"/>
      <c r="F30" s="362">
        <f>AVERAGE(O30)</f>
        <v>4</v>
      </c>
      <c r="G30" s="155"/>
      <c r="H30" s="77"/>
      <c r="I30" s="77"/>
      <c r="J30" s="48"/>
      <c r="K30" s="43"/>
      <c r="L30" s="95"/>
      <c r="M30" s="95"/>
      <c r="N30" s="77" t="s">
        <v>106</v>
      </c>
      <c r="O30" s="95">
        <v>4</v>
      </c>
      <c r="P30" s="95"/>
      <c r="Q30" s="95"/>
      <c r="R30" s="77"/>
      <c r="S30" s="77"/>
      <c r="T30" s="95"/>
      <c r="U30" s="54"/>
      <c r="V30" s="95"/>
      <c r="W30" s="54"/>
      <c r="X30" s="95"/>
      <c r="Y30" s="95"/>
      <c r="Z30" s="95"/>
      <c r="AA30" s="95"/>
      <c r="AB30" s="54"/>
      <c r="AC30" s="95"/>
      <c r="AD30" s="368"/>
      <c r="AE30" s="54"/>
      <c r="AF30" s="363"/>
      <c r="AG30" s="95"/>
      <c r="AH30" s="51"/>
      <c r="AI30" s="54"/>
      <c r="AJ30" s="54"/>
      <c r="AK30" s="95"/>
      <c r="AL30" s="54"/>
      <c r="AM30" s="95"/>
      <c r="AN30" s="77"/>
      <c r="AO30" s="95"/>
      <c r="AP30" s="51"/>
      <c r="AQ30" s="363"/>
      <c r="AR30" s="95"/>
      <c r="AS30" s="129"/>
    </row>
    <row r="31" spans="1:45">
      <c r="A31" s="65" t="s">
        <v>24</v>
      </c>
      <c r="B31" s="23" t="s">
        <v>22</v>
      </c>
      <c r="C31" s="345">
        <v>10</v>
      </c>
      <c r="D31" s="347">
        <v>1</v>
      </c>
      <c r="E31" s="343">
        <v>11</v>
      </c>
      <c r="F31" s="96">
        <f>AVERAGE(H31,I31,K31,L31,M31,N31,O31,P31,Q31,R31)</f>
        <v>5.7</v>
      </c>
      <c r="G31" s="95"/>
      <c r="H31" s="155">
        <v>4</v>
      </c>
      <c r="I31" s="44">
        <v>5</v>
      </c>
      <c r="J31" s="48" t="s">
        <v>106</v>
      </c>
      <c r="K31" s="334">
        <v>9</v>
      </c>
      <c r="L31" s="54">
        <v>6</v>
      </c>
      <c r="M31" s="310">
        <v>3</v>
      </c>
      <c r="N31" s="294">
        <v>8</v>
      </c>
      <c r="O31" s="54">
        <v>6</v>
      </c>
      <c r="P31" s="297">
        <v>3</v>
      </c>
      <c r="Q31" s="54">
        <v>6</v>
      </c>
      <c r="R31" s="240">
        <v>7</v>
      </c>
      <c r="S31" s="55"/>
      <c r="T31" s="77"/>
      <c r="U31" s="54"/>
      <c r="V31" s="55"/>
      <c r="W31" s="44"/>
      <c r="X31" s="54"/>
      <c r="Y31" s="95"/>
      <c r="Z31" s="95"/>
      <c r="AA31" s="155"/>
      <c r="AB31" s="77"/>
      <c r="AC31" s="77"/>
      <c r="AD31" s="51"/>
      <c r="AE31" s="77"/>
      <c r="AF31" s="33"/>
      <c r="AG31" s="54"/>
      <c r="AH31" s="49"/>
      <c r="AI31" s="77"/>
      <c r="AJ31" s="54"/>
      <c r="AK31" s="95"/>
      <c r="AL31" s="48"/>
      <c r="AM31" s="54"/>
      <c r="AN31" s="54"/>
      <c r="AO31" s="54"/>
      <c r="AP31" s="51"/>
      <c r="AQ31" s="51"/>
      <c r="AR31" s="155"/>
      <c r="AS31" s="22"/>
    </row>
    <row r="32" spans="1:45">
      <c r="A32" s="42" t="s">
        <v>24</v>
      </c>
      <c r="B32" s="91" t="s">
        <v>158</v>
      </c>
      <c r="C32" s="340"/>
      <c r="D32" s="341"/>
      <c r="E32" s="342"/>
      <c r="F32" s="96"/>
      <c r="G32" s="276"/>
      <c r="H32" s="278"/>
      <c r="I32" s="171"/>
      <c r="J32" s="171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13"/>
      <c r="AC32" s="170"/>
      <c r="AD32" s="113"/>
      <c r="AE32" s="170"/>
      <c r="AF32" s="113"/>
      <c r="AG32" s="113"/>
      <c r="AH32" s="170"/>
      <c r="AI32" s="170"/>
      <c r="AJ32" s="170"/>
      <c r="AK32" s="170"/>
      <c r="AL32" s="113"/>
      <c r="AM32" s="170"/>
      <c r="AN32" s="170"/>
      <c r="AO32" s="113"/>
      <c r="AP32" s="113"/>
      <c r="AQ32" s="113"/>
      <c r="AR32" s="170"/>
      <c r="AS32" s="22"/>
    </row>
    <row r="33" spans="1:45" s="104" customFormat="1">
      <c r="A33" s="355" t="s">
        <v>24</v>
      </c>
      <c r="B33" s="364" t="s">
        <v>21</v>
      </c>
      <c r="C33" s="345">
        <v>13</v>
      </c>
      <c r="D33" s="347"/>
      <c r="E33" s="343">
        <v>5</v>
      </c>
      <c r="F33" s="360">
        <f>AVERAGE(S33,G33,H33,I33,J33,K33,L33,M33,N33,O33,P33,Q33,R33)</f>
        <v>5.6923076923076925</v>
      </c>
      <c r="G33" s="155">
        <v>4</v>
      </c>
      <c r="H33" s="77">
        <v>7</v>
      </c>
      <c r="I33" s="77">
        <v>5</v>
      </c>
      <c r="J33" s="49">
        <v>6</v>
      </c>
      <c r="K33" s="16">
        <v>8</v>
      </c>
      <c r="L33" s="95">
        <v>6</v>
      </c>
      <c r="M33" s="95">
        <v>4</v>
      </c>
      <c r="N33" s="95">
        <v>6</v>
      </c>
      <c r="O33" s="240">
        <v>7</v>
      </c>
      <c r="P33" s="95">
        <v>5</v>
      </c>
      <c r="Q33" s="95">
        <v>6</v>
      </c>
      <c r="R33" s="77">
        <v>5</v>
      </c>
      <c r="S33" s="77">
        <v>5</v>
      </c>
      <c r="T33" s="77"/>
      <c r="U33" s="44"/>
      <c r="V33" s="95"/>
      <c r="W33" s="54"/>
      <c r="X33" s="95"/>
      <c r="Y33" s="95"/>
      <c r="Z33" s="95"/>
      <c r="AA33" s="95"/>
      <c r="AB33" s="54"/>
      <c r="AC33" s="95"/>
      <c r="AD33" s="368"/>
      <c r="AE33" s="54"/>
      <c r="AF33" s="363"/>
      <c r="AG33" s="95"/>
      <c r="AH33" s="51"/>
      <c r="AI33" s="55"/>
      <c r="AJ33" s="54"/>
      <c r="AK33" s="95"/>
      <c r="AL33" s="48"/>
      <c r="AM33" s="77"/>
      <c r="AN33" s="95"/>
      <c r="AO33" s="95"/>
      <c r="AP33" s="51"/>
      <c r="AQ33" s="363"/>
      <c r="AR33" s="95"/>
      <c r="AS33" s="129"/>
    </row>
    <row r="34" spans="1:45" s="104" customFormat="1" ht="15.75" thickBot="1">
      <c r="A34" s="2" t="s">
        <v>24</v>
      </c>
      <c r="B34" s="148" t="s">
        <v>378</v>
      </c>
      <c r="C34" s="346"/>
      <c r="D34" s="348"/>
      <c r="E34" s="344"/>
      <c r="F34" s="28"/>
      <c r="G34" s="155"/>
      <c r="H34" s="77"/>
      <c r="I34" s="77"/>
      <c r="J34" s="52"/>
      <c r="K34" s="45"/>
      <c r="L34" s="95"/>
      <c r="M34" s="95"/>
      <c r="N34" s="95"/>
      <c r="O34" s="95"/>
      <c r="P34" s="95"/>
      <c r="Q34" s="95"/>
      <c r="R34" s="77"/>
      <c r="S34" s="77"/>
      <c r="T34" s="54"/>
      <c r="U34" s="54"/>
      <c r="V34" s="95"/>
      <c r="W34" s="54"/>
      <c r="X34" s="95"/>
      <c r="Y34" s="95"/>
      <c r="Z34" s="95"/>
      <c r="AA34" s="95"/>
      <c r="AB34" s="54"/>
      <c r="AC34" s="95"/>
      <c r="AD34" s="50"/>
      <c r="AE34" s="54"/>
      <c r="AF34" s="33"/>
      <c r="AG34" s="95"/>
      <c r="AH34" s="51"/>
      <c r="AI34" s="54"/>
      <c r="AJ34" s="54"/>
      <c r="AK34" s="95"/>
      <c r="AL34" s="33"/>
      <c r="AM34" s="95"/>
      <c r="AN34" s="77"/>
      <c r="AO34" s="95"/>
      <c r="AP34" s="51"/>
      <c r="AQ34" s="33"/>
      <c r="AR34" s="95"/>
      <c r="AS34" s="129"/>
    </row>
    <row r="35" spans="1:45">
      <c r="G35" s="32">
        <f>AVERAGE(G9,G12,G13,G14,G16,G19,G22,G23,G24,G27,G33)</f>
        <v>5.3636363636363633</v>
      </c>
      <c r="H35" s="26">
        <f>AVERAGE(H9,H12,H13,H14,H16,H19,H22,H23,H24,H33,H31)</f>
        <v>6.7272727272727275</v>
      </c>
      <c r="I35" s="26">
        <f>AVERAGE(I9,I12,I13,I14,I16,I19,I21,I22,I24,I31,I33)</f>
        <v>4.5454545454545459</v>
      </c>
      <c r="J35" s="26">
        <f>AVERAGE(J9,J11,J13,J16,J17,J19,J20,J21,J27,J33,J29)</f>
        <v>5.4545454545454541</v>
      </c>
      <c r="K35" s="26">
        <f>AVERAGE(K8,K11,K13,K15,K17,K20,K22,K24,K28,K33,K31)</f>
        <v>7</v>
      </c>
      <c r="L35" s="26">
        <f>AVERAGE(L8,L13,L10,L15,L17,L19,L22,L23,L24,L33,L31)</f>
        <v>6.2727272727272725</v>
      </c>
      <c r="M35" s="26">
        <f>AVERAGE(M8,M10,M11,M14,M15,M20,M22,M24,M28,M33,M31)</f>
        <v>4.6363636363636367</v>
      </c>
      <c r="N35" s="26">
        <f>AVERAGE(N8,N10,N11,N16,N17,N19,N20,N21,N24,N33,N31)</f>
        <v>6.4545454545454541</v>
      </c>
      <c r="O35" s="26">
        <f>AVERAGE(O8,O10,O11,O13,O17,O20,O21,O28,O30,O31,O33)</f>
        <v>5.6363636363636367</v>
      </c>
      <c r="P35" s="26">
        <f>AVERAGE(P8,P10,P11,P14,P15,P19,P21,P22,P24,P31,P33)</f>
        <v>5.4545454545454541</v>
      </c>
      <c r="Q35" s="26">
        <f>AVERAGE(Q8,Q10,Q11,Q16,Q17,Q20,Q19,Q21,Q24,Q31,Q33)</f>
        <v>5.7272727272727275</v>
      </c>
      <c r="R35" s="26">
        <f>AVERAGE(R9,R10,R11,R14,R15,R20,R21,R22,R24,R31,R33)</f>
        <v>6.5454545454545459</v>
      </c>
      <c r="S35" s="26">
        <f>AVERAGE(S9,S10,S13,S15,S14,S20,S19,S21,S25,S27,S33)</f>
        <v>5.8181818181818183</v>
      </c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</row>
    <row r="38" spans="1:45" ht="48.75" customHeight="1"/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S46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8" width="4.5703125" customWidth="1"/>
    <col min="9" max="24" width="4.7109375" customWidth="1"/>
    <col min="25" max="25" width="4.85546875" customWidth="1"/>
    <col min="26" max="44" width="4.7109375" customWidth="1"/>
  </cols>
  <sheetData>
    <row r="1" spans="1:45">
      <c r="A1" s="92" t="s">
        <v>269</v>
      </c>
    </row>
    <row r="4" spans="1:45">
      <c r="A4" t="s">
        <v>2</v>
      </c>
    </row>
    <row r="5" spans="1:45" ht="15.75" thickBot="1"/>
    <row r="6" spans="1:45" ht="15.75" thickBot="1">
      <c r="C6" s="402" t="s">
        <v>74</v>
      </c>
      <c r="D6" s="403" t="s">
        <v>5</v>
      </c>
      <c r="E6" s="404" t="s">
        <v>6</v>
      </c>
    </row>
    <row r="7" spans="1:45" ht="48" customHeight="1" thickBot="1">
      <c r="A7" s="18" t="s">
        <v>3</v>
      </c>
      <c r="B7" s="106" t="s">
        <v>4</v>
      </c>
      <c r="C7" s="107" t="s">
        <v>7</v>
      </c>
      <c r="D7" s="108" t="s">
        <v>155</v>
      </c>
      <c r="E7" s="106" t="s">
        <v>5</v>
      </c>
      <c r="F7" s="185" t="s">
        <v>73</v>
      </c>
      <c r="G7" s="12" t="s">
        <v>484</v>
      </c>
      <c r="H7" s="128" t="s">
        <v>560</v>
      </c>
      <c r="I7" s="128" t="s">
        <v>592</v>
      </c>
      <c r="J7" s="128" t="s">
        <v>640</v>
      </c>
      <c r="K7" s="128" t="s">
        <v>679</v>
      </c>
      <c r="L7" s="128" t="s">
        <v>712</v>
      </c>
      <c r="M7" s="128" t="s">
        <v>735</v>
      </c>
      <c r="N7" s="128" t="s">
        <v>757</v>
      </c>
      <c r="O7" s="128" t="s">
        <v>759</v>
      </c>
      <c r="P7" s="128" t="s">
        <v>804</v>
      </c>
      <c r="Q7" s="128" t="s">
        <v>825</v>
      </c>
      <c r="R7" s="128" t="s">
        <v>849</v>
      </c>
      <c r="S7" s="128" t="s">
        <v>872</v>
      </c>
      <c r="T7" s="71"/>
      <c r="U7" s="71"/>
      <c r="V7" s="75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128"/>
      <c r="AK7" s="128"/>
      <c r="AL7" s="128"/>
      <c r="AM7" s="128"/>
      <c r="AN7" s="128"/>
      <c r="AO7" s="128"/>
      <c r="AP7" s="128"/>
      <c r="AQ7" s="128"/>
      <c r="AR7" s="128"/>
    </row>
    <row r="8" spans="1:45">
      <c r="A8" s="18" t="s">
        <v>8</v>
      </c>
      <c r="B8" s="217" t="s">
        <v>229</v>
      </c>
      <c r="C8" s="218">
        <v>13</v>
      </c>
      <c r="D8" s="219"/>
      <c r="E8" s="228"/>
      <c r="F8" s="30">
        <f>AVERAGE(G8,H8,I8,J8,K8,L8,M8,N8,O8,P8,Q8,R8,S8)</f>
        <v>5.7692307692307692</v>
      </c>
      <c r="G8" s="227">
        <v>6</v>
      </c>
      <c r="H8" s="54">
        <v>6</v>
      </c>
      <c r="I8" s="95">
        <v>5</v>
      </c>
      <c r="J8" s="95">
        <v>5</v>
      </c>
      <c r="K8" s="95">
        <v>6</v>
      </c>
      <c r="L8" s="294">
        <v>8</v>
      </c>
      <c r="M8" s="54">
        <v>6</v>
      </c>
      <c r="N8" s="95">
        <v>5</v>
      </c>
      <c r="O8" s="54">
        <v>6</v>
      </c>
      <c r="P8" s="95">
        <v>4</v>
      </c>
      <c r="Q8" s="95">
        <v>5</v>
      </c>
      <c r="R8" s="295">
        <v>7</v>
      </c>
      <c r="S8" s="54">
        <v>6</v>
      </c>
      <c r="T8" s="95"/>
      <c r="U8" s="95"/>
      <c r="V8" s="54"/>
      <c r="W8" s="95"/>
      <c r="X8" s="95"/>
      <c r="Y8" s="54"/>
      <c r="Z8" s="95"/>
      <c r="AA8" s="95"/>
      <c r="AB8" s="95"/>
      <c r="AC8" s="95"/>
      <c r="AD8" s="54"/>
      <c r="AE8" s="95"/>
      <c r="AF8" s="33"/>
      <c r="AG8" s="54"/>
      <c r="AH8" s="77"/>
      <c r="AI8" s="33"/>
      <c r="AJ8" s="54"/>
      <c r="AK8" s="54"/>
      <c r="AL8" s="95"/>
      <c r="AM8" s="51"/>
      <c r="AN8" s="33"/>
      <c r="AO8" s="54"/>
      <c r="AP8" s="95"/>
      <c r="AQ8" s="51"/>
      <c r="AR8" s="95"/>
      <c r="AS8" s="22"/>
    </row>
    <row r="9" spans="1:45">
      <c r="A9" s="65" t="s">
        <v>8</v>
      </c>
      <c r="B9" s="23" t="s">
        <v>217</v>
      </c>
      <c r="C9" s="116"/>
      <c r="D9" s="117"/>
      <c r="E9" s="118"/>
      <c r="F9" s="96"/>
      <c r="G9" s="45"/>
      <c r="H9" s="95"/>
      <c r="I9" s="95"/>
      <c r="J9" s="95"/>
      <c r="K9" s="95"/>
      <c r="L9" s="77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54"/>
      <c r="Y9" s="95"/>
      <c r="Z9" s="95"/>
      <c r="AA9" s="95"/>
      <c r="AB9" s="95"/>
      <c r="AC9" s="95"/>
      <c r="AD9" s="95"/>
      <c r="AE9" s="95"/>
      <c r="AF9" s="33"/>
      <c r="AG9" s="95"/>
      <c r="AH9" s="77"/>
      <c r="AI9" s="33"/>
      <c r="AJ9" s="95"/>
      <c r="AK9" s="95"/>
      <c r="AL9" s="54"/>
      <c r="AM9" s="33"/>
      <c r="AN9" s="33"/>
      <c r="AO9" s="95"/>
      <c r="AP9" s="95"/>
      <c r="AQ9" s="33"/>
      <c r="AR9" s="95"/>
      <c r="AS9" s="22"/>
    </row>
    <row r="10" spans="1:45" s="104" customFormat="1">
      <c r="A10" s="65" t="s">
        <v>8</v>
      </c>
      <c r="B10" s="60" t="s">
        <v>519</v>
      </c>
      <c r="C10" s="116"/>
      <c r="D10" s="117"/>
      <c r="E10" s="118"/>
      <c r="F10" s="96"/>
      <c r="G10" s="45"/>
      <c r="H10" s="95"/>
      <c r="I10" s="95"/>
      <c r="J10" s="95"/>
      <c r="K10" s="95"/>
      <c r="L10" s="77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54"/>
      <c r="Y10" s="95"/>
      <c r="Z10" s="95"/>
      <c r="AA10" s="95"/>
      <c r="AB10" s="95"/>
      <c r="AC10" s="95"/>
      <c r="AD10" s="95"/>
      <c r="AE10" s="95"/>
      <c r="AF10" s="33"/>
      <c r="AG10" s="95"/>
      <c r="AH10" s="77"/>
      <c r="AI10" s="33"/>
      <c r="AJ10" s="95"/>
      <c r="AK10" s="95"/>
      <c r="AL10" s="54"/>
      <c r="AM10" s="33"/>
      <c r="AN10" s="33"/>
      <c r="AO10" s="95"/>
      <c r="AP10" s="95"/>
      <c r="AQ10" s="33"/>
      <c r="AR10" s="95"/>
      <c r="AS10" s="129"/>
    </row>
    <row r="11" spans="1:45">
      <c r="A11" s="10" t="s">
        <v>8</v>
      </c>
      <c r="B11" s="57" t="s">
        <v>40</v>
      </c>
      <c r="C11" s="222"/>
      <c r="D11" s="223"/>
      <c r="E11" s="147"/>
      <c r="F11" s="29"/>
      <c r="G11" s="191"/>
      <c r="H11" s="50"/>
      <c r="I11" s="95"/>
      <c r="J11" s="95"/>
      <c r="K11" s="55"/>
      <c r="L11" s="77"/>
      <c r="M11" s="55"/>
      <c r="N11" s="95"/>
      <c r="O11" s="95"/>
      <c r="P11" s="95"/>
      <c r="Q11" s="95"/>
      <c r="R11" s="54"/>
      <c r="S11" s="54"/>
      <c r="T11" s="54"/>
      <c r="U11" s="95"/>
      <c r="V11" s="95"/>
      <c r="W11" s="95"/>
      <c r="X11" s="77"/>
      <c r="Y11" s="95"/>
      <c r="Z11" s="95"/>
      <c r="AA11" s="95"/>
      <c r="AB11" s="95"/>
      <c r="AC11" s="54"/>
      <c r="AD11" s="54"/>
      <c r="AE11" s="54"/>
      <c r="AF11" s="33"/>
      <c r="AG11" s="95"/>
      <c r="AH11" s="77"/>
      <c r="AI11" s="33"/>
      <c r="AJ11" s="95"/>
      <c r="AK11" s="95"/>
      <c r="AL11" s="95"/>
      <c r="AM11" s="33"/>
      <c r="AN11" s="33"/>
      <c r="AO11" s="95"/>
      <c r="AP11" s="95"/>
      <c r="AQ11" s="33"/>
      <c r="AR11" s="95"/>
      <c r="AS11" s="22"/>
    </row>
    <row r="12" spans="1:45" s="104" customFormat="1">
      <c r="A12" s="65" t="s">
        <v>10</v>
      </c>
      <c r="B12" s="23" t="s">
        <v>271</v>
      </c>
      <c r="C12" s="116"/>
      <c r="D12" s="117"/>
      <c r="E12" s="118"/>
      <c r="F12" s="96"/>
      <c r="G12" s="98"/>
      <c r="H12" s="56"/>
      <c r="I12" s="95"/>
      <c r="J12" s="95"/>
      <c r="K12" s="95"/>
      <c r="L12" s="77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77"/>
      <c r="X12" s="95"/>
      <c r="Y12" s="54"/>
      <c r="Z12" s="95"/>
      <c r="AA12" s="95"/>
      <c r="AB12" s="95"/>
      <c r="AC12" s="95"/>
      <c r="AD12" s="95"/>
      <c r="AE12" s="95"/>
      <c r="AF12" s="33"/>
      <c r="AG12" s="95"/>
      <c r="AH12" s="77"/>
      <c r="AI12" s="49"/>
      <c r="AJ12" s="95"/>
      <c r="AK12" s="95"/>
      <c r="AL12" s="95"/>
      <c r="AM12" s="33"/>
      <c r="AN12" s="33"/>
      <c r="AO12" s="95"/>
      <c r="AP12" s="77"/>
      <c r="AQ12" s="33"/>
      <c r="AR12" s="95"/>
      <c r="AS12" s="129"/>
    </row>
    <row r="13" spans="1:45" s="104" customFormat="1">
      <c r="A13" s="65" t="s">
        <v>10</v>
      </c>
      <c r="B13" s="23" t="s">
        <v>322</v>
      </c>
      <c r="C13" s="116"/>
      <c r="D13" s="117"/>
      <c r="E13" s="118"/>
      <c r="F13" s="96"/>
      <c r="G13" s="98"/>
      <c r="H13" s="161"/>
      <c r="I13" s="95"/>
      <c r="J13" s="95"/>
      <c r="K13" s="95"/>
      <c r="L13" s="77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33"/>
      <c r="AG13" s="95"/>
      <c r="AH13" s="77"/>
      <c r="AI13" s="33"/>
      <c r="AJ13" s="95"/>
      <c r="AK13" s="95"/>
      <c r="AL13" s="95"/>
      <c r="AM13" s="33"/>
      <c r="AN13" s="33"/>
      <c r="AO13" s="95"/>
      <c r="AP13" s="95"/>
      <c r="AQ13" s="33"/>
      <c r="AR13" s="95"/>
      <c r="AS13" s="129"/>
    </row>
    <row r="14" spans="1:45" s="104" customFormat="1">
      <c r="A14" s="65" t="s">
        <v>10</v>
      </c>
      <c r="B14" s="23" t="s">
        <v>323</v>
      </c>
      <c r="C14" s="116">
        <v>9</v>
      </c>
      <c r="D14" s="117"/>
      <c r="E14" s="118">
        <v>2</v>
      </c>
      <c r="F14" s="96">
        <f>AVERAGE(G14,H14,I14,J14,K14,L14,M14,N14,O14)</f>
        <v>6.1111111111111107</v>
      </c>
      <c r="G14" s="98">
        <v>6</v>
      </c>
      <c r="H14" s="174">
        <v>6</v>
      </c>
      <c r="I14" s="95">
        <v>6</v>
      </c>
      <c r="J14" s="95">
        <v>5</v>
      </c>
      <c r="K14" s="302">
        <v>7</v>
      </c>
      <c r="L14" s="294">
        <v>7</v>
      </c>
      <c r="M14" s="95">
        <v>6</v>
      </c>
      <c r="N14" s="77">
        <v>5</v>
      </c>
      <c r="O14" s="240">
        <v>7</v>
      </c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33"/>
      <c r="AG14" s="95"/>
      <c r="AH14" s="77"/>
      <c r="AI14" s="33"/>
      <c r="AJ14" s="95"/>
      <c r="AK14" s="95"/>
      <c r="AL14" s="95"/>
      <c r="AM14" s="33"/>
      <c r="AN14" s="33"/>
      <c r="AO14" s="95"/>
      <c r="AP14" s="95"/>
      <c r="AQ14" s="33"/>
      <c r="AR14" s="95"/>
      <c r="AS14" s="129"/>
    </row>
    <row r="15" spans="1:45" s="104" customFormat="1">
      <c r="A15" s="65" t="s">
        <v>10</v>
      </c>
      <c r="B15" s="23" t="s">
        <v>361</v>
      </c>
      <c r="C15" s="116">
        <v>11</v>
      </c>
      <c r="D15" s="117"/>
      <c r="E15" s="118">
        <v>1</v>
      </c>
      <c r="F15" s="96">
        <f>AVERAGE(H15,I15,J15,L15,M15,N15,O15,P15,Q15,R15,S15)</f>
        <v>6</v>
      </c>
      <c r="G15" s="98"/>
      <c r="H15" s="174">
        <v>5</v>
      </c>
      <c r="I15" s="95">
        <v>4</v>
      </c>
      <c r="J15" s="302">
        <v>7</v>
      </c>
      <c r="K15" s="95"/>
      <c r="L15" s="303">
        <v>8</v>
      </c>
      <c r="M15" s="95">
        <v>5</v>
      </c>
      <c r="N15" s="240">
        <v>7</v>
      </c>
      <c r="O15" s="95">
        <v>6</v>
      </c>
      <c r="P15" s="95">
        <v>5</v>
      </c>
      <c r="Q15" s="302">
        <v>7</v>
      </c>
      <c r="R15" s="95">
        <v>5</v>
      </c>
      <c r="S15" s="302">
        <v>7</v>
      </c>
      <c r="T15" s="95"/>
      <c r="U15" s="77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33"/>
      <c r="AG15" s="95"/>
      <c r="AH15" s="77"/>
      <c r="AI15" s="33"/>
      <c r="AJ15" s="95"/>
      <c r="AK15" s="95"/>
      <c r="AL15" s="95"/>
      <c r="AM15" s="33"/>
      <c r="AN15" s="33"/>
      <c r="AO15" s="95"/>
      <c r="AP15" s="95"/>
      <c r="AQ15" s="33"/>
      <c r="AR15" s="95"/>
      <c r="AS15" s="129"/>
    </row>
    <row r="16" spans="1:45" s="104" customFormat="1">
      <c r="A16" s="65" t="s">
        <v>10</v>
      </c>
      <c r="B16" s="60" t="s">
        <v>485</v>
      </c>
      <c r="C16" s="116">
        <v>11</v>
      </c>
      <c r="D16" s="117"/>
      <c r="E16" s="118"/>
      <c r="F16" s="96">
        <f>AVERAGE(G16,H16,I16,J16,K16,L16,M16,N16,O16,R16,S16)</f>
        <v>5</v>
      </c>
      <c r="G16" s="98">
        <v>5</v>
      </c>
      <c r="H16" s="174">
        <v>5</v>
      </c>
      <c r="I16" s="95">
        <v>5</v>
      </c>
      <c r="J16" s="95">
        <v>4</v>
      </c>
      <c r="K16" s="95">
        <v>5</v>
      </c>
      <c r="L16" s="77">
        <v>6</v>
      </c>
      <c r="M16" s="95">
        <v>5</v>
      </c>
      <c r="N16" s="95">
        <v>5</v>
      </c>
      <c r="O16" s="95">
        <v>5</v>
      </c>
      <c r="P16" s="95"/>
      <c r="Q16" s="95"/>
      <c r="R16" s="95">
        <v>4</v>
      </c>
      <c r="S16" s="95">
        <v>6</v>
      </c>
      <c r="T16" s="95"/>
      <c r="U16" s="77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33"/>
      <c r="AG16" s="95"/>
      <c r="AH16" s="77"/>
      <c r="AI16" s="33"/>
      <c r="AJ16" s="95"/>
      <c r="AK16" s="95"/>
      <c r="AL16" s="95"/>
      <c r="AM16" s="33"/>
      <c r="AN16" s="33"/>
      <c r="AO16" s="95"/>
      <c r="AP16" s="95"/>
      <c r="AQ16" s="33"/>
      <c r="AR16" s="95"/>
      <c r="AS16" s="129"/>
    </row>
    <row r="17" spans="1:45" s="104" customFormat="1">
      <c r="A17" s="65" t="s">
        <v>10</v>
      </c>
      <c r="B17" s="60" t="s">
        <v>301</v>
      </c>
      <c r="C17" s="116">
        <v>13</v>
      </c>
      <c r="D17" s="117"/>
      <c r="E17" s="118">
        <v>1</v>
      </c>
      <c r="F17" s="96">
        <f>AVERAGE(G17,H17,I17,J17,K17,L17,M17,N17,O17,P17,Q17,R17,S17)</f>
        <v>5.4615384615384617</v>
      </c>
      <c r="G17" s="263">
        <v>7</v>
      </c>
      <c r="H17" s="174">
        <v>5</v>
      </c>
      <c r="I17" s="95">
        <v>5</v>
      </c>
      <c r="J17" s="95">
        <v>5</v>
      </c>
      <c r="K17" s="95">
        <v>5</v>
      </c>
      <c r="L17" s="77">
        <v>5</v>
      </c>
      <c r="M17" s="95">
        <v>5</v>
      </c>
      <c r="N17" s="95">
        <v>5</v>
      </c>
      <c r="O17" s="302">
        <v>7</v>
      </c>
      <c r="P17" s="95">
        <v>5</v>
      </c>
      <c r="Q17" s="95">
        <v>6</v>
      </c>
      <c r="R17" s="95">
        <v>5</v>
      </c>
      <c r="S17" s="95">
        <v>6</v>
      </c>
      <c r="T17" s="95"/>
      <c r="U17" s="77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33"/>
      <c r="AG17" s="95"/>
      <c r="AH17" s="77"/>
      <c r="AI17" s="33"/>
      <c r="AJ17" s="95"/>
      <c r="AK17" s="95"/>
      <c r="AL17" s="95"/>
      <c r="AM17" s="33"/>
      <c r="AN17" s="33"/>
      <c r="AO17" s="95"/>
      <c r="AP17" s="95"/>
      <c r="AQ17" s="33"/>
      <c r="AR17" s="95"/>
      <c r="AS17" s="129"/>
    </row>
    <row r="18" spans="1:45" s="104" customFormat="1">
      <c r="A18" s="65" t="s">
        <v>10</v>
      </c>
      <c r="B18" s="35" t="s">
        <v>486</v>
      </c>
      <c r="C18" s="116">
        <v>4</v>
      </c>
      <c r="D18" s="117"/>
      <c r="E18" s="118"/>
      <c r="F18" s="96">
        <f>AVERAGE(G18,K18,P18,Q18)</f>
        <v>4.75</v>
      </c>
      <c r="G18" s="98">
        <v>4</v>
      </c>
      <c r="H18" s="174"/>
      <c r="I18" s="95"/>
      <c r="J18" s="95"/>
      <c r="K18" s="95">
        <v>5</v>
      </c>
      <c r="L18" s="77"/>
      <c r="M18" s="95"/>
      <c r="N18" s="95"/>
      <c r="O18" s="95"/>
      <c r="P18" s="95">
        <v>5</v>
      </c>
      <c r="Q18" s="95">
        <v>5</v>
      </c>
      <c r="R18" s="95"/>
      <c r="S18" s="95"/>
      <c r="T18" s="95"/>
      <c r="U18" s="77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33"/>
      <c r="AG18" s="95"/>
      <c r="AH18" s="77"/>
      <c r="AI18" s="33"/>
      <c r="AJ18" s="95"/>
      <c r="AK18" s="95"/>
      <c r="AL18" s="95"/>
      <c r="AM18" s="33"/>
      <c r="AN18" s="33"/>
      <c r="AO18" s="95"/>
      <c r="AP18" s="95"/>
      <c r="AQ18" s="33"/>
      <c r="AR18" s="95"/>
      <c r="AS18" s="129"/>
    </row>
    <row r="19" spans="1:45" s="104" customFormat="1">
      <c r="A19" s="65" t="s">
        <v>10</v>
      </c>
      <c r="B19" s="60" t="s">
        <v>641</v>
      </c>
      <c r="C19" s="116">
        <v>10</v>
      </c>
      <c r="D19" s="117"/>
      <c r="E19" s="118"/>
      <c r="F19" s="96">
        <f>AVERAGE(J19,K19,L19,M19,N19,O19,P19,Q19,R19,S19)</f>
        <v>5.5</v>
      </c>
      <c r="G19" s="98"/>
      <c r="H19" s="174"/>
      <c r="I19" s="95"/>
      <c r="J19" s="95">
        <v>5</v>
      </c>
      <c r="K19" s="95">
        <v>5</v>
      </c>
      <c r="L19" s="77">
        <v>6</v>
      </c>
      <c r="M19" s="95">
        <v>6</v>
      </c>
      <c r="N19" s="95">
        <v>6</v>
      </c>
      <c r="O19" s="95">
        <v>6</v>
      </c>
      <c r="P19" s="95">
        <v>5</v>
      </c>
      <c r="Q19" s="95">
        <v>5</v>
      </c>
      <c r="R19" s="95">
        <v>5</v>
      </c>
      <c r="S19" s="95">
        <v>6</v>
      </c>
      <c r="T19" s="95"/>
      <c r="U19" s="77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33"/>
      <c r="AG19" s="95"/>
      <c r="AH19" s="77"/>
      <c r="AI19" s="33"/>
      <c r="AJ19" s="95"/>
      <c r="AK19" s="95"/>
      <c r="AL19" s="95"/>
      <c r="AM19" s="33"/>
      <c r="AN19" s="33"/>
      <c r="AO19" s="95"/>
      <c r="AP19" s="95"/>
      <c r="AQ19" s="33"/>
      <c r="AR19" s="95"/>
      <c r="AS19" s="129"/>
    </row>
    <row r="20" spans="1:45">
      <c r="A20" s="10" t="s">
        <v>10</v>
      </c>
      <c r="B20" s="57" t="s">
        <v>16</v>
      </c>
      <c r="C20" s="222">
        <v>7</v>
      </c>
      <c r="D20" s="223">
        <v>4</v>
      </c>
      <c r="E20" s="147"/>
      <c r="F20" s="29">
        <f>AVERAGE(H20,I20,K20,M20,N20,Q20,R20)</f>
        <v>5</v>
      </c>
      <c r="G20" s="47" t="s">
        <v>106</v>
      </c>
      <c r="H20" s="95">
        <v>5</v>
      </c>
      <c r="I20" s="95">
        <v>5</v>
      </c>
      <c r="J20" s="95"/>
      <c r="K20" s="95">
        <v>5</v>
      </c>
      <c r="L20" s="77" t="s">
        <v>106</v>
      </c>
      <c r="M20" s="55">
        <v>6</v>
      </c>
      <c r="N20" s="95">
        <v>5</v>
      </c>
      <c r="O20" s="55"/>
      <c r="P20" s="155" t="s">
        <v>106</v>
      </c>
      <c r="Q20" s="95">
        <v>5</v>
      </c>
      <c r="R20" s="95">
        <v>4</v>
      </c>
      <c r="S20" s="77" t="s">
        <v>106</v>
      </c>
      <c r="T20" s="95"/>
      <c r="U20" s="95"/>
      <c r="V20" s="95"/>
      <c r="W20" s="77"/>
      <c r="X20" s="95"/>
      <c r="Y20" s="95"/>
      <c r="Z20" s="95"/>
      <c r="AA20" s="95"/>
      <c r="AB20" s="95"/>
      <c r="AC20" s="95"/>
      <c r="AD20" s="95"/>
      <c r="AE20" s="77"/>
      <c r="AF20" s="33"/>
      <c r="AG20" s="95"/>
      <c r="AH20" s="77"/>
      <c r="AI20" s="33"/>
      <c r="AJ20" s="95"/>
      <c r="AK20" s="95"/>
      <c r="AL20" s="95"/>
      <c r="AM20" s="51"/>
      <c r="AN20" s="33"/>
      <c r="AO20" s="95"/>
      <c r="AP20" s="95"/>
      <c r="AQ20" s="49"/>
      <c r="AR20" s="77"/>
      <c r="AS20" s="22"/>
    </row>
    <row r="21" spans="1:45">
      <c r="A21" s="65" t="s">
        <v>23</v>
      </c>
      <c r="B21" s="23" t="s">
        <v>41</v>
      </c>
      <c r="C21" s="116"/>
      <c r="D21" s="117"/>
      <c r="E21" s="118"/>
      <c r="F21" s="96"/>
      <c r="G21" s="45"/>
      <c r="H21" s="95"/>
      <c r="I21" s="95"/>
      <c r="J21" s="95"/>
      <c r="K21" s="95"/>
      <c r="L21" s="77"/>
      <c r="M21" s="77"/>
      <c r="N21" s="77"/>
      <c r="O21" s="95"/>
      <c r="P21" s="44"/>
      <c r="Q21" s="95"/>
      <c r="R21" s="77"/>
      <c r="S21" s="77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33"/>
      <c r="AG21" s="95"/>
      <c r="AH21" s="77"/>
      <c r="AI21" s="51"/>
      <c r="AJ21" s="95"/>
      <c r="AK21" s="95"/>
      <c r="AL21" s="95"/>
      <c r="AM21" s="33"/>
      <c r="AN21" s="33"/>
      <c r="AO21" s="95"/>
      <c r="AP21" s="95"/>
      <c r="AQ21" s="49"/>
      <c r="AR21" s="77"/>
      <c r="AS21" s="22"/>
    </row>
    <row r="22" spans="1:45">
      <c r="A22" s="138" t="s">
        <v>23</v>
      </c>
      <c r="B22" s="35" t="s">
        <v>194</v>
      </c>
      <c r="C22" s="139"/>
      <c r="D22" s="50"/>
      <c r="E22" s="141"/>
      <c r="F22" s="96"/>
      <c r="G22" s="45"/>
      <c r="H22" s="145"/>
      <c r="I22" s="95"/>
      <c r="J22" s="95"/>
      <c r="K22" s="95"/>
      <c r="L22" s="77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33"/>
      <c r="AG22" s="95"/>
      <c r="AH22" s="77"/>
      <c r="AI22" s="33"/>
      <c r="AJ22" s="95"/>
      <c r="AK22" s="95"/>
      <c r="AL22" s="95"/>
      <c r="AM22" s="33"/>
      <c r="AN22" s="33"/>
      <c r="AO22" s="95"/>
      <c r="AP22" s="95"/>
      <c r="AQ22" s="33"/>
      <c r="AR22" s="95"/>
      <c r="AS22" s="22"/>
    </row>
    <row r="23" spans="1:45" s="69" customFormat="1">
      <c r="A23" s="196" t="s">
        <v>23</v>
      </c>
      <c r="B23" s="35" t="s">
        <v>248</v>
      </c>
      <c r="C23" s="139">
        <v>5</v>
      </c>
      <c r="D23" s="50">
        <v>3</v>
      </c>
      <c r="E23" s="141">
        <v>1</v>
      </c>
      <c r="F23" s="96">
        <f>AVERAGE(G23,H23,I23,J23,L23)</f>
        <v>5.6</v>
      </c>
      <c r="G23" s="45">
        <v>5</v>
      </c>
      <c r="H23" s="95">
        <v>5</v>
      </c>
      <c r="I23" s="240">
        <v>7</v>
      </c>
      <c r="J23" s="95">
        <v>5</v>
      </c>
      <c r="K23" s="95"/>
      <c r="L23" s="77">
        <v>6</v>
      </c>
      <c r="M23" s="95"/>
      <c r="N23" s="54"/>
      <c r="O23" s="77" t="s">
        <v>106</v>
      </c>
      <c r="P23" s="95"/>
      <c r="Q23" s="77" t="s">
        <v>106</v>
      </c>
      <c r="R23" s="77"/>
      <c r="S23" s="77" t="s">
        <v>106</v>
      </c>
      <c r="T23" s="54"/>
      <c r="U23" s="95"/>
      <c r="V23" s="77"/>
      <c r="W23" s="95"/>
      <c r="X23" s="95"/>
      <c r="Y23" s="95"/>
      <c r="Z23" s="95"/>
      <c r="AA23" s="95"/>
      <c r="AB23" s="54"/>
      <c r="AC23" s="95"/>
      <c r="AD23" s="77"/>
      <c r="AE23" s="95"/>
      <c r="AF23" s="33"/>
      <c r="AG23" s="95"/>
      <c r="AH23" s="77"/>
      <c r="AI23" s="49"/>
      <c r="AJ23" s="77"/>
      <c r="AK23" s="77"/>
      <c r="AL23" s="95"/>
      <c r="AM23" s="33"/>
      <c r="AN23" s="33"/>
      <c r="AO23" s="95"/>
      <c r="AP23" s="95"/>
      <c r="AQ23" s="49"/>
      <c r="AR23" s="95"/>
      <c r="AS23" s="72"/>
    </row>
    <row r="24" spans="1:45" s="104" customFormat="1">
      <c r="A24" s="196" t="s">
        <v>23</v>
      </c>
      <c r="B24" s="35" t="s">
        <v>292</v>
      </c>
      <c r="C24" s="139">
        <v>11</v>
      </c>
      <c r="D24" s="50"/>
      <c r="E24" s="141">
        <v>1</v>
      </c>
      <c r="F24" s="96">
        <f>AVERAGE(G24,H24,I24,J24,L24,N24,O24,P24,Q24,R24,S24)</f>
        <v>6.4545454545454541</v>
      </c>
      <c r="G24" s="45">
        <v>6</v>
      </c>
      <c r="H24" s="302">
        <v>7</v>
      </c>
      <c r="I24" s="302">
        <v>7</v>
      </c>
      <c r="J24" s="95">
        <v>6</v>
      </c>
      <c r="K24" s="95"/>
      <c r="L24" s="296">
        <v>7</v>
      </c>
      <c r="M24" s="95"/>
      <c r="N24" s="55">
        <v>5</v>
      </c>
      <c r="O24" s="240">
        <v>7</v>
      </c>
      <c r="P24" s="302">
        <v>8</v>
      </c>
      <c r="Q24" s="295">
        <v>8</v>
      </c>
      <c r="R24" s="77">
        <v>5</v>
      </c>
      <c r="S24" s="95">
        <v>5</v>
      </c>
      <c r="T24" s="95"/>
      <c r="U24" s="95"/>
      <c r="V24" s="77"/>
      <c r="W24" s="95"/>
      <c r="X24" s="95"/>
      <c r="Y24" s="77"/>
      <c r="Z24" s="95"/>
      <c r="AA24" s="95"/>
      <c r="AB24" s="95"/>
      <c r="AC24" s="95"/>
      <c r="AD24" s="95"/>
      <c r="AE24" s="95"/>
      <c r="AF24" s="33"/>
      <c r="AG24" s="95"/>
      <c r="AH24" s="77"/>
      <c r="AI24" s="49"/>
      <c r="AJ24" s="77"/>
      <c r="AK24" s="54"/>
      <c r="AL24" s="95"/>
      <c r="AM24" s="33"/>
      <c r="AN24" s="33"/>
      <c r="AO24" s="95"/>
      <c r="AP24" s="95"/>
      <c r="AQ24" s="49"/>
      <c r="AR24" s="54"/>
      <c r="AS24" s="129"/>
    </row>
    <row r="25" spans="1:45" s="104" customFormat="1">
      <c r="A25" s="196" t="s">
        <v>23</v>
      </c>
      <c r="B25" s="35" t="s">
        <v>397</v>
      </c>
      <c r="C25" s="139"/>
      <c r="D25" s="50"/>
      <c r="E25" s="141"/>
      <c r="F25" s="96"/>
      <c r="G25" s="98"/>
      <c r="H25" s="174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77"/>
      <c r="V25" s="95"/>
      <c r="W25" s="95"/>
      <c r="X25" s="95"/>
      <c r="Y25" s="95"/>
      <c r="Z25" s="95"/>
      <c r="AA25" s="77"/>
      <c r="AB25" s="95"/>
      <c r="AC25" s="95"/>
      <c r="AD25" s="95"/>
      <c r="AE25" s="95"/>
      <c r="AF25" s="33"/>
      <c r="AG25" s="95"/>
      <c r="AH25" s="77"/>
      <c r="AI25" s="33"/>
      <c r="AJ25" s="95"/>
      <c r="AK25" s="95"/>
      <c r="AL25" s="95"/>
      <c r="AM25" s="33"/>
      <c r="AN25" s="33"/>
      <c r="AO25" s="95"/>
      <c r="AP25" s="95"/>
      <c r="AQ25" s="33"/>
      <c r="AR25" s="95"/>
      <c r="AS25" s="129"/>
    </row>
    <row r="26" spans="1:45" s="104" customFormat="1">
      <c r="A26" s="196" t="s">
        <v>23</v>
      </c>
      <c r="B26" s="35" t="s">
        <v>190</v>
      </c>
      <c r="C26" s="139"/>
      <c r="D26" s="50"/>
      <c r="E26" s="141"/>
      <c r="F26" s="83"/>
      <c r="G26" s="45"/>
      <c r="H26" s="95"/>
      <c r="I26" s="77"/>
      <c r="J26" s="77"/>
      <c r="K26" s="77"/>
      <c r="L26" s="77"/>
      <c r="M26" s="95"/>
      <c r="N26" s="95"/>
      <c r="O26" s="77"/>
      <c r="P26" s="77"/>
      <c r="Q26" s="77"/>
      <c r="R26" s="95"/>
      <c r="S26" s="95"/>
      <c r="T26" s="77"/>
      <c r="U26" s="77"/>
      <c r="V26" s="95"/>
      <c r="W26" s="95"/>
      <c r="X26" s="77"/>
      <c r="Y26" s="95"/>
      <c r="Z26" s="95"/>
      <c r="AA26" s="95"/>
      <c r="AB26" s="95"/>
      <c r="AC26" s="77"/>
      <c r="AD26" s="95"/>
      <c r="AE26" s="95"/>
      <c r="AF26" s="33"/>
      <c r="AG26" s="95"/>
      <c r="AH26" s="77"/>
      <c r="AI26" s="33"/>
      <c r="AJ26" s="95"/>
      <c r="AK26" s="95"/>
      <c r="AL26" s="95"/>
      <c r="AM26" s="33"/>
      <c r="AN26" s="33"/>
      <c r="AO26" s="95"/>
      <c r="AP26" s="77"/>
      <c r="AQ26" s="33"/>
      <c r="AR26" s="95"/>
      <c r="AS26" s="129"/>
    </row>
    <row r="27" spans="1:45" s="104" customFormat="1">
      <c r="A27" s="196" t="s">
        <v>23</v>
      </c>
      <c r="B27" s="35" t="s">
        <v>337</v>
      </c>
      <c r="C27" s="139"/>
      <c r="D27" s="50"/>
      <c r="E27" s="141"/>
      <c r="F27" s="96"/>
      <c r="G27" s="43"/>
      <c r="H27" s="56"/>
      <c r="I27" s="77"/>
      <c r="J27" s="77"/>
      <c r="K27" s="95"/>
      <c r="L27" s="77"/>
      <c r="M27" s="44"/>
      <c r="N27" s="95"/>
      <c r="O27" s="95"/>
      <c r="P27" s="95"/>
      <c r="Q27" s="77"/>
      <c r="R27" s="77"/>
      <c r="S27" s="95"/>
      <c r="T27" s="77"/>
      <c r="U27" s="95"/>
      <c r="V27" s="95"/>
      <c r="W27" s="95"/>
      <c r="X27" s="77"/>
      <c r="Y27" s="95"/>
      <c r="Z27" s="77"/>
      <c r="AA27" s="95"/>
      <c r="AB27" s="77"/>
      <c r="AC27" s="77"/>
      <c r="AD27" s="77"/>
      <c r="AE27" s="77"/>
      <c r="AF27" s="49"/>
      <c r="AG27" s="95"/>
      <c r="AH27" s="77"/>
      <c r="AI27" s="33"/>
      <c r="AJ27" s="95"/>
      <c r="AK27" s="77"/>
      <c r="AL27" s="95"/>
      <c r="AM27" s="33"/>
      <c r="AN27" s="49"/>
      <c r="AO27" s="95"/>
      <c r="AP27" s="95"/>
      <c r="AQ27" s="33"/>
      <c r="AR27" s="77"/>
      <c r="AS27" s="129"/>
    </row>
    <row r="28" spans="1:45" s="104" customFormat="1">
      <c r="A28" s="196" t="s">
        <v>23</v>
      </c>
      <c r="B28" s="35" t="s">
        <v>401</v>
      </c>
      <c r="C28" s="139">
        <v>6</v>
      </c>
      <c r="D28" s="50">
        <v>2</v>
      </c>
      <c r="E28" s="141"/>
      <c r="F28" s="96">
        <f>AVERAGE(G28,K28,M28,O28,P28,S28)</f>
        <v>5.833333333333333</v>
      </c>
      <c r="G28" s="45">
        <v>5</v>
      </c>
      <c r="H28" s="77" t="s">
        <v>106</v>
      </c>
      <c r="I28" s="77" t="s">
        <v>106</v>
      </c>
      <c r="J28" s="77"/>
      <c r="K28" s="77">
        <v>6</v>
      </c>
      <c r="L28" s="77"/>
      <c r="M28" s="77">
        <v>5</v>
      </c>
      <c r="N28" s="95"/>
      <c r="O28" s="95">
        <v>6</v>
      </c>
      <c r="P28" s="302">
        <v>7</v>
      </c>
      <c r="Q28" s="95"/>
      <c r="R28" s="77"/>
      <c r="S28" s="95">
        <v>6</v>
      </c>
      <c r="T28" s="77"/>
      <c r="U28" s="95"/>
      <c r="V28" s="95"/>
      <c r="W28" s="77"/>
      <c r="X28" s="95"/>
      <c r="Y28" s="95"/>
      <c r="Z28" s="95"/>
      <c r="AA28" s="95"/>
      <c r="AB28" s="77"/>
      <c r="AC28" s="95"/>
      <c r="AD28" s="95"/>
      <c r="AE28" s="95"/>
      <c r="AF28" s="49"/>
      <c r="AG28" s="77"/>
      <c r="AH28" s="77"/>
      <c r="AI28" s="49"/>
      <c r="AJ28" s="77"/>
      <c r="AK28" s="95"/>
      <c r="AL28" s="95"/>
      <c r="AM28" s="33"/>
      <c r="AN28" s="49"/>
      <c r="AO28" s="77"/>
      <c r="AP28" s="95"/>
      <c r="AQ28" s="49"/>
      <c r="AR28" s="95"/>
      <c r="AS28" s="129"/>
    </row>
    <row r="29" spans="1:45" s="104" customFormat="1">
      <c r="A29" s="196" t="s">
        <v>23</v>
      </c>
      <c r="B29" s="60" t="s">
        <v>487</v>
      </c>
      <c r="C29" s="139">
        <v>2</v>
      </c>
      <c r="D29" s="50">
        <v>3</v>
      </c>
      <c r="E29" s="141"/>
      <c r="F29" s="96">
        <f>AVERAGE(G29,K29)</f>
        <v>4.5</v>
      </c>
      <c r="G29" s="45">
        <v>5</v>
      </c>
      <c r="H29" s="77" t="s">
        <v>106</v>
      </c>
      <c r="I29" s="77" t="s">
        <v>106</v>
      </c>
      <c r="J29" s="77"/>
      <c r="K29" s="77">
        <v>4</v>
      </c>
      <c r="L29" s="77"/>
      <c r="M29" s="77"/>
      <c r="N29" s="95"/>
      <c r="O29" s="95"/>
      <c r="P29" s="95"/>
      <c r="Q29" s="77" t="s">
        <v>106</v>
      </c>
      <c r="R29" s="77"/>
      <c r="S29" s="95"/>
      <c r="T29" s="77"/>
      <c r="U29" s="95"/>
      <c r="V29" s="95"/>
      <c r="W29" s="77"/>
      <c r="X29" s="95"/>
      <c r="Y29" s="95"/>
      <c r="Z29" s="95"/>
      <c r="AA29" s="95"/>
      <c r="AB29" s="77"/>
      <c r="AC29" s="95"/>
      <c r="AD29" s="95"/>
      <c r="AE29" s="95"/>
      <c r="AF29" s="49"/>
      <c r="AG29" s="77"/>
      <c r="AH29" s="77"/>
      <c r="AI29" s="49"/>
      <c r="AJ29" s="77"/>
      <c r="AK29" s="95"/>
      <c r="AL29" s="95"/>
      <c r="AM29" s="33"/>
      <c r="AN29" s="49"/>
      <c r="AO29" s="77"/>
      <c r="AP29" s="95"/>
      <c r="AQ29" s="49"/>
      <c r="AR29" s="95"/>
      <c r="AS29" s="129"/>
    </row>
    <row r="30" spans="1:45" s="104" customFormat="1">
      <c r="A30" s="196" t="s">
        <v>23</v>
      </c>
      <c r="B30" s="60" t="s">
        <v>488</v>
      </c>
      <c r="C30" s="139">
        <v>1</v>
      </c>
      <c r="D30" s="50"/>
      <c r="E30" s="141"/>
      <c r="F30" s="96">
        <f>AVERAGE(G30)</f>
        <v>4</v>
      </c>
      <c r="G30" s="45">
        <v>4</v>
      </c>
      <c r="H30" s="95"/>
      <c r="I30" s="77"/>
      <c r="J30" s="77"/>
      <c r="K30" s="77"/>
      <c r="L30" s="77"/>
      <c r="M30" s="77"/>
      <c r="N30" s="95"/>
      <c r="O30" s="95"/>
      <c r="P30" s="95"/>
      <c r="Q30" s="95"/>
      <c r="R30" s="77"/>
      <c r="S30" s="95"/>
      <c r="T30" s="77"/>
      <c r="U30" s="95"/>
      <c r="V30" s="95"/>
      <c r="W30" s="77"/>
      <c r="X30" s="95"/>
      <c r="Y30" s="95"/>
      <c r="Z30" s="95"/>
      <c r="AA30" s="95"/>
      <c r="AB30" s="77"/>
      <c r="AC30" s="95"/>
      <c r="AD30" s="95"/>
      <c r="AE30" s="95"/>
      <c r="AF30" s="49"/>
      <c r="AG30" s="77"/>
      <c r="AH30" s="77"/>
      <c r="AI30" s="49"/>
      <c r="AJ30" s="77"/>
      <c r="AK30" s="95"/>
      <c r="AL30" s="95"/>
      <c r="AM30" s="33"/>
      <c r="AN30" s="49"/>
      <c r="AO30" s="77"/>
      <c r="AP30" s="95"/>
      <c r="AQ30" s="49"/>
      <c r="AR30" s="95"/>
      <c r="AS30" s="129"/>
    </row>
    <row r="31" spans="1:45" s="104" customFormat="1">
      <c r="A31" s="196" t="s">
        <v>23</v>
      </c>
      <c r="B31" s="35" t="s">
        <v>490</v>
      </c>
      <c r="C31" s="139">
        <v>11</v>
      </c>
      <c r="D31" s="50">
        <v>2</v>
      </c>
      <c r="E31" s="141">
        <v>4</v>
      </c>
      <c r="F31" s="96">
        <f>AVERAGE(H31,I31,J31,L31,M31,N31,O31,P31,Q31,R31,S31)</f>
        <v>6.6363636363636367</v>
      </c>
      <c r="G31" s="43" t="s">
        <v>106</v>
      </c>
      <c r="H31" s="95">
        <v>5</v>
      </c>
      <c r="I31" s="77">
        <v>6</v>
      </c>
      <c r="J31" s="294">
        <v>8</v>
      </c>
      <c r="K31" s="77" t="s">
        <v>106</v>
      </c>
      <c r="L31" s="296">
        <v>7</v>
      </c>
      <c r="M31" s="77">
        <v>6</v>
      </c>
      <c r="N31" s="95">
        <v>6</v>
      </c>
      <c r="O31" s="302">
        <v>7</v>
      </c>
      <c r="P31" s="240">
        <v>8</v>
      </c>
      <c r="Q31" s="240">
        <v>8</v>
      </c>
      <c r="R31" s="77">
        <v>5</v>
      </c>
      <c r="S31" s="302">
        <v>7</v>
      </c>
      <c r="T31" s="77"/>
      <c r="U31" s="95"/>
      <c r="V31" s="95"/>
      <c r="W31" s="77"/>
      <c r="X31" s="95"/>
      <c r="Y31" s="95"/>
      <c r="Z31" s="95"/>
      <c r="AA31" s="95"/>
      <c r="AB31" s="77"/>
      <c r="AC31" s="95"/>
      <c r="AD31" s="95"/>
      <c r="AE31" s="95"/>
      <c r="AF31" s="49"/>
      <c r="AG31" s="77"/>
      <c r="AH31" s="77"/>
      <c r="AI31" s="49"/>
      <c r="AJ31" s="77"/>
      <c r="AK31" s="95"/>
      <c r="AL31" s="95"/>
      <c r="AM31" s="33"/>
      <c r="AN31" s="49"/>
      <c r="AO31" s="77"/>
      <c r="AP31" s="95"/>
      <c r="AQ31" s="49"/>
      <c r="AR31" s="95"/>
      <c r="AS31" s="129"/>
    </row>
    <row r="32" spans="1:45" s="104" customFormat="1">
      <c r="A32" s="196" t="s">
        <v>23</v>
      </c>
      <c r="B32" s="35" t="s">
        <v>43</v>
      </c>
      <c r="C32" s="139">
        <v>5</v>
      </c>
      <c r="D32" s="50">
        <v>6</v>
      </c>
      <c r="E32" s="141">
        <v>1</v>
      </c>
      <c r="F32" s="96">
        <f>AVERAGE(H32,I32,M32,P32,S32)</f>
        <v>5.8</v>
      </c>
      <c r="G32" s="43"/>
      <c r="H32" s="95">
        <v>6</v>
      </c>
      <c r="I32" s="77">
        <v>5</v>
      </c>
      <c r="J32" s="77" t="s">
        <v>106</v>
      </c>
      <c r="K32" s="77" t="s">
        <v>106</v>
      </c>
      <c r="L32" s="77" t="s">
        <v>106</v>
      </c>
      <c r="M32" s="77">
        <v>6</v>
      </c>
      <c r="N32" s="77" t="s">
        <v>106</v>
      </c>
      <c r="O32" s="77" t="s">
        <v>106</v>
      </c>
      <c r="P32" s="95">
        <v>5</v>
      </c>
      <c r="Q32" s="77" t="s">
        <v>106</v>
      </c>
      <c r="R32" s="77"/>
      <c r="S32" s="240">
        <v>7</v>
      </c>
      <c r="T32" s="77"/>
      <c r="U32" s="95"/>
      <c r="V32" s="95"/>
      <c r="W32" s="77"/>
      <c r="X32" s="95"/>
      <c r="Y32" s="95"/>
      <c r="Z32" s="95"/>
      <c r="AA32" s="95"/>
      <c r="AB32" s="77"/>
      <c r="AC32" s="95"/>
      <c r="AD32" s="95"/>
      <c r="AE32" s="95"/>
      <c r="AF32" s="49"/>
      <c r="AG32" s="77"/>
      <c r="AH32" s="77"/>
      <c r="AI32" s="49"/>
      <c r="AJ32" s="77"/>
      <c r="AK32" s="95"/>
      <c r="AL32" s="95"/>
      <c r="AM32" s="33"/>
      <c r="AN32" s="49"/>
      <c r="AO32" s="77"/>
      <c r="AP32" s="95"/>
      <c r="AQ32" s="49"/>
      <c r="AR32" s="95"/>
      <c r="AS32" s="129"/>
    </row>
    <row r="33" spans="1:45" s="104" customFormat="1">
      <c r="A33" s="196" t="s">
        <v>23</v>
      </c>
      <c r="B33" s="35" t="s">
        <v>644</v>
      </c>
      <c r="C33" s="139">
        <v>8</v>
      </c>
      <c r="D33" s="50">
        <v>2</v>
      </c>
      <c r="E33" s="141">
        <v>1</v>
      </c>
      <c r="F33" s="96">
        <f>AVERAGE(K33,L33,N33,O33,P33,Q33,R33,S33)</f>
        <v>5.625</v>
      </c>
      <c r="G33" s="43"/>
      <c r="H33" s="95"/>
      <c r="I33" s="77"/>
      <c r="J33" s="77" t="s">
        <v>106</v>
      </c>
      <c r="K33" s="44">
        <v>6</v>
      </c>
      <c r="L33" s="77">
        <v>6</v>
      </c>
      <c r="M33" s="77" t="s">
        <v>106</v>
      </c>
      <c r="N33" s="95">
        <v>5</v>
      </c>
      <c r="O33" s="95">
        <v>6</v>
      </c>
      <c r="P33" s="302">
        <v>8</v>
      </c>
      <c r="Q33" s="95">
        <v>6</v>
      </c>
      <c r="R33" s="77">
        <v>4</v>
      </c>
      <c r="S33" s="95">
        <v>4</v>
      </c>
      <c r="T33" s="77"/>
      <c r="U33" s="95"/>
      <c r="V33" s="95"/>
      <c r="W33" s="77"/>
      <c r="X33" s="95"/>
      <c r="Y33" s="95"/>
      <c r="Z33" s="95"/>
      <c r="AA33" s="95"/>
      <c r="AB33" s="77"/>
      <c r="AC33" s="95"/>
      <c r="AD33" s="95"/>
      <c r="AE33" s="95"/>
      <c r="AF33" s="49"/>
      <c r="AG33" s="77"/>
      <c r="AH33" s="77"/>
      <c r="AI33" s="49"/>
      <c r="AJ33" s="77"/>
      <c r="AK33" s="95"/>
      <c r="AL33" s="95"/>
      <c r="AM33" s="33"/>
      <c r="AN33" s="49"/>
      <c r="AO33" s="77"/>
      <c r="AP33" s="95"/>
      <c r="AQ33" s="49"/>
      <c r="AR33" s="95"/>
      <c r="AS33" s="129"/>
    </row>
    <row r="34" spans="1:45">
      <c r="A34" s="157" t="s">
        <v>23</v>
      </c>
      <c r="B34" s="34" t="s">
        <v>188</v>
      </c>
      <c r="C34" s="187"/>
      <c r="D34" s="188"/>
      <c r="E34" s="156"/>
      <c r="F34" s="29"/>
      <c r="G34" s="137"/>
      <c r="H34" s="145"/>
      <c r="I34" s="145"/>
      <c r="J34" s="145"/>
      <c r="K34" s="134"/>
      <c r="L34" s="145"/>
      <c r="M34" s="134"/>
      <c r="N34" s="134"/>
      <c r="O34" s="134"/>
      <c r="P34" s="134"/>
      <c r="Q34" s="134"/>
      <c r="R34" s="134"/>
      <c r="S34" s="134"/>
      <c r="T34" s="145"/>
      <c r="U34" s="134"/>
      <c r="V34" s="134"/>
      <c r="W34" s="134"/>
      <c r="X34" s="134"/>
      <c r="Y34" s="134"/>
      <c r="Z34" s="145"/>
      <c r="AA34" s="145"/>
      <c r="AB34" s="145"/>
      <c r="AC34" s="134"/>
      <c r="AD34" s="145"/>
      <c r="AE34" s="134"/>
      <c r="AF34" s="136"/>
      <c r="AG34" s="134"/>
      <c r="AH34" s="145"/>
      <c r="AI34" s="136"/>
      <c r="AJ34" s="145"/>
      <c r="AK34" s="145"/>
      <c r="AL34" s="134"/>
      <c r="AM34" s="136"/>
      <c r="AN34" s="136"/>
      <c r="AO34" s="134"/>
      <c r="AP34" s="134"/>
      <c r="AQ34" s="136"/>
      <c r="AR34" s="134"/>
      <c r="AS34" s="22"/>
    </row>
    <row r="35" spans="1:45">
      <c r="A35" s="138" t="s">
        <v>24</v>
      </c>
      <c r="B35" s="35" t="s">
        <v>44</v>
      </c>
      <c r="C35" s="139"/>
      <c r="D35" s="50"/>
      <c r="E35" s="141"/>
      <c r="F35" s="96"/>
      <c r="G35" s="150"/>
      <c r="H35" s="136"/>
      <c r="I35" s="145"/>
      <c r="J35" s="145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6"/>
      <c r="AC35" s="134"/>
      <c r="AD35" s="136"/>
      <c r="AE35" s="134"/>
      <c r="AF35" s="136"/>
      <c r="AG35" s="136"/>
      <c r="AH35" s="134"/>
      <c r="AI35" s="134"/>
      <c r="AJ35" s="134"/>
      <c r="AK35" s="134"/>
      <c r="AL35" s="136"/>
      <c r="AM35" s="134"/>
      <c r="AN35" s="134"/>
      <c r="AO35" s="136"/>
      <c r="AP35" s="136"/>
      <c r="AQ35" s="136"/>
      <c r="AR35" s="134"/>
      <c r="AS35" s="22"/>
    </row>
    <row r="36" spans="1:45">
      <c r="A36" s="138" t="s">
        <v>24</v>
      </c>
      <c r="B36" s="35" t="s">
        <v>156</v>
      </c>
      <c r="C36" s="139"/>
      <c r="D36" s="50"/>
      <c r="E36" s="141"/>
      <c r="F36" s="73"/>
      <c r="G36" s="45"/>
      <c r="H36" s="95"/>
      <c r="I36" s="77"/>
      <c r="J36" s="77"/>
      <c r="K36" s="95"/>
      <c r="L36" s="77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77"/>
      <c r="AE36" s="77"/>
      <c r="AF36" s="33"/>
      <c r="AG36" s="95"/>
      <c r="AH36" s="77"/>
      <c r="AI36" s="33"/>
      <c r="AJ36" s="95"/>
      <c r="AK36" s="95"/>
      <c r="AL36" s="95"/>
      <c r="AM36" s="33"/>
      <c r="AN36" s="33"/>
      <c r="AO36" s="95"/>
      <c r="AP36" s="95"/>
      <c r="AQ36" s="33"/>
      <c r="AR36" s="95"/>
      <c r="AS36" s="22"/>
    </row>
    <row r="37" spans="1:45">
      <c r="A37" s="42" t="s">
        <v>24</v>
      </c>
      <c r="B37" s="91" t="s">
        <v>176</v>
      </c>
      <c r="C37" s="112"/>
      <c r="D37" s="113"/>
      <c r="E37" s="114"/>
      <c r="F37" s="24"/>
      <c r="G37" s="273"/>
      <c r="H37" s="274"/>
      <c r="I37" s="270"/>
      <c r="J37" s="270"/>
      <c r="K37" s="267"/>
      <c r="L37" s="270"/>
      <c r="M37" s="267"/>
      <c r="N37" s="267"/>
      <c r="O37" s="267"/>
      <c r="P37" s="267"/>
      <c r="Q37" s="267"/>
      <c r="R37" s="270"/>
      <c r="S37" s="267"/>
      <c r="T37" s="267"/>
      <c r="U37" s="267"/>
      <c r="V37" s="267"/>
      <c r="W37" s="267"/>
      <c r="X37" s="267"/>
      <c r="Y37" s="267"/>
      <c r="Z37" s="270"/>
      <c r="AA37" s="270"/>
      <c r="AB37" s="270"/>
      <c r="AC37" s="270"/>
      <c r="AD37" s="267"/>
      <c r="AE37" s="267"/>
      <c r="AF37" s="258"/>
      <c r="AG37" s="267"/>
      <c r="AH37" s="270"/>
      <c r="AI37" s="258"/>
      <c r="AJ37" s="267"/>
      <c r="AK37" s="267"/>
      <c r="AL37" s="270"/>
      <c r="AM37" s="258"/>
      <c r="AN37" s="258"/>
      <c r="AO37" s="270"/>
      <c r="AP37" s="267"/>
      <c r="AQ37" s="258"/>
      <c r="AR37" s="270"/>
      <c r="AS37" s="22"/>
    </row>
    <row r="38" spans="1:45" s="104" customFormat="1">
      <c r="A38" s="196" t="s">
        <v>24</v>
      </c>
      <c r="B38" s="35" t="s">
        <v>394</v>
      </c>
      <c r="C38" s="139"/>
      <c r="D38" s="50"/>
      <c r="E38" s="141"/>
      <c r="F38" s="96"/>
      <c r="G38" s="43"/>
      <c r="H38" s="56"/>
      <c r="I38" s="77"/>
      <c r="J38" s="77"/>
      <c r="K38" s="95"/>
      <c r="L38" s="77"/>
      <c r="M38" s="44"/>
      <c r="N38" s="95"/>
      <c r="O38" s="95"/>
      <c r="P38" s="95"/>
      <c r="Q38" s="77"/>
      <c r="R38" s="77"/>
      <c r="S38" s="95"/>
      <c r="T38" s="77"/>
      <c r="U38" s="95"/>
      <c r="V38" s="95"/>
      <c r="W38" s="95"/>
      <c r="X38" s="77"/>
      <c r="Y38" s="95"/>
      <c r="Z38" s="77"/>
      <c r="AA38" s="95"/>
      <c r="AB38" s="77"/>
      <c r="AC38" s="77"/>
      <c r="AD38" s="95"/>
      <c r="AE38" s="95"/>
      <c r="AF38" s="33"/>
      <c r="AG38" s="77"/>
      <c r="AH38" s="77"/>
      <c r="AI38" s="33"/>
      <c r="AJ38" s="95"/>
      <c r="AK38" s="95"/>
      <c r="AL38" s="95"/>
      <c r="AM38" s="33"/>
      <c r="AN38" s="33"/>
      <c r="AO38" s="95"/>
      <c r="AP38" s="95"/>
      <c r="AQ38" s="33"/>
      <c r="AR38" s="95"/>
      <c r="AS38" s="129"/>
    </row>
    <row r="39" spans="1:45" s="104" customFormat="1">
      <c r="A39" s="196" t="s">
        <v>24</v>
      </c>
      <c r="B39" s="35" t="s">
        <v>400</v>
      </c>
      <c r="C39" s="139"/>
      <c r="D39" s="50"/>
      <c r="E39" s="141"/>
      <c r="F39" s="96"/>
      <c r="G39" s="43"/>
      <c r="H39" s="56"/>
      <c r="I39" s="77"/>
      <c r="J39" s="77"/>
      <c r="K39" s="95"/>
      <c r="L39" s="77"/>
      <c r="M39" s="44"/>
      <c r="N39" s="95"/>
      <c r="O39" s="95"/>
      <c r="P39" s="95"/>
      <c r="Q39" s="77"/>
      <c r="R39" s="77"/>
      <c r="S39" s="95"/>
      <c r="T39" s="77"/>
      <c r="U39" s="95"/>
      <c r="V39" s="95"/>
      <c r="W39" s="95"/>
      <c r="X39" s="77"/>
      <c r="Y39" s="95"/>
      <c r="Z39" s="77"/>
      <c r="AA39" s="95"/>
      <c r="AB39" s="77"/>
      <c r="AC39" s="77"/>
      <c r="AD39" s="95"/>
      <c r="AE39" s="77"/>
      <c r="AF39" s="33"/>
      <c r="AG39" s="77"/>
      <c r="AH39" s="77"/>
      <c r="AI39" s="33"/>
      <c r="AJ39" s="95"/>
      <c r="AK39" s="95"/>
      <c r="AL39" s="95"/>
      <c r="AM39" s="49"/>
      <c r="AN39" s="33"/>
      <c r="AO39" s="77"/>
      <c r="AP39" s="95"/>
      <c r="AQ39" s="33"/>
      <c r="AR39" s="95"/>
      <c r="AS39" s="129"/>
    </row>
    <row r="40" spans="1:45" s="104" customFormat="1">
      <c r="A40" s="196" t="s">
        <v>24</v>
      </c>
      <c r="B40" s="35" t="s">
        <v>362</v>
      </c>
      <c r="C40" s="139"/>
      <c r="D40" s="50"/>
      <c r="E40" s="141"/>
      <c r="F40" s="24"/>
      <c r="G40" s="43"/>
      <c r="H40" s="56"/>
      <c r="I40" s="77"/>
      <c r="J40" s="77"/>
      <c r="K40" s="77"/>
      <c r="L40" s="77"/>
      <c r="M40" s="54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77"/>
      <c r="AC40" s="77"/>
      <c r="AD40" s="95"/>
      <c r="AE40" s="95"/>
      <c r="AF40" s="33"/>
      <c r="AG40" s="95"/>
      <c r="AH40" s="77"/>
      <c r="AI40" s="33"/>
      <c r="AJ40" s="95"/>
      <c r="AK40" s="95"/>
      <c r="AL40" s="95"/>
      <c r="AM40" s="33"/>
      <c r="AN40" s="33"/>
      <c r="AO40" s="95"/>
      <c r="AP40" s="95"/>
      <c r="AQ40" s="33"/>
      <c r="AR40" s="95"/>
      <c r="AS40" s="129"/>
    </row>
    <row r="41" spans="1:45" s="104" customFormat="1">
      <c r="A41" s="196" t="s">
        <v>24</v>
      </c>
      <c r="B41" s="35" t="s">
        <v>175</v>
      </c>
      <c r="C41" s="139">
        <v>10</v>
      </c>
      <c r="D41" s="50">
        <v>3</v>
      </c>
      <c r="E41" s="141">
        <v>7</v>
      </c>
      <c r="F41" s="96">
        <f>AVERAGE(G41,I41,H41,J41,K41,M41,P41,Q41,R41,S41)</f>
        <v>5.2</v>
      </c>
      <c r="G41" s="45">
        <v>4</v>
      </c>
      <c r="H41" s="240">
        <v>7</v>
      </c>
      <c r="I41" s="55">
        <v>4</v>
      </c>
      <c r="J41" s="77">
        <v>4</v>
      </c>
      <c r="K41" s="95">
        <v>4</v>
      </c>
      <c r="L41" s="44" t="s">
        <v>106</v>
      </c>
      <c r="M41" s="294">
        <v>7</v>
      </c>
      <c r="N41" s="77" t="s">
        <v>106</v>
      </c>
      <c r="O41" s="77" t="s">
        <v>106</v>
      </c>
      <c r="P41" s="294">
        <v>8</v>
      </c>
      <c r="Q41" s="240">
        <v>7</v>
      </c>
      <c r="R41" s="95">
        <v>4</v>
      </c>
      <c r="S41" s="310">
        <v>3</v>
      </c>
      <c r="T41" s="95"/>
      <c r="U41" s="95"/>
      <c r="V41" s="77"/>
      <c r="W41" s="54"/>
      <c r="X41" s="95"/>
      <c r="Y41" s="95"/>
      <c r="Z41" s="95"/>
      <c r="AA41" s="54"/>
      <c r="AB41" s="95"/>
      <c r="AC41" s="95"/>
      <c r="AD41" s="95"/>
      <c r="AE41" s="95"/>
      <c r="AF41" s="33"/>
      <c r="AG41" s="95"/>
      <c r="AH41" s="77"/>
      <c r="AI41" s="33"/>
      <c r="AJ41" s="44"/>
      <c r="AK41" s="54"/>
      <c r="AL41" s="95"/>
      <c r="AM41" s="33"/>
      <c r="AN41" s="33"/>
      <c r="AO41" s="95"/>
      <c r="AP41" s="77"/>
      <c r="AQ41" s="33"/>
      <c r="AR41" s="54"/>
      <c r="AS41" s="129"/>
    </row>
    <row r="42" spans="1:45" s="104" customFormat="1">
      <c r="A42" s="196" t="s">
        <v>24</v>
      </c>
      <c r="B42" s="60" t="s">
        <v>489</v>
      </c>
      <c r="C42" s="139"/>
      <c r="D42" s="50">
        <v>6</v>
      </c>
      <c r="E42" s="141"/>
      <c r="F42" s="96"/>
      <c r="G42" s="43" t="s">
        <v>106</v>
      </c>
      <c r="H42" s="54"/>
      <c r="I42" s="54"/>
      <c r="J42" s="77"/>
      <c r="K42" s="77" t="s">
        <v>106</v>
      </c>
      <c r="L42" s="77"/>
      <c r="M42" s="77" t="s">
        <v>106</v>
      </c>
      <c r="N42" s="95"/>
      <c r="O42" s="95"/>
      <c r="P42" s="77" t="s">
        <v>106</v>
      </c>
      <c r="Q42" s="54"/>
      <c r="R42" s="77" t="s">
        <v>106</v>
      </c>
      <c r="S42" s="77" t="s">
        <v>106</v>
      </c>
      <c r="T42" s="95"/>
      <c r="U42" s="95"/>
      <c r="V42" s="77"/>
      <c r="W42" s="54"/>
      <c r="X42" s="95"/>
      <c r="Y42" s="95"/>
      <c r="Z42" s="95"/>
      <c r="AA42" s="54"/>
      <c r="AB42" s="95"/>
      <c r="AC42" s="95"/>
      <c r="AD42" s="95"/>
      <c r="AE42" s="95"/>
      <c r="AF42" s="33"/>
      <c r="AG42" s="95"/>
      <c r="AH42" s="77"/>
      <c r="AI42" s="33"/>
      <c r="AJ42" s="44"/>
      <c r="AK42" s="54"/>
      <c r="AL42" s="95"/>
      <c r="AM42" s="33"/>
      <c r="AN42" s="33"/>
      <c r="AO42" s="95"/>
      <c r="AP42" s="77"/>
      <c r="AQ42" s="33"/>
      <c r="AR42" s="54"/>
      <c r="AS42" s="129"/>
    </row>
    <row r="43" spans="1:45" s="104" customFormat="1">
      <c r="A43" s="196" t="s">
        <v>24</v>
      </c>
      <c r="B43" s="60" t="s">
        <v>642</v>
      </c>
      <c r="C43" s="139">
        <v>6</v>
      </c>
      <c r="D43" s="50"/>
      <c r="E43" s="141">
        <v>6</v>
      </c>
      <c r="F43" s="96">
        <f>AVERAGE(J43,L43,N43,O43,Q43,R43)</f>
        <v>6.166666666666667</v>
      </c>
      <c r="G43" s="43"/>
      <c r="H43" s="54"/>
      <c r="I43" s="54"/>
      <c r="J43" s="294">
        <v>8</v>
      </c>
      <c r="K43" s="95"/>
      <c r="L43" s="294">
        <v>8</v>
      </c>
      <c r="M43" s="77"/>
      <c r="N43" s="54">
        <v>6</v>
      </c>
      <c r="O43" s="95">
        <v>5</v>
      </c>
      <c r="P43" s="77"/>
      <c r="Q43" s="240">
        <v>7</v>
      </c>
      <c r="R43" s="310">
        <v>3</v>
      </c>
      <c r="S43" s="95"/>
      <c r="T43" s="95"/>
      <c r="U43" s="95"/>
      <c r="V43" s="77"/>
      <c r="W43" s="54"/>
      <c r="X43" s="95"/>
      <c r="Y43" s="95"/>
      <c r="Z43" s="95"/>
      <c r="AA43" s="54"/>
      <c r="AB43" s="95"/>
      <c r="AC43" s="95"/>
      <c r="AD43" s="95"/>
      <c r="AE43" s="95"/>
      <c r="AF43" s="33"/>
      <c r="AG43" s="95"/>
      <c r="AH43" s="77"/>
      <c r="AI43" s="33"/>
      <c r="AJ43" s="44"/>
      <c r="AK43" s="54"/>
      <c r="AL43" s="95"/>
      <c r="AM43" s="33"/>
      <c r="AN43" s="33"/>
      <c r="AO43" s="95"/>
      <c r="AP43" s="77"/>
      <c r="AQ43" s="33"/>
      <c r="AR43" s="54"/>
      <c r="AS43" s="129"/>
    </row>
    <row r="44" spans="1:45" ht="15.75" thickBot="1">
      <c r="A44" s="158" t="s">
        <v>24</v>
      </c>
      <c r="B44" s="151" t="s">
        <v>174</v>
      </c>
      <c r="C44" s="152"/>
      <c r="D44" s="153"/>
      <c r="E44" s="154"/>
      <c r="F44" s="28"/>
      <c r="G44" s="150"/>
      <c r="H44" s="134"/>
      <c r="I44" s="134"/>
      <c r="J44" s="134"/>
      <c r="K44" s="134"/>
      <c r="L44" s="44"/>
      <c r="M44" s="134"/>
      <c r="N44" s="145"/>
      <c r="O44" s="145"/>
      <c r="P44" s="44"/>
      <c r="Q44" s="145"/>
      <c r="R44" s="134"/>
      <c r="S44" s="145"/>
      <c r="T44" s="134"/>
      <c r="U44" s="145"/>
      <c r="V44" s="134"/>
      <c r="W44" s="145"/>
      <c r="X44" s="134"/>
      <c r="Y44" s="134"/>
      <c r="Z44" s="134"/>
      <c r="AA44" s="134"/>
      <c r="AB44" s="134"/>
      <c r="AC44" s="145"/>
      <c r="AD44" s="134"/>
      <c r="AE44" s="134"/>
      <c r="AF44" s="136"/>
      <c r="AG44" s="134"/>
      <c r="AH44" s="145"/>
      <c r="AI44" s="136"/>
      <c r="AJ44" s="134"/>
      <c r="AK44" s="134"/>
      <c r="AL44" s="54"/>
      <c r="AM44" s="136"/>
      <c r="AN44" s="136"/>
      <c r="AO44" s="134"/>
      <c r="AP44" s="134"/>
      <c r="AQ44" s="136"/>
      <c r="AR44" s="134"/>
      <c r="AS44" s="22"/>
    </row>
    <row r="45" spans="1:45">
      <c r="G45" s="32">
        <f>AVERAGE(G8,G14,G16,G17,G18,G23,G24,G28,G29,G30,G41)</f>
        <v>5.1818181818181817</v>
      </c>
      <c r="H45" s="32">
        <f>AVERAGE(H8,H15,H14,H16,H17,H20,H23,H24,H31,H32,H41)</f>
        <v>5.6363636363636367</v>
      </c>
      <c r="I45" s="26">
        <f>AVERAGE(I8,I14,I15,I16,I17,I20,I23,I24,I31,I32,I41)</f>
        <v>5.3636363636363633</v>
      </c>
      <c r="J45" s="26">
        <f>AVERAGE(J8,J14,J15,J16,J17,J19,J23,J24,J31,J41,J43)</f>
        <v>5.6363636363636367</v>
      </c>
      <c r="K45" s="26">
        <f>AVERAGE(K8,K14,K16,K17,K18,K19,K20,K28,K29,K33,K41)</f>
        <v>5.2727272727272725</v>
      </c>
      <c r="L45" s="26">
        <f>AVERAGE(L8,L14,L15,L16,L17,L19,L23,L24,L31,L33,L43)</f>
        <v>6.7272727272727275</v>
      </c>
      <c r="M45" s="26">
        <f>AVERAGE(M8,M14,M15,M16,M17,M19,M20,M28,M31,M32,M41)</f>
        <v>5.7272727272727275</v>
      </c>
      <c r="N45" s="26">
        <f>AVERAGE(N8,N14,N15,N16,N17,N19,N20,N24,N31,N33,N43)</f>
        <v>5.4545454545454541</v>
      </c>
      <c r="O45" s="26">
        <f>AVERAGE(O8,O14,O15,O16,O17,O19,O24,O28,O31,O33,O43)</f>
        <v>6.1818181818181817</v>
      </c>
      <c r="P45" s="26">
        <f>AVERAGE(P8,P15,P17,P18,P19,P24,P28,P32,P31,P33,P41)</f>
        <v>6.1818181818181817</v>
      </c>
      <c r="Q45" s="26">
        <f>AVERAGE(Q15,Q8,Q17,Q18,Q19,Q20,Q24,Q31,Q33,Q41,Q43)</f>
        <v>6.2727272727272725</v>
      </c>
      <c r="R45" s="26">
        <f>AVERAGE(R8,R15,R16,R17,R20,R19,R24,R31,R33,R41,R43)</f>
        <v>4.6363636363636367</v>
      </c>
      <c r="S45" s="26">
        <f>AVERAGE(S8,S15,S16,S17,S19,S24,S28,S31,S32,S33,S41)</f>
        <v>5.7272727272727275</v>
      </c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</row>
    <row r="46" spans="1:45">
      <c r="J46" s="104" t="s">
        <v>643</v>
      </c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S42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8" width="4.5703125" customWidth="1"/>
    <col min="9" max="9" width="4.7109375" customWidth="1"/>
    <col min="10" max="10" width="4.85546875" customWidth="1"/>
    <col min="11" max="39" width="4.7109375" customWidth="1"/>
    <col min="40" max="40" width="4.5703125" customWidth="1"/>
    <col min="41" max="44" width="4.7109375" customWidth="1"/>
  </cols>
  <sheetData>
    <row r="1" spans="1:45">
      <c r="A1" t="s">
        <v>45</v>
      </c>
    </row>
    <row r="4" spans="1:45" ht="15.75" thickBot="1">
      <c r="A4" t="s">
        <v>2</v>
      </c>
    </row>
    <row r="5" spans="1:45" ht="15.75" customHeight="1" thickBot="1">
      <c r="C5" s="402" t="s">
        <v>74</v>
      </c>
      <c r="D5" s="403"/>
      <c r="E5" s="404"/>
    </row>
    <row r="6" spans="1:45" ht="48" customHeight="1" thickBot="1">
      <c r="A6" s="4" t="s">
        <v>3</v>
      </c>
      <c r="B6" s="5" t="s">
        <v>4</v>
      </c>
      <c r="C6" s="8" t="s">
        <v>7</v>
      </c>
      <c r="D6" s="9" t="s">
        <v>72</v>
      </c>
      <c r="E6" s="6" t="s">
        <v>5</v>
      </c>
      <c r="F6" s="7" t="s">
        <v>73</v>
      </c>
      <c r="G6" s="128" t="s">
        <v>654</v>
      </c>
      <c r="H6" s="128" t="s">
        <v>565</v>
      </c>
      <c r="I6" s="128" t="s">
        <v>598</v>
      </c>
      <c r="J6" s="128" t="s">
        <v>620</v>
      </c>
      <c r="K6" s="128" t="s">
        <v>680</v>
      </c>
      <c r="L6" s="128" t="s">
        <v>711</v>
      </c>
      <c r="M6" s="128" t="s">
        <v>736</v>
      </c>
      <c r="N6" s="128" t="s">
        <v>756</v>
      </c>
      <c r="O6" s="128" t="s">
        <v>783</v>
      </c>
      <c r="P6" s="128" t="s">
        <v>802</v>
      </c>
      <c r="Q6" s="128" t="s">
        <v>819</v>
      </c>
      <c r="R6" s="128" t="s">
        <v>848</v>
      </c>
      <c r="S6" s="128" t="s">
        <v>871</v>
      </c>
      <c r="T6" s="71"/>
      <c r="U6" s="71"/>
      <c r="V6" s="76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128"/>
      <c r="AK6" s="128"/>
      <c r="AL6" s="128"/>
      <c r="AM6" s="128"/>
      <c r="AN6" s="128"/>
      <c r="AO6" s="128"/>
      <c r="AP6" s="128"/>
      <c r="AQ6" s="128"/>
      <c r="AR6" s="128"/>
    </row>
    <row r="7" spans="1:45">
      <c r="A7" s="18" t="s">
        <v>8</v>
      </c>
      <c r="B7" s="217" t="s">
        <v>46</v>
      </c>
      <c r="C7" s="107">
        <v>13</v>
      </c>
      <c r="D7" s="108"/>
      <c r="E7" s="97"/>
      <c r="F7" s="30">
        <f>AVERAGE(G7,H7,I7,J7,K7,L7,M7,N7,O7,P7,Q7,R7,S7)</f>
        <v>5.9230769230769234</v>
      </c>
      <c r="G7" s="55">
        <v>4</v>
      </c>
      <c r="H7" s="55">
        <v>6</v>
      </c>
      <c r="I7" s="54">
        <v>6</v>
      </c>
      <c r="J7" s="55">
        <v>6</v>
      </c>
      <c r="K7" s="240">
        <v>7</v>
      </c>
      <c r="L7" s="240">
        <v>8</v>
      </c>
      <c r="M7" s="55">
        <v>5</v>
      </c>
      <c r="N7" s="55">
        <v>6</v>
      </c>
      <c r="O7" s="55">
        <v>5</v>
      </c>
      <c r="P7" s="54">
        <v>6</v>
      </c>
      <c r="Q7" s="55">
        <v>6</v>
      </c>
      <c r="R7" s="54">
        <v>6</v>
      </c>
      <c r="S7" s="50">
        <v>6</v>
      </c>
      <c r="T7" s="50"/>
      <c r="U7" s="134"/>
      <c r="V7" s="55"/>
      <c r="W7" s="50"/>
      <c r="X7" s="55"/>
      <c r="Y7" s="134"/>
      <c r="Z7" s="55"/>
      <c r="AA7" s="134"/>
      <c r="AB7" s="55"/>
      <c r="AC7" s="50"/>
      <c r="AD7" s="136"/>
      <c r="AE7" s="55"/>
      <c r="AF7" s="55"/>
      <c r="AG7" s="55"/>
      <c r="AH7" s="50"/>
      <c r="AI7" s="134"/>
      <c r="AJ7" s="55"/>
      <c r="AK7" s="134"/>
      <c r="AL7" s="136"/>
      <c r="AM7" s="136"/>
      <c r="AN7" s="134"/>
      <c r="AO7" s="136"/>
      <c r="AP7" s="134"/>
      <c r="AQ7" s="50"/>
      <c r="AR7" s="55"/>
      <c r="AS7" s="22"/>
    </row>
    <row r="8" spans="1:45">
      <c r="A8" s="65" t="s">
        <v>8</v>
      </c>
      <c r="B8" s="23" t="s">
        <v>47</v>
      </c>
      <c r="C8" s="121"/>
      <c r="D8" s="123"/>
      <c r="E8" s="119"/>
      <c r="F8" s="83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0"/>
      <c r="T8" s="133"/>
      <c r="U8" s="55"/>
      <c r="V8" s="55"/>
      <c r="W8" s="50"/>
      <c r="X8" s="55"/>
      <c r="Y8" s="55"/>
      <c r="Z8" s="55"/>
      <c r="AA8" s="55"/>
      <c r="AB8" s="55"/>
      <c r="AC8" s="50"/>
      <c r="AD8" s="133"/>
      <c r="AE8" s="55"/>
      <c r="AF8" s="55"/>
      <c r="AG8" s="55"/>
      <c r="AH8" s="50"/>
      <c r="AI8" s="55"/>
      <c r="AJ8" s="55"/>
      <c r="AK8" s="55"/>
      <c r="AL8" s="50"/>
      <c r="AM8" s="50"/>
      <c r="AN8" s="55"/>
      <c r="AO8" s="50"/>
      <c r="AP8" s="55"/>
      <c r="AQ8" s="50"/>
      <c r="AR8" s="55"/>
      <c r="AS8" s="22"/>
    </row>
    <row r="9" spans="1:45">
      <c r="A9" s="10" t="s">
        <v>8</v>
      </c>
      <c r="B9" s="57" t="s">
        <v>233</v>
      </c>
      <c r="C9" s="125"/>
      <c r="D9" s="126"/>
      <c r="E9" s="127"/>
      <c r="F9" s="1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0"/>
      <c r="T9" s="133"/>
      <c r="U9" s="55"/>
      <c r="V9" s="55"/>
      <c r="W9" s="50"/>
      <c r="X9" s="55"/>
      <c r="Y9" s="55"/>
      <c r="Z9" s="55"/>
      <c r="AA9" s="55"/>
      <c r="AB9" s="55"/>
      <c r="AC9" s="50"/>
      <c r="AD9" s="133"/>
      <c r="AE9" s="55"/>
      <c r="AF9" s="55"/>
      <c r="AG9" s="55"/>
      <c r="AH9" s="50"/>
      <c r="AI9" s="55"/>
      <c r="AJ9" s="55"/>
      <c r="AK9" s="55"/>
      <c r="AL9" s="50"/>
      <c r="AM9" s="50"/>
      <c r="AN9" s="55"/>
      <c r="AO9" s="50"/>
      <c r="AP9" s="55"/>
      <c r="AQ9" s="50"/>
      <c r="AR9" s="55"/>
      <c r="AS9" s="22"/>
    </row>
    <row r="10" spans="1:45">
      <c r="A10" s="65" t="s">
        <v>10</v>
      </c>
      <c r="B10" s="23" t="s">
        <v>232</v>
      </c>
      <c r="C10" s="121">
        <v>7</v>
      </c>
      <c r="D10" s="123">
        <v>1</v>
      </c>
      <c r="E10" s="119"/>
      <c r="F10" s="96">
        <f>AVERAGE(G10,I10,J10,K10,O10,R10,S10)</f>
        <v>4.5714285714285712</v>
      </c>
      <c r="G10" s="297">
        <v>2</v>
      </c>
      <c r="H10" s="155" t="s">
        <v>106</v>
      </c>
      <c r="I10" s="55">
        <v>5</v>
      </c>
      <c r="J10" s="55">
        <v>5</v>
      </c>
      <c r="K10" s="55">
        <v>5</v>
      </c>
      <c r="L10" s="55"/>
      <c r="M10" s="55"/>
      <c r="N10" s="55"/>
      <c r="O10" s="55">
        <v>5</v>
      </c>
      <c r="P10" s="55"/>
      <c r="Q10" s="55"/>
      <c r="R10" s="55">
        <v>5</v>
      </c>
      <c r="S10" s="50">
        <v>5</v>
      </c>
      <c r="T10" s="50"/>
      <c r="U10" s="55"/>
      <c r="V10" s="55"/>
      <c r="W10" s="48"/>
      <c r="X10" s="55"/>
      <c r="Y10" s="55"/>
      <c r="Z10" s="55"/>
      <c r="AA10" s="55"/>
      <c r="AB10" s="55"/>
      <c r="AC10" s="50"/>
      <c r="AD10" s="50"/>
      <c r="AE10" s="55"/>
      <c r="AF10" s="55"/>
      <c r="AG10" s="55"/>
      <c r="AH10" s="50"/>
      <c r="AI10" s="55"/>
      <c r="AJ10" s="55"/>
      <c r="AK10" s="55"/>
      <c r="AL10" s="136"/>
      <c r="AM10" s="50"/>
      <c r="AN10" s="55"/>
      <c r="AO10" s="50"/>
      <c r="AP10" s="55"/>
      <c r="AQ10" s="50"/>
      <c r="AR10" s="55"/>
      <c r="AS10" s="22"/>
    </row>
    <row r="11" spans="1:45">
      <c r="A11" s="65" t="s">
        <v>10</v>
      </c>
      <c r="B11" s="23" t="s">
        <v>63</v>
      </c>
      <c r="C11" s="121">
        <v>10</v>
      </c>
      <c r="D11" s="123"/>
      <c r="E11" s="131">
        <v>1</v>
      </c>
      <c r="F11" s="96">
        <f>AVERAGE(G11,H11,J11,K11,O11,P11,Q11,R11,S11)</f>
        <v>5.8888888888888893</v>
      </c>
      <c r="G11" s="210">
        <v>4</v>
      </c>
      <c r="H11" s="55">
        <v>5</v>
      </c>
      <c r="I11" s="55"/>
      <c r="J11" s="55">
        <v>6</v>
      </c>
      <c r="K11" s="295">
        <v>7</v>
      </c>
      <c r="L11" s="95" t="s">
        <v>428</v>
      </c>
      <c r="M11" s="55"/>
      <c r="N11" s="134"/>
      <c r="O11" s="55">
        <v>6</v>
      </c>
      <c r="P11" s="295">
        <v>7</v>
      </c>
      <c r="Q11" s="240">
        <v>7</v>
      </c>
      <c r="R11" s="55">
        <v>5</v>
      </c>
      <c r="S11" s="50">
        <v>6</v>
      </c>
      <c r="T11" s="50"/>
      <c r="U11" s="55"/>
      <c r="V11" s="155"/>
      <c r="W11" s="50"/>
      <c r="X11" s="55"/>
      <c r="Y11" s="55"/>
      <c r="Z11" s="55"/>
      <c r="AA11" s="55"/>
      <c r="AB11" s="55"/>
      <c r="AC11" s="50"/>
      <c r="AD11" s="50"/>
      <c r="AE11" s="55"/>
      <c r="AF11" s="55"/>
      <c r="AG11" s="55"/>
      <c r="AH11" s="50"/>
      <c r="AI11" s="55"/>
      <c r="AJ11" s="55"/>
      <c r="AK11" s="55"/>
      <c r="AL11" s="50"/>
      <c r="AM11" s="50"/>
      <c r="AN11" s="55"/>
      <c r="AO11" s="50"/>
      <c r="AP11" s="55"/>
      <c r="AQ11" s="50"/>
      <c r="AR11" s="55"/>
      <c r="AS11" s="22"/>
    </row>
    <row r="12" spans="1:45" s="85" customFormat="1">
      <c r="A12" s="65" t="s">
        <v>10</v>
      </c>
      <c r="B12" s="23" t="s">
        <v>266</v>
      </c>
      <c r="C12" s="121">
        <v>1</v>
      </c>
      <c r="D12" s="123"/>
      <c r="E12" s="131"/>
      <c r="F12" s="96">
        <f>AVERAGE(H12)</f>
        <v>4</v>
      </c>
      <c r="G12" s="146"/>
      <c r="H12" s="55">
        <v>4</v>
      </c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0"/>
      <c r="U12" s="55"/>
      <c r="V12" s="55"/>
      <c r="W12" s="55"/>
      <c r="X12" s="55"/>
      <c r="Y12" s="55"/>
      <c r="Z12" s="55"/>
      <c r="AA12" s="55"/>
      <c r="AB12" s="55"/>
      <c r="AC12" s="50"/>
      <c r="AD12" s="35"/>
      <c r="AE12" s="55"/>
      <c r="AF12" s="55"/>
      <c r="AG12" s="55"/>
      <c r="AH12" s="50"/>
      <c r="AI12" s="55"/>
      <c r="AJ12" s="55"/>
      <c r="AK12" s="55"/>
      <c r="AL12" s="50"/>
      <c r="AM12" s="50"/>
      <c r="AN12" s="55"/>
      <c r="AO12" s="50"/>
      <c r="AP12" s="55"/>
      <c r="AQ12" s="50"/>
      <c r="AR12" s="55"/>
      <c r="AS12" s="89"/>
    </row>
    <row r="13" spans="1:45" s="104" customFormat="1">
      <c r="A13" s="65" t="s">
        <v>10</v>
      </c>
      <c r="B13" s="35" t="s">
        <v>344</v>
      </c>
      <c r="C13" s="121"/>
      <c r="D13" s="123">
        <v>1</v>
      </c>
      <c r="E13" s="131"/>
      <c r="F13" s="96">
        <f>AVERAGE(G13)</f>
        <v>5</v>
      </c>
      <c r="G13" s="210">
        <v>5</v>
      </c>
      <c r="H13" s="55"/>
      <c r="I13" s="55"/>
      <c r="J13" s="55"/>
      <c r="K13" s="55"/>
      <c r="L13" s="55"/>
      <c r="M13" s="55"/>
      <c r="N13" s="55"/>
      <c r="O13" s="55"/>
      <c r="P13" s="155"/>
      <c r="Q13" s="55"/>
      <c r="R13" s="55"/>
      <c r="S13" s="155"/>
      <c r="T13" s="50"/>
      <c r="U13" s="155"/>
      <c r="V13" s="55"/>
      <c r="W13" s="55"/>
      <c r="X13" s="55"/>
      <c r="Y13" s="155"/>
      <c r="Z13" s="55"/>
      <c r="AA13" s="55"/>
      <c r="AB13" s="55"/>
      <c r="AC13" s="50"/>
      <c r="AD13" s="35"/>
      <c r="AE13" s="55"/>
      <c r="AF13" s="55"/>
      <c r="AG13" s="55"/>
      <c r="AH13" s="50"/>
      <c r="AI13" s="55"/>
      <c r="AJ13" s="55"/>
      <c r="AK13" s="55"/>
      <c r="AL13" s="50"/>
      <c r="AM13" s="50"/>
      <c r="AN13" s="55"/>
      <c r="AO13" s="50"/>
      <c r="AP13" s="55"/>
      <c r="AQ13" s="48"/>
      <c r="AR13" s="155"/>
      <c r="AS13" s="129"/>
    </row>
    <row r="14" spans="1:45" s="104" customFormat="1">
      <c r="A14" s="65" t="s">
        <v>10</v>
      </c>
      <c r="B14" s="35" t="s">
        <v>366</v>
      </c>
      <c r="C14" s="121">
        <v>9</v>
      </c>
      <c r="D14" s="123">
        <v>1</v>
      </c>
      <c r="E14" s="131"/>
      <c r="F14" s="96">
        <f>AVERAGE(H14,I14,J14,K14,N14,O14,P14,Q14,S14)</f>
        <v>5.5555555555555554</v>
      </c>
      <c r="G14" s="146"/>
      <c r="H14" s="295">
        <v>7</v>
      </c>
      <c r="I14" s="55">
        <v>6</v>
      </c>
      <c r="J14" s="55">
        <v>6</v>
      </c>
      <c r="K14" s="55">
        <v>5</v>
      </c>
      <c r="L14" s="77" t="s">
        <v>106</v>
      </c>
      <c r="M14" s="55"/>
      <c r="N14" s="55">
        <v>4</v>
      </c>
      <c r="O14" s="55">
        <v>6</v>
      </c>
      <c r="P14" s="55">
        <v>6</v>
      </c>
      <c r="Q14" s="55">
        <v>5</v>
      </c>
      <c r="R14" s="55"/>
      <c r="S14" s="55">
        <v>5</v>
      </c>
      <c r="T14" s="50"/>
      <c r="U14" s="55"/>
      <c r="V14" s="55"/>
      <c r="W14" s="55"/>
      <c r="X14" s="55"/>
      <c r="Y14" s="55"/>
      <c r="Z14" s="55"/>
      <c r="AA14" s="55"/>
      <c r="AB14" s="55"/>
      <c r="AC14" s="50"/>
      <c r="AD14" s="35"/>
      <c r="AE14" s="55"/>
      <c r="AF14" s="55"/>
      <c r="AG14" s="55"/>
      <c r="AH14" s="50"/>
      <c r="AI14" s="55"/>
      <c r="AJ14" s="55"/>
      <c r="AK14" s="55"/>
      <c r="AL14" s="50"/>
      <c r="AM14" s="50"/>
      <c r="AN14" s="55"/>
      <c r="AO14" s="50"/>
      <c r="AP14" s="55"/>
      <c r="AQ14" s="50"/>
      <c r="AR14" s="55"/>
      <c r="AS14" s="129"/>
    </row>
    <row r="15" spans="1:45" s="104" customFormat="1">
      <c r="A15" s="65" t="s">
        <v>10</v>
      </c>
      <c r="B15" s="35" t="s">
        <v>382</v>
      </c>
      <c r="C15" s="121">
        <v>3</v>
      </c>
      <c r="D15" s="123">
        <v>1</v>
      </c>
      <c r="E15" s="131"/>
      <c r="F15" s="96">
        <f>AVERAGE(I15,L15)</f>
        <v>5.5</v>
      </c>
      <c r="G15" s="146"/>
      <c r="H15" s="155" t="s">
        <v>106</v>
      </c>
      <c r="I15" s="55">
        <v>5</v>
      </c>
      <c r="J15" s="55"/>
      <c r="K15" s="55"/>
      <c r="L15" s="55">
        <v>6</v>
      </c>
      <c r="M15" s="95" t="s">
        <v>428</v>
      </c>
      <c r="N15" s="55"/>
      <c r="O15" s="55"/>
      <c r="P15" s="55"/>
      <c r="Q15" s="55"/>
      <c r="R15" s="55"/>
      <c r="S15" s="55"/>
      <c r="T15" s="50"/>
      <c r="U15" s="55"/>
      <c r="V15" s="55"/>
      <c r="W15" s="55"/>
      <c r="X15" s="155"/>
      <c r="Y15" s="55"/>
      <c r="Z15" s="55"/>
      <c r="AA15" s="55"/>
      <c r="AB15" s="55"/>
      <c r="AC15" s="50"/>
      <c r="AD15" s="35"/>
      <c r="AE15" s="55"/>
      <c r="AF15" s="55"/>
      <c r="AG15" s="55"/>
      <c r="AH15" s="50"/>
      <c r="AI15" s="55"/>
      <c r="AJ15" s="55"/>
      <c r="AK15" s="55"/>
      <c r="AL15" s="50"/>
      <c r="AM15" s="50"/>
      <c r="AN15" s="55"/>
      <c r="AO15" s="50"/>
      <c r="AP15" s="55"/>
      <c r="AQ15" s="50"/>
      <c r="AR15" s="55"/>
      <c r="AS15" s="129"/>
    </row>
    <row r="16" spans="1:45" s="104" customFormat="1">
      <c r="A16" s="65" t="s">
        <v>10</v>
      </c>
      <c r="B16" s="98" t="s">
        <v>427</v>
      </c>
      <c r="C16" s="121">
        <v>7</v>
      </c>
      <c r="D16" s="123"/>
      <c r="E16" s="131"/>
      <c r="F16" s="96">
        <f>AVERAGE(J16,O16,G16,P16,Q16,R16,S16)</f>
        <v>5</v>
      </c>
      <c r="G16" s="174">
        <v>5</v>
      </c>
      <c r="H16" s="55"/>
      <c r="I16" s="55"/>
      <c r="J16" s="55">
        <v>5</v>
      </c>
      <c r="K16" s="55"/>
      <c r="L16" s="55"/>
      <c r="M16" s="55"/>
      <c r="N16" s="55"/>
      <c r="O16" s="55">
        <v>6</v>
      </c>
      <c r="P16" s="55">
        <v>5</v>
      </c>
      <c r="Q16" s="55">
        <v>5</v>
      </c>
      <c r="R16" s="55">
        <v>5</v>
      </c>
      <c r="S16" s="55">
        <v>4</v>
      </c>
      <c r="T16" s="50"/>
      <c r="U16" s="55"/>
      <c r="V16" s="55"/>
      <c r="W16" s="55"/>
      <c r="X16" s="155"/>
      <c r="Y16" s="55"/>
      <c r="Z16" s="55"/>
      <c r="AA16" s="55"/>
      <c r="AB16" s="55"/>
      <c r="AC16" s="50"/>
      <c r="AD16" s="35"/>
      <c r="AE16" s="55"/>
      <c r="AF16" s="55"/>
      <c r="AG16" s="55"/>
      <c r="AH16" s="50"/>
      <c r="AI16" s="55"/>
      <c r="AJ16" s="55"/>
      <c r="AK16" s="55"/>
      <c r="AL16" s="50"/>
      <c r="AM16" s="50"/>
      <c r="AN16" s="55"/>
      <c r="AO16" s="50"/>
      <c r="AP16" s="55"/>
      <c r="AQ16" s="50"/>
      <c r="AR16" s="55"/>
      <c r="AS16" s="129"/>
    </row>
    <row r="17" spans="1:45" s="104" customFormat="1">
      <c r="A17" s="65" t="s">
        <v>10</v>
      </c>
      <c r="B17" s="60" t="s">
        <v>621</v>
      </c>
      <c r="C17" s="121">
        <v>8</v>
      </c>
      <c r="D17" s="123">
        <v>1</v>
      </c>
      <c r="E17" s="131"/>
      <c r="F17" s="96">
        <f>AVERAGE(K17,L17,M17,N17,P17,Q17,R17,S17)</f>
        <v>5.125</v>
      </c>
      <c r="G17" s="56"/>
      <c r="H17" s="55"/>
      <c r="I17" s="55"/>
      <c r="J17" s="77" t="s">
        <v>106</v>
      </c>
      <c r="K17" s="55">
        <v>6</v>
      </c>
      <c r="L17" s="55">
        <v>5</v>
      </c>
      <c r="M17" s="55">
        <v>5</v>
      </c>
      <c r="N17" s="297">
        <v>3</v>
      </c>
      <c r="O17" s="55"/>
      <c r="P17" s="55">
        <v>6</v>
      </c>
      <c r="Q17" s="55">
        <v>6</v>
      </c>
      <c r="R17" s="55">
        <v>5</v>
      </c>
      <c r="S17" s="55">
        <v>5</v>
      </c>
      <c r="T17" s="50"/>
      <c r="U17" s="55"/>
      <c r="V17" s="55"/>
      <c r="W17" s="55"/>
      <c r="X17" s="155"/>
      <c r="Y17" s="55"/>
      <c r="Z17" s="55"/>
      <c r="AA17" s="55"/>
      <c r="AB17" s="55"/>
      <c r="AC17" s="50"/>
      <c r="AD17" s="35"/>
      <c r="AE17" s="55"/>
      <c r="AF17" s="55"/>
      <c r="AG17" s="55"/>
      <c r="AH17" s="50"/>
      <c r="AI17" s="55"/>
      <c r="AJ17" s="55"/>
      <c r="AK17" s="55"/>
      <c r="AL17" s="50"/>
      <c r="AM17" s="50"/>
      <c r="AN17" s="55"/>
      <c r="AO17" s="50"/>
      <c r="AP17" s="55"/>
      <c r="AQ17" s="50"/>
      <c r="AR17" s="55"/>
      <c r="AS17" s="129"/>
    </row>
    <row r="18" spans="1:45">
      <c r="A18" s="10" t="s">
        <v>10</v>
      </c>
      <c r="B18" s="147" t="s">
        <v>64</v>
      </c>
      <c r="C18" s="125">
        <v>5</v>
      </c>
      <c r="D18" s="126"/>
      <c r="E18" s="127"/>
      <c r="F18" s="29">
        <f>AVERAGE(G18,H18,I18,J18)</f>
        <v>5.25</v>
      </c>
      <c r="G18" s="55">
        <v>4</v>
      </c>
      <c r="H18" s="55">
        <v>6</v>
      </c>
      <c r="I18" s="155">
        <v>6</v>
      </c>
      <c r="J18" s="55">
        <v>5</v>
      </c>
      <c r="K18" s="55"/>
      <c r="L18" s="95" t="s">
        <v>428</v>
      </c>
      <c r="M18" s="55"/>
      <c r="N18" s="55"/>
      <c r="O18" s="55"/>
      <c r="P18" s="55"/>
      <c r="Q18" s="155"/>
      <c r="R18" s="155"/>
      <c r="S18" s="55"/>
      <c r="T18" s="50"/>
      <c r="U18" s="55"/>
      <c r="V18" s="55"/>
      <c r="W18" s="48"/>
      <c r="X18" s="55"/>
      <c r="Y18" s="55"/>
      <c r="Z18" s="55"/>
      <c r="AA18" s="55"/>
      <c r="AB18" s="55"/>
      <c r="AC18" s="50"/>
      <c r="AD18" s="55"/>
      <c r="AE18" s="55"/>
      <c r="AF18" s="155"/>
      <c r="AG18" s="55"/>
      <c r="AH18" s="50"/>
      <c r="AI18" s="55"/>
      <c r="AJ18" s="55"/>
      <c r="AK18" s="55"/>
      <c r="AL18" s="50"/>
      <c r="AM18" s="50"/>
      <c r="AN18" s="55"/>
      <c r="AO18" s="50"/>
      <c r="AP18" s="155"/>
      <c r="AQ18" s="48"/>
      <c r="AR18" s="55"/>
      <c r="AS18" s="22"/>
    </row>
    <row r="19" spans="1:45">
      <c r="A19" s="65" t="s">
        <v>23</v>
      </c>
      <c r="B19" s="23" t="s">
        <v>66</v>
      </c>
      <c r="C19" s="121">
        <v>2</v>
      </c>
      <c r="D19" s="123">
        <v>1</v>
      </c>
      <c r="E19" s="119"/>
      <c r="F19" s="96">
        <f>AVERAGE(H19,O19)</f>
        <v>5.5</v>
      </c>
      <c r="G19" s="55"/>
      <c r="H19" s="210">
        <v>6</v>
      </c>
      <c r="I19" s="55"/>
      <c r="J19" s="55"/>
      <c r="K19" s="55"/>
      <c r="L19" s="155"/>
      <c r="M19" s="77" t="s">
        <v>106</v>
      </c>
      <c r="N19" s="55"/>
      <c r="O19" s="55">
        <v>5</v>
      </c>
      <c r="P19" s="55"/>
      <c r="Q19" s="55"/>
      <c r="R19" s="55"/>
      <c r="S19" s="50"/>
      <c r="T19" s="50"/>
      <c r="U19" s="55"/>
      <c r="V19" s="55"/>
      <c r="W19" s="50"/>
      <c r="X19" s="55"/>
      <c r="Y19" s="55"/>
      <c r="Z19" s="155"/>
      <c r="AA19" s="55"/>
      <c r="AB19" s="55"/>
      <c r="AC19" s="48"/>
      <c r="AD19" s="50"/>
      <c r="AE19" s="55"/>
      <c r="AF19" s="55"/>
      <c r="AG19" s="55"/>
      <c r="AH19" s="50"/>
      <c r="AI19" s="55"/>
      <c r="AJ19" s="55"/>
      <c r="AK19" s="55"/>
      <c r="AL19" s="50"/>
      <c r="AM19" s="50"/>
      <c r="AN19" s="55"/>
      <c r="AO19" s="50"/>
      <c r="AP19" s="55"/>
      <c r="AQ19" s="50"/>
      <c r="AR19" s="55"/>
      <c r="AS19" s="22"/>
    </row>
    <row r="20" spans="1:45">
      <c r="A20" s="65" t="s">
        <v>23</v>
      </c>
      <c r="B20" s="23" t="s">
        <v>68</v>
      </c>
      <c r="C20" s="121">
        <v>1</v>
      </c>
      <c r="D20" s="123"/>
      <c r="E20" s="119"/>
      <c r="F20" s="96">
        <f>AVERAGE(G20)</f>
        <v>3</v>
      </c>
      <c r="G20" s="284">
        <v>3</v>
      </c>
      <c r="H20" s="230"/>
      <c r="I20" s="155"/>
      <c r="J20" s="155"/>
      <c r="K20" s="55"/>
      <c r="L20" s="155"/>
      <c r="M20" s="55"/>
      <c r="N20" s="55"/>
      <c r="O20" s="55"/>
      <c r="P20" s="55"/>
      <c r="Q20" s="55"/>
      <c r="R20" s="55"/>
      <c r="S20" s="50"/>
      <c r="T20" s="48"/>
      <c r="U20" s="55"/>
      <c r="V20" s="55"/>
      <c r="W20" s="48"/>
      <c r="X20" s="155"/>
      <c r="Y20" s="145"/>
      <c r="Z20" s="155"/>
      <c r="AA20" s="55"/>
      <c r="AB20" s="155"/>
      <c r="AC20" s="50"/>
      <c r="AD20" s="162"/>
      <c r="AE20" s="55"/>
      <c r="AF20" s="55"/>
      <c r="AG20" s="155"/>
      <c r="AH20" s="48"/>
      <c r="AI20" s="155"/>
      <c r="AJ20" s="155"/>
      <c r="AK20" s="55"/>
      <c r="AL20" s="48"/>
      <c r="AM20" s="50"/>
      <c r="AN20" s="55"/>
      <c r="AO20" s="48"/>
      <c r="AP20" s="55"/>
      <c r="AQ20" s="50"/>
      <c r="AR20" s="155"/>
      <c r="AS20" s="22"/>
    </row>
    <row r="21" spans="1:45">
      <c r="A21" s="65" t="s">
        <v>23</v>
      </c>
      <c r="B21" s="23" t="s">
        <v>70</v>
      </c>
      <c r="C21" s="121">
        <v>3</v>
      </c>
      <c r="D21" s="123">
        <v>3</v>
      </c>
      <c r="E21" s="119">
        <v>2</v>
      </c>
      <c r="F21" s="96">
        <f>AVERAGE(G21,L21)</f>
        <v>6</v>
      </c>
      <c r="G21" s="240">
        <v>7</v>
      </c>
      <c r="H21" s="145"/>
      <c r="I21" s="145"/>
      <c r="J21" s="77" t="s">
        <v>106</v>
      </c>
      <c r="K21" s="44" t="s">
        <v>106</v>
      </c>
      <c r="L21" s="55">
        <v>5</v>
      </c>
      <c r="M21" s="77" t="s">
        <v>106</v>
      </c>
      <c r="N21" s="95" t="s">
        <v>428</v>
      </c>
      <c r="O21" s="155"/>
      <c r="P21" s="55"/>
      <c r="Q21" s="55"/>
      <c r="R21" s="55"/>
      <c r="S21" s="50"/>
      <c r="T21" s="50"/>
      <c r="U21" s="134"/>
      <c r="V21" s="155"/>
      <c r="W21" s="50"/>
      <c r="X21" s="55"/>
      <c r="Y21" s="55"/>
      <c r="Z21" s="55"/>
      <c r="AA21" s="55"/>
      <c r="AB21" s="55"/>
      <c r="AC21" s="50"/>
      <c r="AD21" s="50"/>
      <c r="AE21" s="155"/>
      <c r="AF21" s="55"/>
      <c r="AG21" s="155"/>
      <c r="AH21" s="50"/>
      <c r="AI21" s="55"/>
      <c r="AJ21" s="55"/>
      <c r="AK21" s="55"/>
      <c r="AL21" s="50"/>
      <c r="AM21" s="136"/>
      <c r="AN21" s="55"/>
      <c r="AO21" s="48"/>
      <c r="AP21" s="155"/>
      <c r="AQ21" s="48"/>
      <c r="AR21" s="155"/>
      <c r="AS21" s="22"/>
    </row>
    <row r="22" spans="1:45">
      <c r="A22" s="65" t="s">
        <v>23</v>
      </c>
      <c r="B22" s="23" t="s">
        <v>71</v>
      </c>
      <c r="C22" s="121">
        <v>3</v>
      </c>
      <c r="D22" s="123">
        <v>2</v>
      </c>
      <c r="E22" s="119"/>
      <c r="F22" s="96">
        <f>AVERAGE(H22,J22)</f>
        <v>5</v>
      </c>
      <c r="G22" s="55"/>
      <c r="H22" s="210">
        <v>5</v>
      </c>
      <c r="I22" s="77" t="s">
        <v>106</v>
      </c>
      <c r="J22" s="55">
        <v>5</v>
      </c>
      <c r="K22" s="77" t="s">
        <v>106</v>
      </c>
      <c r="L22" s="77" t="s">
        <v>428</v>
      </c>
      <c r="M22" s="55"/>
      <c r="N22" s="55"/>
      <c r="O22" s="55"/>
      <c r="P22" s="55"/>
      <c r="Q22" s="155"/>
      <c r="R22" s="55"/>
      <c r="S22" s="50"/>
      <c r="T22" s="50"/>
      <c r="U22" s="55"/>
      <c r="V22" s="155"/>
      <c r="W22" s="50"/>
      <c r="X22" s="55"/>
      <c r="Y22" s="55"/>
      <c r="Z22" s="55"/>
      <c r="AA22" s="55"/>
      <c r="AB22" s="55"/>
      <c r="AC22" s="50"/>
      <c r="AD22" s="50"/>
      <c r="AE22" s="155"/>
      <c r="AF22" s="155"/>
      <c r="AG22" s="55"/>
      <c r="AH22" s="50"/>
      <c r="AI22" s="55"/>
      <c r="AJ22" s="55"/>
      <c r="AK22" s="55"/>
      <c r="AL22" s="50"/>
      <c r="AM22" s="50"/>
      <c r="AN22" s="55"/>
      <c r="AO22" s="50"/>
      <c r="AP22" s="55"/>
      <c r="AQ22" s="50"/>
      <c r="AR22" s="55"/>
      <c r="AS22" s="22"/>
    </row>
    <row r="23" spans="1:45" s="104" customFormat="1">
      <c r="A23" s="65" t="s">
        <v>23</v>
      </c>
      <c r="B23" s="35" t="s">
        <v>374</v>
      </c>
      <c r="C23" s="121"/>
      <c r="D23" s="123"/>
      <c r="E23" s="119"/>
      <c r="F23" s="96"/>
      <c r="G23" s="55"/>
      <c r="H23" s="146"/>
      <c r="I23" s="155"/>
      <c r="J23" s="134"/>
      <c r="K23" s="55"/>
      <c r="L23" s="55"/>
      <c r="M23" s="155"/>
      <c r="N23" s="55"/>
      <c r="O23" s="55"/>
      <c r="P23" s="55"/>
      <c r="Q23" s="155"/>
      <c r="R23" s="55"/>
      <c r="S23" s="50"/>
      <c r="T23" s="50"/>
      <c r="U23" s="55"/>
      <c r="V23" s="155"/>
      <c r="W23" s="50"/>
      <c r="X23" s="55"/>
      <c r="Y23" s="155"/>
      <c r="Z23" s="55"/>
      <c r="AA23" s="55"/>
      <c r="AB23" s="55"/>
      <c r="AC23" s="50"/>
      <c r="AD23" s="50"/>
      <c r="AE23" s="55"/>
      <c r="AF23" s="55"/>
      <c r="AG23" s="55"/>
      <c r="AH23" s="50"/>
      <c r="AI23" s="55"/>
      <c r="AJ23" s="55"/>
      <c r="AK23" s="55"/>
      <c r="AL23" s="50"/>
      <c r="AM23" s="50"/>
      <c r="AN23" s="55"/>
      <c r="AO23" s="50"/>
      <c r="AP23" s="55"/>
      <c r="AQ23" s="50"/>
      <c r="AR23" s="55"/>
      <c r="AS23" s="129"/>
    </row>
    <row r="24" spans="1:45" s="104" customFormat="1">
      <c r="A24" s="65" t="s">
        <v>23</v>
      </c>
      <c r="B24" s="35" t="s">
        <v>411</v>
      </c>
      <c r="C24" s="121">
        <v>9</v>
      </c>
      <c r="D24" s="123"/>
      <c r="E24" s="119"/>
      <c r="F24" s="96">
        <f>AVERAGE(G24,I24,J24,K24,M24,N24,P24,Q24,S24)</f>
        <v>5.2222222222222223</v>
      </c>
      <c r="G24" s="55">
        <v>4</v>
      </c>
      <c r="H24" s="146"/>
      <c r="I24" s="155">
        <v>6</v>
      </c>
      <c r="J24" s="55">
        <v>6</v>
      </c>
      <c r="K24" s="55">
        <v>6</v>
      </c>
      <c r="L24" s="55"/>
      <c r="M24" s="155">
        <v>6</v>
      </c>
      <c r="N24" s="55">
        <v>4</v>
      </c>
      <c r="O24" s="55"/>
      <c r="P24" s="55">
        <v>5</v>
      </c>
      <c r="Q24" s="155">
        <v>5</v>
      </c>
      <c r="R24" s="55"/>
      <c r="S24" s="50">
        <v>5</v>
      </c>
      <c r="T24" s="50"/>
      <c r="U24" s="55"/>
      <c r="V24" s="155"/>
      <c r="W24" s="50"/>
      <c r="X24" s="55"/>
      <c r="Y24" s="155"/>
      <c r="Z24" s="55"/>
      <c r="AA24" s="55"/>
      <c r="AB24" s="55"/>
      <c r="AC24" s="50"/>
      <c r="AD24" s="50"/>
      <c r="AE24" s="55"/>
      <c r="AF24" s="55"/>
      <c r="AG24" s="55"/>
      <c r="AH24" s="50"/>
      <c r="AI24" s="155"/>
      <c r="AJ24" s="55"/>
      <c r="AK24" s="55"/>
      <c r="AL24" s="50"/>
      <c r="AM24" s="50"/>
      <c r="AN24" s="55"/>
      <c r="AO24" s="50"/>
      <c r="AP24" s="55"/>
      <c r="AQ24" s="50"/>
      <c r="AR24" s="55"/>
      <c r="AS24" s="129"/>
    </row>
    <row r="25" spans="1:45" s="104" customFormat="1">
      <c r="A25" s="65" t="s">
        <v>23</v>
      </c>
      <c r="B25" s="35" t="s">
        <v>599</v>
      </c>
      <c r="C25" s="121">
        <v>6</v>
      </c>
      <c r="D25" s="123">
        <v>1</v>
      </c>
      <c r="E25" s="119">
        <v>1</v>
      </c>
      <c r="F25" s="96">
        <f>AVERAGE(I25,J25,P25,Q25,R25,S25)</f>
        <v>5.166666666666667</v>
      </c>
      <c r="G25" s="55"/>
      <c r="H25" s="146"/>
      <c r="I25" s="155">
        <v>5</v>
      </c>
      <c r="J25" s="55">
        <v>4</v>
      </c>
      <c r="K25" s="55"/>
      <c r="L25" s="55"/>
      <c r="M25" s="155"/>
      <c r="N25" s="55"/>
      <c r="O25" s="77" t="s">
        <v>106</v>
      </c>
      <c r="P25" s="240">
        <v>7</v>
      </c>
      <c r="Q25" s="155">
        <v>5</v>
      </c>
      <c r="R25" s="55">
        <v>5</v>
      </c>
      <c r="S25" s="50">
        <v>5</v>
      </c>
      <c r="T25" s="50"/>
      <c r="U25" s="55"/>
      <c r="V25" s="155"/>
      <c r="W25" s="50"/>
      <c r="X25" s="55"/>
      <c r="Y25" s="155"/>
      <c r="Z25" s="55"/>
      <c r="AA25" s="55"/>
      <c r="AB25" s="55"/>
      <c r="AC25" s="50"/>
      <c r="AD25" s="50"/>
      <c r="AE25" s="55"/>
      <c r="AF25" s="55"/>
      <c r="AG25" s="55"/>
      <c r="AH25" s="50"/>
      <c r="AI25" s="155"/>
      <c r="AJ25" s="55"/>
      <c r="AK25" s="55"/>
      <c r="AL25" s="50"/>
      <c r="AM25" s="50"/>
      <c r="AN25" s="55"/>
      <c r="AO25" s="50"/>
      <c r="AP25" s="55"/>
      <c r="AQ25" s="50"/>
      <c r="AR25" s="55"/>
      <c r="AS25" s="129"/>
    </row>
    <row r="26" spans="1:45" s="104" customFormat="1">
      <c r="A26" s="65" t="s">
        <v>23</v>
      </c>
      <c r="B26" s="35" t="s">
        <v>600</v>
      </c>
      <c r="C26" s="121">
        <v>10</v>
      </c>
      <c r="D26" s="123">
        <v>1</v>
      </c>
      <c r="E26" s="119">
        <v>1</v>
      </c>
      <c r="F26" s="96">
        <f>AVERAGE(J26,K26,L26,M26,N26,O26,P26,Q26,R26,S26)</f>
        <v>5.5</v>
      </c>
      <c r="G26" s="55"/>
      <c r="H26" s="146"/>
      <c r="I26" s="77" t="s">
        <v>106</v>
      </c>
      <c r="J26" s="55">
        <v>5</v>
      </c>
      <c r="K26" s="55">
        <v>5</v>
      </c>
      <c r="L26" s="55">
        <v>5</v>
      </c>
      <c r="M26" s="155">
        <v>5</v>
      </c>
      <c r="N26" s="55">
        <v>4</v>
      </c>
      <c r="O26" s="55">
        <v>6</v>
      </c>
      <c r="P26" s="240">
        <v>7</v>
      </c>
      <c r="Q26" s="296">
        <v>7</v>
      </c>
      <c r="R26" s="55">
        <v>6</v>
      </c>
      <c r="S26" s="50">
        <v>5</v>
      </c>
      <c r="T26" s="50"/>
      <c r="U26" s="55"/>
      <c r="V26" s="155"/>
      <c r="W26" s="50"/>
      <c r="X26" s="55"/>
      <c r="Y26" s="155"/>
      <c r="Z26" s="55"/>
      <c r="AA26" s="55"/>
      <c r="AB26" s="55"/>
      <c r="AC26" s="50"/>
      <c r="AD26" s="50"/>
      <c r="AE26" s="55"/>
      <c r="AF26" s="55"/>
      <c r="AG26" s="55"/>
      <c r="AH26" s="50"/>
      <c r="AI26" s="155"/>
      <c r="AJ26" s="55"/>
      <c r="AK26" s="55"/>
      <c r="AL26" s="50"/>
      <c r="AM26" s="50"/>
      <c r="AN26" s="55"/>
      <c r="AO26" s="50"/>
      <c r="AP26" s="55"/>
      <c r="AQ26" s="50"/>
      <c r="AR26" s="55"/>
      <c r="AS26" s="129"/>
    </row>
    <row r="27" spans="1:45" s="104" customFormat="1">
      <c r="A27" s="355" t="s">
        <v>23</v>
      </c>
      <c r="B27" s="364" t="s">
        <v>252</v>
      </c>
      <c r="C27" s="345">
        <v>3</v>
      </c>
      <c r="D27" s="347">
        <v>4</v>
      </c>
      <c r="E27" s="343"/>
      <c r="F27" s="360">
        <f>AVERAGE(L27,M27,N27)</f>
        <v>5.333333333333333</v>
      </c>
      <c r="G27" s="55"/>
      <c r="H27" s="146"/>
      <c r="I27" s="77"/>
      <c r="J27" s="55"/>
      <c r="K27" s="55"/>
      <c r="L27" s="155">
        <v>6</v>
      </c>
      <c r="M27" s="155">
        <v>6</v>
      </c>
      <c r="N27" s="55">
        <v>4</v>
      </c>
      <c r="O27" s="55"/>
      <c r="P27" s="77" t="s">
        <v>106</v>
      </c>
      <c r="Q27" s="77" t="s">
        <v>106</v>
      </c>
      <c r="R27" s="77" t="s">
        <v>106</v>
      </c>
      <c r="S27" s="49" t="s">
        <v>106</v>
      </c>
      <c r="T27" s="368"/>
      <c r="U27" s="55"/>
      <c r="V27" s="155"/>
      <c r="W27" s="368"/>
      <c r="X27" s="55"/>
      <c r="Y27" s="155"/>
      <c r="Z27" s="55"/>
      <c r="AA27" s="55"/>
      <c r="AB27" s="55"/>
      <c r="AC27" s="368"/>
      <c r="AD27" s="368"/>
      <c r="AE27" s="55"/>
      <c r="AF27" s="55"/>
      <c r="AG27" s="55"/>
      <c r="AH27" s="368"/>
      <c r="AI27" s="155"/>
      <c r="AJ27" s="55"/>
      <c r="AK27" s="55"/>
      <c r="AL27" s="368"/>
      <c r="AM27" s="368"/>
      <c r="AN27" s="55"/>
      <c r="AO27" s="368"/>
      <c r="AP27" s="55"/>
      <c r="AQ27" s="368"/>
      <c r="AR27" s="55"/>
      <c r="AS27" s="129"/>
    </row>
    <row r="28" spans="1:45" s="104" customFormat="1">
      <c r="A28" s="355" t="s">
        <v>23</v>
      </c>
      <c r="B28" s="370" t="s">
        <v>737</v>
      </c>
      <c r="C28" s="345">
        <v>2</v>
      </c>
      <c r="D28" s="347">
        <v>3</v>
      </c>
      <c r="E28" s="343">
        <v>1</v>
      </c>
      <c r="F28" s="360">
        <f>AVERAGE(M28,N28,R28)</f>
        <v>5</v>
      </c>
      <c r="G28" s="55"/>
      <c r="H28" s="146"/>
      <c r="I28" s="77"/>
      <c r="J28" s="55"/>
      <c r="K28" s="55"/>
      <c r="L28" s="155"/>
      <c r="M28" s="44">
        <v>6</v>
      </c>
      <c r="N28" s="55">
        <v>4</v>
      </c>
      <c r="O28" s="77" t="s">
        <v>106</v>
      </c>
      <c r="P28" s="55"/>
      <c r="Q28" s="155"/>
      <c r="R28" s="55">
        <v>5</v>
      </c>
      <c r="S28" s="49" t="s">
        <v>106</v>
      </c>
      <c r="T28" s="368"/>
      <c r="U28" s="55"/>
      <c r="V28" s="155"/>
      <c r="W28" s="368"/>
      <c r="X28" s="55"/>
      <c r="Y28" s="155"/>
      <c r="Z28" s="55"/>
      <c r="AA28" s="55"/>
      <c r="AB28" s="55"/>
      <c r="AC28" s="368"/>
      <c r="AD28" s="368"/>
      <c r="AE28" s="55"/>
      <c r="AF28" s="55"/>
      <c r="AG28" s="55"/>
      <c r="AH28" s="368"/>
      <c r="AI28" s="155"/>
      <c r="AJ28" s="55"/>
      <c r="AK28" s="55"/>
      <c r="AL28" s="368"/>
      <c r="AM28" s="368"/>
      <c r="AN28" s="55"/>
      <c r="AO28" s="368"/>
      <c r="AP28" s="55"/>
      <c r="AQ28" s="368"/>
      <c r="AR28" s="55"/>
      <c r="AS28" s="129"/>
    </row>
    <row r="29" spans="1:45" s="104" customFormat="1">
      <c r="A29" s="10" t="s">
        <v>23</v>
      </c>
      <c r="B29" s="39" t="s">
        <v>130</v>
      </c>
      <c r="C29" s="125">
        <v>7</v>
      </c>
      <c r="D29" s="126">
        <v>2</v>
      </c>
      <c r="E29" s="127"/>
      <c r="F29" s="29">
        <f>AVERAGE(G29,I29,K29,L29,M29,N29,O29,R29)</f>
        <v>5.125</v>
      </c>
      <c r="G29" s="55">
        <v>4</v>
      </c>
      <c r="H29" s="212"/>
      <c r="I29" s="155">
        <v>5</v>
      </c>
      <c r="J29" s="55"/>
      <c r="K29" s="55">
        <v>6</v>
      </c>
      <c r="L29" s="77">
        <v>5</v>
      </c>
      <c r="M29" s="55">
        <v>6</v>
      </c>
      <c r="N29" s="55">
        <v>5</v>
      </c>
      <c r="O29" s="155">
        <v>5</v>
      </c>
      <c r="P29" s="77" t="s">
        <v>106</v>
      </c>
      <c r="Q29" s="155"/>
      <c r="R29" s="55">
        <v>5</v>
      </c>
      <c r="S29" s="50"/>
      <c r="T29" s="50"/>
      <c r="U29" s="55"/>
      <c r="V29" s="155"/>
      <c r="W29" s="50"/>
      <c r="X29" s="55"/>
      <c r="Y29" s="55"/>
      <c r="Z29" s="55"/>
      <c r="AA29" s="55"/>
      <c r="AB29" s="55"/>
      <c r="AC29" s="50"/>
      <c r="AD29" s="48"/>
      <c r="AE29" s="134"/>
      <c r="AF29" s="55"/>
      <c r="AG29" s="55"/>
      <c r="AH29" s="50"/>
      <c r="AI29" s="155"/>
      <c r="AJ29" s="55"/>
      <c r="AK29" s="155"/>
      <c r="AL29" s="48"/>
      <c r="AM29" s="50"/>
      <c r="AN29" s="155"/>
      <c r="AO29" s="50"/>
      <c r="AP29" s="55"/>
      <c r="AQ29" s="50"/>
      <c r="AR29" s="55"/>
      <c r="AS29" s="129"/>
    </row>
    <row r="30" spans="1:45">
      <c r="A30" s="65" t="s">
        <v>24</v>
      </c>
      <c r="B30" s="35" t="s">
        <v>195</v>
      </c>
      <c r="C30" s="121">
        <v>9</v>
      </c>
      <c r="D30" s="123">
        <v>3</v>
      </c>
      <c r="E30" s="119">
        <v>1</v>
      </c>
      <c r="F30" s="96">
        <f>AVERAGE(H30,I30,K30,L30,M30,N30,O30,P30,Q30)</f>
        <v>5.333333333333333</v>
      </c>
      <c r="G30" s="77" t="s">
        <v>106</v>
      </c>
      <c r="H30" s="294">
        <v>7</v>
      </c>
      <c r="I30" s="155">
        <v>5</v>
      </c>
      <c r="J30" s="155"/>
      <c r="K30" s="55">
        <v>6</v>
      </c>
      <c r="L30" s="155">
        <v>6</v>
      </c>
      <c r="M30" s="55">
        <v>6</v>
      </c>
      <c r="N30" s="55">
        <v>4</v>
      </c>
      <c r="O30" s="55">
        <v>4</v>
      </c>
      <c r="P30" s="55">
        <v>6</v>
      </c>
      <c r="Q30" s="55">
        <v>4</v>
      </c>
      <c r="R30" s="77" t="s">
        <v>106</v>
      </c>
      <c r="S30" s="49" t="s">
        <v>106</v>
      </c>
      <c r="T30" s="50"/>
      <c r="U30" s="155"/>
      <c r="V30" s="55"/>
      <c r="W30" s="50"/>
      <c r="X30" s="155"/>
      <c r="Y30" s="155"/>
      <c r="Z30" s="155"/>
      <c r="AA30" s="55"/>
      <c r="AB30" s="55"/>
      <c r="AC30" s="50"/>
      <c r="AD30" s="50"/>
      <c r="AE30" s="55"/>
      <c r="AF30" s="155"/>
      <c r="AG30" s="145"/>
      <c r="AH30" s="48"/>
      <c r="AI30" s="155"/>
      <c r="AJ30" s="155"/>
      <c r="AK30" s="55"/>
      <c r="AL30" s="50"/>
      <c r="AM30" s="48"/>
      <c r="AN30" s="55"/>
      <c r="AO30" s="48"/>
      <c r="AP30" s="145"/>
      <c r="AQ30" s="50"/>
      <c r="AR30" s="55"/>
      <c r="AS30" s="22"/>
    </row>
    <row r="31" spans="1:45" s="85" customFormat="1">
      <c r="A31" s="42" t="s">
        <v>24</v>
      </c>
      <c r="B31" s="91" t="s">
        <v>65</v>
      </c>
      <c r="C31" s="112"/>
      <c r="D31" s="113"/>
      <c r="E31" s="114"/>
      <c r="F31" s="181"/>
      <c r="G31" s="276"/>
      <c r="H31" s="113"/>
      <c r="I31" s="171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  <c r="AA31" s="170"/>
      <c r="AB31" s="113"/>
      <c r="AC31" s="170"/>
      <c r="AD31" s="113"/>
      <c r="AE31" s="170"/>
      <c r="AF31" s="113"/>
      <c r="AG31" s="113"/>
      <c r="AH31" s="170"/>
      <c r="AI31" s="170"/>
      <c r="AJ31" s="170"/>
      <c r="AK31" s="170"/>
      <c r="AL31" s="113"/>
      <c r="AM31" s="170"/>
      <c r="AN31" s="170"/>
      <c r="AO31" s="113"/>
      <c r="AP31" s="113"/>
      <c r="AQ31" s="113"/>
      <c r="AR31" s="170"/>
      <c r="AS31" s="89"/>
    </row>
    <row r="32" spans="1:45" s="104" customFormat="1">
      <c r="A32" s="42" t="s">
        <v>24</v>
      </c>
      <c r="B32" s="91" t="s">
        <v>325</v>
      </c>
      <c r="C32" s="112"/>
      <c r="D32" s="113"/>
      <c r="E32" s="114"/>
      <c r="F32" s="96"/>
      <c r="G32" s="249"/>
      <c r="H32" s="170"/>
      <c r="I32" s="250"/>
      <c r="J32" s="250"/>
      <c r="K32" s="249"/>
      <c r="L32" s="249"/>
      <c r="M32" s="250"/>
      <c r="N32" s="249"/>
      <c r="O32" s="249"/>
      <c r="P32" s="249"/>
      <c r="Q32" s="249"/>
      <c r="R32" s="250"/>
      <c r="S32" s="251"/>
      <c r="T32" s="260"/>
      <c r="U32" s="249"/>
      <c r="V32" s="250"/>
      <c r="W32" s="251"/>
      <c r="X32" s="250"/>
      <c r="Y32" s="249"/>
      <c r="Z32" s="250"/>
      <c r="AA32" s="250"/>
      <c r="AB32" s="250"/>
      <c r="AC32" s="251"/>
      <c r="AD32" s="248"/>
      <c r="AE32" s="249"/>
      <c r="AF32" s="249"/>
      <c r="AG32" s="249"/>
      <c r="AH32" s="252"/>
      <c r="AI32" s="249"/>
      <c r="AJ32" s="249"/>
      <c r="AK32" s="249"/>
      <c r="AL32" s="252"/>
      <c r="AM32" s="278"/>
      <c r="AN32" s="249"/>
      <c r="AO32" s="252"/>
      <c r="AP32" s="249"/>
      <c r="AQ32" s="252"/>
      <c r="AR32" s="250"/>
      <c r="AS32" s="129"/>
    </row>
    <row r="33" spans="1:45" s="104" customFormat="1">
      <c r="A33" s="65" t="s">
        <v>24</v>
      </c>
      <c r="B33" s="35" t="s">
        <v>348</v>
      </c>
      <c r="C33" s="121">
        <v>6</v>
      </c>
      <c r="D33" s="123">
        <v>2</v>
      </c>
      <c r="E33" s="119">
        <v>3</v>
      </c>
      <c r="F33" s="96">
        <f>AVERAGE(G33,I33,K33,M33,N33,Q33)</f>
        <v>4.333333333333333</v>
      </c>
      <c r="G33" s="55">
        <v>4</v>
      </c>
      <c r="H33" s="44" t="s">
        <v>106</v>
      </c>
      <c r="I33" s="55">
        <v>5</v>
      </c>
      <c r="J33" s="44" t="s">
        <v>106</v>
      </c>
      <c r="K33" s="284">
        <v>3</v>
      </c>
      <c r="L33" s="134"/>
      <c r="M33" s="44">
        <v>6</v>
      </c>
      <c r="N33" s="55">
        <v>4</v>
      </c>
      <c r="O33" s="55"/>
      <c r="P33" s="134"/>
      <c r="Q33" s="55">
        <v>4</v>
      </c>
      <c r="R33" s="145"/>
      <c r="S33" s="48"/>
      <c r="T33" s="133"/>
      <c r="U33" s="55"/>
      <c r="V33" s="55"/>
      <c r="W33" s="50"/>
      <c r="X33" s="55"/>
      <c r="Y33" s="55"/>
      <c r="Z33" s="155"/>
      <c r="AA33" s="55"/>
      <c r="AB33" s="155"/>
      <c r="AC33" s="48"/>
      <c r="AD33" s="133"/>
      <c r="AE33" s="55"/>
      <c r="AF33" s="55"/>
      <c r="AG33" s="55"/>
      <c r="AH33" s="50"/>
      <c r="AI33" s="55"/>
      <c r="AJ33" s="55"/>
      <c r="AK33" s="55"/>
      <c r="AL33" s="50"/>
      <c r="AM33" s="50"/>
      <c r="AN33" s="55"/>
      <c r="AO33" s="50"/>
      <c r="AP33" s="55"/>
      <c r="AQ33" s="50"/>
      <c r="AR33" s="155"/>
      <c r="AS33" s="129"/>
    </row>
    <row r="34" spans="1:45" s="104" customFormat="1">
      <c r="A34" s="65" t="s">
        <v>24</v>
      </c>
      <c r="B34" s="35" t="s">
        <v>391</v>
      </c>
      <c r="C34" s="121">
        <v>3</v>
      </c>
      <c r="D34" s="123">
        <v>5</v>
      </c>
      <c r="E34" s="119">
        <v>1</v>
      </c>
      <c r="F34" s="96">
        <f>AVERAGE(N34,O34,P34,S34)</f>
        <v>4.25</v>
      </c>
      <c r="G34" s="44" t="s">
        <v>106</v>
      </c>
      <c r="H34" s="134"/>
      <c r="I34" s="55"/>
      <c r="J34" s="55"/>
      <c r="K34" s="77" t="s">
        <v>106</v>
      </c>
      <c r="L34" s="134"/>
      <c r="M34" s="155"/>
      <c r="N34" s="77">
        <v>4</v>
      </c>
      <c r="O34" s="55">
        <v>4</v>
      </c>
      <c r="P34" s="55">
        <v>5</v>
      </c>
      <c r="Q34" s="77" t="s">
        <v>106</v>
      </c>
      <c r="R34" s="155" t="s">
        <v>106</v>
      </c>
      <c r="S34" s="48">
        <v>4</v>
      </c>
      <c r="T34" s="133"/>
      <c r="U34" s="55"/>
      <c r="V34" s="55"/>
      <c r="W34" s="50"/>
      <c r="X34" s="55"/>
      <c r="Y34" s="55"/>
      <c r="Z34" s="155"/>
      <c r="AA34" s="134"/>
      <c r="AB34" s="155"/>
      <c r="AC34" s="48"/>
      <c r="AD34" s="48"/>
      <c r="AE34" s="134"/>
      <c r="AF34" s="55"/>
      <c r="AG34" s="55"/>
      <c r="AH34" s="50"/>
      <c r="AI34" s="155"/>
      <c r="AJ34" s="155"/>
      <c r="AK34" s="55"/>
      <c r="AL34" s="48"/>
      <c r="AM34" s="50"/>
      <c r="AN34" s="55"/>
      <c r="AO34" s="50"/>
      <c r="AP34" s="155"/>
      <c r="AQ34" s="50"/>
      <c r="AR34" s="155"/>
      <c r="AS34" s="129"/>
    </row>
    <row r="35" spans="1:45" s="104" customFormat="1">
      <c r="A35" s="65" t="s">
        <v>24</v>
      </c>
      <c r="B35" s="35" t="s">
        <v>403</v>
      </c>
      <c r="C35" s="121">
        <v>9</v>
      </c>
      <c r="D35" s="123">
        <v>2</v>
      </c>
      <c r="E35" s="119"/>
      <c r="F35" s="96">
        <f>AVERAGE(G35,H35,I35,K35,L35,M35,N35,O35,P35,Q35,R35)</f>
        <v>5</v>
      </c>
      <c r="G35" s="55">
        <v>5</v>
      </c>
      <c r="H35" s="210">
        <v>6</v>
      </c>
      <c r="I35" s="155">
        <v>6</v>
      </c>
      <c r="J35" s="134"/>
      <c r="K35" s="55">
        <v>4</v>
      </c>
      <c r="L35" s="77">
        <v>4</v>
      </c>
      <c r="M35" s="155">
        <v>5</v>
      </c>
      <c r="N35" s="77">
        <v>5</v>
      </c>
      <c r="O35" s="55">
        <v>4</v>
      </c>
      <c r="P35" s="55">
        <v>6</v>
      </c>
      <c r="Q35" s="155">
        <v>5</v>
      </c>
      <c r="R35" s="95" t="s">
        <v>433</v>
      </c>
      <c r="S35" s="50"/>
      <c r="T35" s="50"/>
      <c r="U35" s="55"/>
      <c r="V35" s="155"/>
      <c r="W35" s="50"/>
      <c r="X35" s="55"/>
      <c r="Y35" s="155"/>
      <c r="Z35" s="55"/>
      <c r="AA35" s="55"/>
      <c r="AB35" s="155"/>
      <c r="AC35" s="48"/>
      <c r="AD35" s="50"/>
      <c r="AE35" s="134"/>
      <c r="AF35" s="55"/>
      <c r="AG35" s="55"/>
      <c r="AH35" s="50"/>
      <c r="AI35" s="55"/>
      <c r="AJ35" s="55"/>
      <c r="AK35" s="145"/>
      <c r="AL35" s="50"/>
      <c r="AM35" s="48"/>
      <c r="AN35" s="55"/>
      <c r="AO35" s="50"/>
      <c r="AP35" s="55"/>
      <c r="AQ35" s="50"/>
      <c r="AR35" s="55"/>
      <c r="AS35" s="129"/>
    </row>
    <row r="36" spans="1:45" s="104" customFormat="1">
      <c r="A36" s="367" t="s">
        <v>24</v>
      </c>
      <c r="B36" s="372" t="s">
        <v>566</v>
      </c>
      <c r="C36" s="373">
        <v>1</v>
      </c>
      <c r="D36" s="374"/>
      <c r="E36" s="375">
        <v>1</v>
      </c>
      <c r="F36" s="181">
        <f>AVERAGE(H36)</f>
        <v>7</v>
      </c>
      <c r="G36" s="391"/>
      <c r="H36" s="170">
        <v>7</v>
      </c>
      <c r="I36" s="392"/>
      <c r="J36" s="392"/>
      <c r="K36" s="391"/>
      <c r="L36" s="391"/>
      <c r="M36" s="392"/>
      <c r="N36" s="391"/>
      <c r="O36" s="391"/>
      <c r="P36" s="391"/>
      <c r="Q36" s="391"/>
      <c r="R36" s="392"/>
      <c r="S36" s="251"/>
      <c r="T36" s="260"/>
      <c r="U36" s="391"/>
      <c r="V36" s="392"/>
      <c r="W36" s="251"/>
      <c r="X36" s="392"/>
      <c r="Y36" s="391"/>
      <c r="Z36" s="392"/>
      <c r="AA36" s="392"/>
      <c r="AB36" s="392"/>
      <c r="AC36" s="251"/>
      <c r="AD36" s="248"/>
      <c r="AE36" s="391"/>
      <c r="AF36" s="391"/>
      <c r="AG36" s="391"/>
      <c r="AH36" s="393"/>
      <c r="AI36" s="391"/>
      <c r="AJ36" s="391"/>
      <c r="AK36" s="391"/>
      <c r="AL36" s="393"/>
      <c r="AM36" s="278"/>
      <c r="AN36" s="391"/>
      <c r="AO36" s="393"/>
      <c r="AP36" s="391"/>
      <c r="AQ36" s="393"/>
      <c r="AR36" s="392"/>
      <c r="AS36" s="129"/>
    </row>
    <row r="37" spans="1:45" s="104" customFormat="1" ht="15.75" thickBot="1">
      <c r="A37" s="2" t="s">
        <v>24</v>
      </c>
      <c r="B37" s="148" t="s">
        <v>61</v>
      </c>
      <c r="C37" s="122">
        <v>6</v>
      </c>
      <c r="D37" s="124">
        <v>5</v>
      </c>
      <c r="E37" s="120">
        <v>2</v>
      </c>
      <c r="F37" s="28">
        <f>AVERAGE(H37,J37,L37,M37,R37,S37)</f>
        <v>4.666666666666667</v>
      </c>
      <c r="G37" s="155"/>
      <c r="H37" s="55">
        <v>5</v>
      </c>
      <c r="I37" s="77" t="s">
        <v>106</v>
      </c>
      <c r="J37" s="55">
        <v>4</v>
      </c>
      <c r="K37" s="134"/>
      <c r="L37" s="55">
        <v>5</v>
      </c>
      <c r="M37" s="44">
        <v>6</v>
      </c>
      <c r="N37" s="77" t="s">
        <v>106</v>
      </c>
      <c r="O37" s="44" t="s">
        <v>106</v>
      </c>
      <c r="P37" s="77" t="s">
        <v>106</v>
      </c>
      <c r="Q37" s="77" t="s">
        <v>106</v>
      </c>
      <c r="R37" s="155">
        <v>4</v>
      </c>
      <c r="S37" s="48">
        <v>4</v>
      </c>
      <c r="T37" s="133"/>
      <c r="U37" s="145"/>
      <c r="V37" s="55"/>
      <c r="W37" s="50"/>
      <c r="X37" s="55"/>
      <c r="Y37" s="55"/>
      <c r="Z37" s="145"/>
      <c r="AA37" s="55"/>
      <c r="AB37" s="155"/>
      <c r="AC37" s="48"/>
      <c r="AD37" s="162"/>
      <c r="AE37" s="145"/>
      <c r="AF37" s="55"/>
      <c r="AG37" s="55"/>
      <c r="AH37" s="50"/>
      <c r="AI37" s="55"/>
      <c r="AJ37" s="55"/>
      <c r="AK37" s="145"/>
      <c r="AL37" s="136"/>
      <c r="AM37" s="50"/>
      <c r="AN37" s="134"/>
      <c r="AO37" s="136"/>
      <c r="AP37" s="55"/>
      <c r="AQ37" s="50"/>
      <c r="AR37" s="155"/>
      <c r="AS37" s="129"/>
    </row>
    <row r="38" spans="1:45">
      <c r="G38" s="31">
        <f>AVERAGE(G7,G10,G11,G18,G20,G21,G24,G29,G33,G35,G13)</f>
        <v>4.1818181818181817</v>
      </c>
      <c r="H38" s="31">
        <f>AVERAGE(H7,H11,H12,H14,H18,H19,H22,H30,H35,H36,H37)</f>
        <v>5.8181818181818183</v>
      </c>
      <c r="I38" s="31">
        <f>AVERAGE(I7,I10,I14,I15,I18,I24,I25,I30,I29,I33,I35)</f>
        <v>5.4545454545454541</v>
      </c>
      <c r="J38" s="31">
        <f>AVERAGE(J7,J10,J11,J14,J16,J18,J22,J24,J25,J26,J37)</f>
        <v>5.1818181818181817</v>
      </c>
      <c r="K38" s="25">
        <f>AVERAGE(K7,K10,K11,K14,K17,K24,K26,K29,K30,K33,K35)</f>
        <v>5.4545454545454541</v>
      </c>
      <c r="L38" s="25">
        <f>AVERAGE(L7,L35,L15,L17,L27,L21,L26,L27,L30,L37)</f>
        <v>5.6</v>
      </c>
      <c r="M38" s="31">
        <f>AVERAGE(M7,M28,M17,M24,M26,M27,M29,M30,M33,M35,M37)</f>
        <v>5.6363636363636367</v>
      </c>
      <c r="N38" s="25">
        <f>AVERAGE(N7,N14,N17,N35,N24,N26,N27,N28,N29,N30,N33)</f>
        <v>4.2727272727272725</v>
      </c>
      <c r="O38" s="25">
        <f>AVERAGE(O7,O10,O11,O14,O16,O19,O26,O30,O29,O35,O34)</f>
        <v>5.0909090909090908</v>
      </c>
      <c r="P38" s="25">
        <f>AVERAGE(P7,P11,P14,P17,P16,P24,P25,P26,P30,P34,P35)</f>
        <v>6</v>
      </c>
      <c r="Q38" s="25">
        <f>AVERAGE(Q7,Q11,Q14,Q16,Q17,Q25,Q24,Q26,Q30,Q33,Q35)</f>
        <v>5.3636363636363633</v>
      </c>
      <c r="R38" s="25">
        <f>AVERAGE(R7,R10,R11,R16,R17,R25,R26,R29,R28,R35,R37)</f>
        <v>5.0999999999999996</v>
      </c>
      <c r="S38" s="25">
        <f>AVERAGE(S7,S10,S11,S14,S16,S17,S24,S25,S26,S34,S37)</f>
        <v>4.9090909090909092</v>
      </c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105"/>
      <c r="AN38" s="25"/>
      <c r="AO38" s="25"/>
      <c r="AP38" s="25"/>
      <c r="AQ38" s="25"/>
      <c r="AR38" s="25"/>
    </row>
    <row r="41" spans="1:45" ht="15.75" customHeight="1">
      <c r="AM41" s="104"/>
    </row>
    <row r="42" spans="1:45" ht="48" customHeight="1">
      <c r="AM42" s="104"/>
    </row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S39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6" max="6" width="11.7109375" bestFit="1" customWidth="1"/>
    <col min="7" max="7" width="4.5703125" customWidth="1"/>
    <col min="8" max="44" width="4.7109375" customWidth="1"/>
  </cols>
  <sheetData>
    <row r="1" spans="1:45">
      <c r="A1" t="s">
        <v>48</v>
      </c>
    </row>
    <row r="4" spans="1:45">
      <c r="A4" t="s">
        <v>2</v>
      </c>
    </row>
    <row r="5" spans="1:45" ht="15.75" thickBot="1"/>
    <row r="6" spans="1:45" ht="15.75" thickBot="1">
      <c r="C6" s="402" t="s">
        <v>74</v>
      </c>
      <c r="D6" s="403"/>
      <c r="E6" s="404"/>
    </row>
    <row r="7" spans="1:45" ht="48.75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473</v>
      </c>
      <c r="H7" s="128" t="s">
        <v>553</v>
      </c>
      <c r="I7" s="128" t="s">
        <v>593</v>
      </c>
      <c r="J7" s="128" t="s">
        <v>624</v>
      </c>
      <c r="K7" s="128" t="s">
        <v>669</v>
      </c>
      <c r="L7" s="128" t="s">
        <v>684</v>
      </c>
      <c r="M7" s="128" t="s">
        <v>738</v>
      </c>
      <c r="N7" s="128" t="s">
        <v>746</v>
      </c>
      <c r="O7" s="128" t="s">
        <v>768</v>
      </c>
      <c r="P7" s="128" t="s">
        <v>794</v>
      </c>
      <c r="Q7" s="128" t="s">
        <v>807</v>
      </c>
      <c r="R7" s="128" t="s">
        <v>834</v>
      </c>
      <c r="S7" s="128" t="s">
        <v>850</v>
      </c>
      <c r="T7" s="88"/>
      <c r="U7" s="71"/>
      <c r="V7" s="78"/>
      <c r="W7" s="21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128"/>
      <c r="AK7" s="128"/>
      <c r="AL7" s="128"/>
      <c r="AM7" s="128"/>
      <c r="AN7" s="128"/>
      <c r="AO7" s="128"/>
      <c r="AP7" s="128"/>
      <c r="AQ7" s="128"/>
      <c r="AR7" s="128"/>
    </row>
    <row r="8" spans="1:45">
      <c r="A8" s="18" t="s">
        <v>8</v>
      </c>
      <c r="B8" s="217" t="s">
        <v>49</v>
      </c>
      <c r="C8" s="107">
        <v>13</v>
      </c>
      <c r="D8" s="108"/>
      <c r="E8" s="106"/>
      <c r="F8" s="30">
        <f>AVERAGE(G8,H8,I8,J8,K8,L8,M8,N8,O8,P8,Q8,R8,S8)</f>
        <v>4.8461538461538458</v>
      </c>
      <c r="G8" s="190">
        <v>4</v>
      </c>
      <c r="H8" s="54">
        <v>6</v>
      </c>
      <c r="I8" s="55">
        <v>6</v>
      </c>
      <c r="J8" s="297">
        <v>3</v>
      </c>
      <c r="K8" s="55">
        <v>6</v>
      </c>
      <c r="L8" s="55">
        <v>4</v>
      </c>
      <c r="M8" s="297">
        <v>3</v>
      </c>
      <c r="N8" s="54">
        <v>6</v>
      </c>
      <c r="O8" s="55">
        <v>5</v>
      </c>
      <c r="P8" s="55">
        <v>5</v>
      </c>
      <c r="Q8" s="55">
        <v>6</v>
      </c>
      <c r="R8" s="55">
        <v>4</v>
      </c>
      <c r="S8" s="55">
        <v>5</v>
      </c>
      <c r="T8" s="50"/>
      <c r="U8" s="55"/>
      <c r="V8" s="134"/>
      <c r="W8" s="55"/>
      <c r="X8" s="134"/>
      <c r="Y8" s="55"/>
      <c r="Z8" s="55"/>
      <c r="AA8" s="55"/>
      <c r="AB8" s="55"/>
      <c r="AC8" s="55"/>
      <c r="AD8" s="134"/>
      <c r="AE8" s="55"/>
      <c r="AF8" s="136"/>
      <c r="AG8" s="136"/>
      <c r="AH8" s="55"/>
      <c r="AI8" s="134"/>
      <c r="AJ8" s="55"/>
      <c r="AK8" s="136"/>
      <c r="AL8" s="134"/>
      <c r="AM8" s="55"/>
      <c r="AN8" s="50"/>
      <c r="AO8" s="134"/>
      <c r="AP8" s="136"/>
      <c r="AQ8" s="136"/>
      <c r="AR8" s="134"/>
      <c r="AS8" s="22"/>
    </row>
    <row r="9" spans="1:45" s="104" customFormat="1">
      <c r="A9" s="65" t="s">
        <v>8</v>
      </c>
      <c r="B9" s="23" t="s">
        <v>363</v>
      </c>
      <c r="C9" s="121"/>
      <c r="D9" s="123"/>
      <c r="E9" s="119"/>
      <c r="F9" s="96"/>
      <c r="G9" s="190"/>
      <c r="H9" s="55"/>
      <c r="I9" s="55"/>
      <c r="J9" s="55"/>
      <c r="K9" s="55"/>
      <c r="L9" s="155"/>
      <c r="M9" s="55"/>
      <c r="N9" s="55"/>
      <c r="O9" s="134"/>
      <c r="P9" s="55"/>
      <c r="Q9" s="55"/>
      <c r="R9" s="55"/>
      <c r="S9" s="55"/>
      <c r="T9" s="136"/>
      <c r="U9" s="55"/>
      <c r="V9" s="55"/>
      <c r="W9" s="55"/>
      <c r="X9" s="134"/>
      <c r="Y9" s="55"/>
      <c r="Z9" s="134"/>
      <c r="AA9" s="55"/>
      <c r="AB9" s="55"/>
      <c r="AC9" s="55"/>
      <c r="AD9" s="55"/>
      <c r="AE9" s="134"/>
      <c r="AF9" s="50"/>
      <c r="AG9" s="50"/>
      <c r="AH9" s="134"/>
      <c r="AI9" s="134"/>
      <c r="AJ9" s="55"/>
      <c r="AK9" s="50"/>
      <c r="AL9" s="134"/>
      <c r="AM9" s="134"/>
      <c r="AN9" s="50"/>
      <c r="AO9" s="55"/>
      <c r="AP9" s="50"/>
      <c r="AQ9" s="50"/>
      <c r="AR9" s="55"/>
      <c r="AS9" s="129"/>
    </row>
    <row r="10" spans="1:45">
      <c r="A10" s="10" t="s">
        <v>8</v>
      </c>
      <c r="B10" s="57" t="s">
        <v>228</v>
      </c>
      <c r="C10" s="125"/>
      <c r="D10" s="126"/>
      <c r="E10" s="127"/>
      <c r="F10" s="15"/>
      <c r="G10" s="133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0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0"/>
      <c r="AG10" s="50"/>
      <c r="AH10" s="55"/>
      <c r="AI10" s="55"/>
      <c r="AJ10" s="55"/>
      <c r="AK10" s="50"/>
      <c r="AL10" s="55"/>
      <c r="AM10" s="55"/>
      <c r="AN10" s="50"/>
      <c r="AO10" s="55"/>
      <c r="AP10" s="50"/>
      <c r="AQ10" s="50"/>
      <c r="AR10" s="55"/>
      <c r="AS10" s="22"/>
    </row>
    <row r="11" spans="1:45">
      <c r="A11" s="65" t="s">
        <v>10</v>
      </c>
      <c r="B11" s="23" t="s">
        <v>50</v>
      </c>
      <c r="C11" s="121">
        <v>9</v>
      </c>
      <c r="D11" s="123">
        <v>1</v>
      </c>
      <c r="E11" s="119"/>
      <c r="F11" s="96">
        <f>AVERAGE(G11,H11,I11,L11,O11,P11,Q11,R11,S11)</f>
        <v>5.333333333333333</v>
      </c>
      <c r="G11" s="133">
        <v>5</v>
      </c>
      <c r="H11" s="55">
        <v>6</v>
      </c>
      <c r="I11" s="55">
        <v>6</v>
      </c>
      <c r="J11" s="55"/>
      <c r="K11" s="55"/>
      <c r="L11" s="55">
        <v>5</v>
      </c>
      <c r="M11" s="55"/>
      <c r="N11" s="77" t="s">
        <v>106</v>
      </c>
      <c r="O11" s="55">
        <v>5</v>
      </c>
      <c r="P11" s="55">
        <v>6</v>
      </c>
      <c r="Q11" s="55">
        <v>5</v>
      </c>
      <c r="R11" s="55">
        <v>5</v>
      </c>
      <c r="S11" s="55">
        <v>5</v>
      </c>
      <c r="T11" s="50"/>
      <c r="U11" s="55"/>
      <c r="V11" s="55"/>
      <c r="W11" s="55"/>
      <c r="X11" s="55"/>
      <c r="Y11" s="55"/>
      <c r="Z11" s="55"/>
      <c r="AA11" s="55"/>
      <c r="AB11" s="55"/>
      <c r="AC11" s="55"/>
      <c r="AD11" s="134"/>
      <c r="AE11" s="55"/>
      <c r="AF11" s="50"/>
      <c r="AG11" s="50"/>
      <c r="AH11" s="55"/>
      <c r="AI11" s="55"/>
      <c r="AJ11" s="55"/>
      <c r="AK11" s="50"/>
      <c r="AL11" s="55"/>
      <c r="AM11" s="155"/>
      <c r="AN11" s="50"/>
      <c r="AO11" s="55"/>
      <c r="AP11" s="50"/>
      <c r="AQ11" s="50"/>
      <c r="AR11" s="55"/>
      <c r="AS11" s="22"/>
    </row>
    <row r="12" spans="1:45">
      <c r="A12" s="65" t="s">
        <v>10</v>
      </c>
      <c r="B12" s="23" t="s">
        <v>52</v>
      </c>
      <c r="C12" s="121">
        <v>8</v>
      </c>
      <c r="D12" s="123"/>
      <c r="E12" s="119">
        <v>1</v>
      </c>
      <c r="F12" s="96">
        <f>AVERAGE(I12,K12,O12,P12,Q12,R12,S12)</f>
        <v>5.1428571428571432</v>
      </c>
      <c r="G12" s="231"/>
      <c r="H12" s="55"/>
      <c r="I12" s="54">
        <v>6</v>
      </c>
      <c r="J12" s="55"/>
      <c r="K12" s="55">
        <v>6</v>
      </c>
      <c r="L12" s="55"/>
      <c r="M12" s="95" t="s">
        <v>433</v>
      </c>
      <c r="N12" s="55"/>
      <c r="O12" s="55">
        <v>4</v>
      </c>
      <c r="P12" s="55">
        <v>5</v>
      </c>
      <c r="Q12" s="55">
        <v>5</v>
      </c>
      <c r="R12" s="55">
        <v>5</v>
      </c>
      <c r="S12" s="55">
        <v>5</v>
      </c>
      <c r="T12" s="50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0"/>
      <c r="AG12" s="50"/>
      <c r="AH12" s="55"/>
      <c r="AI12" s="55"/>
      <c r="AJ12" s="55"/>
      <c r="AK12" s="50"/>
      <c r="AL12" s="55"/>
      <c r="AM12" s="55"/>
      <c r="AN12" s="50"/>
      <c r="AO12" s="55"/>
      <c r="AP12" s="50"/>
      <c r="AQ12" s="50"/>
      <c r="AR12" s="55"/>
      <c r="AS12" s="22"/>
    </row>
    <row r="13" spans="1:45">
      <c r="A13" s="65" t="s">
        <v>10</v>
      </c>
      <c r="B13" s="23" t="s">
        <v>132</v>
      </c>
      <c r="C13" s="121">
        <v>13</v>
      </c>
      <c r="D13" s="123"/>
      <c r="E13" s="119">
        <v>1</v>
      </c>
      <c r="F13" s="96">
        <f>AVERAGE(S13,G13,H13,I13,J13,K13,L13,M13,N13,O13,P13,Q13,R13)</f>
        <v>4.9230769230769234</v>
      </c>
      <c r="G13" s="133">
        <v>4</v>
      </c>
      <c r="H13" s="295">
        <v>7</v>
      </c>
      <c r="I13" s="55">
        <v>5</v>
      </c>
      <c r="J13" s="297">
        <v>3</v>
      </c>
      <c r="K13" s="55">
        <v>6</v>
      </c>
      <c r="L13" s="155">
        <v>4</v>
      </c>
      <c r="M13" s="297">
        <v>3</v>
      </c>
      <c r="N13" s="155">
        <v>6</v>
      </c>
      <c r="O13" s="55">
        <v>4</v>
      </c>
      <c r="P13" s="240">
        <v>7</v>
      </c>
      <c r="Q13" s="55">
        <v>5</v>
      </c>
      <c r="R13" s="55">
        <v>5</v>
      </c>
      <c r="S13" s="55">
        <v>5</v>
      </c>
      <c r="T13" s="50"/>
      <c r="U13" s="55"/>
      <c r="V13" s="55"/>
      <c r="W13" s="55"/>
      <c r="X13" s="55"/>
      <c r="Y13" s="55"/>
      <c r="Z13" s="55"/>
      <c r="AA13" s="55"/>
      <c r="AB13" s="55"/>
      <c r="AC13" s="134"/>
      <c r="AD13" s="55"/>
      <c r="AE13" s="55"/>
      <c r="AF13" s="50"/>
      <c r="AG13" s="50"/>
      <c r="AH13" s="55"/>
      <c r="AI13" s="55"/>
      <c r="AJ13" s="55"/>
      <c r="AK13" s="136"/>
      <c r="AL13" s="55"/>
      <c r="AM13" s="55"/>
      <c r="AN13" s="50"/>
      <c r="AO13" s="155"/>
      <c r="AP13" s="50"/>
      <c r="AQ13" s="50"/>
      <c r="AR13" s="55"/>
      <c r="AS13" s="22"/>
    </row>
    <row r="14" spans="1:45" s="104" customFormat="1">
      <c r="A14" s="65" t="s">
        <v>10</v>
      </c>
      <c r="B14" s="23" t="s">
        <v>312</v>
      </c>
      <c r="C14" s="121">
        <v>10</v>
      </c>
      <c r="D14" s="123">
        <v>1</v>
      </c>
      <c r="E14" s="119"/>
      <c r="F14" s="96">
        <f>AVERAGE(G14,H14,I14,J14,O14,P14,Q14,R14,S14)</f>
        <v>4.666666666666667</v>
      </c>
      <c r="G14" s="133">
        <v>5</v>
      </c>
      <c r="H14" s="55">
        <v>6</v>
      </c>
      <c r="I14" s="297">
        <v>3</v>
      </c>
      <c r="J14" s="284">
        <v>3</v>
      </c>
      <c r="K14" s="95" t="s">
        <v>428</v>
      </c>
      <c r="L14" s="55"/>
      <c r="M14" s="55"/>
      <c r="N14" s="77" t="s">
        <v>106</v>
      </c>
      <c r="O14" s="55">
        <v>4</v>
      </c>
      <c r="P14" s="55">
        <v>6</v>
      </c>
      <c r="Q14" s="55">
        <v>5</v>
      </c>
      <c r="R14" s="55">
        <v>5</v>
      </c>
      <c r="S14" s="55">
        <v>5</v>
      </c>
      <c r="T14" s="48"/>
      <c r="U14" s="55"/>
      <c r="V14" s="55"/>
      <c r="W14" s="155"/>
      <c r="X14" s="55"/>
      <c r="Y14" s="55"/>
      <c r="Z14" s="55"/>
      <c r="AA14" s="155"/>
      <c r="AB14" s="55"/>
      <c r="AC14" s="55"/>
      <c r="AD14" s="55"/>
      <c r="AE14" s="55"/>
      <c r="AF14" s="50"/>
      <c r="AG14" s="50"/>
      <c r="AH14" s="55"/>
      <c r="AI14" s="55"/>
      <c r="AJ14" s="134"/>
      <c r="AK14" s="50"/>
      <c r="AL14" s="55"/>
      <c r="AM14" s="155"/>
      <c r="AN14" s="48"/>
      <c r="AO14" s="55"/>
      <c r="AP14" s="50"/>
      <c r="AQ14" s="48"/>
      <c r="AR14" s="55"/>
      <c r="AS14" s="129"/>
    </row>
    <row r="15" spans="1:45" s="104" customFormat="1">
      <c r="A15" s="65" t="s">
        <v>10</v>
      </c>
      <c r="B15" s="23" t="s">
        <v>313</v>
      </c>
      <c r="C15" s="121">
        <v>10</v>
      </c>
      <c r="D15" s="123"/>
      <c r="E15" s="119">
        <v>1</v>
      </c>
      <c r="F15" s="96">
        <f>AVERAGE(G15,H15,I15,J15,K15,M15,N15,O15,P15,Q15)</f>
        <v>5.0999999999999996</v>
      </c>
      <c r="G15" s="133">
        <v>6</v>
      </c>
      <c r="H15" s="55">
        <v>6</v>
      </c>
      <c r="I15" s="55">
        <v>5</v>
      </c>
      <c r="J15" s="297">
        <v>3</v>
      </c>
      <c r="K15" s="55">
        <v>5</v>
      </c>
      <c r="L15" s="55"/>
      <c r="M15" s="54">
        <v>5</v>
      </c>
      <c r="N15" s="155">
        <v>5</v>
      </c>
      <c r="O15" s="55">
        <v>5</v>
      </c>
      <c r="P15" s="55">
        <v>6</v>
      </c>
      <c r="Q15" s="55">
        <v>5</v>
      </c>
      <c r="R15" s="55"/>
      <c r="S15" s="55"/>
      <c r="T15" s="48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0"/>
      <c r="AG15" s="50"/>
      <c r="AH15" s="55"/>
      <c r="AI15" s="55"/>
      <c r="AJ15" s="55"/>
      <c r="AK15" s="50"/>
      <c r="AL15" s="55"/>
      <c r="AM15" s="155"/>
      <c r="AN15" s="48"/>
      <c r="AO15" s="55"/>
      <c r="AP15" s="50"/>
      <c r="AQ15" s="48"/>
      <c r="AR15" s="55"/>
      <c r="AS15" s="129"/>
    </row>
    <row r="16" spans="1:45" s="104" customFormat="1">
      <c r="A16" s="65" t="s">
        <v>10</v>
      </c>
      <c r="B16" s="23" t="s">
        <v>359</v>
      </c>
      <c r="C16" s="121">
        <v>1</v>
      </c>
      <c r="D16" s="123">
        <v>2</v>
      </c>
      <c r="E16" s="119"/>
      <c r="F16" s="96">
        <f>AVERAGE(K16,Q16)</f>
        <v>4</v>
      </c>
      <c r="G16" s="133"/>
      <c r="H16" s="77" t="s">
        <v>106</v>
      </c>
      <c r="I16" s="55"/>
      <c r="J16" s="55"/>
      <c r="K16" s="256">
        <v>3</v>
      </c>
      <c r="L16" s="55"/>
      <c r="M16" s="55"/>
      <c r="N16" s="155"/>
      <c r="O16" s="55"/>
      <c r="P16" s="55"/>
      <c r="Q16" s="55">
        <v>5</v>
      </c>
      <c r="R16" s="55"/>
      <c r="S16" s="55"/>
      <c r="T16" s="48"/>
      <c r="U16" s="1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0"/>
      <c r="AG16" s="50"/>
      <c r="AH16" s="55"/>
      <c r="AI16" s="55"/>
      <c r="AJ16" s="55"/>
      <c r="AK16" s="50"/>
      <c r="AL16" s="134"/>
      <c r="AM16" s="155"/>
      <c r="AN16" s="48"/>
      <c r="AO16" s="55"/>
      <c r="AP16" s="50"/>
      <c r="AQ16" s="48"/>
      <c r="AR16" s="55"/>
      <c r="AS16" s="129"/>
    </row>
    <row r="17" spans="1:45" s="104" customFormat="1">
      <c r="A17" s="65" t="s">
        <v>10</v>
      </c>
      <c r="B17" s="23" t="s">
        <v>118</v>
      </c>
      <c r="C17" s="121">
        <v>6</v>
      </c>
      <c r="D17" s="123">
        <v>3</v>
      </c>
      <c r="E17" s="119">
        <v>1</v>
      </c>
      <c r="F17" s="96">
        <f>AVERAGE(G17,H17,J17,L17,M17,N17,Q17)</f>
        <v>5</v>
      </c>
      <c r="G17" s="133">
        <v>6</v>
      </c>
      <c r="H17" s="55">
        <v>6</v>
      </c>
      <c r="I17" s="77" t="s">
        <v>106</v>
      </c>
      <c r="J17" s="54">
        <v>4</v>
      </c>
      <c r="K17" s="155"/>
      <c r="L17" s="55">
        <v>4</v>
      </c>
      <c r="M17" s="77">
        <v>4</v>
      </c>
      <c r="N17" s="155">
        <v>6</v>
      </c>
      <c r="O17" s="55"/>
      <c r="P17" s="77" t="s">
        <v>106</v>
      </c>
      <c r="Q17" s="55">
        <v>5</v>
      </c>
      <c r="R17" s="55"/>
      <c r="S17" s="55"/>
      <c r="T17" s="48"/>
      <c r="U17" s="1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0"/>
      <c r="AG17" s="50"/>
      <c r="AH17" s="55"/>
      <c r="AI17" s="55"/>
      <c r="AJ17" s="55"/>
      <c r="AK17" s="50"/>
      <c r="AL17" s="134"/>
      <c r="AM17" s="155"/>
      <c r="AN17" s="48"/>
      <c r="AO17" s="55"/>
      <c r="AP17" s="50"/>
      <c r="AQ17" s="48"/>
      <c r="AR17" s="55"/>
      <c r="AS17" s="129"/>
    </row>
    <row r="18" spans="1:45">
      <c r="A18" s="10" t="s">
        <v>10</v>
      </c>
      <c r="B18" s="57" t="s">
        <v>53</v>
      </c>
      <c r="C18" s="125">
        <v>7</v>
      </c>
      <c r="D18" s="126"/>
      <c r="E18" s="110">
        <v>1</v>
      </c>
      <c r="F18" s="29">
        <f>AVERAGE(J18,K18,L18,M18,N18,R18,S18)</f>
        <v>5</v>
      </c>
      <c r="G18" s="133"/>
      <c r="H18" s="55"/>
      <c r="I18" s="55"/>
      <c r="J18" s="297">
        <v>3</v>
      </c>
      <c r="K18" s="55">
        <v>6</v>
      </c>
      <c r="L18" s="54">
        <v>5</v>
      </c>
      <c r="M18" s="55">
        <v>4</v>
      </c>
      <c r="N18" s="55">
        <v>6</v>
      </c>
      <c r="O18" s="55"/>
      <c r="P18" s="55"/>
      <c r="Q18" s="55"/>
      <c r="R18" s="55">
        <v>5</v>
      </c>
      <c r="S18" s="55">
        <v>6</v>
      </c>
      <c r="T18" s="50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0"/>
      <c r="AG18" s="50"/>
      <c r="AH18" s="55"/>
      <c r="AI18" s="55"/>
      <c r="AJ18" s="55"/>
      <c r="AK18" s="50"/>
      <c r="AL18" s="55"/>
      <c r="AM18" s="55"/>
      <c r="AN18" s="136"/>
      <c r="AO18" s="55"/>
      <c r="AP18" s="50"/>
      <c r="AQ18" s="50"/>
      <c r="AR18" s="55"/>
      <c r="AS18" s="22"/>
    </row>
    <row r="19" spans="1:45">
      <c r="A19" s="42" t="s">
        <v>23</v>
      </c>
      <c r="B19" s="91" t="s">
        <v>56</v>
      </c>
      <c r="C19" s="112"/>
      <c r="D19" s="113"/>
      <c r="E19" s="114"/>
      <c r="F19" s="96"/>
      <c r="G19" s="248"/>
      <c r="H19" s="249"/>
      <c r="I19" s="249"/>
      <c r="J19" s="249"/>
      <c r="K19" s="250"/>
      <c r="L19" s="249"/>
      <c r="M19" s="250"/>
      <c r="N19" s="249"/>
      <c r="O19" s="249"/>
      <c r="P19" s="249"/>
      <c r="Q19" s="249"/>
      <c r="R19" s="249"/>
      <c r="S19" s="249"/>
      <c r="T19" s="251"/>
      <c r="U19" s="249"/>
      <c r="V19" s="250"/>
      <c r="W19" s="249"/>
      <c r="X19" s="249"/>
      <c r="Y19" s="249"/>
      <c r="Z19" s="250"/>
      <c r="AA19" s="249"/>
      <c r="AB19" s="249"/>
      <c r="AC19" s="250"/>
      <c r="AD19" s="249"/>
      <c r="AE19" s="249"/>
      <c r="AF19" s="252"/>
      <c r="AG19" s="252"/>
      <c r="AH19" s="249"/>
      <c r="AI19" s="249"/>
      <c r="AJ19" s="249"/>
      <c r="AK19" s="252"/>
      <c r="AL19" s="249"/>
      <c r="AM19" s="249"/>
      <c r="AN19" s="252"/>
      <c r="AO19" s="249"/>
      <c r="AP19" s="252"/>
      <c r="AQ19" s="252"/>
      <c r="AR19" s="249"/>
      <c r="AS19" s="22"/>
    </row>
    <row r="20" spans="1:45">
      <c r="A20" s="42" t="s">
        <v>23</v>
      </c>
      <c r="B20" s="91" t="s">
        <v>57</v>
      </c>
      <c r="C20" s="112"/>
      <c r="D20" s="113"/>
      <c r="E20" s="114"/>
      <c r="F20" s="96"/>
      <c r="G20" s="248"/>
      <c r="H20" s="249"/>
      <c r="I20" s="249"/>
      <c r="J20" s="249"/>
      <c r="K20" s="250"/>
      <c r="L20" s="249"/>
      <c r="M20" s="250"/>
      <c r="N20" s="249"/>
      <c r="O20" s="249"/>
      <c r="P20" s="249"/>
      <c r="Q20" s="249"/>
      <c r="R20" s="249"/>
      <c r="S20" s="249"/>
      <c r="T20" s="251"/>
      <c r="U20" s="249"/>
      <c r="V20" s="250"/>
      <c r="W20" s="249"/>
      <c r="X20" s="249"/>
      <c r="Y20" s="249"/>
      <c r="Z20" s="250"/>
      <c r="AA20" s="249"/>
      <c r="AB20" s="249"/>
      <c r="AC20" s="250"/>
      <c r="AD20" s="249"/>
      <c r="AE20" s="249"/>
      <c r="AF20" s="252"/>
      <c r="AG20" s="252"/>
      <c r="AH20" s="249"/>
      <c r="AI20" s="249"/>
      <c r="AJ20" s="249"/>
      <c r="AK20" s="252"/>
      <c r="AL20" s="249"/>
      <c r="AM20" s="249"/>
      <c r="AN20" s="252"/>
      <c r="AO20" s="249"/>
      <c r="AP20" s="252"/>
      <c r="AQ20" s="252"/>
      <c r="AR20" s="249"/>
      <c r="AS20" s="22"/>
    </row>
    <row r="21" spans="1:45" s="104" customFormat="1">
      <c r="A21" s="237" t="s">
        <v>23</v>
      </c>
      <c r="B21" s="23" t="s">
        <v>42</v>
      </c>
      <c r="C21" s="121">
        <v>5</v>
      </c>
      <c r="D21" s="123">
        <v>2</v>
      </c>
      <c r="E21" s="119"/>
      <c r="F21" s="96">
        <f>AVERAGE(G21,I21,L21,M21,N21)</f>
        <v>4.5999999999999996</v>
      </c>
      <c r="G21" s="133">
        <v>4</v>
      </c>
      <c r="H21" s="77" t="s">
        <v>106</v>
      </c>
      <c r="I21" s="55">
        <v>5</v>
      </c>
      <c r="J21" s="77" t="s">
        <v>106</v>
      </c>
      <c r="K21" s="55"/>
      <c r="L21" s="55">
        <v>4</v>
      </c>
      <c r="M21" s="55">
        <v>5</v>
      </c>
      <c r="N21" s="55">
        <v>5</v>
      </c>
      <c r="O21" s="155"/>
      <c r="P21" s="55"/>
      <c r="Q21" s="55"/>
      <c r="R21" s="55"/>
      <c r="S21" s="155"/>
      <c r="T21" s="50"/>
      <c r="U21" s="55"/>
      <c r="V21" s="55"/>
      <c r="W21" s="155"/>
      <c r="X21" s="145"/>
      <c r="Y21" s="155"/>
      <c r="Z21" s="55"/>
      <c r="AA21" s="55"/>
      <c r="AB21" s="155"/>
      <c r="AC21" s="55"/>
      <c r="AD21" s="55"/>
      <c r="AE21" s="55"/>
      <c r="AF21" s="50"/>
      <c r="AG21" s="50"/>
      <c r="AH21" s="55"/>
      <c r="AI21" s="55"/>
      <c r="AJ21" s="155"/>
      <c r="AK21" s="48"/>
      <c r="AL21" s="134"/>
      <c r="AM21" s="55"/>
      <c r="AN21" s="50"/>
      <c r="AO21" s="134"/>
      <c r="AP21" s="136"/>
      <c r="AQ21" s="50"/>
      <c r="AR21" s="55"/>
      <c r="AS21" s="129"/>
    </row>
    <row r="22" spans="1:45" s="104" customFormat="1">
      <c r="A22" s="237" t="s">
        <v>23</v>
      </c>
      <c r="B22" s="23" t="s">
        <v>314</v>
      </c>
      <c r="C22" s="121">
        <v>2</v>
      </c>
      <c r="D22" s="123"/>
      <c r="E22" s="119"/>
      <c r="F22" s="96">
        <f>AVERAGE(G22,O22)</f>
        <v>3.5</v>
      </c>
      <c r="G22" s="162">
        <v>4</v>
      </c>
      <c r="H22" s="55"/>
      <c r="I22" s="55"/>
      <c r="J22" s="155"/>
      <c r="K22" s="55"/>
      <c r="L22" s="55"/>
      <c r="M22" s="55"/>
      <c r="N22" s="55"/>
      <c r="O22" s="297">
        <v>3</v>
      </c>
      <c r="P22" s="55"/>
      <c r="Q22" s="55"/>
      <c r="R22" s="55"/>
      <c r="S22" s="155"/>
      <c r="T22" s="50"/>
      <c r="U22" s="55"/>
      <c r="V22" s="55"/>
      <c r="W22" s="155"/>
      <c r="X22" s="155"/>
      <c r="Y22" s="155"/>
      <c r="Z22" s="55"/>
      <c r="AA22" s="55"/>
      <c r="AB22" s="155"/>
      <c r="AC22" s="55"/>
      <c r="AD22" s="55"/>
      <c r="AE22" s="55"/>
      <c r="AF22" s="50"/>
      <c r="AG22" s="50"/>
      <c r="AH22" s="55"/>
      <c r="AI22" s="155"/>
      <c r="AJ22" s="155"/>
      <c r="AK22" s="50"/>
      <c r="AL22" s="55"/>
      <c r="AM22" s="134"/>
      <c r="AN22" s="48"/>
      <c r="AO22" s="55"/>
      <c r="AP22" s="50"/>
      <c r="AQ22" s="50"/>
      <c r="AR22" s="55"/>
      <c r="AS22" s="129"/>
    </row>
    <row r="23" spans="1:45" s="104" customFormat="1">
      <c r="A23" s="237" t="s">
        <v>23</v>
      </c>
      <c r="B23" s="23" t="s">
        <v>29</v>
      </c>
      <c r="C23" s="121">
        <v>5</v>
      </c>
      <c r="D23" s="123">
        <v>2</v>
      </c>
      <c r="E23" s="119">
        <v>2</v>
      </c>
      <c r="F23" s="96">
        <f>AVERAGE(G23,K23,L23,M23,N23)</f>
        <v>5.4</v>
      </c>
      <c r="G23" s="241">
        <v>7</v>
      </c>
      <c r="H23" s="55"/>
      <c r="I23" s="55"/>
      <c r="J23" s="155"/>
      <c r="K23" s="55">
        <v>5</v>
      </c>
      <c r="L23" s="55">
        <v>5</v>
      </c>
      <c r="M23" s="55">
        <v>5</v>
      </c>
      <c r="N23" s="55">
        <v>5</v>
      </c>
      <c r="O23" s="77"/>
      <c r="P23" s="55"/>
      <c r="Q23" s="155"/>
      <c r="R23" s="155"/>
      <c r="S23" s="77" t="s">
        <v>106</v>
      </c>
      <c r="T23" s="50"/>
      <c r="U23" s="55"/>
      <c r="V23" s="55"/>
      <c r="W23" s="55"/>
      <c r="X23" s="155"/>
      <c r="Y23" s="155"/>
      <c r="Z23" s="155"/>
      <c r="AA23" s="155"/>
      <c r="AB23" s="155"/>
      <c r="AC23" s="55"/>
      <c r="AD23" s="55"/>
      <c r="AE23" s="55"/>
      <c r="AF23" s="50"/>
      <c r="AG23" s="48"/>
      <c r="AH23" s="155"/>
      <c r="AI23" s="134"/>
      <c r="AJ23" s="155"/>
      <c r="AK23" s="50"/>
      <c r="AL23" s="55"/>
      <c r="AM23" s="55"/>
      <c r="AN23" s="50"/>
      <c r="AO23" s="155"/>
      <c r="AP23" s="135"/>
      <c r="AQ23" s="50"/>
      <c r="AR23" s="55"/>
      <c r="AS23" s="129"/>
    </row>
    <row r="24" spans="1:45" s="104" customFormat="1">
      <c r="A24" s="237" t="s">
        <v>23</v>
      </c>
      <c r="B24" s="23" t="s">
        <v>399</v>
      </c>
      <c r="C24" s="121">
        <v>8</v>
      </c>
      <c r="D24" s="123">
        <v>3</v>
      </c>
      <c r="E24" s="119"/>
      <c r="F24" s="96">
        <f>AVERAGE(G24,H24,I24,J24,K24,N24,R24,S24)</f>
        <v>4.375</v>
      </c>
      <c r="G24" s="162">
        <v>5</v>
      </c>
      <c r="H24" s="55">
        <v>5</v>
      </c>
      <c r="I24" s="55">
        <v>4</v>
      </c>
      <c r="J24" s="155">
        <v>4</v>
      </c>
      <c r="K24" s="55">
        <v>4</v>
      </c>
      <c r="L24" s="55"/>
      <c r="M24" s="77" t="s">
        <v>106</v>
      </c>
      <c r="N24" s="55">
        <v>5</v>
      </c>
      <c r="O24" s="77" t="s">
        <v>106</v>
      </c>
      <c r="P24" s="55"/>
      <c r="Q24" s="77" t="s">
        <v>106</v>
      </c>
      <c r="R24" s="155">
        <v>4</v>
      </c>
      <c r="S24" s="155">
        <v>4</v>
      </c>
      <c r="T24" s="50"/>
      <c r="U24" s="55"/>
      <c r="V24" s="55"/>
      <c r="W24" s="55"/>
      <c r="X24" s="155"/>
      <c r="Y24" s="155"/>
      <c r="Z24" s="155"/>
      <c r="AA24" s="155"/>
      <c r="AB24" s="155"/>
      <c r="AC24" s="155"/>
      <c r="AD24" s="55"/>
      <c r="AE24" s="55"/>
      <c r="AF24" s="48"/>
      <c r="AG24" s="50"/>
      <c r="AH24" s="155"/>
      <c r="AI24" s="55"/>
      <c r="AJ24" s="155"/>
      <c r="AK24" s="136"/>
      <c r="AL24" s="55"/>
      <c r="AM24" s="134"/>
      <c r="AN24" s="48"/>
      <c r="AO24" s="55"/>
      <c r="AP24" s="50"/>
      <c r="AQ24" s="50"/>
      <c r="AR24" s="55"/>
      <c r="AS24" s="129"/>
    </row>
    <row r="25" spans="1:45" s="104" customFormat="1">
      <c r="A25" s="65" t="s">
        <v>23</v>
      </c>
      <c r="B25" s="23" t="s">
        <v>187</v>
      </c>
      <c r="C25" s="121"/>
      <c r="D25" s="123"/>
      <c r="E25" s="119"/>
      <c r="F25" s="96"/>
      <c r="G25" s="133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0"/>
      <c r="U25" s="55"/>
      <c r="V25" s="55"/>
      <c r="W25" s="55"/>
      <c r="X25" s="155"/>
      <c r="Y25" s="55"/>
      <c r="Z25" s="55"/>
      <c r="AA25" s="55"/>
      <c r="AB25" s="55"/>
      <c r="AC25" s="55"/>
      <c r="AD25" s="55"/>
      <c r="AE25" s="55"/>
      <c r="AF25" s="50"/>
      <c r="AG25" s="50"/>
      <c r="AH25" s="55"/>
      <c r="AI25" s="55"/>
      <c r="AJ25" s="55"/>
      <c r="AK25" s="50"/>
      <c r="AL25" s="55"/>
      <c r="AM25" s="55"/>
      <c r="AN25" s="50"/>
      <c r="AO25" s="55"/>
      <c r="AP25" s="50"/>
      <c r="AQ25" s="50"/>
      <c r="AR25" s="55"/>
      <c r="AS25" s="129"/>
    </row>
    <row r="26" spans="1:45" s="104" customFormat="1">
      <c r="A26" s="65" t="s">
        <v>23</v>
      </c>
      <c r="B26" s="35" t="s">
        <v>166</v>
      </c>
      <c r="C26" s="121">
        <v>11</v>
      </c>
      <c r="D26" s="123">
        <v>2</v>
      </c>
      <c r="E26" s="119">
        <v>1</v>
      </c>
      <c r="F26" s="96">
        <f>AVERAGE(H26,I26,J26,K26,L26,M26,N26,P26,Q26,R26,S26)</f>
        <v>4.9090909090909092</v>
      </c>
      <c r="G26" s="43" t="s">
        <v>106</v>
      </c>
      <c r="H26" s="54">
        <v>6</v>
      </c>
      <c r="I26" s="155">
        <v>5</v>
      </c>
      <c r="J26" s="55">
        <v>4</v>
      </c>
      <c r="K26" s="55">
        <v>5</v>
      </c>
      <c r="L26" s="55">
        <v>4</v>
      </c>
      <c r="M26" s="55">
        <v>4</v>
      </c>
      <c r="N26" s="155">
        <v>6</v>
      </c>
      <c r="O26" s="77" t="s">
        <v>106</v>
      </c>
      <c r="P26" s="155">
        <v>6</v>
      </c>
      <c r="Q26" s="55">
        <v>5</v>
      </c>
      <c r="R26" s="55">
        <v>5</v>
      </c>
      <c r="S26" s="55">
        <v>4</v>
      </c>
      <c r="T26" s="48"/>
      <c r="U26" s="55"/>
      <c r="V26" s="55"/>
      <c r="W26" s="55"/>
      <c r="X26" s="55"/>
      <c r="Y26" s="155"/>
      <c r="Z26" s="155"/>
      <c r="AA26" s="55"/>
      <c r="AB26" s="55"/>
      <c r="AC26" s="55"/>
      <c r="AD26" s="55"/>
      <c r="AE26" s="55"/>
      <c r="AF26" s="48"/>
      <c r="AG26" s="50"/>
      <c r="AH26" s="155"/>
      <c r="AI26" s="155"/>
      <c r="AJ26" s="55"/>
      <c r="AK26" s="50"/>
      <c r="AL26" s="55"/>
      <c r="AM26" s="155"/>
      <c r="AN26" s="48"/>
      <c r="AO26" s="55"/>
      <c r="AP26" s="50"/>
      <c r="AQ26" s="48"/>
      <c r="AR26" s="55"/>
      <c r="AS26" s="129"/>
    </row>
    <row r="27" spans="1:45" s="104" customFormat="1">
      <c r="A27" s="355" t="s">
        <v>23</v>
      </c>
      <c r="B27" s="370" t="s">
        <v>685</v>
      </c>
      <c r="C27" s="345">
        <v>3</v>
      </c>
      <c r="D27" s="347">
        <v>3</v>
      </c>
      <c r="E27" s="343"/>
      <c r="F27" s="360">
        <f>AVERAGE(L27,N27,O27,P27)</f>
        <v>4.75</v>
      </c>
      <c r="G27" s="43"/>
      <c r="H27" s="54"/>
      <c r="I27" s="155"/>
      <c r="J27" s="55"/>
      <c r="K27" s="55"/>
      <c r="L27" s="55">
        <v>5</v>
      </c>
      <c r="M27" s="55"/>
      <c r="N27" s="77">
        <v>5</v>
      </c>
      <c r="O27" s="55">
        <v>4</v>
      </c>
      <c r="P27" s="155">
        <v>5</v>
      </c>
      <c r="Q27" s="77" t="s">
        <v>106</v>
      </c>
      <c r="R27" s="55"/>
      <c r="S27" s="77" t="s">
        <v>106</v>
      </c>
      <c r="T27" s="48"/>
      <c r="U27" s="55"/>
      <c r="V27" s="55"/>
      <c r="W27" s="55"/>
      <c r="X27" s="55"/>
      <c r="Y27" s="155"/>
      <c r="Z27" s="155"/>
      <c r="AA27" s="55"/>
      <c r="AB27" s="55"/>
      <c r="AC27" s="55"/>
      <c r="AD27" s="55"/>
      <c r="AE27" s="55"/>
      <c r="AF27" s="48"/>
      <c r="AG27" s="368"/>
      <c r="AH27" s="155"/>
      <c r="AI27" s="155"/>
      <c r="AJ27" s="55"/>
      <c r="AK27" s="368"/>
      <c r="AL27" s="55"/>
      <c r="AM27" s="155"/>
      <c r="AN27" s="48"/>
      <c r="AO27" s="55"/>
      <c r="AP27" s="368"/>
      <c r="AQ27" s="48"/>
      <c r="AR27" s="55"/>
      <c r="AS27" s="129"/>
    </row>
    <row r="28" spans="1:45" s="104" customFormat="1">
      <c r="A28" s="355" t="s">
        <v>23</v>
      </c>
      <c r="B28" s="370" t="s">
        <v>686</v>
      </c>
      <c r="C28" s="345">
        <v>3</v>
      </c>
      <c r="D28" s="347">
        <v>2</v>
      </c>
      <c r="E28" s="343"/>
      <c r="F28" s="360">
        <f>AVERAGE(O28,P28,R28)</f>
        <v>5.333333333333333</v>
      </c>
      <c r="G28" s="43"/>
      <c r="H28" s="54"/>
      <c r="I28" s="155"/>
      <c r="J28" s="55"/>
      <c r="K28" s="55"/>
      <c r="L28" s="155" t="s">
        <v>106</v>
      </c>
      <c r="M28" s="55"/>
      <c r="N28" s="155"/>
      <c r="O28" s="55">
        <v>4</v>
      </c>
      <c r="P28" s="296">
        <v>7</v>
      </c>
      <c r="Q28" s="77" t="s">
        <v>106</v>
      </c>
      <c r="R28" s="55">
        <v>5</v>
      </c>
      <c r="S28" s="55"/>
      <c r="T28" s="48"/>
      <c r="U28" s="55"/>
      <c r="V28" s="55"/>
      <c r="W28" s="55"/>
      <c r="X28" s="55"/>
      <c r="Y28" s="155"/>
      <c r="Z28" s="155"/>
      <c r="AA28" s="55"/>
      <c r="AB28" s="55"/>
      <c r="AC28" s="55"/>
      <c r="AD28" s="55"/>
      <c r="AE28" s="55"/>
      <c r="AF28" s="48"/>
      <c r="AG28" s="368"/>
      <c r="AH28" s="155"/>
      <c r="AI28" s="155"/>
      <c r="AJ28" s="55"/>
      <c r="AK28" s="368"/>
      <c r="AL28" s="55"/>
      <c r="AM28" s="155"/>
      <c r="AN28" s="48"/>
      <c r="AO28" s="55"/>
      <c r="AP28" s="368"/>
      <c r="AQ28" s="48"/>
      <c r="AR28" s="55"/>
      <c r="AS28" s="129"/>
    </row>
    <row r="29" spans="1:45" s="104" customFormat="1">
      <c r="A29" s="355" t="s">
        <v>23</v>
      </c>
      <c r="B29" s="370" t="s">
        <v>795</v>
      </c>
      <c r="C29" s="345"/>
      <c r="D29" s="347">
        <v>3</v>
      </c>
      <c r="E29" s="343"/>
      <c r="F29" s="360"/>
      <c r="G29" s="43"/>
      <c r="H29" s="54"/>
      <c r="I29" s="155"/>
      <c r="J29" s="55"/>
      <c r="K29" s="55"/>
      <c r="L29" s="155"/>
      <c r="M29" s="55"/>
      <c r="N29" s="155"/>
      <c r="O29" s="55"/>
      <c r="P29" s="77" t="s">
        <v>106</v>
      </c>
      <c r="Q29" s="55"/>
      <c r="R29" s="77" t="s">
        <v>106</v>
      </c>
      <c r="S29" s="77" t="s">
        <v>106</v>
      </c>
      <c r="T29" s="48"/>
      <c r="U29" s="55"/>
      <c r="V29" s="55"/>
      <c r="W29" s="55"/>
      <c r="X29" s="55"/>
      <c r="Y29" s="155"/>
      <c r="Z29" s="155"/>
      <c r="AA29" s="55"/>
      <c r="AB29" s="55"/>
      <c r="AC29" s="55"/>
      <c r="AD29" s="55"/>
      <c r="AE29" s="55"/>
      <c r="AF29" s="48"/>
      <c r="AG29" s="368"/>
      <c r="AH29" s="155"/>
      <c r="AI29" s="155"/>
      <c r="AJ29" s="55"/>
      <c r="AK29" s="368"/>
      <c r="AL29" s="55"/>
      <c r="AM29" s="155"/>
      <c r="AN29" s="48"/>
      <c r="AO29" s="55"/>
      <c r="AP29" s="368"/>
      <c r="AQ29" s="48"/>
      <c r="AR29" s="55"/>
      <c r="AS29" s="129"/>
    </row>
    <row r="30" spans="1:45">
      <c r="A30" s="10" t="s">
        <v>23</v>
      </c>
      <c r="B30" s="57" t="s">
        <v>58</v>
      </c>
      <c r="C30" s="125">
        <v>9</v>
      </c>
      <c r="D30" s="126">
        <v>2</v>
      </c>
      <c r="E30" s="127"/>
      <c r="F30" s="29">
        <f>AVERAGE(J30,K30,L30,M30,N30,O30,P30,Q30,R30,S30)</f>
        <v>4.4000000000000004</v>
      </c>
      <c r="G30" s="43" t="s">
        <v>106</v>
      </c>
      <c r="H30" s="55"/>
      <c r="I30" s="55"/>
      <c r="J30" s="55">
        <v>4</v>
      </c>
      <c r="K30" s="55">
        <v>4</v>
      </c>
      <c r="L30" s="55">
        <v>5</v>
      </c>
      <c r="M30" s="55">
        <v>4</v>
      </c>
      <c r="N30" s="55">
        <v>5</v>
      </c>
      <c r="O30" s="55">
        <v>5</v>
      </c>
      <c r="P30" s="55">
        <v>6</v>
      </c>
      <c r="Q30" s="55">
        <v>4</v>
      </c>
      <c r="R30" s="297">
        <v>3</v>
      </c>
      <c r="S30" s="55">
        <v>4</v>
      </c>
      <c r="T30" s="50"/>
      <c r="U30" s="55"/>
      <c r="V30" s="55"/>
      <c r="W30" s="55"/>
      <c r="X30" s="55"/>
      <c r="Y30" s="55"/>
      <c r="Z30" s="55"/>
      <c r="AA30" s="55"/>
      <c r="AB30" s="55"/>
      <c r="AC30" s="55"/>
      <c r="AD30" s="155"/>
      <c r="AE30" s="55"/>
      <c r="AF30" s="50"/>
      <c r="AG30" s="50"/>
      <c r="AH30" s="55"/>
      <c r="AI30" s="55"/>
      <c r="AJ30" s="155"/>
      <c r="AK30" s="48"/>
      <c r="AL30" s="55"/>
      <c r="AM30" s="155"/>
      <c r="AN30" s="50"/>
      <c r="AO30" s="55"/>
      <c r="AP30" s="50"/>
      <c r="AQ30" s="50"/>
      <c r="AR30" s="55"/>
      <c r="AS30" s="22"/>
    </row>
    <row r="31" spans="1:45">
      <c r="A31" s="138" t="s">
        <v>24</v>
      </c>
      <c r="B31" s="35" t="s">
        <v>59</v>
      </c>
      <c r="C31" s="139">
        <v>2</v>
      </c>
      <c r="D31" s="50">
        <v>5</v>
      </c>
      <c r="E31" s="141"/>
      <c r="F31" s="96">
        <f>AVERAGE(H31,J31,M31)</f>
        <v>4.333333333333333</v>
      </c>
      <c r="G31" s="43" t="s">
        <v>106</v>
      </c>
      <c r="H31" s="155">
        <v>5</v>
      </c>
      <c r="I31" s="155" t="s">
        <v>106</v>
      </c>
      <c r="J31" s="284">
        <v>4</v>
      </c>
      <c r="K31" s="155" t="s">
        <v>106</v>
      </c>
      <c r="L31" s="155" t="s">
        <v>106</v>
      </c>
      <c r="M31" s="55">
        <v>4</v>
      </c>
      <c r="N31" s="134"/>
      <c r="O31" s="134"/>
      <c r="P31" s="134"/>
      <c r="Q31" s="134"/>
      <c r="R31" s="145"/>
      <c r="S31" s="134"/>
      <c r="T31" s="136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45"/>
      <c r="AF31" s="136"/>
      <c r="AG31" s="136"/>
      <c r="AH31" s="134"/>
      <c r="AI31" s="145"/>
      <c r="AJ31" s="134"/>
      <c r="AK31" s="135"/>
      <c r="AL31" s="134"/>
      <c r="AM31" s="134"/>
      <c r="AN31" s="136"/>
      <c r="AO31" s="145"/>
      <c r="AP31" s="135"/>
      <c r="AQ31" s="135"/>
      <c r="AR31" s="134"/>
      <c r="AS31" s="22"/>
    </row>
    <row r="32" spans="1:45">
      <c r="A32" s="42" t="s">
        <v>24</v>
      </c>
      <c r="B32" s="91" t="s">
        <v>62</v>
      </c>
      <c r="C32" s="112"/>
      <c r="D32" s="113"/>
      <c r="E32" s="114"/>
      <c r="F32" s="96"/>
      <c r="G32" s="248"/>
      <c r="H32" s="249"/>
      <c r="I32" s="249"/>
      <c r="J32" s="249"/>
      <c r="K32" s="250"/>
      <c r="L32" s="249"/>
      <c r="M32" s="250"/>
      <c r="N32" s="249"/>
      <c r="O32" s="249"/>
      <c r="P32" s="249"/>
      <c r="Q32" s="249"/>
      <c r="R32" s="249"/>
      <c r="S32" s="249"/>
      <c r="T32" s="251"/>
      <c r="U32" s="249"/>
      <c r="V32" s="250"/>
      <c r="W32" s="249"/>
      <c r="X32" s="249"/>
      <c r="Y32" s="249"/>
      <c r="Z32" s="250"/>
      <c r="AA32" s="249"/>
      <c r="AB32" s="249"/>
      <c r="AC32" s="250"/>
      <c r="AD32" s="249"/>
      <c r="AE32" s="249"/>
      <c r="AF32" s="252"/>
      <c r="AG32" s="252"/>
      <c r="AH32" s="249"/>
      <c r="AI32" s="249"/>
      <c r="AJ32" s="249"/>
      <c r="AK32" s="252"/>
      <c r="AL32" s="249"/>
      <c r="AM32" s="249"/>
      <c r="AN32" s="252"/>
      <c r="AO32" s="249"/>
      <c r="AP32" s="252"/>
      <c r="AQ32" s="252"/>
      <c r="AR32" s="249"/>
      <c r="AS32" s="22"/>
    </row>
    <row r="33" spans="1:45" s="104" customFormat="1">
      <c r="A33" s="65" t="s">
        <v>24</v>
      </c>
      <c r="B33" s="23" t="s">
        <v>315</v>
      </c>
      <c r="C33" s="121"/>
      <c r="D33" s="123"/>
      <c r="E33" s="119"/>
      <c r="F33" s="96"/>
      <c r="G33" s="162"/>
      <c r="H33" s="1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155"/>
      <c r="T33" s="50"/>
      <c r="U33" s="55"/>
      <c r="V33" s="55"/>
      <c r="W33" s="155"/>
      <c r="X33" s="155"/>
      <c r="Y33" s="155"/>
      <c r="Z33" s="55"/>
      <c r="AA33" s="55"/>
      <c r="AB33" s="55"/>
      <c r="AC33" s="55"/>
      <c r="AD33" s="55"/>
      <c r="AE33" s="55"/>
      <c r="AF33" s="50"/>
      <c r="AG33" s="48"/>
      <c r="AH33" s="55"/>
      <c r="AI33" s="55"/>
      <c r="AJ33" s="55"/>
      <c r="AK33" s="50"/>
      <c r="AL33" s="155"/>
      <c r="AM33" s="155"/>
      <c r="AN33" s="48"/>
      <c r="AO33" s="55"/>
      <c r="AP33" s="50"/>
      <c r="AQ33" s="48"/>
      <c r="AR33" s="55"/>
      <c r="AS33" s="129"/>
    </row>
    <row r="34" spans="1:45" s="104" customFormat="1">
      <c r="A34" s="42" t="s">
        <v>24</v>
      </c>
      <c r="B34" s="91" t="s">
        <v>333</v>
      </c>
      <c r="C34" s="112"/>
      <c r="D34" s="113"/>
      <c r="E34" s="114"/>
      <c r="F34" s="96"/>
      <c r="G34" s="248"/>
      <c r="H34" s="249"/>
      <c r="I34" s="249"/>
      <c r="J34" s="249"/>
      <c r="K34" s="250"/>
      <c r="L34" s="249"/>
      <c r="M34" s="250"/>
      <c r="N34" s="249"/>
      <c r="O34" s="249"/>
      <c r="P34" s="249"/>
      <c r="Q34" s="249"/>
      <c r="R34" s="249"/>
      <c r="S34" s="249"/>
      <c r="T34" s="251"/>
      <c r="U34" s="249"/>
      <c r="V34" s="250"/>
      <c r="W34" s="249"/>
      <c r="X34" s="249"/>
      <c r="Y34" s="249"/>
      <c r="Z34" s="250"/>
      <c r="AA34" s="249"/>
      <c r="AB34" s="249"/>
      <c r="AC34" s="250"/>
      <c r="AD34" s="249"/>
      <c r="AE34" s="249"/>
      <c r="AF34" s="252"/>
      <c r="AG34" s="252"/>
      <c r="AH34" s="249"/>
      <c r="AI34" s="249"/>
      <c r="AJ34" s="249"/>
      <c r="AK34" s="252"/>
      <c r="AL34" s="249"/>
      <c r="AM34" s="249"/>
      <c r="AN34" s="252"/>
      <c r="AO34" s="249"/>
      <c r="AP34" s="252"/>
      <c r="AQ34" s="252"/>
      <c r="AR34" s="249"/>
      <c r="AS34" s="129"/>
    </row>
    <row r="35" spans="1:45" s="104" customFormat="1">
      <c r="A35" s="42" t="s">
        <v>24</v>
      </c>
      <c r="B35" s="91" t="s">
        <v>210</v>
      </c>
      <c r="C35" s="112"/>
      <c r="D35" s="113"/>
      <c r="E35" s="114"/>
      <c r="F35" s="96"/>
      <c r="G35" s="248"/>
      <c r="H35" s="249"/>
      <c r="I35" s="249"/>
      <c r="J35" s="249"/>
      <c r="K35" s="250"/>
      <c r="L35" s="249"/>
      <c r="M35" s="250"/>
      <c r="N35" s="249"/>
      <c r="O35" s="249"/>
      <c r="P35" s="249"/>
      <c r="Q35" s="249"/>
      <c r="R35" s="249"/>
      <c r="S35" s="249"/>
      <c r="T35" s="251"/>
      <c r="U35" s="249"/>
      <c r="V35" s="250"/>
      <c r="W35" s="249"/>
      <c r="X35" s="249"/>
      <c r="Y35" s="249"/>
      <c r="Z35" s="250"/>
      <c r="AA35" s="249"/>
      <c r="AB35" s="249"/>
      <c r="AC35" s="250"/>
      <c r="AD35" s="249"/>
      <c r="AE35" s="249"/>
      <c r="AF35" s="252"/>
      <c r="AG35" s="252"/>
      <c r="AH35" s="249"/>
      <c r="AI35" s="249"/>
      <c r="AJ35" s="249"/>
      <c r="AK35" s="252"/>
      <c r="AL35" s="249"/>
      <c r="AM35" s="249"/>
      <c r="AN35" s="252"/>
      <c r="AO35" s="249"/>
      <c r="AP35" s="252"/>
      <c r="AQ35" s="252"/>
      <c r="AR35" s="249"/>
      <c r="AS35" s="129"/>
    </row>
    <row r="36" spans="1:45" s="104" customFormat="1">
      <c r="A36" s="196" t="s">
        <v>24</v>
      </c>
      <c r="B36" s="23" t="s">
        <v>405</v>
      </c>
      <c r="C36" s="121">
        <v>12</v>
      </c>
      <c r="D36" s="123">
        <v>1</v>
      </c>
      <c r="E36" s="119">
        <v>2</v>
      </c>
      <c r="F36" s="96">
        <f>AVERAGE(G36,H36,I36,J36,K36,M36,N36,O36,P36,Q36,R36,S36)</f>
        <v>4.75</v>
      </c>
      <c r="G36" s="133">
        <v>6</v>
      </c>
      <c r="H36" s="55">
        <v>5</v>
      </c>
      <c r="I36" s="55">
        <v>5</v>
      </c>
      <c r="J36" s="297">
        <v>3</v>
      </c>
      <c r="K36" s="155">
        <v>4</v>
      </c>
      <c r="L36" s="155" t="s">
        <v>106</v>
      </c>
      <c r="M36" s="155">
        <v>6</v>
      </c>
      <c r="N36" s="54">
        <v>5</v>
      </c>
      <c r="O36" s="55">
        <v>4</v>
      </c>
      <c r="P36" s="240">
        <v>7</v>
      </c>
      <c r="Q36" s="55">
        <v>4</v>
      </c>
      <c r="R36" s="55">
        <v>4</v>
      </c>
      <c r="S36" s="55">
        <v>4</v>
      </c>
      <c r="T36" s="48"/>
      <c r="U36" s="55"/>
      <c r="V36" s="155"/>
      <c r="W36" s="55"/>
      <c r="X36" s="55"/>
      <c r="Y36" s="55"/>
      <c r="Z36" s="155"/>
      <c r="AA36" s="55"/>
      <c r="AB36" s="55"/>
      <c r="AC36" s="155"/>
      <c r="AD36" s="155"/>
      <c r="AE36" s="134"/>
      <c r="AF36" s="50"/>
      <c r="AG36" s="50"/>
      <c r="AH36" s="55"/>
      <c r="AI36" s="134"/>
      <c r="AJ36" s="55"/>
      <c r="AK36" s="50"/>
      <c r="AL36" s="134"/>
      <c r="AM36" s="134"/>
      <c r="AN36" s="50"/>
      <c r="AO36" s="55"/>
      <c r="AP36" s="50"/>
      <c r="AQ36" s="50"/>
      <c r="AR36" s="134"/>
      <c r="AS36" s="129"/>
    </row>
    <row r="37" spans="1:45" s="104" customFormat="1">
      <c r="A37" s="196" t="s">
        <v>24</v>
      </c>
      <c r="B37" s="23" t="s">
        <v>554</v>
      </c>
      <c r="C37" s="121">
        <v>4</v>
      </c>
      <c r="D37" s="123">
        <v>3</v>
      </c>
      <c r="E37" s="119"/>
      <c r="F37" s="96">
        <f>AVERAGE(H37,J37,L37,S37)</f>
        <v>4.75</v>
      </c>
      <c r="G37" s="133"/>
      <c r="H37" s="55">
        <v>5</v>
      </c>
      <c r="I37" s="77" t="s">
        <v>106</v>
      </c>
      <c r="J37" s="297">
        <v>3</v>
      </c>
      <c r="K37" s="77" t="s">
        <v>106</v>
      </c>
      <c r="L37" s="55">
        <v>6</v>
      </c>
      <c r="M37" s="77" t="s">
        <v>106</v>
      </c>
      <c r="N37" s="55"/>
      <c r="O37" s="55"/>
      <c r="P37" s="55"/>
      <c r="Q37" s="55"/>
      <c r="R37" s="55"/>
      <c r="S37" s="55">
        <v>5</v>
      </c>
      <c r="T37" s="48"/>
      <c r="U37" s="55"/>
      <c r="V37" s="155"/>
      <c r="W37" s="55"/>
      <c r="X37" s="55"/>
      <c r="Y37" s="55"/>
      <c r="Z37" s="155"/>
      <c r="AA37" s="55"/>
      <c r="AB37" s="55"/>
      <c r="AC37" s="155"/>
      <c r="AD37" s="155"/>
      <c r="AE37" s="134"/>
      <c r="AF37" s="50"/>
      <c r="AG37" s="50"/>
      <c r="AH37" s="55"/>
      <c r="AI37" s="134"/>
      <c r="AJ37" s="55"/>
      <c r="AK37" s="50"/>
      <c r="AL37" s="134"/>
      <c r="AM37" s="134"/>
      <c r="AN37" s="50"/>
      <c r="AO37" s="55"/>
      <c r="AP37" s="50"/>
      <c r="AQ37" s="50"/>
      <c r="AR37" s="134"/>
      <c r="AS37" s="129"/>
    </row>
    <row r="38" spans="1:45" s="104" customFormat="1" ht="15.75" thickBot="1">
      <c r="A38" s="253" t="s">
        <v>24</v>
      </c>
      <c r="B38" s="148" t="s">
        <v>353</v>
      </c>
      <c r="C38" s="122">
        <v>2</v>
      </c>
      <c r="D38" s="124">
        <v>3</v>
      </c>
      <c r="E38" s="120"/>
      <c r="F38" s="28">
        <f>AVERAGE(I38,J38)</f>
        <v>5</v>
      </c>
      <c r="G38" s="133"/>
      <c r="H38" s="77" t="s">
        <v>106</v>
      </c>
      <c r="I38" s="55">
        <v>6</v>
      </c>
      <c r="J38" s="55">
        <v>4</v>
      </c>
      <c r="K38" s="55"/>
      <c r="L38" s="55"/>
      <c r="M38" s="55"/>
      <c r="N38" s="55"/>
      <c r="O38" s="77" t="s">
        <v>106</v>
      </c>
      <c r="P38" s="55"/>
      <c r="Q38" s="55"/>
      <c r="R38" s="77" t="s">
        <v>106</v>
      </c>
      <c r="S38" s="55"/>
      <c r="T38" s="136"/>
      <c r="U38" s="155"/>
      <c r="V38" s="134"/>
      <c r="W38" s="134"/>
      <c r="X38" s="55"/>
      <c r="Y38" s="55"/>
      <c r="Z38" s="134"/>
      <c r="AA38" s="155"/>
      <c r="AB38" s="155"/>
      <c r="AC38" s="55"/>
      <c r="AD38" s="55"/>
      <c r="AE38" s="155"/>
      <c r="AF38" s="50"/>
      <c r="AG38" s="50"/>
      <c r="AH38" s="55"/>
      <c r="AI38" s="55"/>
      <c r="AJ38" s="55"/>
      <c r="AK38" s="48"/>
      <c r="AL38" s="55"/>
      <c r="AM38" s="55"/>
      <c r="AN38" s="50"/>
      <c r="AO38" s="155"/>
      <c r="AP38" s="48"/>
      <c r="AQ38" s="50"/>
      <c r="AR38" s="55"/>
      <c r="AS38" s="129"/>
    </row>
    <row r="39" spans="1:45">
      <c r="G39" s="31">
        <f>AVERAGE(G8,G11,G13,G14,G15,G17,G21,G22,G23,G24,G36)</f>
        <v>5.0909090909090908</v>
      </c>
      <c r="H39" s="31">
        <f>AVERAGE(H8,H11,H13,H14,H15,H17,H24,H26,H31,H36,H37)</f>
        <v>5.7272727272727275</v>
      </c>
      <c r="I39" s="31">
        <f>AVERAGE(I8,I11,I12,I13,I14,I15,I21,I24,I26,I36,I38)</f>
        <v>5.0909090909090908</v>
      </c>
      <c r="J39" s="25">
        <f>AVERAGE(J8,J13,J14,J15,J17,J18,J24,J26,J37,J36,J38)</f>
        <v>3.3636363636363638</v>
      </c>
      <c r="K39" s="25">
        <f>AVERAGE(K8,K12,K13,K16,K15,K18,K23,K24,K26,K30,K36)</f>
        <v>4.9090909090909092</v>
      </c>
      <c r="L39" s="31">
        <f>AVERAGE(L8,L11,L13,L17,L18,L21,L23,L26,L27,L30,L37)</f>
        <v>4.6363636363636367</v>
      </c>
      <c r="M39" s="25">
        <f>AVERAGE(M8,M13,M15,M18,M21,M23,M26,M30,M31,M36)</f>
        <v>4.3</v>
      </c>
      <c r="N39" s="25">
        <f>AVERAGE(N8,N13,N15,N17,N18,N21,N23,N24,N26,N30,N36)</f>
        <v>5.4545454545454541</v>
      </c>
      <c r="O39" s="25">
        <f>AVERAGE(O8,O11,O12,O13,O14,O15,O22,O27,O28,O30,O36)</f>
        <v>4.2727272727272725</v>
      </c>
      <c r="P39" s="25">
        <f>AVERAGE(P8,P12,P11,P13,P14,P15,P26,P27,P28,P30,P36)</f>
        <v>6</v>
      </c>
      <c r="Q39" s="25">
        <f>AVERAGE(Q8,Q11,Q13,Q12,Q14,Q15,Q16,Q17,Q26,Q30,Q36)</f>
        <v>4.9090909090909092</v>
      </c>
      <c r="R39" s="25">
        <f>AVERAGE(R8,R11,R12,R13,R14,R18,R24,R26,R28,R30,R36)</f>
        <v>4.5454545454545459</v>
      </c>
      <c r="S39" s="25">
        <f>AVERAGE(S8,S11,S12,S13,S14,S18,S24,S26,S30,S36,S37)</f>
        <v>4.7272727272727275</v>
      </c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S39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44" width="4.7109375" customWidth="1"/>
  </cols>
  <sheetData>
    <row r="1" spans="1:45">
      <c r="A1" s="85" t="s">
        <v>256</v>
      </c>
    </row>
    <row r="4" spans="1:45" ht="15.75" thickBot="1">
      <c r="A4" t="s">
        <v>2</v>
      </c>
    </row>
    <row r="5" spans="1:45" ht="15.75" thickBot="1">
      <c r="C5" s="402" t="s">
        <v>74</v>
      </c>
      <c r="D5" s="403"/>
      <c r="E5" s="404"/>
    </row>
    <row r="6" spans="1:45" ht="48" customHeight="1" thickBot="1">
      <c r="A6" s="4" t="s">
        <v>3</v>
      </c>
      <c r="B6" s="5" t="s">
        <v>4</v>
      </c>
      <c r="C6" s="8" t="s">
        <v>7</v>
      </c>
      <c r="D6" s="9" t="s">
        <v>72</v>
      </c>
      <c r="E6" s="6" t="s">
        <v>5</v>
      </c>
      <c r="F6" s="7" t="s">
        <v>73</v>
      </c>
      <c r="G6" s="128" t="s">
        <v>425</v>
      </c>
      <c r="H6" s="128" t="s">
        <v>542</v>
      </c>
      <c r="I6" s="128" t="s">
        <v>603</v>
      </c>
      <c r="J6" s="128" t="s">
        <v>623</v>
      </c>
      <c r="K6" s="128" t="s">
        <v>660</v>
      </c>
      <c r="L6" s="128" t="s">
        <v>709</v>
      </c>
      <c r="M6" s="128" t="s">
        <v>720</v>
      </c>
      <c r="N6" s="128" t="s">
        <v>753</v>
      </c>
      <c r="O6" s="128" t="s">
        <v>782</v>
      </c>
      <c r="P6" s="128" t="s">
        <v>790</v>
      </c>
      <c r="Q6" s="128" t="s">
        <v>824</v>
      </c>
      <c r="R6" s="128" t="s">
        <v>835</v>
      </c>
      <c r="S6" s="128" t="s">
        <v>868</v>
      </c>
      <c r="T6" s="71"/>
      <c r="U6" s="71"/>
      <c r="V6" s="79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128"/>
      <c r="AK6" s="128"/>
      <c r="AL6" s="128"/>
      <c r="AM6" s="128"/>
      <c r="AN6" s="128"/>
      <c r="AO6" s="128"/>
      <c r="AP6" s="128"/>
      <c r="AQ6" s="128"/>
      <c r="AR6" s="128"/>
    </row>
    <row r="7" spans="1:45">
      <c r="A7" s="1" t="s">
        <v>8</v>
      </c>
      <c r="B7" s="38" t="s">
        <v>75</v>
      </c>
      <c r="C7" s="121">
        <v>8</v>
      </c>
      <c r="D7" s="123"/>
      <c r="E7" s="131"/>
      <c r="F7" s="27">
        <f>AVERAGE(I7,J7,K7,L7,M7,N7,O7,P7)</f>
        <v>5.75</v>
      </c>
      <c r="G7" s="55"/>
      <c r="H7" s="55"/>
      <c r="I7" s="240">
        <v>7</v>
      </c>
      <c r="J7" s="55">
        <v>5</v>
      </c>
      <c r="K7" s="55">
        <v>5</v>
      </c>
      <c r="L7" s="54">
        <v>6</v>
      </c>
      <c r="M7" s="54">
        <v>6</v>
      </c>
      <c r="N7" s="55">
        <v>6</v>
      </c>
      <c r="O7" s="55">
        <v>6</v>
      </c>
      <c r="P7" s="55">
        <v>5</v>
      </c>
      <c r="Q7" s="134"/>
      <c r="R7" s="55"/>
      <c r="S7" s="55"/>
      <c r="T7" s="55"/>
      <c r="U7" s="55"/>
      <c r="V7" s="55"/>
      <c r="W7" s="134"/>
      <c r="X7" s="55"/>
      <c r="Y7" s="55"/>
      <c r="Z7" s="134"/>
      <c r="AA7" s="134"/>
      <c r="AB7" s="55"/>
      <c r="AC7" s="55"/>
      <c r="AD7" s="134"/>
      <c r="AE7" s="134"/>
      <c r="AF7" s="50"/>
      <c r="AG7" s="55"/>
      <c r="AH7" s="50"/>
      <c r="AI7" s="55"/>
      <c r="AJ7" s="55"/>
      <c r="AK7" s="50"/>
      <c r="AL7" s="134"/>
      <c r="AM7" s="50"/>
      <c r="AN7" s="50"/>
      <c r="AO7" s="136"/>
      <c r="AP7" s="55"/>
      <c r="AQ7" s="50"/>
      <c r="AR7" s="55"/>
      <c r="AS7" s="22"/>
    </row>
    <row r="8" spans="1:45" s="104" customFormat="1">
      <c r="A8" s="65" t="s">
        <v>8</v>
      </c>
      <c r="B8" s="38" t="s">
        <v>277</v>
      </c>
      <c r="C8" s="121"/>
      <c r="D8" s="123"/>
      <c r="E8" s="131"/>
      <c r="F8" s="96"/>
      <c r="G8" s="55"/>
      <c r="H8" s="55"/>
      <c r="I8" s="55"/>
      <c r="J8" s="134"/>
      <c r="K8" s="55"/>
      <c r="L8" s="55"/>
      <c r="M8" s="55"/>
      <c r="N8" s="55"/>
      <c r="O8" s="55"/>
      <c r="P8" s="134"/>
      <c r="Q8" s="134"/>
      <c r="R8" s="55"/>
      <c r="S8" s="55"/>
      <c r="T8" s="55"/>
      <c r="U8" s="55"/>
      <c r="V8" s="55"/>
      <c r="W8" s="134"/>
      <c r="X8" s="55"/>
      <c r="Y8" s="55"/>
      <c r="Z8" s="55"/>
      <c r="AA8" s="134"/>
      <c r="AB8" s="55"/>
      <c r="AC8" s="55"/>
      <c r="AD8" s="55"/>
      <c r="AE8" s="55"/>
      <c r="AF8" s="50"/>
      <c r="AG8" s="134"/>
      <c r="AH8" s="50"/>
      <c r="AI8" s="55"/>
      <c r="AJ8" s="55"/>
      <c r="AK8" s="50"/>
      <c r="AL8" s="134"/>
      <c r="AM8" s="50"/>
      <c r="AN8" s="50"/>
      <c r="AO8" s="136"/>
      <c r="AP8" s="55"/>
      <c r="AQ8" s="50"/>
      <c r="AR8" s="55"/>
      <c r="AS8" s="129"/>
    </row>
    <row r="9" spans="1:45">
      <c r="A9" s="10" t="s">
        <v>8</v>
      </c>
      <c r="B9" s="57" t="s">
        <v>289</v>
      </c>
      <c r="C9" s="125">
        <v>5</v>
      </c>
      <c r="D9" s="126"/>
      <c r="E9" s="339" t="s">
        <v>595</v>
      </c>
      <c r="F9" s="29">
        <f>AVERAGE(G9,H9,Q9,R9,S9)</f>
        <v>4</v>
      </c>
      <c r="G9" s="297">
        <v>3</v>
      </c>
      <c r="H9" s="297">
        <v>2</v>
      </c>
      <c r="I9" s="134"/>
      <c r="J9" s="55"/>
      <c r="K9" s="55"/>
      <c r="L9" s="55"/>
      <c r="M9" s="55"/>
      <c r="N9" s="55"/>
      <c r="O9" s="55"/>
      <c r="P9" s="55"/>
      <c r="Q9" s="54">
        <v>6</v>
      </c>
      <c r="R9" s="297">
        <v>3</v>
      </c>
      <c r="S9" s="55">
        <v>6</v>
      </c>
      <c r="T9" s="55"/>
      <c r="U9" s="55"/>
      <c r="V9" s="55"/>
      <c r="W9" s="55"/>
      <c r="X9" s="55"/>
      <c r="Y9" s="55"/>
      <c r="Z9" s="55"/>
      <c r="AA9" s="55"/>
      <c r="AB9" s="155"/>
      <c r="AC9" s="134"/>
      <c r="AD9" s="55"/>
      <c r="AE9" s="55"/>
      <c r="AF9" s="50"/>
      <c r="AG9" s="55"/>
      <c r="AH9" s="50"/>
      <c r="AI9" s="55"/>
      <c r="AJ9" s="55"/>
      <c r="AK9" s="50"/>
      <c r="AL9" s="55"/>
      <c r="AM9" s="136"/>
      <c r="AN9" s="50"/>
      <c r="AO9" s="50"/>
      <c r="AP9" s="55"/>
      <c r="AQ9" s="136"/>
      <c r="AR9" s="55"/>
      <c r="AS9" s="22"/>
    </row>
    <row r="10" spans="1:45">
      <c r="A10" s="1" t="s">
        <v>10</v>
      </c>
      <c r="B10" s="35" t="s">
        <v>197</v>
      </c>
      <c r="C10" s="121">
        <v>11</v>
      </c>
      <c r="D10" s="123"/>
      <c r="E10" s="131">
        <v>1</v>
      </c>
      <c r="F10" s="27">
        <f>AVERAGE(G10,H10,J10,K10,L10,M10,N10,O10,P10,Q10,R10)</f>
        <v>5.0909090909090908</v>
      </c>
      <c r="G10" s="55">
        <v>6</v>
      </c>
      <c r="H10" s="297">
        <v>3</v>
      </c>
      <c r="I10" s="155"/>
      <c r="J10" s="55">
        <v>4</v>
      </c>
      <c r="K10" s="55">
        <v>5</v>
      </c>
      <c r="L10" s="295">
        <v>7</v>
      </c>
      <c r="M10" s="55">
        <v>5</v>
      </c>
      <c r="N10" s="55">
        <v>4</v>
      </c>
      <c r="O10" s="54">
        <v>6</v>
      </c>
      <c r="P10" s="55">
        <v>5</v>
      </c>
      <c r="Q10" s="55">
        <v>6</v>
      </c>
      <c r="R10" s="55">
        <v>5</v>
      </c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0"/>
      <c r="AG10" s="55"/>
      <c r="AH10" s="50"/>
      <c r="AI10" s="55"/>
      <c r="AJ10" s="55"/>
      <c r="AK10" s="50"/>
      <c r="AL10" s="55"/>
      <c r="AM10" s="50"/>
      <c r="AN10" s="50"/>
      <c r="AO10" s="136"/>
      <c r="AP10" s="55"/>
      <c r="AQ10" s="50"/>
      <c r="AR10" s="55"/>
      <c r="AS10" s="22"/>
    </row>
    <row r="11" spans="1:45">
      <c r="A11" s="1" t="s">
        <v>10</v>
      </c>
      <c r="B11" s="38" t="s">
        <v>231</v>
      </c>
      <c r="C11" s="121">
        <v>9</v>
      </c>
      <c r="D11" s="123"/>
      <c r="E11" s="119"/>
      <c r="F11" s="27">
        <f>AVERAGE(J11,K11,L11,M11,N11,O11,P11,Q11,R11)</f>
        <v>5.2222222222222223</v>
      </c>
      <c r="G11" s="55"/>
      <c r="H11" s="55"/>
      <c r="I11" s="155"/>
      <c r="J11" s="55">
        <v>5</v>
      </c>
      <c r="K11" s="155">
        <v>4</v>
      </c>
      <c r="L11" s="296">
        <v>7</v>
      </c>
      <c r="M11" s="55">
        <v>5</v>
      </c>
      <c r="N11" s="55">
        <v>4</v>
      </c>
      <c r="O11" s="55">
        <v>5</v>
      </c>
      <c r="P11" s="55">
        <v>6</v>
      </c>
      <c r="Q11" s="155">
        <v>5</v>
      </c>
      <c r="R11" s="55">
        <v>6</v>
      </c>
      <c r="S11" s="55"/>
      <c r="T11" s="134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0"/>
      <c r="AG11" s="55"/>
      <c r="AH11" s="50"/>
      <c r="AI11" s="55"/>
      <c r="AJ11" s="55"/>
      <c r="AK11" s="136"/>
      <c r="AL11" s="55"/>
      <c r="AM11" s="48"/>
      <c r="AN11" s="50"/>
      <c r="AO11" s="50"/>
      <c r="AP11" s="55"/>
      <c r="AQ11" s="50"/>
      <c r="AR11" s="55"/>
      <c r="AS11" s="22"/>
    </row>
    <row r="12" spans="1:45">
      <c r="A12" s="1" t="s">
        <v>10</v>
      </c>
      <c r="B12" s="23" t="s">
        <v>76</v>
      </c>
      <c r="C12" s="121">
        <v>4</v>
      </c>
      <c r="D12" s="123"/>
      <c r="E12" s="119"/>
      <c r="F12" s="27">
        <f>AVERAGE(G12,H12,I12,S12)</f>
        <v>4.25</v>
      </c>
      <c r="G12" s="55">
        <v>5</v>
      </c>
      <c r="H12" s="297">
        <v>3</v>
      </c>
      <c r="I12" s="155">
        <v>5</v>
      </c>
      <c r="J12" s="55"/>
      <c r="K12" s="55"/>
      <c r="L12" s="55"/>
      <c r="M12" s="55"/>
      <c r="N12" s="55"/>
      <c r="O12" s="55"/>
      <c r="P12" s="55"/>
      <c r="Q12" s="55"/>
      <c r="R12" s="55"/>
      <c r="S12" s="55">
        <v>4</v>
      </c>
      <c r="T12" s="55"/>
      <c r="U12" s="55"/>
      <c r="V12" s="55"/>
      <c r="W12" s="55"/>
      <c r="X12" s="55"/>
      <c r="Y12" s="55"/>
      <c r="Z12" s="55"/>
      <c r="AA12" s="55"/>
      <c r="AB12" s="55"/>
      <c r="AC12" s="134"/>
      <c r="AD12" s="55"/>
      <c r="AE12" s="55"/>
      <c r="AF12" s="50"/>
      <c r="AG12" s="55"/>
      <c r="AH12" s="50"/>
      <c r="AI12" s="55"/>
      <c r="AJ12" s="55"/>
      <c r="AK12" s="50"/>
      <c r="AL12" s="55"/>
      <c r="AM12" s="50"/>
      <c r="AN12" s="50"/>
      <c r="AO12" s="50"/>
      <c r="AP12" s="55"/>
      <c r="AQ12" s="50"/>
      <c r="AR12" s="55"/>
      <c r="AS12" s="22"/>
    </row>
    <row r="13" spans="1:45" s="64" customFormat="1">
      <c r="A13" s="42" t="s">
        <v>10</v>
      </c>
      <c r="B13" s="91" t="s">
        <v>245</v>
      </c>
      <c r="C13" s="112"/>
      <c r="D13" s="113"/>
      <c r="E13" s="114"/>
      <c r="F13" s="67"/>
      <c r="G13" s="249"/>
      <c r="H13" s="249"/>
      <c r="I13" s="250"/>
      <c r="J13" s="249"/>
      <c r="K13" s="249"/>
      <c r="L13" s="249"/>
      <c r="M13" s="249"/>
      <c r="N13" s="249"/>
      <c r="O13" s="249"/>
      <c r="P13" s="249"/>
      <c r="Q13" s="249"/>
      <c r="R13" s="249"/>
      <c r="S13" s="170"/>
      <c r="T13" s="249"/>
      <c r="U13" s="249"/>
      <c r="V13" s="249"/>
      <c r="W13" s="170"/>
      <c r="X13" s="249"/>
      <c r="Y13" s="249"/>
      <c r="Z13" s="250"/>
      <c r="AA13" s="249"/>
      <c r="AB13" s="249"/>
      <c r="AC13" s="249"/>
      <c r="AD13" s="249"/>
      <c r="AE13" s="170"/>
      <c r="AF13" s="252"/>
      <c r="AG13" s="249"/>
      <c r="AH13" s="252"/>
      <c r="AI13" s="249"/>
      <c r="AJ13" s="250"/>
      <c r="AK13" s="252"/>
      <c r="AL13" s="249"/>
      <c r="AM13" s="252"/>
      <c r="AN13" s="252"/>
      <c r="AO13" s="252"/>
      <c r="AP13" s="250"/>
      <c r="AQ13" s="252"/>
      <c r="AR13" s="249"/>
      <c r="AS13" s="66"/>
    </row>
    <row r="14" spans="1:45" s="104" customFormat="1">
      <c r="A14" s="65" t="s">
        <v>10</v>
      </c>
      <c r="B14" s="35" t="s">
        <v>354</v>
      </c>
      <c r="C14" s="121"/>
      <c r="D14" s="123"/>
      <c r="E14" s="119"/>
      <c r="F14" s="96"/>
      <c r="G14" s="35"/>
      <c r="H14" s="55"/>
      <c r="I14" s="155"/>
      <c r="J14" s="134"/>
      <c r="K14" s="55"/>
      <c r="L14" s="55"/>
      <c r="M14" s="55"/>
      <c r="N14" s="134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155"/>
      <c r="AA14" s="55"/>
      <c r="AB14" s="55"/>
      <c r="AC14" s="55"/>
      <c r="AD14" s="55"/>
      <c r="AE14" s="55"/>
      <c r="AF14" s="50"/>
      <c r="AG14" s="55"/>
      <c r="AH14" s="55"/>
      <c r="AI14" s="55"/>
      <c r="AJ14" s="55"/>
      <c r="AK14" s="155"/>
      <c r="AL14" s="55"/>
      <c r="AM14" s="55"/>
      <c r="AN14" s="55"/>
      <c r="AO14" s="50"/>
      <c r="AP14" s="55"/>
      <c r="AQ14" s="50"/>
      <c r="AR14" s="55"/>
      <c r="AS14" s="129"/>
    </row>
    <row r="15" spans="1:45" s="104" customFormat="1">
      <c r="A15" s="65" t="s">
        <v>10</v>
      </c>
      <c r="B15" s="35" t="s">
        <v>356</v>
      </c>
      <c r="C15" s="121">
        <v>13</v>
      </c>
      <c r="D15" s="123"/>
      <c r="E15" s="119"/>
      <c r="F15" s="96">
        <f>AVERAGE(S15,G15,H15,I15,J15,K15,L15,M15,N15,O15,P15,Q15,R15)</f>
        <v>5.0769230769230766</v>
      </c>
      <c r="G15" s="35">
        <v>4</v>
      </c>
      <c r="H15" s="297">
        <v>2</v>
      </c>
      <c r="I15" s="155">
        <v>5</v>
      </c>
      <c r="J15" s="295">
        <v>7</v>
      </c>
      <c r="K15" s="55">
        <v>5</v>
      </c>
      <c r="L15" s="295">
        <v>7</v>
      </c>
      <c r="M15" s="55">
        <v>5</v>
      </c>
      <c r="N15" s="55">
        <v>4</v>
      </c>
      <c r="O15" s="55">
        <v>5</v>
      </c>
      <c r="P15" s="55">
        <v>4</v>
      </c>
      <c r="Q15" s="55">
        <v>5</v>
      </c>
      <c r="R15" s="295">
        <v>8</v>
      </c>
      <c r="S15" s="55">
        <v>5</v>
      </c>
      <c r="T15" s="55"/>
      <c r="U15" s="55"/>
      <c r="V15" s="55"/>
      <c r="W15" s="55"/>
      <c r="X15" s="55"/>
      <c r="Y15" s="55"/>
      <c r="Z15" s="155"/>
      <c r="AA15" s="55"/>
      <c r="AB15" s="55"/>
      <c r="AC15" s="55"/>
      <c r="AD15" s="55"/>
      <c r="AE15" s="55"/>
      <c r="AF15" s="50"/>
      <c r="AG15" s="55"/>
      <c r="AH15" s="55"/>
      <c r="AI15" s="55"/>
      <c r="AJ15" s="55"/>
      <c r="AK15" s="155"/>
      <c r="AL15" s="55"/>
      <c r="AM15" s="55"/>
      <c r="AN15" s="55"/>
      <c r="AO15" s="50"/>
      <c r="AP15" s="55"/>
      <c r="AQ15" s="50"/>
      <c r="AR15" s="55"/>
      <c r="AS15" s="129"/>
    </row>
    <row r="16" spans="1:45" s="104" customFormat="1">
      <c r="A16" s="65" t="s">
        <v>10</v>
      </c>
      <c r="B16" s="60" t="s">
        <v>661</v>
      </c>
      <c r="C16" s="121">
        <v>7</v>
      </c>
      <c r="D16" s="123"/>
      <c r="E16" s="119">
        <v>1</v>
      </c>
      <c r="F16" s="96">
        <f>AVERAGE(K16,L16,M16,N16,O16,P16,S16)</f>
        <v>5.2857142857142856</v>
      </c>
      <c r="G16" s="35"/>
      <c r="H16" s="134"/>
      <c r="I16" s="55"/>
      <c r="J16" s="55"/>
      <c r="K16" s="55">
        <v>5</v>
      </c>
      <c r="L16" s="55">
        <v>6</v>
      </c>
      <c r="M16" s="55">
        <v>6</v>
      </c>
      <c r="N16" s="55">
        <v>4</v>
      </c>
      <c r="O16" s="55">
        <v>5</v>
      </c>
      <c r="P16" s="55">
        <v>5</v>
      </c>
      <c r="Q16" s="55"/>
      <c r="R16" s="55"/>
      <c r="S16" s="54">
        <v>6</v>
      </c>
      <c r="T16" s="55"/>
      <c r="U16" s="55"/>
      <c r="V16" s="55"/>
      <c r="W16" s="55"/>
      <c r="X16" s="55"/>
      <c r="Y16" s="55"/>
      <c r="Z16" s="155"/>
      <c r="AA16" s="55"/>
      <c r="AB16" s="55"/>
      <c r="AC16" s="55"/>
      <c r="AD16" s="55"/>
      <c r="AE16" s="55"/>
      <c r="AF16" s="50"/>
      <c r="AG16" s="55"/>
      <c r="AH16" s="55"/>
      <c r="AI16" s="55"/>
      <c r="AJ16" s="55"/>
      <c r="AK16" s="155"/>
      <c r="AL16" s="55"/>
      <c r="AM16" s="55"/>
      <c r="AN16" s="55"/>
      <c r="AO16" s="50"/>
      <c r="AP16" s="55"/>
      <c r="AQ16" s="50"/>
      <c r="AR16" s="55"/>
      <c r="AS16" s="129"/>
    </row>
    <row r="17" spans="1:45">
      <c r="A17" s="157" t="s">
        <v>10</v>
      </c>
      <c r="B17" s="39" t="s">
        <v>177</v>
      </c>
      <c r="C17" s="187"/>
      <c r="D17" s="188"/>
      <c r="E17" s="156"/>
      <c r="F17" s="29"/>
      <c r="G17" s="150"/>
      <c r="H17" s="136"/>
      <c r="I17" s="145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6"/>
      <c r="AC17" s="134"/>
      <c r="AD17" s="136"/>
      <c r="AE17" s="134"/>
      <c r="AF17" s="136"/>
      <c r="AG17" s="136"/>
      <c r="AH17" s="134"/>
      <c r="AI17" s="134"/>
      <c r="AJ17" s="134"/>
      <c r="AK17" s="134"/>
      <c r="AL17" s="136"/>
      <c r="AM17" s="134"/>
      <c r="AN17" s="134"/>
      <c r="AO17" s="136"/>
      <c r="AP17" s="136"/>
      <c r="AQ17" s="136"/>
      <c r="AR17" s="134"/>
      <c r="AS17" s="22"/>
    </row>
    <row r="18" spans="1:45">
      <c r="A18" s="1" t="s">
        <v>23</v>
      </c>
      <c r="B18" s="23" t="s">
        <v>77</v>
      </c>
      <c r="C18" s="121">
        <v>9</v>
      </c>
      <c r="D18" s="123">
        <v>1</v>
      </c>
      <c r="E18" s="119">
        <v>1</v>
      </c>
      <c r="F18" s="27">
        <f>AVERAGE(I18,J18,L18,M18,N18,O18,Q18,R18,S18)</f>
        <v>5.333333333333333</v>
      </c>
      <c r="G18" s="55"/>
      <c r="H18" s="55"/>
      <c r="I18" s="155">
        <v>5</v>
      </c>
      <c r="J18" s="240">
        <v>7</v>
      </c>
      <c r="K18" s="55"/>
      <c r="L18" s="295">
        <v>7</v>
      </c>
      <c r="M18" s="55">
        <v>5</v>
      </c>
      <c r="N18" s="55">
        <v>4</v>
      </c>
      <c r="O18" s="55">
        <v>4</v>
      </c>
      <c r="P18" s="77" t="s">
        <v>106</v>
      </c>
      <c r="Q18" s="55">
        <v>5</v>
      </c>
      <c r="R18" s="55">
        <v>6</v>
      </c>
      <c r="S18" s="55">
        <v>5</v>
      </c>
      <c r="T18" s="55"/>
      <c r="U18" s="155"/>
      <c r="V18" s="55"/>
      <c r="W18" s="155"/>
      <c r="X18" s="55"/>
      <c r="Y18" s="55"/>
      <c r="Z18" s="55"/>
      <c r="AA18" s="55"/>
      <c r="AB18" s="55"/>
      <c r="AC18" s="55"/>
      <c r="AD18" s="55"/>
      <c r="AE18" s="55"/>
      <c r="AF18" s="48"/>
      <c r="AG18" s="155"/>
      <c r="AH18" s="50"/>
      <c r="AI18" s="55"/>
      <c r="AJ18" s="55"/>
      <c r="AK18" s="50"/>
      <c r="AL18" s="55"/>
      <c r="AM18" s="50"/>
      <c r="AN18" s="50"/>
      <c r="AO18" s="50"/>
      <c r="AP18" s="55"/>
      <c r="AQ18" s="50"/>
      <c r="AR18" s="55"/>
      <c r="AS18" s="22"/>
    </row>
    <row r="19" spans="1:45">
      <c r="A19" s="1" t="s">
        <v>23</v>
      </c>
      <c r="B19" s="23" t="s">
        <v>78</v>
      </c>
      <c r="C19" s="121">
        <v>12</v>
      </c>
      <c r="D19" s="123">
        <v>1</v>
      </c>
      <c r="E19" s="119"/>
      <c r="F19" s="27">
        <f>AVERAGE(S19,G19,H19,I19,J19,K19,L19,M19,N19,P19,Q19,R19)</f>
        <v>4.916666666666667</v>
      </c>
      <c r="G19" s="55">
        <v>5</v>
      </c>
      <c r="H19" s="55">
        <v>4</v>
      </c>
      <c r="I19" s="155">
        <v>5</v>
      </c>
      <c r="J19" s="55">
        <v>5</v>
      </c>
      <c r="K19" s="55">
        <v>5</v>
      </c>
      <c r="L19" s="55">
        <v>6</v>
      </c>
      <c r="M19" s="155">
        <v>5</v>
      </c>
      <c r="N19" s="297">
        <v>3</v>
      </c>
      <c r="O19" s="77" t="s">
        <v>106</v>
      </c>
      <c r="P19" s="55">
        <v>5</v>
      </c>
      <c r="Q19" s="55">
        <v>5</v>
      </c>
      <c r="R19" s="55">
        <v>6</v>
      </c>
      <c r="S19" s="55">
        <v>5</v>
      </c>
      <c r="T19" s="155"/>
      <c r="U19" s="1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0"/>
      <c r="AG19" s="55"/>
      <c r="AH19" s="50"/>
      <c r="AI19" s="55"/>
      <c r="AJ19" s="55"/>
      <c r="AK19" s="50"/>
      <c r="AL19" s="55"/>
      <c r="AM19" s="50"/>
      <c r="AN19" s="50"/>
      <c r="AO19" s="50"/>
      <c r="AP19" s="55"/>
      <c r="AQ19" s="50"/>
      <c r="AR19" s="55"/>
      <c r="AS19" s="22"/>
    </row>
    <row r="20" spans="1:45">
      <c r="A20" s="1" t="s">
        <v>23</v>
      </c>
      <c r="B20" s="23" t="s">
        <v>80</v>
      </c>
      <c r="C20" s="121"/>
      <c r="D20" s="123">
        <v>6</v>
      </c>
      <c r="E20" s="119"/>
      <c r="F20" s="27"/>
      <c r="G20" s="155" t="s">
        <v>106</v>
      </c>
      <c r="H20" s="55"/>
      <c r="I20" s="155"/>
      <c r="J20" s="77" t="s">
        <v>106</v>
      </c>
      <c r="K20" s="77" t="s">
        <v>106</v>
      </c>
      <c r="L20" s="77" t="s">
        <v>106</v>
      </c>
      <c r="M20" s="55"/>
      <c r="N20" s="55"/>
      <c r="O20" s="55"/>
      <c r="P20" s="55"/>
      <c r="Q20" s="77" t="s">
        <v>106</v>
      </c>
      <c r="R20" s="77" t="s">
        <v>106</v>
      </c>
      <c r="S20" s="155"/>
      <c r="T20" s="155"/>
      <c r="U20" s="55"/>
      <c r="V20" s="55"/>
      <c r="W20" s="155"/>
      <c r="X20" s="55"/>
      <c r="Y20" s="55"/>
      <c r="Z20" s="155"/>
      <c r="AA20" s="155"/>
      <c r="AB20" s="55"/>
      <c r="AC20" s="155"/>
      <c r="AD20" s="155"/>
      <c r="AE20" s="155"/>
      <c r="AF20" s="50"/>
      <c r="AG20" s="155"/>
      <c r="AH20" s="50"/>
      <c r="AI20" s="155"/>
      <c r="AJ20" s="155"/>
      <c r="AK20" s="48"/>
      <c r="AL20" s="55"/>
      <c r="AM20" s="50"/>
      <c r="AN20" s="50"/>
      <c r="AO20" s="50"/>
      <c r="AP20" s="55"/>
      <c r="AQ20" s="50"/>
      <c r="AR20" s="155"/>
      <c r="AS20" s="22"/>
    </row>
    <row r="21" spans="1:45" s="104" customFormat="1">
      <c r="A21" s="65" t="s">
        <v>23</v>
      </c>
      <c r="B21" s="35" t="s">
        <v>309</v>
      </c>
      <c r="C21" s="121"/>
      <c r="D21" s="123"/>
      <c r="E21" s="119"/>
      <c r="F21" s="96"/>
      <c r="G21" s="55"/>
      <c r="H21" s="55"/>
      <c r="I21" s="155"/>
      <c r="J21" s="55"/>
      <c r="K21" s="155"/>
      <c r="L21" s="55"/>
      <c r="M21" s="55"/>
      <c r="N21" s="55"/>
      <c r="O21" s="55"/>
      <c r="P21" s="55"/>
      <c r="Q21" s="55"/>
      <c r="R21" s="55"/>
      <c r="S21" s="155"/>
      <c r="T21" s="155"/>
      <c r="U21" s="55"/>
      <c r="V21" s="55"/>
      <c r="W21" s="155"/>
      <c r="X21" s="55"/>
      <c r="Y21" s="55"/>
      <c r="Z21" s="55"/>
      <c r="AA21" s="55"/>
      <c r="AB21" s="55"/>
      <c r="AC21" s="55"/>
      <c r="AD21" s="155"/>
      <c r="AE21" s="155"/>
      <c r="AF21" s="50"/>
      <c r="AG21" s="55"/>
      <c r="AH21" s="50"/>
      <c r="AI21" s="155"/>
      <c r="AJ21" s="155"/>
      <c r="AK21" s="50"/>
      <c r="AL21" s="55"/>
      <c r="AM21" s="50"/>
      <c r="AN21" s="50"/>
      <c r="AO21" s="50"/>
      <c r="AP21" s="55"/>
      <c r="AQ21" s="50"/>
      <c r="AR21" s="155"/>
      <c r="AS21" s="129"/>
    </row>
    <row r="22" spans="1:45" s="104" customFormat="1">
      <c r="A22" s="65" t="s">
        <v>23</v>
      </c>
      <c r="B22" s="35" t="s">
        <v>372</v>
      </c>
      <c r="C22" s="121">
        <v>5</v>
      </c>
      <c r="D22" s="123">
        <v>4</v>
      </c>
      <c r="E22" s="119"/>
      <c r="F22" s="96">
        <f>AVERAGE(H22,J22,K22,O22,P22,Q22)</f>
        <v>4.5</v>
      </c>
      <c r="G22" s="193" t="s">
        <v>106</v>
      </c>
      <c r="H22" s="55">
        <v>4</v>
      </c>
      <c r="I22" s="155"/>
      <c r="J22" s="55">
        <v>6</v>
      </c>
      <c r="K22" s="155">
        <v>4</v>
      </c>
      <c r="L22" s="55"/>
      <c r="M22" s="77" t="s">
        <v>106</v>
      </c>
      <c r="N22" s="155" t="s">
        <v>106</v>
      </c>
      <c r="O22" s="155">
        <v>5</v>
      </c>
      <c r="P22" s="297">
        <v>3</v>
      </c>
      <c r="Q22" s="155">
        <v>5</v>
      </c>
      <c r="R22" s="55"/>
      <c r="S22" s="155"/>
      <c r="T22" s="155"/>
      <c r="U22" s="55"/>
      <c r="V22" s="155"/>
      <c r="W22" s="155"/>
      <c r="X22" s="55"/>
      <c r="Y22" s="55"/>
      <c r="Z22" s="55"/>
      <c r="AA22" s="155"/>
      <c r="AB22" s="55"/>
      <c r="AC22" s="55"/>
      <c r="AD22" s="55"/>
      <c r="AE22" s="55"/>
      <c r="AF22" s="136"/>
      <c r="AG22" s="55"/>
      <c r="AH22" s="134"/>
      <c r="AI22" s="155"/>
      <c r="AJ22" s="55"/>
      <c r="AK22" s="55"/>
      <c r="AL22" s="134"/>
      <c r="AM22" s="55"/>
      <c r="AN22" s="55"/>
      <c r="AO22" s="50"/>
      <c r="AP22" s="55"/>
      <c r="AQ22" s="48"/>
      <c r="AR22" s="55"/>
      <c r="AS22" s="129"/>
    </row>
    <row r="23" spans="1:45" s="104" customFormat="1">
      <c r="A23" s="65" t="s">
        <v>23</v>
      </c>
      <c r="B23" s="35" t="s">
        <v>390</v>
      </c>
      <c r="C23" s="121">
        <v>6</v>
      </c>
      <c r="D23" s="123"/>
      <c r="E23" s="119"/>
      <c r="F23" s="96">
        <f>AVERAGE(G23,I23,J23,K23,R23,S23)</f>
        <v>5.166666666666667</v>
      </c>
      <c r="G23" s="35">
        <v>6</v>
      </c>
      <c r="H23" s="55"/>
      <c r="I23" s="155">
        <v>5</v>
      </c>
      <c r="J23" s="55">
        <v>5</v>
      </c>
      <c r="K23" s="155">
        <v>4</v>
      </c>
      <c r="L23" s="55"/>
      <c r="M23" s="55"/>
      <c r="N23" s="55"/>
      <c r="O23" s="145"/>
      <c r="P23" s="55"/>
      <c r="Q23" s="145"/>
      <c r="R23" s="55">
        <v>5</v>
      </c>
      <c r="S23" s="155">
        <v>6</v>
      </c>
      <c r="T23" s="155"/>
      <c r="U23" s="55"/>
      <c r="V23" s="155"/>
      <c r="W23" s="155"/>
      <c r="X23" s="155"/>
      <c r="Y23" s="155"/>
      <c r="Z23" s="55"/>
      <c r="AA23" s="155"/>
      <c r="AB23" s="55"/>
      <c r="AC23" s="55"/>
      <c r="AD23" s="55"/>
      <c r="AE23" s="155"/>
      <c r="AF23" s="48"/>
      <c r="AG23" s="55"/>
      <c r="AH23" s="55"/>
      <c r="AI23" s="55"/>
      <c r="AJ23" s="55"/>
      <c r="AK23" s="55"/>
      <c r="AL23" s="55"/>
      <c r="AM23" s="55"/>
      <c r="AN23" s="155"/>
      <c r="AO23" s="50"/>
      <c r="AP23" s="55"/>
      <c r="AQ23" s="50"/>
      <c r="AR23" s="55"/>
      <c r="AS23" s="129"/>
    </row>
    <row r="24" spans="1:45" s="104" customFormat="1">
      <c r="A24" s="367" t="s">
        <v>23</v>
      </c>
      <c r="B24" s="372" t="s">
        <v>345</v>
      </c>
      <c r="C24" s="373"/>
      <c r="D24" s="374"/>
      <c r="E24" s="375"/>
      <c r="F24" s="96"/>
      <c r="G24" s="398"/>
      <c r="H24" s="391"/>
      <c r="I24" s="392"/>
      <c r="J24" s="391"/>
      <c r="K24" s="392"/>
      <c r="L24" s="391"/>
      <c r="M24" s="391"/>
      <c r="N24" s="391"/>
      <c r="O24" s="391"/>
      <c r="P24" s="391"/>
      <c r="Q24" s="391"/>
      <c r="R24" s="391"/>
      <c r="S24" s="392"/>
      <c r="T24" s="392"/>
      <c r="U24" s="391"/>
      <c r="V24" s="392"/>
      <c r="W24" s="392"/>
      <c r="X24" s="391"/>
      <c r="Y24" s="391"/>
      <c r="Z24" s="391"/>
      <c r="AA24" s="391"/>
      <c r="AB24" s="391"/>
      <c r="AC24" s="391"/>
      <c r="AD24" s="391"/>
      <c r="AE24" s="391"/>
      <c r="AF24" s="393"/>
      <c r="AG24" s="391"/>
      <c r="AH24" s="391"/>
      <c r="AI24" s="391"/>
      <c r="AJ24" s="391"/>
      <c r="AK24" s="391"/>
      <c r="AL24" s="391"/>
      <c r="AM24" s="391"/>
      <c r="AN24" s="391"/>
      <c r="AO24" s="393"/>
      <c r="AP24" s="391"/>
      <c r="AQ24" s="393"/>
      <c r="AR24" s="391"/>
      <c r="AS24" s="129"/>
    </row>
    <row r="25" spans="1:45" s="104" customFormat="1">
      <c r="A25" s="65" t="s">
        <v>23</v>
      </c>
      <c r="B25" s="35" t="s">
        <v>406</v>
      </c>
      <c r="C25" s="121"/>
      <c r="D25" s="123">
        <v>1</v>
      </c>
      <c r="E25" s="119"/>
      <c r="F25" s="96"/>
      <c r="G25" s="35"/>
      <c r="H25" s="55"/>
      <c r="I25" s="77" t="s">
        <v>106</v>
      </c>
      <c r="J25" s="55"/>
      <c r="K25" s="155"/>
      <c r="L25" s="55"/>
      <c r="M25" s="55"/>
      <c r="N25" s="55"/>
      <c r="O25" s="55"/>
      <c r="P25" s="55"/>
      <c r="Q25" s="55"/>
      <c r="R25" s="55"/>
      <c r="S25" s="155"/>
      <c r="T25" s="155"/>
      <c r="U25" s="55"/>
      <c r="V25" s="155"/>
      <c r="W25" s="155"/>
      <c r="X25" s="55"/>
      <c r="Y25" s="55"/>
      <c r="Z25" s="55"/>
      <c r="AA25" s="55"/>
      <c r="AB25" s="55"/>
      <c r="AC25" s="55"/>
      <c r="AD25" s="155"/>
      <c r="AE25" s="55"/>
      <c r="AF25" s="50"/>
      <c r="AG25" s="55"/>
      <c r="AH25" s="155"/>
      <c r="AI25" s="155"/>
      <c r="AJ25" s="55"/>
      <c r="AK25" s="55"/>
      <c r="AL25" s="55"/>
      <c r="AM25" s="55"/>
      <c r="AN25" s="55"/>
      <c r="AO25" s="50"/>
      <c r="AP25" s="55"/>
      <c r="AQ25" s="50"/>
      <c r="AR25" s="55"/>
      <c r="AS25" s="129"/>
    </row>
    <row r="26" spans="1:45" s="104" customFormat="1">
      <c r="A26" s="367" t="s">
        <v>23</v>
      </c>
      <c r="B26" s="372" t="s">
        <v>270</v>
      </c>
      <c r="C26" s="373">
        <v>2</v>
      </c>
      <c r="D26" s="374">
        <v>1</v>
      </c>
      <c r="E26" s="375"/>
      <c r="F26" s="181">
        <f>AVERAGE(G26,H26)</f>
        <v>3.5</v>
      </c>
      <c r="G26" s="398">
        <v>4</v>
      </c>
      <c r="H26" s="391">
        <v>3</v>
      </c>
      <c r="I26" s="392" t="s">
        <v>106</v>
      </c>
      <c r="J26" s="391"/>
      <c r="K26" s="392"/>
      <c r="L26" s="391"/>
      <c r="M26" s="391"/>
      <c r="N26" s="391"/>
      <c r="O26" s="391"/>
      <c r="P26" s="391"/>
      <c r="Q26" s="391"/>
      <c r="R26" s="391"/>
      <c r="S26" s="392"/>
      <c r="T26" s="392"/>
      <c r="U26" s="391"/>
      <c r="V26" s="392"/>
      <c r="W26" s="392"/>
      <c r="X26" s="391"/>
      <c r="Y26" s="391"/>
      <c r="Z26" s="391"/>
      <c r="AA26" s="391"/>
      <c r="AB26" s="391"/>
      <c r="AC26" s="391"/>
      <c r="AD26" s="391"/>
      <c r="AE26" s="391"/>
      <c r="AF26" s="393"/>
      <c r="AG26" s="391"/>
      <c r="AH26" s="391"/>
      <c r="AI26" s="391"/>
      <c r="AJ26" s="391"/>
      <c r="AK26" s="391"/>
      <c r="AL26" s="391"/>
      <c r="AM26" s="391"/>
      <c r="AN26" s="391"/>
      <c r="AO26" s="393"/>
      <c r="AP26" s="391"/>
      <c r="AQ26" s="393"/>
      <c r="AR26" s="391"/>
      <c r="AS26" s="129"/>
    </row>
    <row r="27" spans="1:45" s="104" customFormat="1">
      <c r="A27" s="65" t="s">
        <v>23</v>
      </c>
      <c r="B27" s="35" t="s">
        <v>311</v>
      </c>
      <c r="C27" s="121"/>
      <c r="D27" s="123"/>
      <c r="E27" s="119"/>
      <c r="F27" s="96"/>
      <c r="G27" s="55"/>
      <c r="H27" s="55"/>
      <c r="I27" s="155"/>
      <c r="J27" s="134"/>
      <c r="K27" s="55"/>
      <c r="L27" s="55"/>
      <c r="M27" s="55"/>
      <c r="N27" s="1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155"/>
      <c r="AA27" s="55"/>
      <c r="AB27" s="55"/>
      <c r="AC27" s="55"/>
      <c r="AD27" s="55"/>
      <c r="AE27" s="55"/>
      <c r="AF27" s="50"/>
      <c r="AG27" s="55"/>
      <c r="AH27" s="50"/>
      <c r="AI27" s="55"/>
      <c r="AJ27" s="55"/>
      <c r="AK27" s="48"/>
      <c r="AL27" s="55"/>
      <c r="AM27" s="50"/>
      <c r="AN27" s="50"/>
      <c r="AO27" s="50"/>
      <c r="AP27" s="55"/>
      <c r="AQ27" s="50"/>
      <c r="AR27" s="55"/>
      <c r="AS27" s="129"/>
    </row>
    <row r="28" spans="1:45" s="104" customFormat="1">
      <c r="A28" s="65" t="s">
        <v>23</v>
      </c>
      <c r="B28" s="35" t="s">
        <v>408</v>
      </c>
      <c r="C28" s="121">
        <v>12</v>
      </c>
      <c r="D28" s="123">
        <v>1</v>
      </c>
      <c r="E28" s="119">
        <v>3</v>
      </c>
      <c r="F28" s="96">
        <f>AVERAGE(G28,H28,I28,J28,K28,L28,M28,N28,O28,P28,Q28,R28)</f>
        <v>5.333333333333333</v>
      </c>
      <c r="G28" s="263">
        <v>7</v>
      </c>
      <c r="H28" s="297">
        <v>3</v>
      </c>
      <c r="I28" s="155">
        <v>6</v>
      </c>
      <c r="J28" s="54">
        <v>6</v>
      </c>
      <c r="K28" s="155">
        <v>5</v>
      </c>
      <c r="L28" s="240">
        <v>7</v>
      </c>
      <c r="M28" s="55">
        <v>5</v>
      </c>
      <c r="N28" s="55">
        <v>5</v>
      </c>
      <c r="O28" s="55">
        <v>6</v>
      </c>
      <c r="P28" s="55">
        <v>5</v>
      </c>
      <c r="Q28" s="55">
        <v>5</v>
      </c>
      <c r="R28" s="55">
        <v>4</v>
      </c>
      <c r="S28" s="77" t="s">
        <v>106</v>
      </c>
      <c r="T28" s="155"/>
      <c r="U28" s="55"/>
      <c r="V28" s="155"/>
      <c r="W28" s="155"/>
      <c r="X28" s="55"/>
      <c r="Y28" s="55"/>
      <c r="Z28" s="55"/>
      <c r="AA28" s="55"/>
      <c r="AB28" s="55"/>
      <c r="AC28" s="55"/>
      <c r="AD28" s="155"/>
      <c r="AE28" s="55"/>
      <c r="AF28" s="48"/>
      <c r="AG28" s="155"/>
      <c r="AH28" s="155"/>
      <c r="AI28" s="155"/>
      <c r="AJ28" s="55"/>
      <c r="AK28" s="155"/>
      <c r="AL28" s="55"/>
      <c r="AM28" s="55"/>
      <c r="AN28" s="155"/>
      <c r="AO28" s="48"/>
      <c r="AP28" s="55"/>
      <c r="AQ28" s="136"/>
      <c r="AR28" s="55"/>
      <c r="AS28" s="129"/>
    </row>
    <row r="29" spans="1:45" s="104" customFormat="1">
      <c r="A29" s="65" t="s">
        <v>23</v>
      </c>
      <c r="B29" s="35" t="s">
        <v>543</v>
      </c>
      <c r="C29" s="121">
        <v>8</v>
      </c>
      <c r="D29" s="123"/>
      <c r="E29" s="119"/>
      <c r="F29" s="96">
        <f>AVERAGE(H29,I29,N29,O29,P29,Q29,R29,S29)</f>
        <v>4.875</v>
      </c>
      <c r="G29" s="193"/>
      <c r="H29" s="55">
        <v>4</v>
      </c>
      <c r="I29" s="155">
        <v>6</v>
      </c>
      <c r="J29" s="55"/>
      <c r="K29" s="155"/>
      <c r="L29" s="55"/>
      <c r="M29" s="55"/>
      <c r="N29" s="297">
        <v>3</v>
      </c>
      <c r="O29" s="55">
        <v>5</v>
      </c>
      <c r="P29" s="55">
        <v>5</v>
      </c>
      <c r="Q29" s="55">
        <v>5</v>
      </c>
      <c r="R29" s="55">
        <v>6</v>
      </c>
      <c r="S29" s="155">
        <v>5</v>
      </c>
      <c r="T29" s="155"/>
      <c r="U29" s="55"/>
      <c r="V29" s="155"/>
      <c r="W29" s="155"/>
      <c r="X29" s="55"/>
      <c r="Y29" s="55"/>
      <c r="Z29" s="55"/>
      <c r="AA29" s="55"/>
      <c r="AB29" s="55"/>
      <c r="AC29" s="55"/>
      <c r="AD29" s="155"/>
      <c r="AE29" s="55"/>
      <c r="AF29" s="48"/>
      <c r="AG29" s="155"/>
      <c r="AH29" s="155"/>
      <c r="AI29" s="155"/>
      <c r="AJ29" s="55"/>
      <c r="AK29" s="155"/>
      <c r="AL29" s="55"/>
      <c r="AM29" s="55"/>
      <c r="AN29" s="155"/>
      <c r="AO29" s="48"/>
      <c r="AP29" s="55"/>
      <c r="AQ29" s="136"/>
      <c r="AR29" s="55"/>
      <c r="AS29" s="129"/>
    </row>
    <row r="30" spans="1:45">
      <c r="A30" s="157" t="s">
        <v>23</v>
      </c>
      <c r="B30" s="39" t="s">
        <v>186</v>
      </c>
      <c r="C30" s="187"/>
      <c r="D30" s="188"/>
      <c r="E30" s="156"/>
      <c r="F30" s="29"/>
      <c r="G30" s="150"/>
      <c r="H30" s="136"/>
      <c r="I30" s="145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6"/>
      <c r="AC30" s="134"/>
      <c r="AD30" s="136"/>
      <c r="AE30" s="134"/>
      <c r="AF30" s="136"/>
      <c r="AG30" s="136"/>
      <c r="AH30" s="134"/>
      <c r="AI30" s="134"/>
      <c r="AJ30" s="134"/>
      <c r="AK30" s="134"/>
      <c r="AL30" s="136"/>
      <c r="AM30" s="145"/>
      <c r="AN30" s="134"/>
      <c r="AO30" s="136"/>
      <c r="AP30" s="136"/>
      <c r="AQ30" s="136"/>
      <c r="AR30" s="134"/>
      <c r="AS30" s="22"/>
    </row>
    <row r="31" spans="1:45">
      <c r="A31" s="1" t="s">
        <v>24</v>
      </c>
      <c r="B31" s="23" t="s">
        <v>142</v>
      </c>
      <c r="C31" s="121">
        <v>5</v>
      </c>
      <c r="D31" s="123">
        <v>1</v>
      </c>
      <c r="E31" s="119"/>
      <c r="F31" s="27">
        <f>AVERAGE(G31,H31,I31,L31,M31)</f>
        <v>4.8</v>
      </c>
      <c r="G31" s="55">
        <v>6</v>
      </c>
      <c r="H31" s="155">
        <v>4</v>
      </c>
      <c r="I31" s="284">
        <v>3</v>
      </c>
      <c r="J31" s="155"/>
      <c r="K31" s="155"/>
      <c r="L31" s="296">
        <v>7</v>
      </c>
      <c r="M31" s="55">
        <v>4</v>
      </c>
      <c r="N31" s="155" t="s">
        <v>106</v>
      </c>
      <c r="O31" s="55"/>
      <c r="P31" s="155"/>
      <c r="Q31" s="155"/>
      <c r="R31" s="155"/>
      <c r="S31" s="55"/>
      <c r="T31" s="155"/>
      <c r="U31" s="55"/>
      <c r="V31" s="55"/>
      <c r="W31" s="55"/>
      <c r="X31" s="55"/>
      <c r="Y31" s="55"/>
      <c r="Z31" s="155"/>
      <c r="AA31" s="55"/>
      <c r="AB31" s="155"/>
      <c r="AC31" s="145"/>
      <c r="AD31" s="155"/>
      <c r="AE31" s="155"/>
      <c r="AF31" s="48"/>
      <c r="AG31" s="155"/>
      <c r="AH31" s="48"/>
      <c r="AI31" s="55"/>
      <c r="AJ31" s="155"/>
      <c r="AK31" s="48"/>
      <c r="AL31" s="134"/>
      <c r="AM31" s="50"/>
      <c r="AN31" s="50"/>
      <c r="AO31" s="50"/>
      <c r="AP31" s="55"/>
      <c r="AQ31" s="48"/>
      <c r="AR31" s="155"/>
      <c r="AS31" s="22"/>
    </row>
    <row r="32" spans="1:45">
      <c r="A32" s="42" t="s">
        <v>24</v>
      </c>
      <c r="B32" s="91" t="s">
        <v>179</v>
      </c>
      <c r="C32" s="112"/>
      <c r="D32" s="113"/>
      <c r="E32" s="114"/>
      <c r="F32" s="27"/>
      <c r="G32" s="249"/>
      <c r="H32" s="249"/>
      <c r="I32" s="250"/>
      <c r="J32" s="250"/>
      <c r="K32" s="249"/>
      <c r="L32" s="171"/>
      <c r="M32" s="249"/>
      <c r="N32" s="250"/>
      <c r="O32" s="249"/>
      <c r="P32" s="250"/>
      <c r="Q32" s="249"/>
      <c r="R32" s="249"/>
      <c r="S32" s="249"/>
      <c r="T32" s="170"/>
      <c r="U32" s="171"/>
      <c r="V32" s="250"/>
      <c r="W32" s="249"/>
      <c r="X32" s="250"/>
      <c r="Y32" s="249"/>
      <c r="Z32" s="250"/>
      <c r="AA32" s="249"/>
      <c r="AB32" s="250"/>
      <c r="AC32" s="250"/>
      <c r="AD32" s="250"/>
      <c r="AE32" s="249"/>
      <c r="AF32" s="252"/>
      <c r="AG32" s="249"/>
      <c r="AH32" s="252"/>
      <c r="AI32" s="250"/>
      <c r="AJ32" s="250"/>
      <c r="AK32" s="252"/>
      <c r="AL32" s="249"/>
      <c r="AM32" s="252"/>
      <c r="AN32" s="251"/>
      <c r="AO32" s="251"/>
      <c r="AP32" s="250"/>
      <c r="AQ32" s="251"/>
      <c r="AR32" s="250"/>
      <c r="AS32" s="22"/>
    </row>
    <row r="33" spans="1:45" s="85" customFormat="1">
      <c r="A33" s="65" t="s">
        <v>24</v>
      </c>
      <c r="B33" s="35" t="s">
        <v>258</v>
      </c>
      <c r="C33" s="121">
        <v>1</v>
      </c>
      <c r="D33" s="123">
        <v>5</v>
      </c>
      <c r="E33" s="119">
        <v>2</v>
      </c>
      <c r="F33" s="70">
        <f>AVERAGE(L33)</f>
        <v>7</v>
      </c>
      <c r="G33" s="55"/>
      <c r="H33" s="44" t="s">
        <v>106</v>
      </c>
      <c r="I33" s="55"/>
      <c r="J33" s="155"/>
      <c r="K33" s="77" t="s">
        <v>106</v>
      </c>
      <c r="L33" s="240">
        <v>7</v>
      </c>
      <c r="M33" s="77" t="s">
        <v>106</v>
      </c>
      <c r="N33" s="155"/>
      <c r="O33" s="55"/>
      <c r="P33" s="77" t="s">
        <v>106</v>
      </c>
      <c r="Q33" s="55"/>
      <c r="R33" s="55"/>
      <c r="S33" s="77" t="s">
        <v>106</v>
      </c>
      <c r="T33" s="55"/>
      <c r="U33" s="55"/>
      <c r="V33" s="155"/>
      <c r="W33" s="55"/>
      <c r="X33" s="155"/>
      <c r="Y33" s="55"/>
      <c r="Z33" s="55"/>
      <c r="AA33" s="155"/>
      <c r="AB33" s="55"/>
      <c r="AC33" s="55"/>
      <c r="AD33" s="55"/>
      <c r="AE33" s="55"/>
      <c r="AF33" s="50"/>
      <c r="AG33" s="134"/>
      <c r="AH33" s="50"/>
      <c r="AI33" s="55"/>
      <c r="AJ33" s="55"/>
      <c r="AK33" s="50"/>
      <c r="AL33" s="155"/>
      <c r="AM33" s="50"/>
      <c r="AN33" s="50"/>
      <c r="AO33" s="48"/>
      <c r="AP33" s="55"/>
      <c r="AQ33" s="48"/>
      <c r="AR33" s="55"/>
      <c r="AS33" s="89"/>
    </row>
    <row r="34" spans="1:45" s="104" customFormat="1">
      <c r="A34" s="138" t="s">
        <v>24</v>
      </c>
      <c r="B34" s="35" t="s">
        <v>389</v>
      </c>
      <c r="C34" s="139">
        <v>3</v>
      </c>
      <c r="D34" s="50">
        <v>9</v>
      </c>
      <c r="E34" s="141">
        <v>2</v>
      </c>
      <c r="F34" s="96">
        <f>AVERAGE(G34,K34,L34,M34)</f>
        <v>5.5</v>
      </c>
      <c r="G34" s="240">
        <v>7</v>
      </c>
      <c r="H34" s="145"/>
      <c r="I34" s="155" t="s">
        <v>106</v>
      </c>
      <c r="J34" s="155" t="s">
        <v>106</v>
      </c>
      <c r="K34" s="155">
        <v>4</v>
      </c>
      <c r="L34" s="240">
        <v>7</v>
      </c>
      <c r="M34" s="55">
        <v>4</v>
      </c>
      <c r="N34" s="155" t="s">
        <v>106</v>
      </c>
      <c r="O34" s="155" t="s">
        <v>106</v>
      </c>
      <c r="P34" s="155" t="s">
        <v>106</v>
      </c>
      <c r="Q34" s="155" t="s">
        <v>106</v>
      </c>
      <c r="R34" s="155" t="s">
        <v>106</v>
      </c>
      <c r="S34" s="155" t="s">
        <v>106</v>
      </c>
      <c r="T34" s="134"/>
      <c r="U34" s="134"/>
      <c r="V34" s="145"/>
      <c r="W34" s="134"/>
      <c r="X34" s="145"/>
      <c r="Y34" s="134"/>
      <c r="Z34" s="134"/>
      <c r="AA34" s="145"/>
      <c r="AB34" s="134"/>
      <c r="AC34" s="134"/>
      <c r="AD34" s="134"/>
      <c r="AE34" s="134"/>
      <c r="AF34" s="136"/>
      <c r="AG34" s="134"/>
      <c r="AH34" s="136"/>
      <c r="AI34" s="134"/>
      <c r="AJ34" s="134"/>
      <c r="AK34" s="136"/>
      <c r="AL34" s="134"/>
      <c r="AM34" s="136"/>
      <c r="AN34" s="136"/>
      <c r="AO34" s="135"/>
      <c r="AP34" s="134"/>
      <c r="AQ34" s="135"/>
      <c r="AR34" s="134"/>
      <c r="AS34" s="129"/>
    </row>
    <row r="35" spans="1:45" s="104" customFormat="1">
      <c r="A35" s="65" t="s">
        <v>24</v>
      </c>
      <c r="B35" s="23" t="s">
        <v>79</v>
      </c>
      <c r="C35" s="121"/>
      <c r="D35" s="123"/>
      <c r="E35" s="119"/>
      <c r="F35" s="27"/>
      <c r="G35" s="155"/>
      <c r="H35" s="55"/>
      <c r="I35" s="145"/>
      <c r="J35" s="55"/>
      <c r="K35" s="55"/>
      <c r="L35" s="55"/>
      <c r="M35" s="155"/>
      <c r="N35" s="55"/>
      <c r="O35" s="155"/>
      <c r="P35" s="55"/>
      <c r="Q35" s="55"/>
      <c r="R35" s="55"/>
      <c r="S35" s="134"/>
      <c r="T35" s="55"/>
      <c r="U35" s="55"/>
      <c r="V35" s="155"/>
      <c r="W35" s="55"/>
      <c r="X35" s="55"/>
      <c r="Y35" s="155"/>
      <c r="Z35" s="55"/>
      <c r="AA35" s="55"/>
      <c r="AB35" s="55"/>
      <c r="AC35" s="55"/>
      <c r="AD35" s="155"/>
      <c r="AE35" s="55"/>
      <c r="AF35" s="48"/>
      <c r="AG35" s="155"/>
      <c r="AH35" s="50"/>
      <c r="AI35" s="155"/>
      <c r="AJ35" s="155"/>
      <c r="AK35" s="135"/>
      <c r="AL35" s="155"/>
      <c r="AM35" s="48"/>
      <c r="AN35" s="48"/>
      <c r="AO35" s="50"/>
      <c r="AP35" s="155"/>
      <c r="AQ35" s="48"/>
      <c r="AR35" s="155"/>
      <c r="AS35" s="129"/>
    </row>
    <row r="36" spans="1:45" s="104" customFormat="1">
      <c r="A36" s="65" t="s">
        <v>24</v>
      </c>
      <c r="B36" s="35" t="s">
        <v>544</v>
      </c>
      <c r="C36" s="121">
        <v>3</v>
      </c>
      <c r="D36" s="123">
        <v>4</v>
      </c>
      <c r="E36" s="119">
        <v>1</v>
      </c>
      <c r="F36" s="96">
        <f>AVERAGE(Q36,R36,S36)</f>
        <v>5</v>
      </c>
      <c r="G36" s="155"/>
      <c r="H36" s="77" t="s">
        <v>106</v>
      </c>
      <c r="I36" s="145"/>
      <c r="J36" s="77" t="s">
        <v>106</v>
      </c>
      <c r="K36" s="55"/>
      <c r="L36" s="77" t="s">
        <v>106</v>
      </c>
      <c r="M36" s="155"/>
      <c r="N36" s="55"/>
      <c r="O36" s="77" t="s">
        <v>106</v>
      </c>
      <c r="P36" s="55"/>
      <c r="Q36" s="55">
        <v>5</v>
      </c>
      <c r="R36" s="54">
        <v>6</v>
      </c>
      <c r="S36" s="55">
        <v>4</v>
      </c>
      <c r="T36" s="55"/>
      <c r="U36" s="55"/>
      <c r="V36" s="155"/>
      <c r="W36" s="55"/>
      <c r="X36" s="55"/>
      <c r="Y36" s="155"/>
      <c r="Z36" s="55"/>
      <c r="AA36" s="55"/>
      <c r="AB36" s="55"/>
      <c r="AC36" s="55"/>
      <c r="AD36" s="155"/>
      <c r="AE36" s="55"/>
      <c r="AF36" s="48"/>
      <c r="AG36" s="155"/>
      <c r="AH36" s="50"/>
      <c r="AI36" s="155"/>
      <c r="AJ36" s="155"/>
      <c r="AK36" s="135"/>
      <c r="AL36" s="155"/>
      <c r="AM36" s="48"/>
      <c r="AN36" s="48"/>
      <c r="AO36" s="50"/>
      <c r="AP36" s="155"/>
      <c r="AQ36" s="48"/>
      <c r="AR36" s="155"/>
      <c r="AS36" s="129"/>
    </row>
    <row r="37" spans="1:45" s="104" customFormat="1">
      <c r="A37" s="355" t="s">
        <v>24</v>
      </c>
      <c r="B37" s="35" t="s">
        <v>426</v>
      </c>
      <c r="C37" s="121">
        <v>10</v>
      </c>
      <c r="D37" s="123">
        <v>1</v>
      </c>
      <c r="E37" s="119">
        <v>2</v>
      </c>
      <c r="F37" s="96">
        <f>AVERAGE(H37,I37,J37,K37,M37,N37,O37,P37,R37,S37)</f>
        <v>4.7</v>
      </c>
      <c r="G37" s="193" t="s">
        <v>106</v>
      </c>
      <c r="H37" s="297">
        <v>3</v>
      </c>
      <c r="I37" s="296">
        <v>7</v>
      </c>
      <c r="J37" s="240">
        <v>7</v>
      </c>
      <c r="K37" s="155">
        <v>4</v>
      </c>
      <c r="L37" s="55"/>
      <c r="M37" s="55">
        <v>4</v>
      </c>
      <c r="N37" s="297">
        <v>3</v>
      </c>
      <c r="O37" s="55">
        <v>4</v>
      </c>
      <c r="P37" s="240">
        <v>7</v>
      </c>
      <c r="Q37" s="55"/>
      <c r="R37" s="55">
        <v>4</v>
      </c>
      <c r="S37" s="155">
        <v>4</v>
      </c>
      <c r="T37" s="155"/>
      <c r="U37" s="55"/>
      <c r="V37" s="155"/>
      <c r="W37" s="155"/>
      <c r="X37" s="55"/>
      <c r="Y37" s="55"/>
      <c r="Z37" s="55"/>
      <c r="AA37" s="55"/>
      <c r="AB37" s="55"/>
      <c r="AC37" s="55"/>
      <c r="AD37" s="155"/>
      <c r="AE37" s="55"/>
      <c r="AF37" s="48"/>
      <c r="AG37" s="155"/>
      <c r="AH37" s="155"/>
      <c r="AI37" s="155"/>
      <c r="AJ37" s="55"/>
      <c r="AK37" s="155"/>
      <c r="AL37" s="55"/>
      <c r="AM37" s="55"/>
      <c r="AN37" s="155"/>
      <c r="AO37" s="48"/>
      <c r="AP37" s="55"/>
      <c r="AQ37" s="136"/>
      <c r="AR37" s="55"/>
      <c r="AS37" s="129"/>
    </row>
    <row r="38" spans="1:45" ht="15.75" thickBot="1">
      <c r="A38" s="2" t="s">
        <v>24</v>
      </c>
      <c r="B38" s="148" t="s">
        <v>81</v>
      </c>
      <c r="C38" s="122">
        <v>10</v>
      </c>
      <c r="D38" s="124">
        <v>1</v>
      </c>
      <c r="E38" s="120">
        <v>3</v>
      </c>
      <c r="F38" s="28">
        <f>AVERAGE(G38,H38,I38,J38,K38,N38,O38,P38,Q38,S38)</f>
        <v>4.2</v>
      </c>
      <c r="G38" s="44">
        <v>5</v>
      </c>
      <c r="H38" s="284">
        <v>3</v>
      </c>
      <c r="I38" s="338">
        <v>7</v>
      </c>
      <c r="J38" s="155">
        <v>4</v>
      </c>
      <c r="K38" s="55">
        <v>4</v>
      </c>
      <c r="L38" s="55"/>
      <c r="M38" s="155"/>
      <c r="N38" s="55">
        <v>4</v>
      </c>
      <c r="O38" s="55">
        <v>4</v>
      </c>
      <c r="P38" s="297">
        <v>3</v>
      </c>
      <c r="Q38" s="55">
        <v>4</v>
      </c>
      <c r="R38" s="44" t="s">
        <v>106</v>
      </c>
      <c r="S38" s="155">
        <v>4</v>
      </c>
      <c r="T38" s="155"/>
      <c r="U38" s="55"/>
      <c r="V38" s="155"/>
      <c r="W38" s="155"/>
      <c r="X38" s="145"/>
      <c r="Y38" s="155"/>
      <c r="Z38" s="55"/>
      <c r="AA38" s="55"/>
      <c r="AB38" s="155"/>
      <c r="AC38" s="134"/>
      <c r="AD38" s="55"/>
      <c r="AE38" s="55"/>
      <c r="AF38" s="136"/>
      <c r="AG38" s="55"/>
      <c r="AH38" s="50"/>
      <c r="AI38" s="55"/>
      <c r="AJ38" s="134"/>
      <c r="AK38" s="50"/>
      <c r="AL38" s="155"/>
      <c r="AM38" s="48"/>
      <c r="AN38" s="136"/>
      <c r="AO38" s="50"/>
      <c r="AP38" s="134"/>
      <c r="AQ38" s="50"/>
      <c r="AR38" s="55"/>
      <c r="AS38" s="22"/>
    </row>
    <row r="39" spans="1:45">
      <c r="G39" s="25">
        <f>AVERAGE(G9,G10,G12,G15,G19,G23,G26,G28,G31,G34,G38)</f>
        <v>5.2727272727272725</v>
      </c>
      <c r="H39" s="25">
        <f>AVERAGE(H9,H10,H12,H15,H19,H26,H28,H37,H29,H31,H38)</f>
        <v>3.0909090909090908</v>
      </c>
      <c r="I39" s="31">
        <f>AVERAGE(I7,I12,I15,I18,I19,I23,I28,I37,I29,I31,I38)</f>
        <v>5.5454545454545459</v>
      </c>
      <c r="J39" s="31">
        <f>AVERAGE(J7,J10,J11,J15,J19,J18,J22,J23,J28,J37,J38)</f>
        <v>5.5454545454545459</v>
      </c>
      <c r="K39" s="31">
        <f>AVERAGE(K7,K11,K14,K15,K16,K19,K22,K23,K28,K37,K38)</f>
        <v>4.5</v>
      </c>
      <c r="L39" s="31">
        <f>AVERAGE(L7,L10,L11,L15,L16,L18,L19,L28,L31,L33,L34)</f>
        <v>6.7272727272727275</v>
      </c>
      <c r="M39" s="31">
        <f>AVERAGE(M7,M10,M11,M15,M16,M18,M19,M28,M37,M31,M34)</f>
        <v>4.9090909090909092</v>
      </c>
      <c r="N39" s="31">
        <f>AVERAGE(N7,N10,N11,N15,N16,N18,N19,N28,N37,N29,N38)</f>
        <v>4</v>
      </c>
      <c r="O39" s="31">
        <f>AVERAGE(O7,O10,O11,O15,O16,O18,O22,O28,O29,O37,O38)</f>
        <v>5</v>
      </c>
      <c r="P39" s="31">
        <f>AVERAGE(P7,P10,P11,P15,P16,P19,P22,P28,P29,P37,P38)</f>
        <v>4.8181818181818183</v>
      </c>
      <c r="Q39" s="31">
        <f>AVERAGE(Q9,Q10,Q11,Q15,Q19,Q18,Q22,Q28,Q29,Q36,Q38)</f>
        <v>5.0909090909090908</v>
      </c>
      <c r="R39" s="31">
        <f>AVERAGE(R9,R10,R11,R15,R18,R19,R23,R28,R29,R36,R37)</f>
        <v>5.3636363636363633</v>
      </c>
      <c r="S39" s="31">
        <f>AVERAGE(S9,S12,S15,S16,S18,S19,S23,S29,S36,S37,S38)</f>
        <v>4.9090909090909092</v>
      </c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</row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S41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2" max="2" width="12.85546875" customWidth="1"/>
    <col min="7" max="10" width="4.5703125" customWidth="1"/>
    <col min="11" max="44" width="4.7109375" customWidth="1"/>
  </cols>
  <sheetData>
    <row r="1" spans="1:45">
      <c r="A1" t="s">
        <v>82</v>
      </c>
    </row>
    <row r="4" spans="1:45">
      <c r="A4" t="s">
        <v>2</v>
      </c>
    </row>
    <row r="5" spans="1:45" ht="15.75" thickBot="1"/>
    <row r="6" spans="1:45" ht="15.75" thickBot="1">
      <c r="C6" s="402" t="s">
        <v>74</v>
      </c>
      <c r="D6" s="403"/>
      <c r="E6" s="404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432</v>
      </c>
      <c r="H7" s="128" t="s">
        <v>557</v>
      </c>
      <c r="I7" s="128" t="s">
        <v>574</v>
      </c>
      <c r="J7" s="128" t="s">
        <v>636</v>
      </c>
      <c r="K7" s="128" t="s">
        <v>667</v>
      </c>
      <c r="L7" s="128" t="s">
        <v>699</v>
      </c>
      <c r="M7" s="128" t="s">
        <v>724</v>
      </c>
      <c r="N7" s="128" t="s">
        <v>758</v>
      </c>
      <c r="O7" s="128" t="s">
        <v>769</v>
      </c>
      <c r="P7" s="128" t="s">
        <v>793</v>
      </c>
      <c r="Q7" s="128" t="s">
        <v>814</v>
      </c>
      <c r="R7" s="128" t="s">
        <v>836</v>
      </c>
      <c r="S7" s="128" t="s">
        <v>852</v>
      </c>
      <c r="T7" s="71"/>
      <c r="U7" s="71"/>
      <c r="V7" s="71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128"/>
      <c r="AK7" s="128"/>
      <c r="AL7" s="128"/>
      <c r="AM7" s="128"/>
      <c r="AN7" s="128"/>
      <c r="AO7" s="128"/>
      <c r="AP7" s="128"/>
      <c r="AQ7" s="128"/>
      <c r="AR7" s="128"/>
    </row>
    <row r="8" spans="1:45">
      <c r="A8" s="18" t="s">
        <v>8</v>
      </c>
      <c r="B8" s="194" t="s">
        <v>424</v>
      </c>
      <c r="C8" s="107">
        <v>1</v>
      </c>
      <c r="D8" s="108"/>
      <c r="E8" s="36"/>
      <c r="F8" s="30">
        <f>AVERAGE(S8)</f>
        <v>5</v>
      </c>
      <c r="G8" s="162"/>
      <c r="H8" s="155"/>
      <c r="I8" s="155"/>
      <c r="J8" s="155"/>
      <c r="K8" s="55"/>
      <c r="L8" s="55"/>
      <c r="M8" s="50"/>
      <c r="N8" s="155"/>
      <c r="O8" s="55"/>
      <c r="P8" s="155"/>
      <c r="Q8" s="55"/>
      <c r="R8" s="55"/>
      <c r="S8" s="55">
        <v>5</v>
      </c>
      <c r="T8" s="55"/>
      <c r="U8" s="55"/>
      <c r="V8" s="155"/>
      <c r="W8" s="55"/>
      <c r="X8" s="55"/>
      <c r="Y8" s="55"/>
      <c r="Z8" s="55"/>
      <c r="AA8" s="55"/>
      <c r="AB8" s="55"/>
      <c r="AC8" s="50"/>
      <c r="AD8" s="133"/>
      <c r="AE8" s="55"/>
      <c r="AF8" s="55"/>
      <c r="AG8" s="55"/>
      <c r="AH8" s="55"/>
      <c r="AI8" s="155"/>
      <c r="AJ8" s="50"/>
      <c r="AK8" s="55"/>
      <c r="AL8" s="50"/>
      <c r="AM8" s="55"/>
      <c r="AN8" s="50"/>
      <c r="AO8" s="55"/>
      <c r="AP8" s="50"/>
      <c r="AQ8" s="48"/>
      <c r="AR8" s="155"/>
      <c r="AS8" s="22"/>
    </row>
    <row r="9" spans="1:45">
      <c r="A9" s="10" t="s">
        <v>8</v>
      </c>
      <c r="B9" s="57" t="s">
        <v>83</v>
      </c>
      <c r="C9" s="125">
        <v>12</v>
      </c>
      <c r="D9" s="126"/>
      <c r="E9" s="11"/>
      <c r="F9" s="29">
        <f>AVERAGE(G9,H9,I9,J9,K9,L9,M9,N9,O9,P9,Q9,R9)</f>
        <v>5.083333333333333</v>
      </c>
      <c r="G9" s="243">
        <v>5</v>
      </c>
      <c r="H9" s="155">
        <v>6</v>
      </c>
      <c r="I9" s="155">
        <v>6</v>
      </c>
      <c r="J9" s="155">
        <v>4</v>
      </c>
      <c r="K9" s="54">
        <v>5</v>
      </c>
      <c r="L9" s="55">
        <v>5</v>
      </c>
      <c r="M9" s="338">
        <v>8</v>
      </c>
      <c r="N9" s="284">
        <v>3</v>
      </c>
      <c r="O9" s="55">
        <v>4</v>
      </c>
      <c r="P9" s="155">
        <v>5</v>
      </c>
      <c r="Q9" s="55">
        <v>5</v>
      </c>
      <c r="R9" s="55">
        <v>5</v>
      </c>
      <c r="S9" s="55"/>
      <c r="T9" s="55"/>
      <c r="U9" s="55"/>
      <c r="V9" s="145"/>
      <c r="W9" s="55"/>
      <c r="X9" s="55"/>
      <c r="Y9" s="134"/>
      <c r="Z9" s="55"/>
      <c r="AA9" s="55"/>
      <c r="AB9" s="55"/>
      <c r="AC9" s="136"/>
      <c r="AD9" s="55"/>
      <c r="AE9" s="55"/>
      <c r="AF9" s="55"/>
      <c r="AG9" s="55"/>
      <c r="AH9" s="134"/>
      <c r="AI9" s="145"/>
      <c r="AJ9" s="50"/>
      <c r="AK9" s="55"/>
      <c r="AL9" s="50"/>
      <c r="AM9" s="55"/>
      <c r="AN9" s="50"/>
      <c r="AO9" s="55"/>
      <c r="AP9" s="50"/>
      <c r="AQ9" s="48"/>
      <c r="AR9" s="145"/>
      <c r="AS9" s="22"/>
    </row>
    <row r="10" spans="1:45">
      <c r="A10" s="42" t="s">
        <v>10</v>
      </c>
      <c r="B10" s="91" t="s">
        <v>225</v>
      </c>
      <c r="C10" s="112"/>
      <c r="D10" s="113"/>
      <c r="E10" s="91"/>
      <c r="F10" s="96"/>
      <c r="G10" s="307"/>
      <c r="H10" s="250"/>
      <c r="I10" s="250"/>
      <c r="J10" s="250"/>
      <c r="K10" s="249"/>
      <c r="L10" s="249"/>
      <c r="M10" s="252"/>
      <c r="N10" s="250"/>
      <c r="O10" s="249"/>
      <c r="P10" s="250"/>
      <c r="Q10" s="249"/>
      <c r="R10" s="249"/>
      <c r="S10" s="250"/>
      <c r="T10" s="249"/>
      <c r="U10" s="249"/>
      <c r="V10" s="250"/>
      <c r="W10" s="250"/>
      <c r="X10" s="250"/>
      <c r="Y10" s="249"/>
      <c r="Z10" s="249"/>
      <c r="AA10" s="249"/>
      <c r="AB10" s="249"/>
      <c r="AC10" s="252"/>
      <c r="AD10" s="248"/>
      <c r="AE10" s="249"/>
      <c r="AF10" s="249"/>
      <c r="AG10" s="249"/>
      <c r="AH10" s="249"/>
      <c r="AI10" s="250"/>
      <c r="AJ10" s="252"/>
      <c r="AK10" s="249"/>
      <c r="AL10" s="252"/>
      <c r="AM10" s="249"/>
      <c r="AN10" s="252"/>
      <c r="AO10" s="249"/>
      <c r="AP10" s="252"/>
      <c r="AQ10" s="251"/>
      <c r="AR10" s="250"/>
      <c r="AS10" s="22"/>
    </row>
    <row r="11" spans="1:45">
      <c r="A11" s="65" t="s">
        <v>10</v>
      </c>
      <c r="B11" s="23" t="s">
        <v>237</v>
      </c>
      <c r="C11" s="121">
        <v>8</v>
      </c>
      <c r="D11" s="123">
        <v>1</v>
      </c>
      <c r="E11" s="115"/>
      <c r="F11" s="96">
        <f>AVERAGE(H11,K11,L11,M11,N11,O11,P11,S11)</f>
        <v>4.625</v>
      </c>
      <c r="G11" s="162"/>
      <c r="H11" s="155">
        <v>4</v>
      </c>
      <c r="I11" s="155"/>
      <c r="J11" s="155"/>
      <c r="K11" s="55">
        <v>6</v>
      </c>
      <c r="L11" s="155">
        <v>5</v>
      </c>
      <c r="M11" s="50">
        <v>5</v>
      </c>
      <c r="N11" s="155">
        <v>4</v>
      </c>
      <c r="O11" s="55">
        <v>5</v>
      </c>
      <c r="P11" s="155">
        <v>4</v>
      </c>
      <c r="Q11" s="77" t="s">
        <v>106</v>
      </c>
      <c r="R11" s="55"/>
      <c r="S11" s="55">
        <v>4</v>
      </c>
      <c r="T11" s="55"/>
      <c r="U11" s="55"/>
      <c r="V11" s="155"/>
      <c r="W11" s="55"/>
      <c r="X11" s="55"/>
      <c r="Y11" s="155"/>
      <c r="Z11" s="55"/>
      <c r="AA11" s="55"/>
      <c r="AB11" s="55"/>
      <c r="AC11" s="50"/>
      <c r="AD11" s="50"/>
      <c r="AE11" s="55"/>
      <c r="AF11" s="55"/>
      <c r="AG11" s="155"/>
      <c r="AH11" s="55"/>
      <c r="AI11" s="155"/>
      <c r="AJ11" s="48"/>
      <c r="AK11" s="55"/>
      <c r="AL11" s="50"/>
      <c r="AM11" s="155"/>
      <c r="AN11" s="136"/>
      <c r="AO11" s="55"/>
      <c r="AP11" s="50"/>
      <c r="AQ11" s="48"/>
      <c r="AR11" s="155"/>
      <c r="AS11" s="22"/>
    </row>
    <row r="12" spans="1:45">
      <c r="A12" s="65" t="s">
        <v>10</v>
      </c>
      <c r="B12" s="23" t="s">
        <v>212</v>
      </c>
      <c r="C12" s="121">
        <v>13</v>
      </c>
      <c r="D12" s="123"/>
      <c r="E12" s="115"/>
      <c r="F12" s="96">
        <f>AVERAGE(S12,G12,H12,I12,J12,K12,L12,M12,N12,O12,P12,Q12,R12)</f>
        <v>4.3076923076923075</v>
      </c>
      <c r="G12" s="257">
        <v>3</v>
      </c>
      <c r="H12" s="284">
        <v>3</v>
      </c>
      <c r="I12" s="155">
        <v>4</v>
      </c>
      <c r="J12" s="155">
        <v>4</v>
      </c>
      <c r="K12" s="55">
        <v>5</v>
      </c>
      <c r="L12" s="155">
        <v>5</v>
      </c>
      <c r="M12" s="50">
        <v>5</v>
      </c>
      <c r="N12" s="155">
        <v>4</v>
      </c>
      <c r="O12" s="55">
        <v>5</v>
      </c>
      <c r="P12" s="155">
        <v>5</v>
      </c>
      <c r="Q12" s="55">
        <v>5</v>
      </c>
      <c r="R12" s="55">
        <v>4</v>
      </c>
      <c r="S12" s="155">
        <v>4</v>
      </c>
      <c r="T12" s="55"/>
      <c r="U12" s="155"/>
      <c r="V12" s="155"/>
      <c r="W12" s="55"/>
      <c r="X12" s="55"/>
      <c r="Y12" s="155"/>
      <c r="Z12" s="155"/>
      <c r="AA12" s="55"/>
      <c r="AB12" s="55"/>
      <c r="AC12" s="48"/>
      <c r="AD12" s="50"/>
      <c r="AE12" s="55"/>
      <c r="AF12" s="55"/>
      <c r="AG12" s="155"/>
      <c r="AH12" s="155"/>
      <c r="AI12" s="155"/>
      <c r="AJ12" s="48"/>
      <c r="AK12" s="55"/>
      <c r="AL12" s="50"/>
      <c r="AM12" s="55"/>
      <c r="AN12" s="50"/>
      <c r="AO12" s="55"/>
      <c r="AP12" s="50"/>
      <c r="AQ12" s="48"/>
      <c r="AR12" s="155"/>
      <c r="AS12" s="22"/>
    </row>
    <row r="13" spans="1:45" s="104" customFormat="1">
      <c r="A13" s="65" t="s">
        <v>10</v>
      </c>
      <c r="B13" s="35" t="s">
        <v>355</v>
      </c>
      <c r="C13" s="121">
        <v>11</v>
      </c>
      <c r="D13" s="123"/>
      <c r="E13" s="109">
        <v>1</v>
      </c>
      <c r="F13" s="96">
        <f>AVERAGE(I13,K13,L13,M13,N13,O13,P13,Q13,R13,S13)</f>
        <v>5</v>
      </c>
      <c r="G13" s="43" t="s">
        <v>433</v>
      </c>
      <c r="H13" s="155"/>
      <c r="I13" s="211">
        <v>4</v>
      </c>
      <c r="J13" s="211"/>
      <c r="K13" s="55">
        <v>5</v>
      </c>
      <c r="L13" s="295">
        <v>7</v>
      </c>
      <c r="M13" s="50">
        <v>6</v>
      </c>
      <c r="N13" s="155">
        <v>4</v>
      </c>
      <c r="O13" s="55">
        <v>5</v>
      </c>
      <c r="P13" s="155">
        <v>5</v>
      </c>
      <c r="Q13" s="54">
        <v>6</v>
      </c>
      <c r="R13" s="55">
        <v>4</v>
      </c>
      <c r="S13" s="55">
        <v>4</v>
      </c>
      <c r="T13" s="55"/>
      <c r="U13" s="55"/>
      <c r="V13" s="155"/>
      <c r="W13" s="55"/>
      <c r="X13" s="55"/>
      <c r="Y13" s="55"/>
      <c r="Z13" s="55"/>
      <c r="AA13" s="55"/>
      <c r="AB13" s="55"/>
      <c r="AC13" s="136"/>
      <c r="AD13" s="55"/>
      <c r="AE13" s="55"/>
      <c r="AF13" s="55"/>
      <c r="AG13" s="55"/>
      <c r="AH13" s="55"/>
      <c r="AI13" s="155"/>
      <c r="AJ13" s="50"/>
      <c r="AK13" s="55"/>
      <c r="AL13" s="50"/>
      <c r="AM13" s="55"/>
      <c r="AN13" s="136"/>
      <c r="AO13" s="55"/>
      <c r="AP13" s="136"/>
      <c r="AQ13" s="48"/>
      <c r="AR13" s="155"/>
      <c r="AS13" s="129"/>
    </row>
    <row r="14" spans="1:45" s="104" customFormat="1">
      <c r="A14" s="65" t="s">
        <v>10</v>
      </c>
      <c r="B14" s="35" t="s">
        <v>369</v>
      </c>
      <c r="C14" s="121"/>
      <c r="D14" s="123"/>
      <c r="E14" s="109"/>
      <c r="F14" s="96"/>
      <c r="G14" s="162"/>
      <c r="H14" s="155"/>
      <c r="I14" s="211"/>
      <c r="J14" s="211"/>
      <c r="K14" s="55"/>
      <c r="L14" s="55"/>
      <c r="M14" s="50"/>
      <c r="N14" s="155"/>
      <c r="O14" s="55"/>
      <c r="P14" s="155"/>
      <c r="Q14" s="55"/>
      <c r="R14" s="55"/>
      <c r="S14" s="55"/>
      <c r="T14" s="55"/>
      <c r="U14" s="55"/>
      <c r="V14" s="155"/>
      <c r="W14" s="55"/>
      <c r="X14" s="55"/>
      <c r="Y14" s="55"/>
      <c r="Z14" s="55"/>
      <c r="AA14" s="55"/>
      <c r="AB14" s="55"/>
      <c r="AC14" s="50"/>
      <c r="AD14" s="133"/>
      <c r="AE14" s="55"/>
      <c r="AF14" s="55"/>
      <c r="AG14" s="55"/>
      <c r="AH14" s="55"/>
      <c r="AI14" s="155"/>
      <c r="AJ14" s="50"/>
      <c r="AK14" s="55"/>
      <c r="AL14" s="50"/>
      <c r="AM14" s="155"/>
      <c r="AN14" s="50"/>
      <c r="AO14" s="55"/>
      <c r="AP14" s="50"/>
      <c r="AQ14" s="48"/>
      <c r="AR14" s="155"/>
      <c r="AS14" s="129"/>
    </row>
    <row r="15" spans="1:45" s="104" customFormat="1">
      <c r="A15" s="65" t="s">
        <v>10</v>
      </c>
      <c r="B15" s="35" t="s">
        <v>218</v>
      </c>
      <c r="C15" s="121">
        <v>3</v>
      </c>
      <c r="D15" s="123"/>
      <c r="E15" s="109"/>
      <c r="F15" s="96">
        <f>AVERAGE(G15,H15,I15)</f>
        <v>3.3333333333333335</v>
      </c>
      <c r="G15" s="257">
        <v>3</v>
      </c>
      <c r="H15" s="284">
        <v>2</v>
      </c>
      <c r="I15" s="211">
        <v>5</v>
      </c>
      <c r="J15" s="211"/>
      <c r="K15" s="55"/>
      <c r="L15" s="55"/>
      <c r="M15" s="50"/>
      <c r="N15" s="155"/>
      <c r="O15" s="55"/>
      <c r="P15" s="155"/>
      <c r="Q15" s="55"/>
      <c r="R15" s="55"/>
      <c r="S15" s="55"/>
      <c r="T15" s="55"/>
      <c r="U15" s="55"/>
      <c r="V15" s="155"/>
      <c r="W15" s="55"/>
      <c r="X15" s="55"/>
      <c r="Y15" s="55"/>
      <c r="Z15" s="55"/>
      <c r="AA15" s="55"/>
      <c r="AB15" s="55"/>
      <c r="AC15" s="50"/>
      <c r="AD15" s="133"/>
      <c r="AE15" s="55"/>
      <c r="AF15" s="55"/>
      <c r="AG15" s="55"/>
      <c r="AH15" s="55"/>
      <c r="AI15" s="155"/>
      <c r="AJ15" s="50"/>
      <c r="AK15" s="55"/>
      <c r="AL15" s="50"/>
      <c r="AM15" s="55"/>
      <c r="AN15" s="50"/>
      <c r="AO15" s="55"/>
      <c r="AP15" s="136"/>
      <c r="AQ15" s="48"/>
      <c r="AR15" s="155"/>
      <c r="AS15" s="129"/>
    </row>
    <row r="16" spans="1:45" s="104" customFormat="1">
      <c r="A16" s="65" t="s">
        <v>10</v>
      </c>
      <c r="B16" s="35" t="s">
        <v>419</v>
      </c>
      <c r="C16" s="121">
        <v>3</v>
      </c>
      <c r="D16" s="123">
        <v>1</v>
      </c>
      <c r="E16" s="109"/>
      <c r="F16" s="96">
        <f>AVERAGE(G16,H16,I16,L16)</f>
        <v>4</v>
      </c>
      <c r="G16" s="162">
        <v>4</v>
      </c>
      <c r="H16" s="155">
        <v>4</v>
      </c>
      <c r="I16" s="211">
        <v>4</v>
      </c>
      <c r="J16" s="211"/>
      <c r="K16" s="55"/>
      <c r="L16" s="55">
        <v>4</v>
      </c>
      <c r="M16" s="50"/>
      <c r="N16" s="155"/>
      <c r="O16" s="55"/>
      <c r="P16" s="155"/>
      <c r="Q16" s="55"/>
      <c r="R16" s="55"/>
      <c r="S16" s="55"/>
      <c r="T16" s="55"/>
      <c r="U16" s="55"/>
      <c r="V16" s="155"/>
      <c r="W16" s="55"/>
      <c r="X16" s="55"/>
      <c r="Y16" s="55"/>
      <c r="Z16" s="55"/>
      <c r="AA16" s="55"/>
      <c r="AB16" s="55"/>
      <c r="AC16" s="50"/>
      <c r="AD16" s="133"/>
      <c r="AE16" s="55"/>
      <c r="AF16" s="55"/>
      <c r="AG16" s="55"/>
      <c r="AH16" s="55"/>
      <c r="AI16" s="155"/>
      <c r="AJ16" s="50"/>
      <c r="AK16" s="55"/>
      <c r="AL16" s="50"/>
      <c r="AM16" s="155"/>
      <c r="AN16" s="50"/>
      <c r="AO16" s="55"/>
      <c r="AP16" s="136"/>
      <c r="AQ16" s="48"/>
      <c r="AR16" s="155"/>
      <c r="AS16" s="129"/>
    </row>
    <row r="17" spans="1:45" s="104" customFormat="1">
      <c r="A17" s="65" t="s">
        <v>10</v>
      </c>
      <c r="B17" s="60" t="s">
        <v>436</v>
      </c>
      <c r="C17" s="121"/>
      <c r="D17" s="123">
        <v>3</v>
      </c>
      <c r="E17" s="109"/>
      <c r="F17" s="96"/>
      <c r="G17" s="43" t="s">
        <v>106</v>
      </c>
      <c r="H17" s="155"/>
      <c r="I17" s="159" t="s">
        <v>106</v>
      </c>
      <c r="J17" s="211"/>
      <c r="K17" s="55"/>
      <c r="L17" s="77" t="s">
        <v>106</v>
      </c>
      <c r="M17" s="50"/>
      <c r="N17" s="155"/>
      <c r="O17" s="55"/>
      <c r="P17" s="155"/>
      <c r="Q17" s="55"/>
      <c r="R17" s="55"/>
      <c r="S17" s="55"/>
      <c r="T17" s="55"/>
      <c r="U17" s="55"/>
      <c r="V17" s="155"/>
      <c r="W17" s="55"/>
      <c r="X17" s="55"/>
      <c r="Y17" s="55"/>
      <c r="Z17" s="55"/>
      <c r="AA17" s="55"/>
      <c r="AB17" s="55"/>
      <c r="AC17" s="50"/>
      <c r="AD17" s="133"/>
      <c r="AE17" s="55"/>
      <c r="AF17" s="55"/>
      <c r="AG17" s="55"/>
      <c r="AH17" s="55"/>
      <c r="AI17" s="155"/>
      <c r="AJ17" s="50"/>
      <c r="AK17" s="55"/>
      <c r="AL17" s="50"/>
      <c r="AM17" s="155"/>
      <c r="AN17" s="50"/>
      <c r="AO17" s="55"/>
      <c r="AP17" s="136"/>
      <c r="AQ17" s="48"/>
      <c r="AR17" s="155"/>
      <c r="AS17" s="129"/>
    </row>
    <row r="18" spans="1:45" s="104" customFormat="1">
      <c r="A18" s="65" t="s">
        <v>10</v>
      </c>
      <c r="B18" s="364" t="s">
        <v>637</v>
      </c>
      <c r="C18" s="121">
        <v>8</v>
      </c>
      <c r="D18" s="123"/>
      <c r="E18" s="109"/>
      <c r="F18" s="96">
        <f>AVERAGE(J18,K18,M18,N18,O18,P18,Q18,R18)</f>
        <v>4.75</v>
      </c>
      <c r="G18" s="43"/>
      <c r="H18" s="155"/>
      <c r="I18" s="159"/>
      <c r="J18" s="211">
        <v>4</v>
      </c>
      <c r="K18" s="55">
        <v>6</v>
      </c>
      <c r="L18" s="55"/>
      <c r="M18" s="50">
        <v>5</v>
      </c>
      <c r="N18" s="155">
        <v>5</v>
      </c>
      <c r="O18" s="55">
        <v>4</v>
      </c>
      <c r="P18" s="155">
        <v>5</v>
      </c>
      <c r="Q18" s="55">
        <v>4</v>
      </c>
      <c r="R18" s="55">
        <v>5</v>
      </c>
      <c r="S18" s="55"/>
      <c r="T18" s="55"/>
      <c r="U18" s="55"/>
      <c r="V18" s="155"/>
      <c r="W18" s="55"/>
      <c r="X18" s="55"/>
      <c r="Y18" s="55"/>
      <c r="Z18" s="55"/>
      <c r="AA18" s="55"/>
      <c r="AB18" s="55"/>
      <c r="AC18" s="50"/>
      <c r="AD18" s="133"/>
      <c r="AE18" s="55"/>
      <c r="AF18" s="55"/>
      <c r="AG18" s="55"/>
      <c r="AH18" s="55"/>
      <c r="AI18" s="155"/>
      <c r="AJ18" s="50"/>
      <c r="AK18" s="55"/>
      <c r="AL18" s="50"/>
      <c r="AM18" s="155"/>
      <c r="AN18" s="50"/>
      <c r="AO18" s="55"/>
      <c r="AP18" s="136"/>
      <c r="AQ18" s="48"/>
      <c r="AR18" s="155"/>
      <c r="AS18" s="129"/>
    </row>
    <row r="19" spans="1:45" s="104" customFormat="1">
      <c r="A19" s="65" t="s">
        <v>10</v>
      </c>
      <c r="B19" s="35" t="s">
        <v>125</v>
      </c>
      <c r="C19" s="121">
        <v>10</v>
      </c>
      <c r="D19" s="123"/>
      <c r="E19" s="109"/>
      <c r="F19" s="96">
        <f>AVERAGE(J19,K19,L19,M19,N19,O19,P19,Q19,R19,S19)</f>
        <v>4.5999999999999996</v>
      </c>
      <c r="G19" s="43"/>
      <c r="H19" s="155"/>
      <c r="I19" s="55"/>
      <c r="J19" s="55">
        <v>4</v>
      </c>
      <c r="K19" s="55">
        <v>6</v>
      </c>
      <c r="L19" s="55">
        <v>5</v>
      </c>
      <c r="M19" s="50">
        <v>6</v>
      </c>
      <c r="N19" s="155">
        <v>4</v>
      </c>
      <c r="O19" s="55">
        <v>5</v>
      </c>
      <c r="P19" s="155">
        <v>5</v>
      </c>
      <c r="Q19" s="55">
        <v>4</v>
      </c>
      <c r="R19" s="55">
        <v>4</v>
      </c>
      <c r="S19" s="297">
        <v>3</v>
      </c>
      <c r="T19" s="55"/>
      <c r="U19" s="55"/>
      <c r="V19" s="155"/>
      <c r="W19" s="55"/>
      <c r="X19" s="55"/>
      <c r="Y19" s="55"/>
      <c r="Z19" s="55"/>
      <c r="AA19" s="55"/>
      <c r="AB19" s="55"/>
      <c r="AC19" s="50"/>
      <c r="AD19" s="133"/>
      <c r="AE19" s="55"/>
      <c r="AF19" s="55"/>
      <c r="AG19" s="55"/>
      <c r="AH19" s="55"/>
      <c r="AI19" s="155"/>
      <c r="AJ19" s="50"/>
      <c r="AK19" s="55"/>
      <c r="AL19" s="50"/>
      <c r="AM19" s="155"/>
      <c r="AN19" s="50"/>
      <c r="AO19" s="55"/>
      <c r="AP19" s="136"/>
      <c r="AQ19" s="48"/>
      <c r="AR19" s="155"/>
      <c r="AS19" s="129"/>
    </row>
    <row r="20" spans="1:45">
      <c r="A20" s="10" t="s">
        <v>10</v>
      </c>
      <c r="B20" s="57" t="s">
        <v>84</v>
      </c>
      <c r="C20" s="125">
        <v>3</v>
      </c>
      <c r="D20" s="126"/>
      <c r="E20" s="11"/>
      <c r="F20" s="29">
        <f>AVERAGE(G20,J20,S20)</f>
        <v>4.333333333333333</v>
      </c>
      <c r="G20" s="162">
        <v>4</v>
      </c>
      <c r="H20" s="155"/>
      <c r="I20" s="155"/>
      <c r="J20" s="155">
        <v>5</v>
      </c>
      <c r="K20" s="55"/>
      <c r="L20" s="55"/>
      <c r="M20" s="50"/>
      <c r="N20" s="155"/>
      <c r="O20" s="55"/>
      <c r="P20" s="155"/>
      <c r="Q20" s="155"/>
      <c r="R20" s="55"/>
      <c r="S20" s="55">
        <v>4</v>
      </c>
      <c r="T20" s="55"/>
      <c r="U20" s="55"/>
      <c r="V20" s="155"/>
      <c r="W20" s="55"/>
      <c r="X20" s="55"/>
      <c r="Y20" s="55"/>
      <c r="Z20" s="55"/>
      <c r="AA20" s="55"/>
      <c r="AB20" s="55"/>
      <c r="AC20" s="50"/>
      <c r="AD20" s="50"/>
      <c r="AE20" s="55"/>
      <c r="AF20" s="55"/>
      <c r="AG20" s="55"/>
      <c r="AH20" s="55"/>
      <c r="AI20" s="155"/>
      <c r="AJ20" s="50"/>
      <c r="AK20" s="55"/>
      <c r="AL20" s="50"/>
      <c r="AM20" s="55"/>
      <c r="AN20" s="50"/>
      <c r="AO20" s="155"/>
      <c r="AP20" s="50"/>
      <c r="AQ20" s="48"/>
      <c r="AR20" s="155"/>
      <c r="AS20" s="22"/>
    </row>
    <row r="21" spans="1:45">
      <c r="A21" s="65" t="s">
        <v>23</v>
      </c>
      <c r="B21" s="23" t="s">
        <v>85</v>
      </c>
      <c r="C21" s="121">
        <v>3</v>
      </c>
      <c r="D21" s="123">
        <v>5</v>
      </c>
      <c r="E21" s="115"/>
      <c r="F21" s="96">
        <f>AVERAGE(J21,M21,O21,Q21)</f>
        <v>4.75</v>
      </c>
      <c r="G21" s="162"/>
      <c r="H21" s="77" t="s">
        <v>106</v>
      </c>
      <c r="I21" s="77" t="s">
        <v>106</v>
      </c>
      <c r="J21" s="155">
        <v>4</v>
      </c>
      <c r="K21" s="55"/>
      <c r="L21" s="55"/>
      <c r="M21" s="50">
        <v>6</v>
      </c>
      <c r="N21" s="155"/>
      <c r="O21" s="55">
        <v>4</v>
      </c>
      <c r="P21" s="155"/>
      <c r="Q21" s="77">
        <v>5</v>
      </c>
      <c r="R21" s="77" t="s">
        <v>106</v>
      </c>
      <c r="S21" s="77" t="s">
        <v>106</v>
      </c>
      <c r="T21" s="155"/>
      <c r="U21" s="55"/>
      <c r="V21" s="155"/>
      <c r="W21" s="55"/>
      <c r="X21" s="55"/>
      <c r="Y21" s="55"/>
      <c r="Z21" s="55"/>
      <c r="AA21" s="155"/>
      <c r="AB21" s="155"/>
      <c r="AC21" s="50"/>
      <c r="AD21" s="162"/>
      <c r="AE21" s="155"/>
      <c r="AF21" s="155"/>
      <c r="AG21" s="155"/>
      <c r="AH21" s="155"/>
      <c r="AI21" s="155"/>
      <c r="AJ21" s="50"/>
      <c r="AK21" s="55"/>
      <c r="AL21" s="50"/>
      <c r="AM21" s="55"/>
      <c r="AN21" s="48"/>
      <c r="AO21" s="155"/>
      <c r="AP21" s="48"/>
      <c r="AQ21" s="48"/>
      <c r="AR21" s="155"/>
      <c r="AS21" s="22"/>
    </row>
    <row r="22" spans="1:45">
      <c r="A22" s="65" t="s">
        <v>23</v>
      </c>
      <c r="B22" s="23" t="s">
        <v>192</v>
      </c>
      <c r="C22" s="121">
        <v>6</v>
      </c>
      <c r="D22" s="123">
        <v>4</v>
      </c>
      <c r="E22" s="115"/>
      <c r="F22" s="96">
        <f>AVERAGE(H22,I22,J22,K22,L22,O22)</f>
        <v>4.166666666666667</v>
      </c>
      <c r="G22" s="43" t="s">
        <v>434</v>
      </c>
      <c r="H22" s="284">
        <v>3</v>
      </c>
      <c r="I22" s="155">
        <v>4</v>
      </c>
      <c r="J22" s="155">
        <v>5</v>
      </c>
      <c r="K22" s="77">
        <v>4</v>
      </c>
      <c r="L22" s="55">
        <v>5</v>
      </c>
      <c r="M22" s="48" t="s">
        <v>106</v>
      </c>
      <c r="N22" s="77" t="s">
        <v>106</v>
      </c>
      <c r="O22" s="155">
        <v>4</v>
      </c>
      <c r="P22" s="155"/>
      <c r="Q22" s="155"/>
      <c r="R22" s="77" t="s">
        <v>106</v>
      </c>
      <c r="S22" s="155"/>
      <c r="T22" s="55"/>
      <c r="U22" s="55"/>
      <c r="V22" s="155"/>
      <c r="W22" s="134"/>
      <c r="X22" s="155"/>
      <c r="Y22" s="55"/>
      <c r="Z22" s="55"/>
      <c r="AA22" s="55"/>
      <c r="AB22" s="55"/>
      <c r="AC22" s="48"/>
      <c r="AD22" s="55"/>
      <c r="AE22" s="55"/>
      <c r="AF22" s="55"/>
      <c r="AG22" s="55"/>
      <c r="AH22" s="55"/>
      <c r="AI22" s="155"/>
      <c r="AJ22" s="50"/>
      <c r="AK22" s="55"/>
      <c r="AL22" s="50"/>
      <c r="AM22" s="55"/>
      <c r="AN22" s="50"/>
      <c r="AO22" s="55"/>
      <c r="AP22" s="50"/>
      <c r="AQ22" s="48"/>
      <c r="AR22" s="155"/>
      <c r="AS22" s="22"/>
    </row>
    <row r="23" spans="1:45" s="85" customFormat="1">
      <c r="A23" s="42" t="s">
        <v>23</v>
      </c>
      <c r="B23" s="91" t="s">
        <v>264</v>
      </c>
      <c r="C23" s="112">
        <v>2</v>
      </c>
      <c r="D23" s="113"/>
      <c r="E23" s="91"/>
      <c r="F23" s="181">
        <f>AVERAGE(G23)</f>
        <v>5</v>
      </c>
      <c r="G23" s="321">
        <v>5</v>
      </c>
      <c r="H23" s="171" t="s">
        <v>433</v>
      </c>
      <c r="I23" s="171"/>
      <c r="J23" s="171"/>
      <c r="K23" s="171"/>
      <c r="L23" s="170"/>
      <c r="M23" s="113"/>
      <c r="N23" s="171"/>
      <c r="O23" s="170"/>
      <c r="P23" s="171"/>
      <c r="Q23" s="170"/>
      <c r="R23" s="170"/>
      <c r="S23" s="170"/>
      <c r="T23" s="170"/>
      <c r="U23" s="170"/>
      <c r="V23" s="171"/>
      <c r="W23" s="170"/>
      <c r="X23" s="170"/>
      <c r="Y23" s="170"/>
      <c r="Z23" s="170"/>
      <c r="AA23" s="170"/>
      <c r="AB23" s="171"/>
      <c r="AC23" s="113"/>
      <c r="AD23" s="276"/>
      <c r="AE23" s="170"/>
      <c r="AF23" s="171"/>
      <c r="AG23" s="171"/>
      <c r="AH23" s="170"/>
      <c r="AI23" s="171"/>
      <c r="AJ23" s="113"/>
      <c r="AK23" s="170"/>
      <c r="AL23" s="113"/>
      <c r="AM23" s="170"/>
      <c r="AN23" s="113"/>
      <c r="AO23" s="170"/>
      <c r="AP23" s="113"/>
      <c r="AQ23" s="278"/>
      <c r="AR23" s="171"/>
      <c r="AS23" s="89"/>
    </row>
    <row r="24" spans="1:45" s="85" customFormat="1">
      <c r="A24" s="65" t="s">
        <v>23</v>
      </c>
      <c r="B24" s="23" t="s">
        <v>263</v>
      </c>
      <c r="C24" s="121">
        <v>5</v>
      </c>
      <c r="D24" s="123">
        <v>3</v>
      </c>
      <c r="E24" s="115"/>
      <c r="F24" s="96">
        <f>AVERAGE(G24,I24,H24,K24,L24)</f>
        <v>4</v>
      </c>
      <c r="G24" s="233">
        <v>5</v>
      </c>
      <c r="H24" s="284">
        <v>3</v>
      </c>
      <c r="I24" s="155">
        <v>4</v>
      </c>
      <c r="J24" s="77" t="s">
        <v>106</v>
      </c>
      <c r="K24" s="155">
        <v>5</v>
      </c>
      <c r="L24" s="297">
        <v>3</v>
      </c>
      <c r="M24" s="48"/>
      <c r="N24" s="155"/>
      <c r="O24" s="155"/>
      <c r="P24" s="77" t="s">
        <v>106</v>
      </c>
      <c r="Q24" s="155"/>
      <c r="R24" s="155"/>
      <c r="S24" s="77" t="s">
        <v>106</v>
      </c>
      <c r="T24" s="155"/>
      <c r="U24" s="55"/>
      <c r="V24" s="155"/>
      <c r="W24" s="55"/>
      <c r="X24" s="155"/>
      <c r="Y24" s="55"/>
      <c r="Z24" s="55"/>
      <c r="AA24" s="55"/>
      <c r="AB24" s="155"/>
      <c r="AC24" s="50"/>
      <c r="AD24" s="50"/>
      <c r="AE24" s="55"/>
      <c r="AF24" s="155"/>
      <c r="AG24" s="55"/>
      <c r="AH24" s="155"/>
      <c r="AI24" s="155"/>
      <c r="AJ24" s="50"/>
      <c r="AK24" s="55"/>
      <c r="AL24" s="48"/>
      <c r="AM24" s="155"/>
      <c r="AN24" s="50"/>
      <c r="AO24" s="55"/>
      <c r="AP24" s="50"/>
      <c r="AQ24" s="48"/>
      <c r="AR24" s="155"/>
      <c r="AS24" s="89"/>
    </row>
    <row r="25" spans="1:45" s="104" customFormat="1">
      <c r="A25" s="65" t="s">
        <v>23</v>
      </c>
      <c r="B25" s="35" t="s">
        <v>280</v>
      </c>
      <c r="C25" s="121">
        <v>2</v>
      </c>
      <c r="D25" s="123">
        <v>4</v>
      </c>
      <c r="E25" s="98">
        <v>1</v>
      </c>
      <c r="F25" s="96">
        <f>AVERAGE(M25,N25)</f>
        <v>6</v>
      </c>
      <c r="G25" s="150"/>
      <c r="H25" s="155"/>
      <c r="I25" s="77" t="s">
        <v>106</v>
      </c>
      <c r="J25" s="77" t="s">
        <v>106</v>
      </c>
      <c r="K25" s="77" t="s">
        <v>106</v>
      </c>
      <c r="L25" s="77" t="s">
        <v>106</v>
      </c>
      <c r="M25" s="52">
        <v>6</v>
      </c>
      <c r="N25" s="155">
        <v>6</v>
      </c>
      <c r="O25" s="55"/>
      <c r="P25" s="155"/>
      <c r="Q25" s="155"/>
      <c r="R25" s="55"/>
      <c r="S25" s="55"/>
      <c r="T25" s="55"/>
      <c r="U25" s="55"/>
      <c r="V25" s="155"/>
      <c r="W25" s="55"/>
      <c r="X25" s="55"/>
      <c r="Y25" s="55"/>
      <c r="Z25" s="55"/>
      <c r="AA25" s="155"/>
      <c r="AB25" s="155"/>
      <c r="AC25" s="48"/>
      <c r="AD25" s="162"/>
      <c r="AE25" s="145"/>
      <c r="AF25" s="55"/>
      <c r="AG25" s="55"/>
      <c r="AH25" s="55"/>
      <c r="AI25" s="155"/>
      <c r="AJ25" s="50"/>
      <c r="AK25" s="155"/>
      <c r="AL25" s="48"/>
      <c r="AM25" s="55"/>
      <c r="AN25" s="48"/>
      <c r="AO25" s="55"/>
      <c r="AP25" s="48"/>
      <c r="AQ25" s="48"/>
      <c r="AR25" s="155"/>
      <c r="AS25" s="129"/>
    </row>
    <row r="26" spans="1:45" s="104" customFormat="1">
      <c r="A26" s="65" t="s">
        <v>23</v>
      </c>
      <c r="B26" s="35" t="s">
        <v>131</v>
      </c>
      <c r="C26" s="121">
        <v>4</v>
      </c>
      <c r="D26" s="123">
        <v>3</v>
      </c>
      <c r="E26" s="115"/>
      <c r="F26" s="96">
        <f>AVERAGE(I26,P26,Q26,R26)</f>
        <v>4.75</v>
      </c>
      <c r="G26" s="150"/>
      <c r="H26" s="77" t="s">
        <v>106</v>
      </c>
      <c r="I26" s="155">
        <v>4</v>
      </c>
      <c r="J26" s="155"/>
      <c r="K26" s="155"/>
      <c r="L26" s="77" t="s">
        <v>106</v>
      </c>
      <c r="M26" s="48"/>
      <c r="N26" s="155"/>
      <c r="O26" s="77" t="s">
        <v>106</v>
      </c>
      <c r="P26" s="155">
        <v>4</v>
      </c>
      <c r="Q26" s="296">
        <v>7</v>
      </c>
      <c r="R26" s="55">
        <v>4</v>
      </c>
      <c r="S26" s="55"/>
      <c r="T26" s="55"/>
      <c r="U26" s="55"/>
      <c r="V26" s="155"/>
      <c r="W26" s="55"/>
      <c r="X26" s="55"/>
      <c r="Y26" s="55"/>
      <c r="Z26" s="55"/>
      <c r="AA26" s="155"/>
      <c r="AB26" s="155"/>
      <c r="AC26" s="48"/>
      <c r="AD26" s="133"/>
      <c r="AE26" s="155"/>
      <c r="AF26" s="155"/>
      <c r="AG26" s="55"/>
      <c r="AH26" s="55"/>
      <c r="AI26" s="155"/>
      <c r="AJ26" s="50"/>
      <c r="AK26" s="55"/>
      <c r="AL26" s="50"/>
      <c r="AM26" s="55"/>
      <c r="AN26" s="50"/>
      <c r="AO26" s="155"/>
      <c r="AP26" s="50"/>
      <c r="AQ26" s="48"/>
      <c r="AR26" s="155"/>
      <c r="AS26" s="129"/>
    </row>
    <row r="27" spans="1:45" s="104" customFormat="1">
      <c r="A27" s="42" t="s">
        <v>23</v>
      </c>
      <c r="B27" s="91" t="s">
        <v>255</v>
      </c>
      <c r="C27" s="113"/>
      <c r="D27" s="113"/>
      <c r="E27" s="91"/>
      <c r="F27" s="96"/>
      <c r="G27" s="260"/>
      <c r="H27" s="250"/>
      <c r="I27" s="250"/>
      <c r="J27" s="250"/>
      <c r="K27" s="249"/>
      <c r="L27" s="250"/>
      <c r="M27" s="252"/>
      <c r="N27" s="250"/>
      <c r="O27" s="249"/>
      <c r="P27" s="250"/>
      <c r="Q27" s="250"/>
      <c r="R27" s="249"/>
      <c r="S27" s="249"/>
      <c r="T27" s="249"/>
      <c r="U27" s="250"/>
      <c r="V27" s="250"/>
      <c r="W27" s="249"/>
      <c r="X27" s="250"/>
      <c r="Y27" s="249"/>
      <c r="Z27" s="250"/>
      <c r="AA27" s="250"/>
      <c r="AB27" s="249"/>
      <c r="AC27" s="252"/>
      <c r="AD27" s="248"/>
      <c r="AE27" s="249"/>
      <c r="AF27" s="249"/>
      <c r="AG27" s="249"/>
      <c r="AH27" s="249"/>
      <c r="AI27" s="250"/>
      <c r="AJ27" s="252"/>
      <c r="AK27" s="249"/>
      <c r="AL27" s="252"/>
      <c r="AM27" s="249"/>
      <c r="AN27" s="252"/>
      <c r="AO27" s="249"/>
      <c r="AP27" s="252"/>
      <c r="AQ27" s="251"/>
      <c r="AR27" s="250"/>
      <c r="AS27" s="129"/>
    </row>
    <row r="28" spans="1:45" s="104" customFormat="1">
      <c r="A28" s="65" t="s">
        <v>23</v>
      </c>
      <c r="B28" s="60" t="s">
        <v>435</v>
      </c>
      <c r="C28" s="123">
        <v>8</v>
      </c>
      <c r="D28" s="123">
        <v>1</v>
      </c>
      <c r="E28" s="115"/>
      <c r="F28" s="96">
        <f>AVERAGE(G28,I28,H28,J28,M28,N28,S28)</f>
        <v>4.7142857142857144</v>
      </c>
      <c r="G28" s="162">
        <v>6</v>
      </c>
      <c r="H28" s="155">
        <v>4</v>
      </c>
      <c r="I28" s="155">
        <v>5</v>
      </c>
      <c r="J28" s="155">
        <v>5</v>
      </c>
      <c r="K28" s="95" t="s">
        <v>428</v>
      </c>
      <c r="L28" s="155"/>
      <c r="M28" s="50">
        <v>5</v>
      </c>
      <c r="N28" s="155">
        <v>5</v>
      </c>
      <c r="O28" s="55"/>
      <c r="P28" s="77" t="s">
        <v>106</v>
      </c>
      <c r="Q28" s="155"/>
      <c r="R28" s="55"/>
      <c r="S28" s="297">
        <v>3</v>
      </c>
      <c r="T28" s="55"/>
      <c r="U28" s="155"/>
      <c r="V28" s="155"/>
      <c r="W28" s="55"/>
      <c r="X28" s="155"/>
      <c r="Y28" s="55"/>
      <c r="Z28" s="155"/>
      <c r="AA28" s="155"/>
      <c r="AB28" s="55"/>
      <c r="AC28" s="50"/>
      <c r="AD28" s="133"/>
      <c r="AE28" s="55"/>
      <c r="AF28" s="55"/>
      <c r="AG28" s="55"/>
      <c r="AH28" s="55"/>
      <c r="AI28" s="155"/>
      <c r="AJ28" s="50"/>
      <c r="AK28" s="55"/>
      <c r="AL28" s="50"/>
      <c r="AM28" s="55"/>
      <c r="AN28" s="50"/>
      <c r="AO28" s="55"/>
      <c r="AP28" s="50"/>
      <c r="AQ28" s="48"/>
      <c r="AR28" s="155"/>
      <c r="AS28" s="129"/>
    </row>
    <row r="29" spans="1:45" s="104" customFormat="1">
      <c r="A29" s="65" t="s">
        <v>23</v>
      </c>
      <c r="B29" s="35" t="s">
        <v>92</v>
      </c>
      <c r="C29" s="123">
        <v>4</v>
      </c>
      <c r="D29" s="123"/>
      <c r="E29" s="115">
        <v>1</v>
      </c>
      <c r="F29" s="96">
        <f>AVERAGE(J29,Q29,R29,S29)</f>
        <v>4.5</v>
      </c>
      <c r="G29" s="162"/>
      <c r="H29" s="155"/>
      <c r="I29" s="155"/>
      <c r="J29" s="155">
        <v>4</v>
      </c>
      <c r="K29" s="55"/>
      <c r="L29" s="155"/>
      <c r="M29" s="50"/>
      <c r="N29" s="155"/>
      <c r="O29" s="55"/>
      <c r="P29" s="155"/>
      <c r="Q29" s="294">
        <v>7</v>
      </c>
      <c r="R29" s="55">
        <v>4</v>
      </c>
      <c r="S29" s="297">
        <v>3</v>
      </c>
      <c r="T29" s="55"/>
      <c r="U29" s="155"/>
      <c r="V29" s="155"/>
      <c r="W29" s="55"/>
      <c r="X29" s="155"/>
      <c r="Y29" s="55"/>
      <c r="Z29" s="155"/>
      <c r="AA29" s="155"/>
      <c r="AB29" s="55"/>
      <c r="AC29" s="50"/>
      <c r="AD29" s="133"/>
      <c r="AE29" s="55"/>
      <c r="AF29" s="55"/>
      <c r="AG29" s="55"/>
      <c r="AH29" s="55"/>
      <c r="AI29" s="155"/>
      <c r="AJ29" s="50"/>
      <c r="AK29" s="55"/>
      <c r="AL29" s="50"/>
      <c r="AM29" s="55"/>
      <c r="AN29" s="50"/>
      <c r="AO29" s="55"/>
      <c r="AP29" s="50"/>
      <c r="AQ29" s="48"/>
      <c r="AR29" s="155"/>
      <c r="AS29" s="129"/>
    </row>
    <row r="30" spans="1:45" s="104" customFormat="1">
      <c r="A30" s="65" t="s">
        <v>23</v>
      </c>
      <c r="B30" s="35" t="s">
        <v>638</v>
      </c>
      <c r="C30" s="123">
        <v>9</v>
      </c>
      <c r="D30" s="123">
        <v>1</v>
      </c>
      <c r="E30" s="115"/>
      <c r="F30" s="96">
        <f>AVERAGE(K30,L30,M30,N30,O30,P30,Q30,R30,S30)</f>
        <v>5.1111111111111107</v>
      </c>
      <c r="G30" s="162"/>
      <c r="H30" s="155"/>
      <c r="I30" s="155"/>
      <c r="J30" s="77" t="s">
        <v>106</v>
      </c>
      <c r="K30" s="55">
        <v>6</v>
      </c>
      <c r="L30" s="155">
        <v>6</v>
      </c>
      <c r="M30" s="50">
        <v>5</v>
      </c>
      <c r="N30" s="155">
        <v>5</v>
      </c>
      <c r="O30" s="55">
        <v>5</v>
      </c>
      <c r="P30" s="155">
        <v>5</v>
      </c>
      <c r="Q30" s="155">
        <v>6</v>
      </c>
      <c r="R30" s="55">
        <v>5</v>
      </c>
      <c r="S30" s="297">
        <v>3</v>
      </c>
      <c r="T30" s="55"/>
      <c r="U30" s="155"/>
      <c r="V30" s="155"/>
      <c r="W30" s="55"/>
      <c r="X30" s="155"/>
      <c r="Y30" s="55"/>
      <c r="Z30" s="155"/>
      <c r="AA30" s="155"/>
      <c r="AB30" s="55"/>
      <c r="AC30" s="50"/>
      <c r="AD30" s="133"/>
      <c r="AE30" s="55"/>
      <c r="AF30" s="55"/>
      <c r="AG30" s="55"/>
      <c r="AH30" s="55"/>
      <c r="AI30" s="155"/>
      <c r="AJ30" s="50"/>
      <c r="AK30" s="55"/>
      <c r="AL30" s="50"/>
      <c r="AM30" s="55"/>
      <c r="AN30" s="50"/>
      <c r="AO30" s="55"/>
      <c r="AP30" s="50"/>
      <c r="AQ30" s="48"/>
      <c r="AR30" s="155"/>
      <c r="AS30" s="129"/>
    </row>
    <row r="31" spans="1:45" s="104" customFormat="1">
      <c r="A31" s="65" t="s">
        <v>23</v>
      </c>
      <c r="B31" s="60" t="s">
        <v>668</v>
      </c>
      <c r="C31" s="123">
        <v>7</v>
      </c>
      <c r="D31" s="123"/>
      <c r="E31" s="115"/>
      <c r="F31" s="96">
        <f>AVERAGE(K31,L31,N31,O31,P31,Q31,R31)</f>
        <v>4.5714285714285712</v>
      </c>
      <c r="G31" s="162"/>
      <c r="H31" s="155"/>
      <c r="I31" s="155"/>
      <c r="J31" s="77"/>
      <c r="K31" s="55">
        <v>5</v>
      </c>
      <c r="L31" s="155">
        <v>4</v>
      </c>
      <c r="M31" s="50"/>
      <c r="N31" s="155">
        <v>6</v>
      </c>
      <c r="O31" s="55">
        <v>4</v>
      </c>
      <c r="P31" s="155">
        <v>5</v>
      </c>
      <c r="Q31" s="155">
        <v>4</v>
      </c>
      <c r="R31" s="55">
        <v>4</v>
      </c>
      <c r="S31" s="55"/>
      <c r="T31" s="55"/>
      <c r="U31" s="155"/>
      <c r="V31" s="155"/>
      <c r="W31" s="55"/>
      <c r="X31" s="155"/>
      <c r="Y31" s="55"/>
      <c r="Z31" s="155"/>
      <c r="AA31" s="155"/>
      <c r="AB31" s="55"/>
      <c r="AC31" s="50"/>
      <c r="AD31" s="133"/>
      <c r="AE31" s="55"/>
      <c r="AF31" s="55"/>
      <c r="AG31" s="55"/>
      <c r="AH31" s="55"/>
      <c r="AI31" s="155"/>
      <c r="AJ31" s="50"/>
      <c r="AK31" s="55"/>
      <c r="AL31" s="50"/>
      <c r="AM31" s="55"/>
      <c r="AN31" s="50"/>
      <c r="AO31" s="55"/>
      <c r="AP31" s="50"/>
      <c r="AQ31" s="48"/>
      <c r="AR31" s="155"/>
      <c r="AS31" s="129"/>
    </row>
    <row r="32" spans="1:45" s="104" customFormat="1">
      <c r="A32" s="355" t="s">
        <v>23</v>
      </c>
      <c r="B32" s="370" t="s">
        <v>771</v>
      </c>
      <c r="C32" s="347">
        <v>3</v>
      </c>
      <c r="D32" s="347">
        <v>1</v>
      </c>
      <c r="E32" s="115"/>
      <c r="F32" s="360">
        <f>AVERAGE(P32,Q32,R32)</f>
        <v>5</v>
      </c>
      <c r="G32" s="162"/>
      <c r="H32" s="155"/>
      <c r="I32" s="155"/>
      <c r="J32" s="77"/>
      <c r="K32" s="55"/>
      <c r="L32" s="155"/>
      <c r="M32" s="368"/>
      <c r="N32" s="155"/>
      <c r="O32" s="77" t="s">
        <v>106</v>
      </c>
      <c r="P32" s="155">
        <v>5</v>
      </c>
      <c r="Q32" s="155">
        <v>5</v>
      </c>
      <c r="R32" s="55">
        <v>5</v>
      </c>
      <c r="S32" s="55"/>
      <c r="T32" s="55"/>
      <c r="U32" s="155"/>
      <c r="V32" s="155"/>
      <c r="W32" s="55"/>
      <c r="X32" s="155"/>
      <c r="Y32" s="55"/>
      <c r="Z32" s="155"/>
      <c r="AA32" s="155"/>
      <c r="AB32" s="55"/>
      <c r="AC32" s="368"/>
      <c r="AD32" s="133"/>
      <c r="AE32" s="55"/>
      <c r="AF32" s="55"/>
      <c r="AG32" s="55"/>
      <c r="AH32" s="55"/>
      <c r="AI32" s="155"/>
      <c r="AJ32" s="368"/>
      <c r="AK32" s="55"/>
      <c r="AL32" s="368"/>
      <c r="AM32" s="55"/>
      <c r="AN32" s="368"/>
      <c r="AO32" s="55"/>
      <c r="AP32" s="368"/>
      <c r="AQ32" s="48"/>
      <c r="AR32" s="155"/>
      <c r="AS32" s="129"/>
    </row>
    <row r="33" spans="1:45" s="104" customFormat="1">
      <c r="A33" s="10" t="s">
        <v>23</v>
      </c>
      <c r="B33" s="39" t="s">
        <v>420</v>
      </c>
      <c r="C33" s="126"/>
      <c r="D33" s="126">
        <v>2</v>
      </c>
      <c r="E33" s="11"/>
      <c r="F33" s="29"/>
      <c r="G33" s="162"/>
      <c r="H33" s="155"/>
      <c r="I33" s="155"/>
      <c r="J33" s="155"/>
      <c r="K33" s="55"/>
      <c r="L33" s="155"/>
      <c r="M33" s="48" t="s">
        <v>106</v>
      </c>
      <c r="N33" s="77" t="s">
        <v>106</v>
      </c>
      <c r="O33" s="55"/>
      <c r="P33" s="155"/>
      <c r="Q33" s="155"/>
      <c r="R33" s="55"/>
      <c r="S33" s="55"/>
      <c r="T33" s="55"/>
      <c r="U33" s="155"/>
      <c r="V33" s="155"/>
      <c r="W33" s="55"/>
      <c r="X33" s="155"/>
      <c r="Y33" s="55"/>
      <c r="Z33" s="155"/>
      <c r="AA33" s="155"/>
      <c r="AB33" s="55"/>
      <c r="AC33" s="50"/>
      <c r="AD33" s="133"/>
      <c r="AE33" s="55"/>
      <c r="AF33" s="55"/>
      <c r="AG33" s="55"/>
      <c r="AH33" s="55"/>
      <c r="AI33" s="155"/>
      <c r="AJ33" s="50"/>
      <c r="AK33" s="55"/>
      <c r="AL33" s="50"/>
      <c r="AM33" s="55"/>
      <c r="AN33" s="50"/>
      <c r="AO33" s="55"/>
      <c r="AP33" s="50"/>
      <c r="AQ33" s="48"/>
      <c r="AR33" s="155"/>
      <c r="AS33" s="129"/>
    </row>
    <row r="34" spans="1:45">
      <c r="A34" s="65" t="s">
        <v>24</v>
      </c>
      <c r="B34" s="23" t="s">
        <v>191</v>
      </c>
      <c r="C34" s="121"/>
      <c r="D34" s="123">
        <v>2</v>
      </c>
      <c r="E34" s="115"/>
      <c r="F34" s="96"/>
      <c r="G34" s="43" t="s">
        <v>106</v>
      </c>
      <c r="H34" s="77" t="s">
        <v>106</v>
      </c>
      <c r="I34" s="155"/>
      <c r="J34" s="155"/>
      <c r="K34" s="145"/>
      <c r="L34" s="145"/>
      <c r="M34" s="50"/>
      <c r="N34" s="155"/>
      <c r="O34" s="55"/>
      <c r="P34" s="155"/>
      <c r="Q34" s="55"/>
      <c r="R34" s="155"/>
      <c r="S34" s="145"/>
      <c r="T34" s="155"/>
      <c r="U34" s="155"/>
      <c r="V34" s="155"/>
      <c r="W34" s="134"/>
      <c r="X34" s="155"/>
      <c r="Y34" s="155"/>
      <c r="Z34" s="155"/>
      <c r="AA34" s="55"/>
      <c r="AB34" s="55"/>
      <c r="AC34" s="50"/>
      <c r="AD34" s="136"/>
      <c r="AE34" s="155"/>
      <c r="AF34" s="55"/>
      <c r="AG34" s="134"/>
      <c r="AH34" s="55"/>
      <c r="AI34" s="155"/>
      <c r="AJ34" s="48"/>
      <c r="AK34" s="155"/>
      <c r="AL34" s="50"/>
      <c r="AM34" s="134"/>
      <c r="AN34" s="50"/>
      <c r="AO34" s="55"/>
      <c r="AP34" s="50"/>
      <c r="AQ34" s="48"/>
      <c r="AR34" s="155"/>
      <c r="AS34" s="22"/>
    </row>
    <row r="35" spans="1:45" s="69" customFormat="1">
      <c r="A35" s="42" t="s">
        <v>24</v>
      </c>
      <c r="B35" s="91" t="s">
        <v>247</v>
      </c>
      <c r="C35" s="112"/>
      <c r="D35" s="113"/>
      <c r="E35" s="91"/>
      <c r="F35" s="181"/>
      <c r="G35" s="276"/>
      <c r="H35" s="171"/>
      <c r="I35" s="171"/>
      <c r="J35" s="171"/>
      <c r="K35" s="170"/>
      <c r="L35" s="170"/>
      <c r="M35" s="113"/>
      <c r="N35" s="171"/>
      <c r="O35" s="170"/>
      <c r="P35" s="171"/>
      <c r="Q35" s="170"/>
      <c r="R35" s="170"/>
      <c r="S35" s="170"/>
      <c r="T35" s="171"/>
      <c r="U35" s="170"/>
      <c r="V35" s="171"/>
      <c r="W35" s="170"/>
      <c r="X35" s="170"/>
      <c r="Y35" s="170"/>
      <c r="Z35" s="170"/>
      <c r="AA35" s="170"/>
      <c r="AB35" s="171"/>
      <c r="AC35" s="113"/>
      <c r="AD35" s="276"/>
      <c r="AE35" s="171"/>
      <c r="AF35" s="171"/>
      <c r="AG35" s="171"/>
      <c r="AH35" s="171"/>
      <c r="AI35" s="171"/>
      <c r="AJ35" s="113"/>
      <c r="AK35" s="170"/>
      <c r="AL35" s="113"/>
      <c r="AM35" s="170"/>
      <c r="AN35" s="278"/>
      <c r="AO35" s="171"/>
      <c r="AP35" s="278"/>
      <c r="AQ35" s="278"/>
      <c r="AR35" s="171"/>
      <c r="AS35" s="72"/>
    </row>
    <row r="36" spans="1:45">
      <c r="A36" s="42" t="s">
        <v>24</v>
      </c>
      <c r="B36" s="91" t="s">
        <v>226</v>
      </c>
      <c r="C36" s="112"/>
      <c r="D36" s="113"/>
      <c r="E36" s="91"/>
      <c r="F36" s="181"/>
      <c r="G36" s="276"/>
      <c r="H36" s="171"/>
      <c r="I36" s="171"/>
      <c r="J36" s="171"/>
      <c r="K36" s="170"/>
      <c r="L36" s="170"/>
      <c r="M36" s="113"/>
      <c r="N36" s="171"/>
      <c r="O36" s="170"/>
      <c r="P36" s="171"/>
      <c r="Q36" s="170"/>
      <c r="R36" s="170"/>
      <c r="S36" s="170"/>
      <c r="T36" s="171"/>
      <c r="U36" s="170"/>
      <c r="V36" s="171"/>
      <c r="W36" s="170"/>
      <c r="X36" s="170"/>
      <c r="Y36" s="170"/>
      <c r="Z36" s="170"/>
      <c r="AA36" s="170"/>
      <c r="AB36" s="171"/>
      <c r="AC36" s="113"/>
      <c r="AD36" s="276"/>
      <c r="AE36" s="171"/>
      <c r="AF36" s="171"/>
      <c r="AG36" s="171"/>
      <c r="AH36" s="171"/>
      <c r="AI36" s="171"/>
      <c r="AJ36" s="113"/>
      <c r="AK36" s="170"/>
      <c r="AL36" s="113"/>
      <c r="AM36" s="170"/>
      <c r="AN36" s="278"/>
      <c r="AO36" s="171"/>
      <c r="AP36" s="278"/>
      <c r="AQ36" s="278"/>
      <c r="AR36" s="171"/>
      <c r="AS36" s="22"/>
    </row>
    <row r="37" spans="1:45" s="104" customFormat="1">
      <c r="A37" s="65" t="s">
        <v>24</v>
      </c>
      <c r="B37" s="35" t="s">
        <v>213</v>
      </c>
      <c r="C37" s="121">
        <v>9</v>
      </c>
      <c r="D37" s="123"/>
      <c r="E37" s="115">
        <v>4</v>
      </c>
      <c r="F37" s="96">
        <f>AVERAGE(G37,H37,I37,J37,K37,L37,M37,N37,S37)</f>
        <v>4.666666666666667</v>
      </c>
      <c r="G37" s="241">
        <v>7</v>
      </c>
      <c r="H37" s="284">
        <v>3</v>
      </c>
      <c r="I37" s="155">
        <v>4</v>
      </c>
      <c r="J37" s="155">
        <v>4</v>
      </c>
      <c r="K37" s="44">
        <v>6</v>
      </c>
      <c r="L37" s="155">
        <v>4</v>
      </c>
      <c r="M37" s="48">
        <v>4</v>
      </c>
      <c r="N37" s="44">
        <v>6</v>
      </c>
      <c r="O37" s="134"/>
      <c r="P37" s="145"/>
      <c r="Q37" s="155"/>
      <c r="R37" s="134"/>
      <c r="S37" s="55">
        <v>4</v>
      </c>
      <c r="T37" s="134"/>
      <c r="U37" s="134"/>
      <c r="V37" s="155"/>
      <c r="W37" s="155"/>
      <c r="X37" s="55"/>
      <c r="Y37" s="55"/>
      <c r="Z37" s="55"/>
      <c r="AA37" s="55"/>
      <c r="AB37" s="155"/>
      <c r="AC37" s="48"/>
      <c r="AD37" s="162"/>
      <c r="AE37" s="155"/>
      <c r="AF37" s="134"/>
      <c r="AG37" s="55"/>
      <c r="AH37" s="55"/>
      <c r="AI37" s="155"/>
      <c r="AJ37" s="50"/>
      <c r="AK37" s="55"/>
      <c r="AL37" s="48"/>
      <c r="AM37" s="55"/>
      <c r="AN37" s="50"/>
      <c r="AO37" s="55"/>
      <c r="AP37" s="50"/>
      <c r="AQ37" s="48"/>
      <c r="AR37" s="145"/>
      <c r="AS37" s="129"/>
    </row>
    <row r="38" spans="1:45" s="104" customFormat="1">
      <c r="A38" s="355" t="s">
        <v>24</v>
      </c>
      <c r="B38" s="370" t="s">
        <v>770</v>
      </c>
      <c r="C38" s="345"/>
      <c r="D38" s="347">
        <v>2</v>
      </c>
      <c r="E38" s="115">
        <v>1</v>
      </c>
      <c r="F38" s="360"/>
      <c r="G38" s="162"/>
      <c r="H38" s="155"/>
      <c r="I38" s="155"/>
      <c r="J38" s="155"/>
      <c r="K38" s="44"/>
      <c r="L38" s="155"/>
      <c r="M38" s="48"/>
      <c r="N38" s="44"/>
      <c r="O38" s="44" t="s">
        <v>106</v>
      </c>
      <c r="P38" s="155" t="s">
        <v>106</v>
      </c>
      <c r="Q38" s="155"/>
      <c r="R38" s="134"/>
      <c r="S38" s="134"/>
      <c r="T38" s="134"/>
      <c r="U38" s="134"/>
      <c r="V38" s="155"/>
      <c r="W38" s="155"/>
      <c r="X38" s="55"/>
      <c r="Y38" s="55"/>
      <c r="Z38" s="55"/>
      <c r="AA38" s="55"/>
      <c r="AB38" s="155"/>
      <c r="AC38" s="48"/>
      <c r="AD38" s="162"/>
      <c r="AE38" s="155"/>
      <c r="AF38" s="134"/>
      <c r="AG38" s="55"/>
      <c r="AH38" s="55"/>
      <c r="AI38" s="155"/>
      <c r="AJ38" s="368"/>
      <c r="AK38" s="55"/>
      <c r="AL38" s="48"/>
      <c r="AM38" s="55"/>
      <c r="AN38" s="368"/>
      <c r="AO38" s="55"/>
      <c r="AP38" s="368"/>
      <c r="AQ38" s="48"/>
      <c r="AR38" s="145"/>
      <c r="AS38" s="129"/>
    </row>
    <row r="39" spans="1:45" s="104" customFormat="1">
      <c r="A39" s="355" t="s">
        <v>24</v>
      </c>
      <c r="B39" s="364" t="s">
        <v>815</v>
      </c>
      <c r="C39" s="345"/>
      <c r="D39" s="347">
        <v>3</v>
      </c>
      <c r="E39" s="115"/>
      <c r="F39" s="360"/>
      <c r="G39" s="162"/>
      <c r="H39" s="155"/>
      <c r="I39" s="155"/>
      <c r="J39" s="155"/>
      <c r="K39" s="44"/>
      <c r="L39" s="155"/>
      <c r="M39" s="48"/>
      <c r="N39" s="44"/>
      <c r="O39" s="44"/>
      <c r="P39" s="155"/>
      <c r="Q39" s="77" t="s">
        <v>106</v>
      </c>
      <c r="R39" s="155" t="s">
        <v>106</v>
      </c>
      <c r="S39" s="155" t="s">
        <v>106</v>
      </c>
      <c r="T39" s="134"/>
      <c r="U39" s="134"/>
      <c r="V39" s="155"/>
      <c r="W39" s="155"/>
      <c r="X39" s="55"/>
      <c r="Y39" s="55"/>
      <c r="Z39" s="55"/>
      <c r="AA39" s="55"/>
      <c r="AB39" s="155"/>
      <c r="AC39" s="48"/>
      <c r="AD39" s="162"/>
      <c r="AE39" s="155"/>
      <c r="AF39" s="134"/>
      <c r="AG39" s="55"/>
      <c r="AH39" s="55"/>
      <c r="AI39" s="155"/>
      <c r="AJ39" s="368"/>
      <c r="AK39" s="55"/>
      <c r="AL39" s="48"/>
      <c r="AM39" s="55"/>
      <c r="AN39" s="368"/>
      <c r="AO39" s="55"/>
      <c r="AP39" s="368"/>
      <c r="AQ39" s="48"/>
      <c r="AR39" s="145"/>
      <c r="AS39" s="129"/>
    </row>
    <row r="40" spans="1:45" s="104" customFormat="1" ht="15.75" thickBot="1">
      <c r="A40" s="2" t="s">
        <v>24</v>
      </c>
      <c r="B40" s="151" t="s">
        <v>334</v>
      </c>
      <c r="C40" s="122">
        <v>9</v>
      </c>
      <c r="D40" s="124">
        <v>3</v>
      </c>
      <c r="E40" s="3"/>
      <c r="F40" s="28">
        <f>AVERAGE(G40,H40,I40,J40,M40,O40,P40,Q40,R40,S40)</f>
        <v>4.0999999999999996</v>
      </c>
      <c r="G40" s="162">
        <v>5</v>
      </c>
      <c r="H40" s="155">
        <v>4</v>
      </c>
      <c r="I40" s="155">
        <v>4</v>
      </c>
      <c r="J40" s="284">
        <v>3</v>
      </c>
      <c r="K40" s="155" t="s">
        <v>106</v>
      </c>
      <c r="L40" s="155"/>
      <c r="M40" s="48">
        <v>4</v>
      </c>
      <c r="N40" s="77" t="s">
        <v>106</v>
      </c>
      <c r="O40" s="55">
        <v>4</v>
      </c>
      <c r="P40" s="155">
        <v>5</v>
      </c>
      <c r="Q40" s="155">
        <v>4</v>
      </c>
      <c r="R40" s="55">
        <v>4</v>
      </c>
      <c r="S40" s="55">
        <v>4</v>
      </c>
      <c r="T40" s="55"/>
      <c r="U40" s="55"/>
      <c r="V40" s="155"/>
      <c r="W40" s="55"/>
      <c r="X40" s="55"/>
      <c r="Y40" s="55"/>
      <c r="Z40" s="134"/>
      <c r="AA40" s="55"/>
      <c r="AB40" s="155"/>
      <c r="AC40" s="48"/>
      <c r="AD40" s="133"/>
      <c r="AE40" s="155"/>
      <c r="AF40" s="55"/>
      <c r="AG40" s="134"/>
      <c r="AH40" s="134"/>
      <c r="AI40" s="155"/>
      <c r="AJ40" s="136"/>
      <c r="AK40" s="134"/>
      <c r="AL40" s="136"/>
      <c r="AM40" s="134"/>
      <c r="AN40" s="48"/>
      <c r="AO40" s="55"/>
      <c r="AP40" s="50"/>
      <c r="AQ40" s="48"/>
      <c r="AR40" s="155"/>
      <c r="AS40" s="129"/>
    </row>
    <row r="41" spans="1:45">
      <c r="G41" s="31">
        <f>AVERAGE(G9,G12,G15,G16,G20,G23,G24,G28,G37,G40)</f>
        <v>4.7</v>
      </c>
      <c r="H41" s="31">
        <f>AVERAGE(H9,H11,H12,H15,H16,H22,H24,H28,H37,H40)</f>
        <v>3.6</v>
      </c>
      <c r="I41" s="31">
        <f>AVERAGE(I9,I12,I13,I15,I16,I22,I24,I26,I28,I37,I40)</f>
        <v>4.3636363636363633</v>
      </c>
      <c r="J41" s="31">
        <f>AVERAGE(J9,J12,J18,J19,J20,J21,J22,J28,J29,J37,J40)</f>
        <v>4.1818181818181817</v>
      </c>
      <c r="K41" s="31">
        <f>AVERAGE(K9,K11,K12,K13,K18,K19,K24,K22,K30,K31,K37)</f>
        <v>5.3636363636363633</v>
      </c>
      <c r="L41" s="31">
        <f>AVERAGE(L9,L11,L12,L13,L16,L19,L22,L24,L30,L31,L37)</f>
        <v>4.8181818181818183</v>
      </c>
      <c r="M41" s="25">
        <f>AVERAGE(M9,M11,M12,M13,M18,M19,M21,M25,M28,M30,M37)</f>
        <v>5.5454545454545459</v>
      </c>
      <c r="N41" s="25">
        <f>AVERAGE(N9,N11,N12,N13,N18,N19,N25,N28,N30,N31,N37)</f>
        <v>4.7272727272727275</v>
      </c>
      <c r="O41" s="25">
        <f>AVERAGE(O9,O11,O13,O12,O18,O19,O21,O22,O30,O31,O40)</f>
        <v>4.4545454545454541</v>
      </c>
      <c r="P41" s="25">
        <f>AVERAGE(P9,P11,P12,P13,P18,P19,P26,P30,P31,P32,P40)</f>
        <v>4.8181818181818183</v>
      </c>
      <c r="Q41" s="25">
        <f>AVERAGE(Q9,Q12,Q13,Q18,Q19,Q21,Q26,Q29,Q30,Q31,Q32,Q40)</f>
        <v>5.166666666666667</v>
      </c>
      <c r="R41" s="25">
        <f>AVERAGE(R9,R12,R13,R18,R19,R26,R29,R30,R31,R32,R40)</f>
        <v>4.3636363636363633</v>
      </c>
      <c r="S41" s="25">
        <f>AVERAGE(S8,S11,S12,S13,S19,S20,S28,S30,S29,S37,S40)</f>
        <v>3.7272727272727271</v>
      </c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21</vt:i4>
      </vt:variant>
      <vt:variant>
        <vt:lpstr>Plages nommées</vt:lpstr>
      </vt:variant>
      <vt:variant>
        <vt:i4>1</vt:i4>
      </vt:variant>
    </vt:vector>
  </HeadingPairs>
  <TitlesOfParts>
    <vt:vector size="22" baseType="lpstr">
      <vt:lpstr>Règles</vt:lpstr>
      <vt:lpstr>OM</vt:lpstr>
      <vt:lpstr>OL</vt:lpstr>
      <vt:lpstr>PSG</vt:lpstr>
      <vt:lpstr>OGCN</vt:lpstr>
      <vt:lpstr>ASSE</vt:lpstr>
      <vt:lpstr>Losc</vt:lpstr>
      <vt:lpstr>FCGB</vt:lpstr>
      <vt:lpstr>FCL</vt:lpstr>
      <vt:lpstr>MHSC</vt:lpstr>
      <vt:lpstr>TFC</vt:lpstr>
      <vt:lpstr>SCB</vt:lpstr>
      <vt:lpstr>SRFC</vt:lpstr>
      <vt:lpstr>FCN</vt:lpstr>
      <vt:lpstr>ASM</vt:lpstr>
      <vt:lpstr>SMC</vt:lpstr>
      <vt:lpstr>EAG</vt:lpstr>
      <vt:lpstr>SCO</vt:lpstr>
      <vt:lpstr>ASNL</vt:lpstr>
      <vt:lpstr>DFCO</vt:lpstr>
      <vt:lpstr>FCM</vt:lpstr>
      <vt:lpstr>OL!Zone_d_impression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</cp:lastModifiedBy>
  <dcterms:created xsi:type="dcterms:W3CDTF">2013-08-01T19:23:11Z</dcterms:created>
  <dcterms:modified xsi:type="dcterms:W3CDTF">2016-11-21T09:42:45Z</dcterms:modified>
</cp:coreProperties>
</file>