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29" documentId="13_ncr:1_{A3EA821F-A641-4A2D-81A0-B6347A03F243}" xr6:coauthVersionLast="47" xr6:coauthVersionMax="47" xr10:uidLastSave="{DEBFE90D-6A99-45A1-BEDA-EE43F9A0211E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8" i="1"/>
  <c r="D12" i="1" s="1"/>
  <c r="D9" i="1"/>
  <c r="D13" i="1" s="1"/>
  <c r="D10" i="1"/>
  <c r="D14" i="1" s="1"/>
  <c r="D2" i="1" l="1"/>
  <c r="C8" i="1"/>
  <c r="C12" i="1" s="1"/>
  <c r="C9" i="1"/>
  <c r="C13" i="1" s="1"/>
  <c r="C10" i="1"/>
  <c r="C14" i="1" s="1"/>
  <c r="B9" i="1"/>
  <c r="B13" i="1" s="1"/>
  <c r="B10" i="1"/>
  <c r="B14" i="1" s="1"/>
  <c r="B8" i="1"/>
  <c r="B12" i="1" s="1"/>
  <c r="B2" i="1" l="1"/>
  <c r="C2" i="1"/>
</calcChain>
</file>

<file path=xl/sharedStrings.xml><?xml version="1.0" encoding="utf-8"?>
<sst xmlns="http://schemas.openxmlformats.org/spreadsheetml/2006/main" count="27" uniqueCount="27">
  <si>
    <t>Model</t>
  </si>
  <si>
    <t>Nameplate Energy</t>
  </si>
  <si>
    <t># Cells in a module</t>
  </si>
  <si>
    <t># Modules in a Rack</t>
  </si>
  <si>
    <t>Cell Vnom (V)</t>
  </si>
  <si>
    <t>Module Vnom (V)</t>
  </si>
  <si>
    <t>Rack Vnom (V)</t>
  </si>
  <si>
    <t>Clou AC</t>
  </si>
  <si>
    <t>Clou LC</t>
  </si>
  <si>
    <t>DC Short circuit current (kA)</t>
  </si>
  <si>
    <t>Cell Ampacity (Ah)</t>
  </si>
  <si>
    <t>Cell Vmin (V)</t>
  </si>
  <si>
    <t>Cell Vmax (V)</t>
  </si>
  <si>
    <t>Module Vmin (V)</t>
  </si>
  <si>
    <t>Module Vmax (V)</t>
  </si>
  <si>
    <t>Rack Vmin (V)</t>
  </si>
  <si>
    <t>Rack Vmax (V)</t>
  </si>
  <si>
    <t>Maximum Racks per Container</t>
  </si>
  <si>
    <t>usable_capacity_ratio_at_0.5C</t>
  </si>
  <si>
    <t>usable_capacity_ratio_at_0.25C</t>
  </si>
  <si>
    <t>usable_capacity_ratio_at_0.2C</t>
  </si>
  <si>
    <t>peak_aux_power_per_container (kW)</t>
  </si>
  <si>
    <t>aux_energy_per_container (kWh)</t>
  </si>
  <si>
    <t>HD 511</t>
  </si>
  <si>
    <t>usable_capacity_ratio_at_0.3333333333333333C</t>
  </si>
  <si>
    <t>usable_capacity_ratio_at_0.16666666666666666C</t>
  </si>
  <si>
    <t>usable_capacity_ratio_at_0.125C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</si>
</sst>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4" sqref="D4"/>
    </sheetView>
  </sheetViews>
  <sheetFormatPr defaultRowHeight="14.25" x14ac:dyDescent="0.45"/>
  <cols>
    <col min="1" max="1" width="43.73046875" bestFit="1" customWidth="1"/>
  </cols>
  <sheetData>
    <row r="1" spans="1:4" x14ac:dyDescent="0.45">
      <c r="A1" s="3" t="s">
        <v>0</v>
      </c>
      <c r="B1" t="s">
        <v>7</v>
      </c>
      <c r="C1" t="s">
        <v>8</v>
      </c>
      <c r="D1" t="s">
        <v>23</v>
      </c>
    </row>
    <row r="2" spans="1:4" x14ac:dyDescent="0.45">
      <c r="A2" s="4" t="s">
        <v>1</v>
      </c>
      <c r="B2">
        <f>B3*B10*B11*0.001</f>
        <v>376.32</v>
      </c>
      <c r="C2">
        <f>C3*C10*C11*0.001</f>
        <v>372.73599999999999</v>
      </c>
      <c r="D2">
        <f>D3*D10*D11*0.001</f>
        <v>417.99680000000001</v>
      </c>
    </row>
    <row r="3" spans="1:4" x14ac:dyDescent="0.45">
      <c r="A3" s="4" t="s">
        <v>10</v>
      </c>
      <c r="B3">
        <v>280</v>
      </c>
      <c r="C3">
        <v>280</v>
      </c>
      <c r="D3">
        <v>314</v>
      </c>
    </row>
    <row r="4" spans="1:4" x14ac:dyDescent="0.45">
      <c r="A4" s="4" t="s">
        <v>11</v>
      </c>
      <c r="B4">
        <v>2.65</v>
      </c>
      <c r="C4">
        <v>2.65</v>
      </c>
      <c r="D4" s="1">
        <v>2.8</v>
      </c>
    </row>
    <row r="5" spans="1:4" x14ac:dyDescent="0.45">
      <c r="A5" s="4" t="s">
        <v>12</v>
      </c>
      <c r="B5">
        <v>3.55</v>
      </c>
      <c r="C5">
        <v>3.55</v>
      </c>
      <c r="D5" s="1">
        <v>3.6</v>
      </c>
    </row>
    <row r="6" spans="1:4" x14ac:dyDescent="0.45">
      <c r="A6" s="4" t="s">
        <v>4</v>
      </c>
      <c r="B6" s="1">
        <v>3.2</v>
      </c>
      <c r="C6" s="1">
        <v>3.2</v>
      </c>
      <c r="D6" s="1">
        <v>3.2</v>
      </c>
    </row>
    <row r="7" spans="1:4" x14ac:dyDescent="0.45">
      <c r="A7" s="4" t="s">
        <v>2</v>
      </c>
      <c r="B7">
        <v>20</v>
      </c>
      <c r="C7">
        <v>52</v>
      </c>
      <c r="D7">
        <v>104</v>
      </c>
    </row>
    <row r="8" spans="1:4" x14ac:dyDescent="0.45">
      <c r="A8" s="4" t="s">
        <v>13</v>
      </c>
      <c r="B8" s="2">
        <f>B4*B$7</f>
        <v>53</v>
      </c>
      <c r="C8" s="2">
        <f>C4*C$7</f>
        <v>137.79999999999998</v>
      </c>
      <c r="D8" s="2">
        <f>D4*D$7</f>
        <v>291.2</v>
      </c>
    </row>
    <row r="9" spans="1:4" x14ac:dyDescent="0.45">
      <c r="A9" s="4" t="s">
        <v>14</v>
      </c>
      <c r="B9" s="2">
        <f t="shared" ref="B9:C10" si="0">B5*B$7</f>
        <v>71</v>
      </c>
      <c r="C9" s="2">
        <f t="shared" si="0"/>
        <v>184.6</v>
      </c>
      <c r="D9" s="2">
        <f t="shared" ref="D9" si="1">D5*D$7</f>
        <v>374.40000000000003</v>
      </c>
    </row>
    <row r="10" spans="1:4" x14ac:dyDescent="0.45">
      <c r="A10" s="4" t="s">
        <v>5</v>
      </c>
      <c r="B10" s="2">
        <f t="shared" si="0"/>
        <v>64</v>
      </c>
      <c r="C10" s="2">
        <f t="shared" si="0"/>
        <v>166.4</v>
      </c>
      <c r="D10" s="2">
        <f t="shared" ref="D10" si="2">D6*D$7</f>
        <v>332.8</v>
      </c>
    </row>
    <row r="11" spans="1:4" x14ac:dyDescent="0.45">
      <c r="A11" s="4" t="s">
        <v>3</v>
      </c>
      <c r="B11">
        <v>21</v>
      </c>
      <c r="C11">
        <v>8</v>
      </c>
      <c r="D11">
        <v>4</v>
      </c>
    </row>
    <row r="12" spans="1:4" x14ac:dyDescent="0.45">
      <c r="A12" s="4" t="s">
        <v>15</v>
      </c>
      <c r="B12" s="2">
        <f t="shared" ref="B12:C14" si="3">B8*B$11</f>
        <v>1113</v>
      </c>
      <c r="C12" s="2">
        <f t="shared" si="3"/>
        <v>1102.3999999999999</v>
      </c>
      <c r="D12" s="2">
        <f t="shared" ref="D12" si="4">D8*D$11</f>
        <v>1164.8</v>
      </c>
    </row>
    <row r="13" spans="1:4" x14ac:dyDescent="0.45">
      <c r="A13" s="4" t="s">
        <v>16</v>
      </c>
      <c r="B13" s="2">
        <f t="shared" si="3"/>
        <v>1491</v>
      </c>
      <c r="C13" s="2">
        <f t="shared" si="3"/>
        <v>1476.8</v>
      </c>
      <c r="D13" s="2">
        <f t="shared" ref="D13" si="5">D9*D$11</f>
        <v>1497.6000000000001</v>
      </c>
    </row>
    <row r="14" spans="1:4" x14ac:dyDescent="0.45">
      <c r="A14" s="4" t="s">
        <v>6</v>
      </c>
      <c r="B14" s="2">
        <f t="shared" si="3"/>
        <v>1344</v>
      </c>
      <c r="C14" s="2">
        <f t="shared" si="3"/>
        <v>1331.2</v>
      </c>
      <c r="D14" s="2">
        <f t="shared" ref="D14" si="6">D10*D$11</f>
        <v>1331.2</v>
      </c>
    </row>
    <row r="15" spans="1:4" x14ac:dyDescent="0.45">
      <c r="A15" t="s">
        <v>9</v>
      </c>
      <c r="B15">
        <v>9</v>
      </c>
      <c r="C15">
        <v>9</v>
      </c>
      <c r="D15">
        <v>9</v>
      </c>
    </row>
    <row r="16" spans="1:4" x14ac:dyDescent="0.45">
      <c r="A16" t="s">
        <v>17</v>
      </c>
      <c r="B16">
        <v>10</v>
      </c>
      <c r="C16">
        <v>8</v>
      </c>
      <c r="D16">
        <v>12</v>
      </c>
    </row>
    <row r="17" spans="1:4" x14ac:dyDescent="0.45">
      <c r="A17" t="s">
        <v>18</v>
      </c>
      <c r="B17" s="5">
        <v>0.92</v>
      </c>
      <c r="C17" s="5">
        <v>0.93</v>
      </c>
      <c r="D17" s="5">
        <v>0.97</v>
      </c>
    </row>
    <row r="18" spans="1:4" x14ac:dyDescent="0.45">
      <c r="A18" t="s">
        <v>24</v>
      </c>
      <c r="B18" s="5">
        <v>0.92</v>
      </c>
      <c r="C18" s="5">
        <v>0.93</v>
      </c>
      <c r="D18" s="5">
        <v>0.97</v>
      </c>
    </row>
    <row r="19" spans="1:4" x14ac:dyDescent="0.45">
      <c r="A19" t="s">
        <v>19</v>
      </c>
      <c r="B19" s="5">
        <v>0.94</v>
      </c>
      <c r="C19" s="5">
        <v>0.95</v>
      </c>
      <c r="D19" s="5">
        <f>D17</f>
        <v>0.97</v>
      </c>
    </row>
    <row r="20" spans="1:4" x14ac:dyDescent="0.45">
      <c r="A20" t="s">
        <v>20</v>
      </c>
      <c r="B20" s="5">
        <v>0.95</v>
      </c>
      <c r="C20" s="5">
        <v>0.96</v>
      </c>
      <c r="D20" s="5">
        <f>D19</f>
        <v>0.97</v>
      </c>
    </row>
    <row r="21" spans="1:4" x14ac:dyDescent="0.45">
      <c r="A21" t="s">
        <v>25</v>
      </c>
      <c r="B21" s="5">
        <v>0.95</v>
      </c>
      <c r="C21" s="5">
        <v>0.96</v>
      </c>
      <c r="D21" s="5">
        <v>0.97</v>
      </c>
    </row>
    <row r="22" spans="1:4" x14ac:dyDescent="0.45">
      <c r="A22" t="s">
        <v>26</v>
      </c>
      <c r="B22" s="5">
        <v>0.95</v>
      </c>
      <c r="C22" s="5">
        <v>0.96</v>
      </c>
      <c r="D22" s="5">
        <v>0.97</v>
      </c>
    </row>
    <row r="23" spans="1:4" x14ac:dyDescent="0.45">
      <c r="A23" t="s">
        <v>21</v>
      </c>
      <c r="B23" s="1">
        <v>18</v>
      </c>
      <c r="C23" s="1">
        <v>18</v>
      </c>
      <c r="D23" s="1">
        <v>33</v>
      </c>
    </row>
    <row r="24" spans="1:4" x14ac:dyDescent="0.45">
      <c r="A24" t="s">
        <v>22</v>
      </c>
      <c r="B24" s="6">
        <v>35</v>
      </c>
      <c r="C24" s="6">
        <v>44</v>
      </c>
      <c r="D24" s="1">
        <v>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2024-11-20T23:03:20Z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2024-04-13T17:31:16Z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676f2262-d123-4118-8619-9b3f0902338c</vt:lpwstr>
  </property>
  <property fmtid="{D5CDD505-2E9C-101B-9397-08002B2CF9AE}" pid="8" name="MSIP_Label_defa4170-0d19-0005-0004-bc88714345d2_ContentBits">
    <vt:lpwstr>0</vt:lpwstr>
  </property>
</Properties>
</file>