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rhillman/hepdata/ppg034/data/"/>
    </mc:Choice>
  </mc:AlternateContent>
  <xr:revisionPtr revIDLastSave="0" documentId="13_ncr:1_{2D567BEB-9B72-F545-AE68-B483FD9A28F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8" i="1" l="1"/>
  <c r="R148" i="1"/>
  <c r="S147" i="1"/>
  <c r="R147" i="1"/>
  <c r="S146" i="1"/>
  <c r="R146" i="1"/>
  <c r="S145" i="1"/>
  <c r="R145" i="1"/>
  <c r="S144" i="1"/>
  <c r="R144" i="1"/>
  <c r="S143" i="1"/>
  <c r="R143" i="1"/>
  <c r="O143" i="1"/>
  <c r="S142" i="1"/>
  <c r="R142" i="1"/>
  <c r="N142" i="1"/>
  <c r="S141" i="1"/>
  <c r="R141" i="1"/>
  <c r="O141" i="1"/>
  <c r="S140" i="1"/>
  <c r="R140" i="1"/>
  <c r="S139" i="1"/>
  <c r="R139" i="1"/>
  <c r="S138" i="1"/>
  <c r="R138" i="1"/>
  <c r="S137" i="1"/>
  <c r="R137" i="1"/>
  <c r="N127" i="1"/>
  <c r="O126" i="1"/>
  <c r="N119" i="1"/>
  <c r="O118" i="1"/>
  <c r="S111" i="1"/>
  <c r="R111" i="1"/>
  <c r="S110" i="1"/>
  <c r="R110" i="1"/>
  <c r="S109" i="1"/>
  <c r="R109" i="1"/>
  <c r="S108" i="1"/>
  <c r="R108" i="1"/>
  <c r="S107" i="1"/>
  <c r="R107" i="1"/>
  <c r="O107" i="1"/>
  <c r="S106" i="1"/>
  <c r="R106" i="1"/>
  <c r="S105" i="1"/>
  <c r="R105" i="1"/>
  <c r="O105" i="1"/>
  <c r="S104" i="1"/>
  <c r="R104" i="1"/>
  <c r="S103" i="1"/>
  <c r="R103" i="1"/>
  <c r="S102" i="1"/>
  <c r="R102" i="1"/>
  <c r="S101" i="1"/>
  <c r="R101" i="1"/>
  <c r="S100" i="1"/>
  <c r="R100" i="1"/>
  <c r="O91" i="1"/>
  <c r="O83" i="1"/>
  <c r="E75" i="1"/>
  <c r="D75" i="1"/>
  <c r="G75" i="1" s="1"/>
  <c r="C75" i="1"/>
  <c r="F75" i="1" s="1"/>
  <c r="S74" i="1"/>
  <c r="R74" i="1"/>
  <c r="E74" i="1"/>
  <c r="D74" i="1"/>
  <c r="G74" i="1" s="1"/>
  <c r="C74" i="1"/>
  <c r="F74" i="1" s="1"/>
  <c r="S73" i="1"/>
  <c r="R73" i="1"/>
  <c r="E73" i="1"/>
  <c r="D73" i="1"/>
  <c r="G73" i="1" s="1"/>
  <c r="C73" i="1"/>
  <c r="F73" i="1" s="1"/>
  <c r="S72" i="1"/>
  <c r="R72" i="1"/>
  <c r="F72" i="1"/>
  <c r="N145" i="1" s="1"/>
  <c r="E72" i="1"/>
  <c r="D72" i="1"/>
  <c r="G72" i="1" s="1"/>
  <c r="C72" i="1"/>
  <c r="S71" i="1"/>
  <c r="R71" i="1"/>
  <c r="G71" i="1"/>
  <c r="O70" i="1" s="1"/>
  <c r="F71" i="1"/>
  <c r="N144" i="1" s="1"/>
  <c r="E71" i="1"/>
  <c r="D71" i="1"/>
  <c r="C71" i="1"/>
  <c r="S70" i="1"/>
  <c r="R70" i="1"/>
  <c r="G70" i="1"/>
  <c r="O69" i="1" s="1"/>
  <c r="F70" i="1"/>
  <c r="N69" i="1" s="1"/>
  <c r="E70" i="1"/>
  <c r="D70" i="1"/>
  <c r="C70" i="1"/>
  <c r="S69" i="1"/>
  <c r="R69" i="1"/>
  <c r="G69" i="1"/>
  <c r="O68" i="1" s="1"/>
  <c r="F69" i="1"/>
  <c r="N105" i="1" s="1"/>
  <c r="E69" i="1"/>
  <c r="D69" i="1"/>
  <c r="C69" i="1"/>
  <c r="S68" i="1"/>
  <c r="R68" i="1"/>
  <c r="N68" i="1"/>
  <c r="G68" i="1"/>
  <c r="O104" i="1" s="1"/>
  <c r="E68" i="1"/>
  <c r="D68" i="1"/>
  <c r="C68" i="1"/>
  <c r="F68" i="1" s="1"/>
  <c r="S67" i="1"/>
  <c r="R67" i="1"/>
  <c r="O67" i="1"/>
  <c r="E67" i="1"/>
  <c r="D67" i="1"/>
  <c r="G67" i="1" s="1"/>
  <c r="C67" i="1"/>
  <c r="F67" i="1" s="1"/>
  <c r="S66" i="1"/>
  <c r="R66" i="1"/>
  <c r="E66" i="1"/>
  <c r="D66" i="1"/>
  <c r="G66" i="1" s="1"/>
  <c r="C66" i="1"/>
  <c r="F66" i="1" s="1"/>
  <c r="S65" i="1"/>
  <c r="R65" i="1"/>
  <c r="E65" i="1"/>
  <c r="D65" i="1"/>
  <c r="G65" i="1" s="1"/>
  <c r="C65" i="1"/>
  <c r="F65" i="1" s="1"/>
  <c r="S64" i="1"/>
  <c r="R64" i="1"/>
  <c r="F64" i="1"/>
  <c r="N63" i="1" s="1"/>
  <c r="E64" i="1"/>
  <c r="D64" i="1"/>
  <c r="G64" i="1" s="1"/>
  <c r="C64" i="1"/>
  <c r="S63" i="1"/>
  <c r="R63" i="1"/>
  <c r="G60" i="1"/>
  <c r="O133" i="1" s="1"/>
  <c r="F60" i="1"/>
  <c r="N133" i="1" s="1"/>
  <c r="E60" i="1"/>
  <c r="D60" i="1"/>
  <c r="C60" i="1"/>
  <c r="F59" i="1"/>
  <c r="N58" i="1" s="1"/>
  <c r="E59" i="1"/>
  <c r="D59" i="1"/>
  <c r="G59" i="1" s="1"/>
  <c r="C59" i="1"/>
  <c r="E58" i="1"/>
  <c r="D58" i="1"/>
  <c r="G58" i="1" s="1"/>
  <c r="C58" i="1"/>
  <c r="F58" i="1" s="1"/>
  <c r="E57" i="1"/>
  <c r="D57" i="1"/>
  <c r="G57" i="1" s="1"/>
  <c r="C57" i="1"/>
  <c r="F57" i="1" s="1"/>
  <c r="E56" i="1"/>
  <c r="D56" i="1"/>
  <c r="G56" i="1" s="1"/>
  <c r="C56" i="1"/>
  <c r="F56" i="1" s="1"/>
  <c r="G55" i="1"/>
  <c r="O128" i="1" s="1"/>
  <c r="E55" i="1"/>
  <c r="D55" i="1"/>
  <c r="C55" i="1"/>
  <c r="F55" i="1" s="1"/>
  <c r="O54" i="1"/>
  <c r="G54" i="1"/>
  <c r="O90" i="1" s="1"/>
  <c r="F54" i="1"/>
  <c r="N90" i="1" s="1"/>
  <c r="E54" i="1"/>
  <c r="D54" i="1"/>
  <c r="C54" i="1"/>
  <c r="N53" i="1"/>
  <c r="G53" i="1"/>
  <c r="O89" i="1" s="1"/>
  <c r="F53" i="1"/>
  <c r="N52" i="1" s="1"/>
  <c r="E53" i="1"/>
  <c r="D53" i="1"/>
  <c r="C53" i="1"/>
  <c r="G52" i="1"/>
  <c r="O125" i="1" s="1"/>
  <c r="F52" i="1"/>
  <c r="N125" i="1" s="1"/>
  <c r="E52" i="1"/>
  <c r="D52" i="1"/>
  <c r="C52" i="1"/>
  <c r="F51" i="1"/>
  <c r="N50" i="1" s="1"/>
  <c r="E51" i="1"/>
  <c r="D51" i="1"/>
  <c r="G51" i="1" s="1"/>
  <c r="C51" i="1"/>
  <c r="E50" i="1"/>
  <c r="D50" i="1"/>
  <c r="G50" i="1" s="1"/>
  <c r="C50" i="1"/>
  <c r="F50" i="1" s="1"/>
  <c r="E49" i="1"/>
  <c r="D49" i="1"/>
  <c r="G49" i="1" s="1"/>
  <c r="C49" i="1"/>
  <c r="F49" i="1" s="1"/>
  <c r="E48" i="1"/>
  <c r="D48" i="1"/>
  <c r="G48" i="1" s="1"/>
  <c r="C48" i="1"/>
  <c r="F48" i="1" s="1"/>
  <c r="G47" i="1"/>
  <c r="O120" i="1" s="1"/>
  <c r="E47" i="1"/>
  <c r="D47" i="1"/>
  <c r="C47" i="1"/>
  <c r="F47" i="1" s="1"/>
  <c r="O46" i="1"/>
  <c r="G46" i="1"/>
  <c r="O82" i="1" s="1"/>
  <c r="F46" i="1"/>
  <c r="N82" i="1" s="1"/>
  <c r="E46" i="1"/>
  <c r="D46" i="1"/>
  <c r="C46" i="1"/>
  <c r="N45" i="1"/>
  <c r="G45" i="1"/>
  <c r="O81" i="1" s="1"/>
  <c r="F45" i="1"/>
  <c r="N44" i="1" s="1"/>
  <c r="E45" i="1"/>
  <c r="D45" i="1"/>
  <c r="C45" i="1"/>
  <c r="G44" i="1"/>
  <c r="O117" i="1" s="1"/>
  <c r="F44" i="1"/>
  <c r="N117" i="1" s="1"/>
  <c r="E44" i="1"/>
  <c r="D44" i="1"/>
  <c r="C44" i="1"/>
  <c r="F43" i="1"/>
  <c r="N42" i="1" s="1"/>
  <c r="E43" i="1"/>
  <c r="D43" i="1"/>
  <c r="G43" i="1" s="1"/>
  <c r="C43" i="1"/>
  <c r="E38" i="1"/>
  <c r="D38" i="1"/>
  <c r="G38" i="1" s="1"/>
  <c r="O37" i="1" s="1"/>
  <c r="C38" i="1"/>
  <c r="F38" i="1" s="1"/>
  <c r="N37" i="1" s="1"/>
  <c r="S37" i="1"/>
  <c r="R37" i="1"/>
  <c r="F37" i="1"/>
  <c r="N36" i="1" s="1"/>
  <c r="E37" i="1"/>
  <c r="D37" i="1"/>
  <c r="G37" i="1" s="1"/>
  <c r="O36" i="1" s="1"/>
  <c r="C37" i="1"/>
  <c r="S36" i="1"/>
  <c r="R36" i="1"/>
  <c r="G36" i="1"/>
  <c r="O35" i="1" s="1"/>
  <c r="F36" i="1"/>
  <c r="N35" i="1" s="1"/>
  <c r="E36" i="1"/>
  <c r="D36" i="1"/>
  <c r="C36" i="1"/>
  <c r="S35" i="1"/>
  <c r="R35" i="1"/>
  <c r="G35" i="1"/>
  <c r="O34" i="1" s="1"/>
  <c r="F35" i="1"/>
  <c r="N34" i="1" s="1"/>
  <c r="E35" i="1"/>
  <c r="D35" i="1"/>
  <c r="C35" i="1"/>
  <c r="S34" i="1"/>
  <c r="R34" i="1"/>
  <c r="G34" i="1"/>
  <c r="O33" i="1" s="1"/>
  <c r="F34" i="1"/>
  <c r="E34" i="1"/>
  <c r="D34" i="1"/>
  <c r="C34" i="1"/>
  <c r="S33" i="1"/>
  <c r="R33" i="1"/>
  <c r="N33" i="1"/>
  <c r="G33" i="1"/>
  <c r="E33" i="1"/>
  <c r="D33" i="1"/>
  <c r="C33" i="1"/>
  <c r="F33" i="1" s="1"/>
  <c r="N32" i="1" s="1"/>
  <c r="S32" i="1"/>
  <c r="R32" i="1"/>
  <c r="O32" i="1"/>
  <c r="E32" i="1"/>
  <c r="D32" i="1"/>
  <c r="G32" i="1" s="1"/>
  <c r="O31" i="1" s="1"/>
  <c r="C32" i="1"/>
  <c r="F32" i="1" s="1"/>
  <c r="N31" i="1" s="1"/>
  <c r="S31" i="1"/>
  <c r="R31" i="1"/>
  <c r="E31" i="1"/>
  <c r="D31" i="1"/>
  <c r="G31" i="1" s="1"/>
  <c r="O30" i="1" s="1"/>
  <c r="C31" i="1"/>
  <c r="F31" i="1" s="1"/>
  <c r="N30" i="1" s="1"/>
  <c r="S30" i="1"/>
  <c r="R30" i="1"/>
  <c r="E30" i="1"/>
  <c r="D30" i="1"/>
  <c r="G30" i="1" s="1"/>
  <c r="O29" i="1" s="1"/>
  <c r="C30" i="1"/>
  <c r="F30" i="1" s="1"/>
  <c r="N29" i="1" s="1"/>
  <c r="S29" i="1"/>
  <c r="R29" i="1"/>
  <c r="F29" i="1"/>
  <c r="N28" i="1" s="1"/>
  <c r="E29" i="1"/>
  <c r="D29" i="1"/>
  <c r="G29" i="1" s="1"/>
  <c r="O28" i="1" s="1"/>
  <c r="C29" i="1"/>
  <c r="S28" i="1"/>
  <c r="R28" i="1"/>
  <c r="G28" i="1"/>
  <c r="O27" i="1" s="1"/>
  <c r="F28" i="1"/>
  <c r="N27" i="1" s="1"/>
  <c r="E28" i="1"/>
  <c r="D28" i="1"/>
  <c r="C28" i="1"/>
  <c r="S27" i="1"/>
  <c r="R27" i="1"/>
  <c r="G27" i="1"/>
  <c r="O26" i="1" s="1"/>
  <c r="F27" i="1"/>
  <c r="N26" i="1" s="1"/>
  <c r="E27" i="1"/>
  <c r="D27" i="1"/>
  <c r="C27" i="1"/>
  <c r="S26" i="1"/>
  <c r="R26" i="1"/>
  <c r="E22" i="1"/>
  <c r="D22" i="1"/>
  <c r="G22" i="1" s="1"/>
  <c r="O22" i="1" s="1"/>
  <c r="C22" i="1"/>
  <c r="F22" i="1" s="1"/>
  <c r="N22" i="1" s="1"/>
  <c r="E21" i="1"/>
  <c r="D21" i="1"/>
  <c r="G21" i="1" s="1"/>
  <c r="O21" i="1" s="1"/>
  <c r="C21" i="1"/>
  <c r="F21" i="1" s="1"/>
  <c r="N21" i="1" s="1"/>
  <c r="G20" i="1"/>
  <c r="O20" i="1" s="1"/>
  <c r="E20" i="1"/>
  <c r="D20" i="1"/>
  <c r="C20" i="1"/>
  <c r="F20" i="1" s="1"/>
  <c r="N20" i="1" s="1"/>
  <c r="G19" i="1"/>
  <c r="O19" i="1" s="1"/>
  <c r="F19" i="1"/>
  <c r="N19" i="1" s="1"/>
  <c r="E19" i="1"/>
  <c r="D19" i="1"/>
  <c r="C19" i="1"/>
  <c r="G18" i="1"/>
  <c r="O18" i="1" s="1"/>
  <c r="F18" i="1"/>
  <c r="N18" i="1" s="1"/>
  <c r="E18" i="1"/>
  <c r="D18" i="1"/>
  <c r="C18" i="1"/>
  <c r="F17" i="1"/>
  <c r="N17" i="1" s="1"/>
  <c r="E17" i="1"/>
  <c r="D17" i="1"/>
  <c r="G17" i="1" s="1"/>
  <c r="O17" i="1" s="1"/>
  <c r="C17" i="1"/>
  <c r="E16" i="1"/>
  <c r="D16" i="1"/>
  <c r="G16" i="1" s="1"/>
  <c r="O16" i="1" s="1"/>
  <c r="C16" i="1"/>
  <c r="F16" i="1" s="1"/>
  <c r="N16" i="1" s="1"/>
  <c r="E15" i="1"/>
  <c r="D15" i="1"/>
  <c r="G15" i="1" s="1"/>
  <c r="O15" i="1" s="1"/>
  <c r="C15" i="1"/>
  <c r="F15" i="1" s="1"/>
  <c r="N15" i="1" s="1"/>
  <c r="E14" i="1"/>
  <c r="D14" i="1"/>
  <c r="G14" i="1" s="1"/>
  <c r="O14" i="1" s="1"/>
  <c r="C14" i="1"/>
  <c r="F14" i="1" s="1"/>
  <c r="N14" i="1" s="1"/>
  <c r="E13" i="1"/>
  <c r="D13" i="1"/>
  <c r="G13" i="1" s="1"/>
  <c r="O13" i="1" s="1"/>
  <c r="C13" i="1"/>
  <c r="F13" i="1" s="1"/>
  <c r="N13" i="1" s="1"/>
  <c r="G12" i="1"/>
  <c r="O12" i="1" s="1"/>
  <c r="E12" i="1"/>
  <c r="D12" i="1"/>
  <c r="C12" i="1"/>
  <c r="F12" i="1" s="1"/>
  <c r="N12" i="1" s="1"/>
  <c r="G11" i="1"/>
  <c r="O11" i="1" s="1"/>
  <c r="F11" i="1"/>
  <c r="N11" i="1" s="1"/>
  <c r="E11" i="1"/>
  <c r="D11" i="1"/>
  <c r="C11" i="1"/>
  <c r="G10" i="1"/>
  <c r="O10" i="1" s="1"/>
  <c r="F10" i="1"/>
  <c r="N10" i="1" s="1"/>
  <c r="E10" i="1"/>
  <c r="D10" i="1"/>
  <c r="C10" i="1"/>
  <c r="F9" i="1"/>
  <c r="N9" i="1" s="1"/>
  <c r="E9" i="1"/>
  <c r="D9" i="1"/>
  <c r="G9" i="1" s="1"/>
  <c r="O9" i="1" s="1"/>
  <c r="C9" i="1"/>
  <c r="E8" i="1"/>
  <c r="D8" i="1"/>
  <c r="G8" i="1" s="1"/>
  <c r="O8" i="1" s="1"/>
  <c r="C8" i="1"/>
  <c r="F8" i="1" s="1"/>
  <c r="N8" i="1" s="1"/>
  <c r="E7" i="1"/>
  <c r="D7" i="1"/>
  <c r="G7" i="1" s="1"/>
  <c r="O7" i="1" s="1"/>
  <c r="C7" i="1"/>
  <c r="F7" i="1" s="1"/>
  <c r="N7" i="1" s="1"/>
  <c r="E6" i="1"/>
  <c r="D6" i="1"/>
  <c r="G6" i="1" s="1"/>
  <c r="O6" i="1" s="1"/>
  <c r="C6" i="1"/>
  <c r="F6" i="1" s="1"/>
  <c r="N6" i="1" s="1"/>
  <c r="E5" i="1"/>
  <c r="D5" i="1"/>
  <c r="G5" i="1" s="1"/>
  <c r="O5" i="1" s="1"/>
  <c r="C5" i="1"/>
  <c r="F5" i="1" s="1"/>
  <c r="N5" i="1" s="1"/>
  <c r="N74" i="1" l="1"/>
  <c r="N148" i="1"/>
  <c r="N111" i="1"/>
  <c r="N49" i="1"/>
  <c r="N86" i="1"/>
  <c r="N123" i="1"/>
  <c r="N54" i="1"/>
  <c r="N91" i="1"/>
  <c r="N128" i="1"/>
  <c r="O93" i="1"/>
  <c r="O56" i="1"/>
  <c r="O130" i="1"/>
  <c r="N66" i="1"/>
  <c r="N103" i="1"/>
  <c r="N140" i="1"/>
  <c r="N72" i="1"/>
  <c r="N146" i="1"/>
  <c r="N109" i="1"/>
  <c r="O100" i="1"/>
  <c r="O63" i="1"/>
  <c r="O137" i="1"/>
  <c r="O140" i="1"/>
  <c r="O103" i="1"/>
  <c r="O66" i="1"/>
  <c r="O72" i="1"/>
  <c r="O146" i="1"/>
  <c r="O109" i="1"/>
  <c r="N122" i="1"/>
  <c r="N48" i="1"/>
  <c r="N85" i="1"/>
  <c r="O129" i="1"/>
  <c r="O92" i="1"/>
  <c r="O55" i="1"/>
  <c r="N73" i="1"/>
  <c r="N147" i="1"/>
  <c r="N110" i="1"/>
  <c r="O86" i="1"/>
  <c r="O123" i="1"/>
  <c r="O49" i="1"/>
  <c r="O42" i="1"/>
  <c r="O116" i="1"/>
  <c r="O79" i="1"/>
  <c r="N121" i="1"/>
  <c r="N84" i="1"/>
  <c r="N47" i="1"/>
  <c r="N57" i="1"/>
  <c r="N94" i="1"/>
  <c r="N131" i="1"/>
  <c r="O94" i="1"/>
  <c r="O131" i="1"/>
  <c r="O57" i="1"/>
  <c r="N65" i="1"/>
  <c r="N102" i="1"/>
  <c r="N139" i="1"/>
  <c r="O108" i="1"/>
  <c r="O71" i="1"/>
  <c r="O145" i="1"/>
  <c r="O148" i="1"/>
  <c r="O111" i="1"/>
  <c r="O74" i="1"/>
  <c r="O50" i="1"/>
  <c r="O124" i="1"/>
  <c r="O87" i="1"/>
  <c r="N129" i="1"/>
  <c r="N55" i="1"/>
  <c r="N92" i="1"/>
  <c r="O65" i="1"/>
  <c r="O102" i="1"/>
  <c r="O139" i="1"/>
  <c r="N46" i="1"/>
  <c r="N83" i="1"/>
  <c r="N120" i="1"/>
  <c r="O85" i="1"/>
  <c r="O122" i="1"/>
  <c r="O48" i="1"/>
  <c r="O58" i="1"/>
  <c r="O132" i="1"/>
  <c r="O95" i="1"/>
  <c r="N64" i="1"/>
  <c r="N101" i="1"/>
  <c r="N138" i="1"/>
  <c r="N141" i="1"/>
  <c r="N67" i="1"/>
  <c r="N104" i="1"/>
  <c r="O73" i="1"/>
  <c r="O110" i="1"/>
  <c r="O147" i="1"/>
  <c r="O121" i="1"/>
  <c r="O47" i="1"/>
  <c r="O84" i="1"/>
  <c r="N130" i="1"/>
  <c r="N56" i="1"/>
  <c r="N93" i="1"/>
  <c r="O101" i="1"/>
  <c r="O64" i="1"/>
  <c r="O138" i="1"/>
  <c r="O96" i="1"/>
  <c r="N71" i="1"/>
  <c r="N100" i="1"/>
  <c r="N106" i="1"/>
  <c r="N108" i="1"/>
  <c r="N116" i="1"/>
  <c r="N124" i="1"/>
  <c r="N132" i="1"/>
  <c r="N79" i="1"/>
  <c r="N87" i="1"/>
  <c r="N95" i="1"/>
  <c r="N107" i="1"/>
  <c r="N118" i="1"/>
  <c r="N126" i="1"/>
  <c r="N137" i="1"/>
  <c r="N143" i="1"/>
  <c r="N80" i="1"/>
  <c r="N88" i="1"/>
  <c r="N70" i="1"/>
  <c r="N96" i="1"/>
  <c r="O119" i="1"/>
  <c r="O127" i="1"/>
  <c r="N81" i="1"/>
  <c r="N89" i="1"/>
  <c r="N43" i="1"/>
  <c r="O44" i="1"/>
  <c r="N51" i="1"/>
  <c r="O52" i="1"/>
  <c r="N59" i="1"/>
  <c r="O106" i="1"/>
  <c r="O142" i="1"/>
  <c r="O144" i="1"/>
  <c r="O80" i="1"/>
  <c r="O43" i="1"/>
  <c r="O51" i="1"/>
  <c r="O59" i="1"/>
  <c r="O88" i="1"/>
  <c r="O45" i="1"/>
  <c r="O53" i="1"/>
</calcChain>
</file>

<file path=xl/sharedStrings.xml><?xml version="1.0" encoding="utf-8"?>
<sst xmlns="http://schemas.openxmlformats.org/spreadsheetml/2006/main" count="186" uniqueCount="43">
  <si>
    <t>Fig. 1</t>
  </si>
  <si>
    <t>Fig. 2</t>
  </si>
  <si>
    <t>Fig. 3</t>
  </si>
  <si>
    <t>Fig. 4</t>
  </si>
  <si>
    <t>(a)</t>
  </si>
  <si>
    <t>Associated Mesons</t>
  </si>
  <si>
    <t>__________________________________________________________________________________</t>
  </si>
  <si>
    <t>dphi(deg)</t>
  </si>
  <si>
    <t>dphi(deg)_low</t>
  </si>
  <si>
    <t>dphi(deg)_high</t>
  </si>
  <si>
    <t>dpi(rad)</t>
  </si>
  <si>
    <t>dphi(rad)_low</t>
  </si>
  <si>
    <t>dphi(rad)_high</t>
  </si>
  <si>
    <t>C(dphi)</t>
  </si>
  <si>
    <t>stat.</t>
  </si>
  <si>
    <t>dphi(rad)</t>
  </si>
  <si>
    <t>dphi_low</t>
  </si>
  <si>
    <t>dphi_high</t>
  </si>
  <si>
    <t>Y = 1/N_{trig} d^2N/d\Delta\phi dp_{T}</t>
  </si>
  <si>
    <t>dY</t>
  </si>
  <si>
    <t>___________________________________________________________________________________________</t>
  </si>
  <si>
    <t>0-20%</t>
  </si>
  <si>
    <t>pT(GeV/c)</t>
  </si>
  <si>
    <t>Yield(near)</t>
  </si>
  <si>
    <t>ErroronYield(near)</t>
  </si>
  <si>
    <t>Yield(away)</t>
  </si>
  <si>
    <t>ErroronYield(away)</t>
  </si>
  <si>
    <t>pT (GeV/c)</t>
  </si>
  <si>
    <t>Ratio(near)</t>
  </si>
  <si>
    <t>ErroronRatio(near)</t>
  </si>
  <si>
    <t>Ratio(far)</t>
  </si>
  <si>
    <t>ErroronRatio(far)</t>
  </si>
  <si>
    <t>20-40%</t>
  </si>
  <si>
    <t>40-70%</t>
  </si>
  <si>
    <t>70-90%</t>
  </si>
  <si>
    <t>(b)</t>
  </si>
  <si>
    <t>Associated Baryons</t>
  </si>
  <si>
    <t>Scaled Y = 1/N_{trig} d^2N/d\Delta\phi dp_{T}</t>
  </si>
  <si>
    <t>Scaled dY</t>
  </si>
  <si>
    <t>(c)</t>
  </si>
  <si>
    <t>(d)</t>
  </si>
  <si>
    <t>NEAR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</si>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</sst>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8" formatCode="#,##0.0000000"/>
    <numFmt numFmtId="169" formatCode="#,##0.00000000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FBFBF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000000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4" fontId="0" fillId="0" borderId="0" xfId="0" applyNumberFormat="1"/>
    <xf numFmtId="0" fontId="2" fillId="3" borderId="5" xfId="0" applyFont="1" applyFill="1" applyBorder="1" applyAlignment="1">
      <alignment horizontal="left"/>
    </xf>
    <xf numFmtId="4" fontId="2" fillId="3" borderId="4" xfId="0" applyNumberFormat="1" applyFont="1" applyFill="1" applyBorder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2" fillId="3" borderId="6" xfId="0" applyFont="1" applyFill="1" applyBorder="1" applyAlignment="1">
      <alignment horizontal="left"/>
    </xf>
    <xf numFmtId="4" fontId="3" fillId="3" borderId="4" xfId="0" applyNumberFormat="1" applyFont="1" applyFill="1" applyBorder="1" applyAlignment="1">
      <alignment horizontal="left"/>
    </xf>
    <xf numFmtId="3" fontId="3" fillId="3" borderId="4" xfId="0" applyNumberFormat="1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4" fontId="4" fillId="3" borderId="4" xfId="0" applyNumberFormat="1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left"/>
    </xf>
    <xf numFmtId="4" fontId="4" fillId="4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right"/>
    </xf>
    <xf numFmtId="4" fontId="2" fillId="4" borderId="4" xfId="0" applyNumberFormat="1" applyFont="1" applyFill="1" applyBorder="1" applyAlignment="1">
      <alignment horizontal="right"/>
    </xf>
    <xf numFmtId="4" fontId="2" fillId="3" borderId="4" xfId="0" applyNumberFormat="1" applyFont="1" applyFill="1" applyBorder="1" applyAlignment="1">
      <alignment horizontal="right"/>
    </xf>
    <xf numFmtId="0" fontId="2" fillId="3" borderId="7" xfId="0" applyFont="1" applyFill="1" applyBorder="1" applyAlignment="1">
      <alignment horizontal="left"/>
    </xf>
    <xf numFmtId="4" fontId="2" fillId="3" borderId="8" xfId="0" applyNumberFormat="1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3" fontId="2" fillId="3" borderId="8" xfId="0" applyNumberFormat="1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left"/>
    </xf>
    <xf numFmtId="168" fontId="2" fillId="4" borderId="4" xfId="0" applyNumberFormat="1" applyFont="1" applyFill="1" applyBorder="1" applyAlignment="1">
      <alignment horizontal="right"/>
    </xf>
    <xf numFmtId="168" fontId="4" fillId="4" borderId="4" xfId="0" applyNumberFormat="1" applyFont="1" applyFill="1" applyBorder="1" applyAlignment="1">
      <alignment horizontal="left"/>
    </xf>
    <xf numFmtId="169" fontId="4" fillId="4" borderId="4" xfId="0" applyNumberFormat="1" applyFont="1" applyFill="1" applyBorder="1" applyAlignment="1">
      <alignment horizontal="left"/>
    </xf>
    <xf numFmtId="169" fontId="2" fillId="4" borderId="4" xfId="0" applyNumberFormat="1" applyFont="1" applyFill="1" applyBorder="1" applyAlignment="1">
      <alignment horizontal="right"/>
    </xf>
    <xf numFmtId="168" fontId="0" fillId="0" borderId="0" xfId="0" applyNumberFormat="1"/>
    <xf numFmtId="169" fontId="0" fillId="0" borderId="0" xfId="0" applyNumberFormat="1"/>
    <xf numFmtId="0" fontId="1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" fontId="0" fillId="0" borderId="0" xfId="0" applyNumberFormat="1" applyFill="1" applyBorder="1"/>
    <xf numFmtId="0" fontId="0" fillId="0" borderId="0" xfId="0" applyFill="1" applyBorder="1"/>
    <xf numFmtId="4" fontId="2" fillId="0" borderId="0" xfId="0" applyNumberFormat="1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50"/>
  <sheetViews>
    <sheetView tabSelected="1" topLeftCell="X1" workbookViewId="0">
      <selection activeCell="AF20" sqref="AF20:AH24"/>
    </sheetView>
  </sheetViews>
  <sheetFormatPr baseColWidth="10" defaultColWidth="8.83203125" defaultRowHeight="15" x14ac:dyDescent="0.2"/>
  <cols>
    <col min="1" max="1" width="11.5" bestFit="1" customWidth="1"/>
    <col min="2" max="2" width="11.33203125" style="9" bestFit="1" customWidth="1"/>
    <col min="3" max="4" width="15.83203125" style="12" bestFit="1" customWidth="1"/>
    <col min="5" max="5" width="11.6640625" style="9" bestFit="1" customWidth="1"/>
    <col min="6" max="7" width="14" style="13" bestFit="1" customWidth="1"/>
    <col min="8" max="9" width="11.33203125" style="9" bestFit="1" customWidth="1"/>
    <col min="10" max="12" width="11.33203125" bestFit="1" customWidth="1"/>
    <col min="13" max="13" width="11.33203125" style="9" bestFit="1" customWidth="1"/>
    <col min="14" max="14" width="11.33203125" style="13" bestFit="1" customWidth="1"/>
    <col min="15" max="15" width="12.6640625" style="13" bestFit="1" customWidth="1"/>
    <col min="16" max="19" width="11.33203125" style="9" bestFit="1" customWidth="1"/>
    <col min="20" max="21" width="11.33203125" bestFit="1" customWidth="1"/>
    <col min="22" max="22" width="12.5" style="9" bestFit="1" customWidth="1"/>
    <col min="23" max="23" width="11.6640625" style="9" bestFit="1" customWidth="1"/>
    <col min="24" max="24" width="16" style="9" bestFit="1" customWidth="1"/>
    <col min="25" max="25" width="12.33203125" style="9" bestFit="1" customWidth="1"/>
    <col min="26" max="26" width="18.33203125" style="9" bestFit="1" customWidth="1"/>
    <col min="27" max="31" width="11.33203125" bestFit="1" customWidth="1"/>
    <col min="32" max="35" width="11.33203125" style="9" bestFit="1" customWidth="1"/>
    <col min="36" max="36" width="15" style="9" bestFit="1" customWidth="1"/>
    <col min="37" max="37" width="12.5" bestFit="1" customWidth="1"/>
  </cols>
  <sheetData>
    <row r="1" spans="1:42" ht="24" customHeight="1" x14ac:dyDescent="0.25">
      <c r="A1" s="1" t="s">
        <v>0</v>
      </c>
      <c r="B1" s="2"/>
      <c r="C1" s="3"/>
      <c r="D1" s="3"/>
      <c r="E1" s="2"/>
      <c r="F1" s="4"/>
      <c r="G1" s="4"/>
      <c r="H1" s="2"/>
      <c r="I1" s="2"/>
      <c r="J1" s="5"/>
      <c r="K1" s="5"/>
      <c r="L1" s="1" t="s">
        <v>1</v>
      </c>
      <c r="M1" s="2"/>
      <c r="N1" s="4"/>
      <c r="O1" s="4"/>
      <c r="P1" s="2"/>
      <c r="Q1" s="2"/>
      <c r="R1" s="2"/>
      <c r="S1" s="2"/>
      <c r="T1" s="6"/>
      <c r="U1" s="1" t="s">
        <v>2</v>
      </c>
      <c r="V1" s="7"/>
      <c r="W1" s="7"/>
      <c r="X1" s="7"/>
      <c r="Y1" s="7"/>
      <c r="Z1" s="7"/>
      <c r="AA1" s="8"/>
      <c r="AB1" s="8"/>
      <c r="AC1" s="8"/>
      <c r="AD1" s="40"/>
      <c r="AE1" s="42" t="s">
        <v>3</v>
      </c>
      <c r="AF1" s="43"/>
      <c r="AG1" s="43"/>
      <c r="AH1" s="43"/>
      <c r="AI1" s="43"/>
      <c r="AJ1" s="43"/>
      <c r="AK1" s="44"/>
      <c r="AL1" s="44"/>
      <c r="AM1" s="44"/>
      <c r="AN1" s="44"/>
      <c r="AO1" s="44"/>
      <c r="AP1" s="44"/>
    </row>
    <row r="2" spans="1:42" ht="17.25" customHeight="1" x14ac:dyDescent="0.2">
      <c r="A2" s="10"/>
      <c r="B2" s="11" t="s">
        <v>4</v>
      </c>
      <c r="L2" s="10"/>
      <c r="M2" s="11" t="s">
        <v>4</v>
      </c>
      <c r="T2" s="14"/>
      <c r="U2" s="10"/>
      <c r="AD2" s="41"/>
      <c r="AE2" s="44"/>
      <c r="AF2" s="43"/>
      <c r="AG2" s="43"/>
      <c r="AH2" s="43"/>
      <c r="AI2" s="43"/>
      <c r="AJ2" s="43"/>
      <c r="AK2" s="44"/>
      <c r="AL2" s="44"/>
      <c r="AM2" s="44"/>
      <c r="AN2" s="44"/>
      <c r="AO2" s="44"/>
      <c r="AP2" s="44"/>
    </row>
    <row r="3" spans="1:42" ht="20.25" customHeight="1" x14ac:dyDescent="0.2">
      <c r="A3" s="10"/>
      <c r="B3" s="15" t="s">
        <v>5</v>
      </c>
      <c r="C3" s="16"/>
      <c r="D3" s="16"/>
      <c r="E3" s="15"/>
      <c r="F3" s="17"/>
      <c r="G3" s="17"/>
      <c r="H3" s="15"/>
      <c r="L3" s="10"/>
      <c r="M3" s="15" t="s">
        <v>5</v>
      </c>
      <c r="N3" s="17"/>
      <c r="O3" s="17"/>
      <c r="T3" s="14"/>
      <c r="U3" s="10"/>
      <c r="V3" s="15" t="s">
        <v>5</v>
      </c>
      <c r="AD3" s="41"/>
      <c r="AE3" s="44"/>
      <c r="AF3" s="45" t="s">
        <v>6</v>
      </c>
      <c r="AG3" s="43"/>
      <c r="AH3" s="43"/>
      <c r="AI3" s="43"/>
      <c r="AJ3" s="43"/>
      <c r="AK3" s="44"/>
      <c r="AL3" s="44"/>
      <c r="AM3" s="44"/>
      <c r="AN3" s="44"/>
      <c r="AO3" s="44"/>
      <c r="AP3" s="44"/>
    </row>
    <row r="4" spans="1:42" ht="20.25" customHeight="1" x14ac:dyDescent="0.2">
      <c r="A4" s="10"/>
      <c r="B4" s="18" t="s">
        <v>7</v>
      </c>
      <c r="C4" s="19" t="s">
        <v>8</v>
      </c>
      <c r="D4" s="19" t="s">
        <v>9</v>
      </c>
      <c r="E4" s="18" t="s">
        <v>10</v>
      </c>
      <c r="F4" s="20" t="s">
        <v>11</v>
      </c>
      <c r="G4" s="20" t="s">
        <v>12</v>
      </c>
      <c r="H4" s="21" t="s">
        <v>13</v>
      </c>
      <c r="I4" s="21" t="s">
        <v>14</v>
      </c>
      <c r="J4" s="22"/>
      <c r="L4" s="10"/>
      <c r="M4" s="18" t="s">
        <v>15</v>
      </c>
      <c r="N4" s="20" t="s">
        <v>16</v>
      </c>
      <c r="O4" s="20" t="s">
        <v>17</v>
      </c>
      <c r="P4" s="21" t="s">
        <v>18</v>
      </c>
      <c r="Q4" s="21" t="s">
        <v>19</v>
      </c>
      <c r="R4" s="18"/>
      <c r="S4" s="18"/>
      <c r="T4" s="14"/>
      <c r="U4" s="10"/>
      <c r="V4" s="11" t="s">
        <v>20</v>
      </c>
      <c r="AD4" s="41"/>
      <c r="AE4" s="44"/>
      <c r="AF4" s="43"/>
      <c r="AG4" s="43"/>
      <c r="AH4" s="43" t="s">
        <v>41</v>
      </c>
      <c r="AI4" s="43"/>
      <c r="AJ4" s="44"/>
      <c r="AK4" s="44" t="s">
        <v>42</v>
      </c>
      <c r="AL4" s="44"/>
      <c r="AM4" s="44"/>
      <c r="AN4" s="44"/>
      <c r="AO4" s="44"/>
      <c r="AP4" s="44"/>
    </row>
    <row r="5" spans="1:42" ht="20.25" customHeight="1" x14ac:dyDescent="0.2">
      <c r="A5" s="10"/>
      <c r="B5" s="23">
        <v>5</v>
      </c>
      <c r="C5" s="23">
        <f t="shared" ref="C5:C22" si="0">B5-5</f>
        <v>0</v>
      </c>
      <c r="D5" s="23">
        <f t="shared" ref="D5:D22" si="1">B5+5</f>
        <v>10</v>
      </c>
      <c r="E5" s="24">
        <f t="shared" ref="E5:E22" si="2">RADIANS(B5)</f>
        <v>8.7266462599716474E-2</v>
      </c>
      <c r="F5" s="25">
        <f t="shared" ref="F5:F22" si="3">RADIANS(C5)</f>
        <v>0</v>
      </c>
      <c r="G5" s="25">
        <f t="shared" ref="G5:G22" si="4">RADIANS(D5)</f>
        <v>0.17453292519943295</v>
      </c>
      <c r="H5" s="25">
        <v>1.0878730000000001</v>
      </c>
      <c r="I5" s="25">
        <v>1.707E-3</v>
      </c>
      <c r="L5" s="10"/>
      <c r="M5" s="27">
        <v>8.7265999999999996E-2</v>
      </c>
      <c r="N5" s="25">
        <f t="shared" ref="N5:N22" si="5">F5</f>
        <v>0</v>
      </c>
      <c r="O5" s="25">
        <f t="shared" ref="O5:O22" si="6">G5</f>
        <v>0.17453292519943295</v>
      </c>
      <c r="P5" s="26">
        <v>0.58065299999999997</v>
      </c>
      <c r="Q5" s="26">
        <v>1.24067E-2</v>
      </c>
      <c r="T5" s="14"/>
      <c r="U5" s="10"/>
      <c r="V5" s="15" t="s">
        <v>21</v>
      </c>
      <c r="AD5" s="41"/>
      <c r="AE5" s="44"/>
      <c r="AF5" s="46" t="s">
        <v>21</v>
      </c>
      <c r="AG5" s="43"/>
      <c r="AH5" s="43"/>
      <c r="AI5" s="43"/>
      <c r="AJ5" s="46" t="s">
        <v>21</v>
      </c>
      <c r="AK5" s="44"/>
      <c r="AL5" s="44"/>
      <c r="AM5" s="44"/>
      <c r="AN5" s="44"/>
      <c r="AO5" s="44"/>
      <c r="AP5" s="44"/>
    </row>
    <row r="6" spans="1:42" ht="20.25" customHeight="1" x14ac:dyDescent="0.2">
      <c r="A6" s="10"/>
      <c r="B6" s="23">
        <v>15</v>
      </c>
      <c r="C6" s="23">
        <f t="shared" si="0"/>
        <v>10</v>
      </c>
      <c r="D6" s="23">
        <f t="shared" si="1"/>
        <v>20</v>
      </c>
      <c r="E6" s="24">
        <f t="shared" si="2"/>
        <v>0.26179938779914941</v>
      </c>
      <c r="F6" s="25">
        <f t="shared" si="3"/>
        <v>0.17453292519943295</v>
      </c>
      <c r="G6" s="25">
        <f t="shared" si="4"/>
        <v>0.3490658503988659</v>
      </c>
      <c r="H6" s="25">
        <v>1.0678510000000001</v>
      </c>
      <c r="I6" s="25">
        <v>1.8619999999999999E-3</v>
      </c>
      <c r="L6" s="10"/>
      <c r="M6" s="27">
        <v>0.261799</v>
      </c>
      <c r="N6" s="25">
        <f t="shared" si="5"/>
        <v>0.17453292519943295</v>
      </c>
      <c r="O6" s="25">
        <f t="shared" si="6"/>
        <v>0.3490658503988659</v>
      </c>
      <c r="P6" s="26">
        <v>0.50244999999999995</v>
      </c>
      <c r="Q6" s="26">
        <v>1.3690000000000001E-2</v>
      </c>
      <c r="T6" s="14"/>
      <c r="U6" s="10"/>
      <c r="V6" s="36" t="s">
        <v>22</v>
      </c>
      <c r="W6" s="36" t="s">
        <v>23</v>
      </c>
      <c r="X6" s="36" t="s">
        <v>24</v>
      </c>
      <c r="Y6" s="36" t="s">
        <v>25</v>
      </c>
      <c r="Z6" s="36" t="s">
        <v>26</v>
      </c>
      <c r="AD6" s="41"/>
      <c r="AE6" s="44"/>
      <c r="AF6" s="47" t="s">
        <v>27</v>
      </c>
      <c r="AG6" s="48" t="s">
        <v>28</v>
      </c>
      <c r="AH6" s="48" t="s">
        <v>29</v>
      </c>
      <c r="AI6" s="48"/>
      <c r="AJ6" s="47" t="s">
        <v>27</v>
      </c>
      <c r="AK6" s="48" t="s">
        <v>30</v>
      </c>
      <c r="AL6" s="48" t="s">
        <v>31</v>
      </c>
      <c r="AM6" s="48"/>
      <c r="AN6" s="48"/>
      <c r="AO6" s="48"/>
      <c r="AP6" s="48"/>
    </row>
    <row r="7" spans="1:42" ht="17.25" customHeight="1" x14ac:dyDescent="0.2">
      <c r="A7" s="10"/>
      <c r="B7" s="23">
        <v>25</v>
      </c>
      <c r="C7" s="23">
        <f t="shared" si="0"/>
        <v>20</v>
      </c>
      <c r="D7" s="23">
        <f t="shared" si="1"/>
        <v>30</v>
      </c>
      <c r="E7" s="24">
        <f t="shared" si="2"/>
        <v>0.43633231299858238</v>
      </c>
      <c r="F7" s="25">
        <f t="shared" si="3"/>
        <v>0.3490658503988659</v>
      </c>
      <c r="G7" s="25">
        <f t="shared" si="4"/>
        <v>0.52359877559829882</v>
      </c>
      <c r="H7" s="25">
        <v>1.0320670000000001</v>
      </c>
      <c r="I7" s="25">
        <v>1.836E-3</v>
      </c>
      <c r="L7" s="10"/>
      <c r="M7" s="27">
        <v>0.436332</v>
      </c>
      <c r="N7" s="25">
        <f t="shared" si="5"/>
        <v>0.3490658503988659</v>
      </c>
      <c r="O7" s="25">
        <f t="shared" si="6"/>
        <v>0.52359877559829882</v>
      </c>
      <c r="P7" s="26">
        <v>0.32639000000000001</v>
      </c>
      <c r="Q7" s="26">
        <v>1.3513300000000001E-2</v>
      </c>
      <c r="T7" s="14"/>
      <c r="U7" s="10"/>
      <c r="V7" s="26">
        <v>0.89</v>
      </c>
      <c r="W7" s="34">
        <v>0.442025</v>
      </c>
      <c r="X7" s="37">
        <v>1.0840000000000001E-2</v>
      </c>
      <c r="Y7" s="34">
        <v>0.63254500000000002</v>
      </c>
      <c r="Z7" s="37">
        <v>1.9359999999999999E-2</v>
      </c>
      <c r="AD7" s="41"/>
      <c r="AE7" s="44"/>
      <c r="AF7" s="49">
        <v>0.89</v>
      </c>
      <c r="AG7" s="50">
        <v>1.5350000000000001E-2</v>
      </c>
      <c r="AH7" s="50">
        <v>3.5720000000000001E-3</v>
      </c>
      <c r="AI7" s="50"/>
      <c r="AJ7" s="49">
        <v>0.89</v>
      </c>
      <c r="AK7" s="50">
        <v>6.3569000000000001E-2</v>
      </c>
      <c r="AL7" s="50">
        <v>6.1120000000000002E-3</v>
      </c>
      <c r="AM7" s="50"/>
      <c r="AN7" s="50"/>
      <c r="AO7" s="50"/>
      <c r="AP7" s="50"/>
    </row>
    <row r="8" spans="1:42" ht="17.25" customHeight="1" x14ac:dyDescent="0.2">
      <c r="A8" s="10"/>
      <c r="B8" s="23">
        <v>35</v>
      </c>
      <c r="C8" s="23">
        <f t="shared" si="0"/>
        <v>30</v>
      </c>
      <c r="D8" s="23">
        <f t="shared" si="1"/>
        <v>40</v>
      </c>
      <c r="E8" s="24">
        <f t="shared" si="2"/>
        <v>0.6108652381980153</v>
      </c>
      <c r="F8" s="25">
        <f t="shared" si="3"/>
        <v>0.52359877559829882</v>
      </c>
      <c r="G8" s="25">
        <f t="shared" si="4"/>
        <v>0.69813170079773179</v>
      </c>
      <c r="H8" s="25">
        <v>0.99484099999999998</v>
      </c>
      <c r="I8" s="25">
        <v>1.9430000000000001E-3</v>
      </c>
      <c r="L8" s="10"/>
      <c r="M8" s="27">
        <v>0.61086499999999999</v>
      </c>
      <c r="N8" s="25">
        <f t="shared" si="5"/>
        <v>0.52359877559829882</v>
      </c>
      <c r="O8" s="25">
        <f t="shared" si="6"/>
        <v>0.69813170079773179</v>
      </c>
      <c r="P8" s="26">
        <v>0.17645</v>
      </c>
      <c r="Q8" s="26">
        <v>1.44467E-2</v>
      </c>
      <c r="T8" s="14"/>
      <c r="U8" s="10"/>
      <c r="V8" s="26">
        <v>1.1299999999999999</v>
      </c>
      <c r="W8" s="34">
        <v>0.28567999999999999</v>
      </c>
      <c r="X8" s="37">
        <v>6.3299999999999997E-3</v>
      </c>
      <c r="Y8" s="34">
        <v>0.36634699999999998</v>
      </c>
      <c r="Z8" s="37">
        <v>1.14667E-2</v>
      </c>
      <c r="AD8" s="41"/>
      <c r="AE8" s="44"/>
      <c r="AF8" s="49">
        <v>1.1299999999999999</v>
      </c>
      <c r="AG8" s="50">
        <v>4.9647999999999998E-2</v>
      </c>
      <c r="AH8" s="50">
        <v>5.3189999999999999E-3</v>
      </c>
      <c r="AI8" s="50"/>
      <c r="AJ8" s="49">
        <v>1.1299999999999999</v>
      </c>
      <c r="AK8" s="50">
        <v>0.13537299999999999</v>
      </c>
      <c r="AL8" s="50">
        <v>8.4539999999999997E-3</v>
      </c>
      <c r="AM8" s="50"/>
      <c r="AN8" s="50"/>
      <c r="AO8" s="50"/>
      <c r="AP8" s="50"/>
    </row>
    <row r="9" spans="1:42" ht="20.25" customHeight="1" x14ac:dyDescent="0.2">
      <c r="A9" s="10"/>
      <c r="B9" s="23">
        <v>45</v>
      </c>
      <c r="C9" s="23">
        <f t="shared" si="0"/>
        <v>40</v>
      </c>
      <c r="D9" s="23">
        <f t="shared" si="1"/>
        <v>50</v>
      </c>
      <c r="E9" s="24">
        <f t="shared" si="2"/>
        <v>0.78539816339744828</v>
      </c>
      <c r="F9" s="25">
        <f t="shared" si="3"/>
        <v>0.69813170079773179</v>
      </c>
      <c r="G9" s="25">
        <f t="shared" si="4"/>
        <v>0.87266462599716477</v>
      </c>
      <c r="H9" s="25">
        <v>0.96083200000000002</v>
      </c>
      <c r="I9" s="25">
        <v>2.124E-3</v>
      </c>
      <c r="L9" s="10"/>
      <c r="M9" s="27">
        <v>0.78539800000000004</v>
      </c>
      <c r="N9" s="25">
        <f t="shared" si="5"/>
        <v>0.69813170079773179</v>
      </c>
      <c r="O9" s="25">
        <f t="shared" si="6"/>
        <v>0.87266462599716477</v>
      </c>
      <c r="P9" s="26">
        <v>5.0883299999999999E-2</v>
      </c>
      <c r="Q9" s="26">
        <v>1.6060000000000001E-2</v>
      </c>
      <c r="T9" s="14"/>
      <c r="U9" s="10"/>
      <c r="V9" s="26">
        <v>1.43</v>
      </c>
      <c r="W9" s="34">
        <v>0.17266000000000001</v>
      </c>
      <c r="X9" s="37">
        <v>4.1833299999999999E-3</v>
      </c>
      <c r="Y9" s="34">
        <v>0.16073000000000001</v>
      </c>
      <c r="Z9" s="37">
        <v>7.6499999999999997E-3</v>
      </c>
      <c r="AA9" s="22"/>
      <c r="AD9" s="41"/>
      <c r="AE9" s="44"/>
      <c r="AF9" s="49">
        <v>1.43</v>
      </c>
      <c r="AG9" s="50">
        <v>0.107533</v>
      </c>
      <c r="AH9" s="50">
        <v>7.5490000000000002E-3</v>
      </c>
      <c r="AI9" s="50"/>
      <c r="AJ9" s="49">
        <v>1.43</v>
      </c>
      <c r="AK9" s="50">
        <v>0.239449</v>
      </c>
      <c r="AL9" s="50">
        <v>1.7891000000000001E-2</v>
      </c>
      <c r="AM9" s="50"/>
      <c r="AN9" s="50"/>
      <c r="AO9" s="50"/>
      <c r="AP9" s="50"/>
    </row>
    <row r="10" spans="1:42" ht="17.25" customHeight="1" x14ac:dyDescent="0.2">
      <c r="A10" s="10"/>
      <c r="B10" s="23">
        <v>55</v>
      </c>
      <c r="C10" s="23">
        <f t="shared" si="0"/>
        <v>50</v>
      </c>
      <c r="D10" s="23">
        <f t="shared" si="1"/>
        <v>60</v>
      </c>
      <c r="E10" s="24">
        <f t="shared" si="2"/>
        <v>0.95993108859688125</v>
      </c>
      <c r="F10" s="25">
        <f t="shared" si="3"/>
        <v>0.87266462599716477</v>
      </c>
      <c r="G10" s="25">
        <f t="shared" si="4"/>
        <v>1.0471975511965976</v>
      </c>
      <c r="H10" s="25">
        <v>0.93808599999999998</v>
      </c>
      <c r="I10" s="25">
        <v>2.3540000000000002E-3</v>
      </c>
      <c r="L10" s="10"/>
      <c r="M10" s="27">
        <v>0.95993099999999998</v>
      </c>
      <c r="N10" s="25">
        <f t="shared" si="5"/>
        <v>0.87266462599716477</v>
      </c>
      <c r="O10" s="25">
        <f t="shared" si="6"/>
        <v>1.0471975511965976</v>
      </c>
      <c r="P10" s="26">
        <v>-1.84333E-3</v>
      </c>
      <c r="Q10" s="26">
        <v>1.8023299999999999E-2</v>
      </c>
      <c r="T10" s="14"/>
      <c r="U10" s="10"/>
      <c r="V10" s="26">
        <v>1.76</v>
      </c>
      <c r="W10" s="34">
        <v>9.6567500000000001E-2</v>
      </c>
      <c r="X10" s="37">
        <v>2.3175000000000001E-3</v>
      </c>
      <c r="Y10" s="34">
        <v>6.7792500000000006E-2</v>
      </c>
      <c r="Z10" s="37">
        <v>4.2700000000000004E-3</v>
      </c>
      <c r="AD10" s="41"/>
      <c r="AE10" s="44"/>
      <c r="AF10" s="49">
        <v>1.76</v>
      </c>
      <c r="AG10" s="50">
        <v>0.20408000000000001</v>
      </c>
      <c r="AH10" s="50">
        <v>9.0069999999999994E-3</v>
      </c>
      <c r="AI10" s="50"/>
      <c r="AJ10" s="49">
        <v>1.76</v>
      </c>
      <c r="AK10" s="50">
        <v>0.381384</v>
      </c>
      <c r="AL10" s="50">
        <v>3.0945E-2</v>
      </c>
      <c r="AM10" s="50"/>
      <c r="AN10" s="50"/>
      <c r="AO10" s="50"/>
      <c r="AP10" s="50"/>
    </row>
    <row r="11" spans="1:42" ht="20.25" customHeight="1" x14ac:dyDescent="0.2">
      <c r="A11" s="10"/>
      <c r="B11" s="23">
        <v>65</v>
      </c>
      <c r="C11" s="23">
        <f t="shared" si="0"/>
        <v>60</v>
      </c>
      <c r="D11" s="23">
        <f t="shared" si="1"/>
        <v>70</v>
      </c>
      <c r="E11" s="24">
        <f t="shared" si="2"/>
        <v>1.1344640137963142</v>
      </c>
      <c r="F11" s="25">
        <f t="shared" si="3"/>
        <v>1.0471975511965976</v>
      </c>
      <c r="G11" s="25">
        <f t="shared" si="4"/>
        <v>1.2217304763960306</v>
      </c>
      <c r="H11" s="25">
        <v>0.91494600000000004</v>
      </c>
      <c r="I11" s="25">
        <v>2.6619999999999999E-3</v>
      </c>
      <c r="L11" s="10"/>
      <c r="M11" s="27">
        <v>1.13446</v>
      </c>
      <c r="N11" s="25">
        <f t="shared" si="5"/>
        <v>1.0471975511965976</v>
      </c>
      <c r="O11" s="25">
        <f t="shared" si="6"/>
        <v>1.2217304763960306</v>
      </c>
      <c r="P11" s="26">
        <v>2.2800000000000001E-2</v>
      </c>
      <c r="Q11" s="26">
        <v>2.0453300000000001E-2</v>
      </c>
      <c r="T11" s="14"/>
      <c r="U11" s="10"/>
      <c r="V11" s="15" t="s">
        <v>32</v>
      </c>
      <c r="AD11" s="41"/>
      <c r="AE11" s="44"/>
      <c r="AF11" s="43"/>
      <c r="AG11" s="51"/>
      <c r="AH11" s="51"/>
      <c r="AI11" s="51"/>
      <c r="AJ11" s="43"/>
      <c r="AK11" s="51"/>
      <c r="AL11" s="51"/>
      <c r="AM11" s="51"/>
      <c r="AN11" s="51"/>
      <c r="AO11" s="51"/>
      <c r="AP11" s="51"/>
    </row>
    <row r="12" spans="1:42" ht="20.25" customHeight="1" x14ac:dyDescent="0.2">
      <c r="A12" s="10"/>
      <c r="B12" s="23">
        <v>75</v>
      </c>
      <c r="C12" s="23">
        <f t="shared" si="0"/>
        <v>70</v>
      </c>
      <c r="D12" s="23">
        <f t="shared" si="1"/>
        <v>80</v>
      </c>
      <c r="E12" s="24">
        <f t="shared" si="2"/>
        <v>1.3089969389957472</v>
      </c>
      <c r="F12" s="25">
        <f t="shared" si="3"/>
        <v>1.2217304763960306</v>
      </c>
      <c r="G12" s="25">
        <f t="shared" si="4"/>
        <v>1.3962634015954636</v>
      </c>
      <c r="H12" s="25">
        <v>0.914964</v>
      </c>
      <c r="I12" s="25">
        <v>3.0699999999999998E-3</v>
      </c>
      <c r="L12" s="10"/>
      <c r="M12" s="27">
        <v>1.3089999999999999</v>
      </c>
      <c r="N12" s="25">
        <f t="shared" si="5"/>
        <v>1.2217304763960306</v>
      </c>
      <c r="O12" s="25">
        <f t="shared" si="6"/>
        <v>1.3962634015954636</v>
      </c>
      <c r="P12" s="26">
        <v>6.0956700000000003E-2</v>
      </c>
      <c r="Q12" s="26">
        <v>2.3099999999999999E-2</v>
      </c>
      <c r="T12" s="14"/>
      <c r="U12" s="10"/>
      <c r="V12" s="21" t="s">
        <v>22</v>
      </c>
      <c r="W12" s="21" t="s">
        <v>23</v>
      </c>
      <c r="X12" s="21" t="s">
        <v>24</v>
      </c>
      <c r="Y12" s="21" t="s">
        <v>25</v>
      </c>
      <c r="Z12" s="21" t="s">
        <v>26</v>
      </c>
      <c r="AD12" s="41"/>
      <c r="AE12" s="44"/>
      <c r="AF12" s="46" t="s">
        <v>32</v>
      </c>
      <c r="AG12" s="51"/>
      <c r="AH12" s="51"/>
      <c r="AI12" s="51"/>
      <c r="AJ12" s="46" t="s">
        <v>32</v>
      </c>
      <c r="AK12" s="51"/>
      <c r="AL12" s="51"/>
      <c r="AM12" s="51"/>
      <c r="AN12" s="51"/>
      <c r="AO12" s="51"/>
      <c r="AP12" s="51"/>
    </row>
    <row r="13" spans="1:42" ht="20.25" customHeight="1" x14ac:dyDescent="0.2">
      <c r="A13" s="10"/>
      <c r="B13" s="23">
        <v>85</v>
      </c>
      <c r="C13" s="23">
        <f t="shared" si="0"/>
        <v>80</v>
      </c>
      <c r="D13" s="23">
        <f t="shared" si="1"/>
        <v>90</v>
      </c>
      <c r="E13" s="24">
        <f t="shared" si="2"/>
        <v>1.4835298641951802</v>
      </c>
      <c r="F13" s="25">
        <f t="shared" si="3"/>
        <v>1.3962634015954636</v>
      </c>
      <c r="G13" s="25">
        <f t="shared" si="4"/>
        <v>1.5707963267948966</v>
      </c>
      <c r="H13" s="25">
        <v>0.91245399999999999</v>
      </c>
      <c r="I13" s="25">
        <v>3.173E-3</v>
      </c>
      <c r="L13" s="10"/>
      <c r="M13" s="27">
        <v>1.48353</v>
      </c>
      <c r="N13" s="25">
        <f t="shared" si="5"/>
        <v>1.3962634015954636</v>
      </c>
      <c r="O13" s="25">
        <f t="shared" si="6"/>
        <v>1.5707963267948966</v>
      </c>
      <c r="P13" s="26">
        <v>0.14495</v>
      </c>
      <c r="Q13" s="26">
        <v>2.3603300000000001E-2</v>
      </c>
      <c r="T13" s="14"/>
      <c r="U13" s="10"/>
      <c r="V13" s="26">
        <v>0.89</v>
      </c>
      <c r="W13" s="25">
        <v>0.32539499999999999</v>
      </c>
      <c r="X13" s="37">
        <v>8.9700000000000005E-3</v>
      </c>
      <c r="Y13" s="34">
        <v>0.46760000000000002</v>
      </c>
      <c r="Z13" s="37">
        <v>1.5730000000000001E-2</v>
      </c>
      <c r="AD13" s="41"/>
      <c r="AE13" s="44"/>
      <c r="AF13" s="47" t="s">
        <v>27</v>
      </c>
      <c r="AG13" s="48" t="s">
        <v>28</v>
      </c>
      <c r="AH13" s="48" t="s">
        <v>29</v>
      </c>
      <c r="AI13" s="48"/>
      <c r="AJ13" s="47" t="s">
        <v>27</v>
      </c>
      <c r="AK13" s="48" t="s">
        <v>30</v>
      </c>
      <c r="AL13" s="48" t="s">
        <v>31</v>
      </c>
      <c r="AM13" s="48"/>
      <c r="AN13" s="48"/>
      <c r="AO13" s="48"/>
      <c r="AP13" s="48"/>
    </row>
    <row r="14" spans="1:42" ht="17.25" customHeight="1" x14ac:dyDescent="0.2">
      <c r="A14" s="10"/>
      <c r="B14" s="23">
        <v>95</v>
      </c>
      <c r="C14" s="23">
        <f t="shared" si="0"/>
        <v>90</v>
      </c>
      <c r="D14" s="23">
        <f t="shared" si="1"/>
        <v>100</v>
      </c>
      <c r="E14" s="24">
        <f t="shared" si="2"/>
        <v>1.6580627893946132</v>
      </c>
      <c r="F14" s="25">
        <f t="shared" si="3"/>
        <v>1.5707963267948966</v>
      </c>
      <c r="G14" s="25">
        <f t="shared" si="4"/>
        <v>1.7453292519943295</v>
      </c>
      <c r="H14" s="25">
        <v>0.92395700000000003</v>
      </c>
      <c r="I14" s="25">
        <v>2.9269999999999999E-3</v>
      </c>
      <c r="L14" s="10"/>
      <c r="M14" s="27">
        <v>1.6580600000000001</v>
      </c>
      <c r="N14" s="25">
        <f t="shared" si="5"/>
        <v>1.5707963267948966</v>
      </c>
      <c r="O14" s="25">
        <f t="shared" si="6"/>
        <v>1.7453292519943295</v>
      </c>
      <c r="P14" s="26">
        <v>0.24419299999999999</v>
      </c>
      <c r="Q14" s="26">
        <v>2.21867E-2</v>
      </c>
      <c r="T14" s="14"/>
      <c r="U14" s="10"/>
      <c r="V14" s="26">
        <v>1.1299999999999999</v>
      </c>
      <c r="W14" s="25">
        <v>0.201957</v>
      </c>
      <c r="X14" s="37">
        <v>5.20667E-3</v>
      </c>
      <c r="Y14" s="34">
        <v>0.261353</v>
      </c>
      <c r="Z14" s="37">
        <v>9.2366700000000006E-3</v>
      </c>
      <c r="AD14" s="41"/>
      <c r="AE14" s="44"/>
      <c r="AF14" s="49">
        <v>0.89</v>
      </c>
      <c r="AG14" s="50">
        <v>1.5904000000000001E-2</v>
      </c>
      <c r="AH14" s="50">
        <v>4.1869999999999997E-3</v>
      </c>
      <c r="AI14" s="50"/>
      <c r="AJ14" s="49">
        <v>0.89</v>
      </c>
      <c r="AK14" s="50">
        <v>6.2447000000000003E-2</v>
      </c>
      <c r="AL14" s="50">
        <v>6.9750000000000003E-3</v>
      </c>
      <c r="AM14" s="50"/>
      <c r="AN14" s="50"/>
      <c r="AO14" s="50"/>
      <c r="AP14" s="50"/>
    </row>
    <row r="15" spans="1:42" ht="17.25" customHeight="1" x14ac:dyDescent="0.2">
      <c r="A15" s="10"/>
      <c r="B15" s="23">
        <v>105</v>
      </c>
      <c r="C15" s="23">
        <f t="shared" si="0"/>
        <v>100</v>
      </c>
      <c r="D15" s="23">
        <f t="shared" si="1"/>
        <v>110</v>
      </c>
      <c r="E15" s="24">
        <f t="shared" si="2"/>
        <v>1.8325957145940461</v>
      </c>
      <c r="F15" s="25">
        <f t="shared" si="3"/>
        <v>1.7453292519943295</v>
      </c>
      <c r="G15" s="25">
        <f t="shared" si="4"/>
        <v>1.9198621771937625</v>
      </c>
      <c r="H15" s="25">
        <v>0.93223100000000003</v>
      </c>
      <c r="I15" s="25">
        <v>2.63E-3</v>
      </c>
      <c r="L15" s="10"/>
      <c r="M15" s="27">
        <v>1.8326</v>
      </c>
      <c r="N15" s="25">
        <f t="shared" si="5"/>
        <v>1.7453292519943295</v>
      </c>
      <c r="O15" s="25">
        <f t="shared" si="6"/>
        <v>1.9198621771937625</v>
      </c>
      <c r="P15" s="26">
        <v>0.249387</v>
      </c>
      <c r="Q15" s="26">
        <v>2.04733E-2</v>
      </c>
      <c r="T15" s="14"/>
      <c r="U15" s="10"/>
      <c r="V15" s="26">
        <v>1.43</v>
      </c>
      <c r="W15" s="25">
        <v>0.140373</v>
      </c>
      <c r="X15" s="37">
        <v>3.4866699999999999E-3</v>
      </c>
      <c r="Y15" s="34">
        <v>0.16109000000000001</v>
      </c>
      <c r="Z15" s="37">
        <v>6.2300000000000003E-3</v>
      </c>
      <c r="AD15" s="41"/>
      <c r="AE15" s="44"/>
      <c r="AF15" s="49">
        <v>1.1299999999999999</v>
      </c>
      <c r="AG15" s="50">
        <v>5.8625999999999998E-2</v>
      </c>
      <c r="AH15" s="50">
        <v>6.2589999999999998E-3</v>
      </c>
      <c r="AI15" s="50"/>
      <c r="AJ15" s="49">
        <v>1.1299999999999999</v>
      </c>
      <c r="AK15" s="50">
        <v>0.13297500000000001</v>
      </c>
      <c r="AL15" s="50">
        <v>9.5630000000000003E-3</v>
      </c>
      <c r="AM15" s="50"/>
      <c r="AN15" s="50"/>
      <c r="AO15" s="50"/>
      <c r="AP15" s="50"/>
    </row>
    <row r="16" spans="1:42" ht="17.25" customHeight="1" x14ac:dyDescent="0.2">
      <c r="A16" s="10"/>
      <c r="B16" s="23">
        <v>115</v>
      </c>
      <c r="C16" s="23">
        <f t="shared" si="0"/>
        <v>110</v>
      </c>
      <c r="D16" s="23">
        <f t="shared" si="1"/>
        <v>120</v>
      </c>
      <c r="E16" s="24">
        <f t="shared" si="2"/>
        <v>2.0071286397934789</v>
      </c>
      <c r="F16" s="25">
        <f t="shared" si="3"/>
        <v>1.9198621771937625</v>
      </c>
      <c r="G16" s="25">
        <f t="shared" si="4"/>
        <v>2.0943951023931953</v>
      </c>
      <c r="H16" s="25">
        <v>0.94431699999999996</v>
      </c>
      <c r="I16" s="25">
        <v>2.4109999999999999E-3</v>
      </c>
      <c r="L16" s="10"/>
      <c r="M16" s="27">
        <v>2.0071300000000001</v>
      </c>
      <c r="N16" s="25">
        <f t="shared" si="5"/>
        <v>1.9198621771937625</v>
      </c>
      <c r="O16" s="25">
        <f t="shared" si="6"/>
        <v>2.0943951023931953</v>
      </c>
      <c r="P16" s="26">
        <v>0.308643</v>
      </c>
      <c r="Q16" s="26">
        <v>1.8723299999999998E-2</v>
      </c>
      <c r="T16" s="14"/>
      <c r="U16" s="10"/>
      <c r="V16" s="26">
        <v>1.76</v>
      </c>
      <c r="W16" s="25">
        <v>8.0845E-2</v>
      </c>
      <c r="X16" s="37">
        <v>1.9824999999999999E-3</v>
      </c>
      <c r="Y16" s="34">
        <v>7.3992500000000003E-2</v>
      </c>
      <c r="Z16" s="37">
        <v>3.5574999999999999E-3</v>
      </c>
      <c r="AD16" s="41"/>
      <c r="AE16" s="44"/>
      <c r="AF16" s="49">
        <v>1.43</v>
      </c>
      <c r="AG16" s="50">
        <v>0.105124</v>
      </c>
      <c r="AH16" s="50">
        <v>7.3870000000000003E-3</v>
      </c>
      <c r="AI16" s="50"/>
      <c r="AJ16" s="49">
        <v>1.43</v>
      </c>
      <c r="AK16" s="50">
        <v>0.20079900000000001</v>
      </c>
      <c r="AL16" s="50">
        <v>1.3219E-2</v>
      </c>
      <c r="AM16" s="50"/>
      <c r="AN16" s="50"/>
      <c r="AO16" s="50"/>
      <c r="AP16" s="50"/>
    </row>
    <row r="17" spans="1:42" ht="20.25" customHeight="1" x14ac:dyDescent="0.2">
      <c r="A17" s="10"/>
      <c r="B17" s="23">
        <v>125</v>
      </c>
      <c r="C17" s="23">
        <f t="shared" si="0"/>
        <v>120</v>
      </c>
      <c r="D17" s="23">
        <f t="shared" si="1"/>
        <v>130</v>
      </c>
      <c r="E17" s="24">
        <f t="shared" si="2"/>
        <v>2.1816615649929121</v>
      </c>
      <c r="F17" s="25">
        <f t="shared" si="3"/>
        <v>2.0943951023931953</v>
      </c>
      <c r="G17" s="25">
        <f t="shared" si="4"/>
        <v>2.2689280275926285</v>
      </c>
      <c r="H17" s="25">
        <v>0.96672499999999995</v>
      </c>
      <c r="I17" s="25">
        <v>2.2910000000000001E-3</v>
      </c>
      <c r="L17" s="10"/>
      <c r="M17" s="27">
        <v>2.1816599999999999</v>
      </c>
      <c r="N17" s="25">
        <f t="shared" si="5"/>
        <v>2.0943951023931953</v>
      </c>
      <c r="O17" s="25">
        <f t="shared" si="6"/>
        <v>2.2689280275926285</v>
      </c>
      <c r="P17" s="26">
        <v>0.259133</v>
      </c>
      <c r="Q17" s="26">
        <v>1.7423299999999999E-2</v>
      </c>
      <c r="T17" s="14"/>
      <c r="U17" s="10"/>
      <c r="V17" s="15" t="s">
        <v>33</v>
      </c>
      <c r="AD17" s="41"/>
      <c r="AE17" s="44"/>
      <c r="AF17" s="49">
        <v>1.76</v>
      </c>
      <c r="AG17" s="50">
        <v>0.16525400000000001</v>
      </c>
      <c r="AH17" s="50">
        <v>8.1589999999999996E-3</v>
      </c>
      <c r="AI17" s="50"/>
      <c r="AJ17" s="49">
        <v>1.76</v>
      </c>
      <c r="AK17" s="50">
        <v>0.23918</v>
      </c>
      <c r="AL17" s="50">
        <v>1.7822999999999999E-2</v>
      </c>
      <c r="AM17" s="50"/>
      <c r="AN17" s="50"/>
      <c r="AO17" s="50"/>
      <c r="AP17" s="50"/>
    </row>
    <row r="18" spans="1:42" ht="20.25" customHeight="1" x14ac:dyDescent="0.2">
      <c r="A18" s="10"/>
      <c r="B18" s="23">
        <v>135</v>
      </c>
      <c r="C18" s="23">
        <f t="shared" si="0"/>
        <v>130</v>
      </c>
      <c r="D18" s="23">
        <f t="shared" si="1"/>
        <v>140</v>
      </c>
      <c r="E18" s="24">
        <f t="shared" si="2"/>
        <v>2.3561944901923448</v>
      </c>
      <c r="F18" s="25">
        <f t="shared" si="3"/>
        <v>2.2689280275926285</v>
      </c>
      <c r="G18" s="25">
        <f t="shared" si="4"/>
        <v>2.4434609527920612</v>
      </c>
      <c r="H18" s="25">
        <v>0.98039500000000002</v>
      </c>
      <c r="I18" s="25">
        <v>2.215E-3</v>
      </c>
      <c r="L18" s="10"/>
      <c r="M18" s="27">
        <v>2.3561899999999998</v>
      </c>
      <c r="N18" s="25">
        <f t="shared" si="5"/>
        <v>2.2689280275926285</v>
      </c>
      <c r="O18" s="25">
        <f t="shared" si="6"/>
        <v>2.4434609527920612</v>
      </c>
      <c r="P18" s="26">
        <v>0.25006699999999998</v>
      </c>
      <c r="Q18" s="26">
        <v>1.6703300000000001E-2</v>
      </c>
      <c r="T18" s="14"/>
      <c r="U18" s="10"/>
      <c r="V18" s="21" t="s">
        <v>22</v>
      </c>
      <c r="W18" s="21" t="s">
        <v>23</v>
      </c>
      <c r="X18" s="21" t="s">
        <v>24</v>
      </c>
      <c r="Y18" s="21" t="s">
        <v>25</v>
      </c>
      <c r="Z18" s="21" t="s">
        <v>26</v>
      </c>
      <c r="AD18" s="41"/>
      <c r="AE18" s="44"/>
      <c r="AF18" s="43"/>
      <c r="AG18" s="51"/>
      <c r="AH18" s="51"/>
      <c r="AI18" s="51"/>
      <c r="AJ18" s="43"/>
      <c r="AK18" s="51"/>
      <c r="AL18" s="51"/>
      <c r="AM18" s="51"/>
      <c r="AN18" s="51"/>
      <c r="AO18" s="51"/>
      <c r="AP18" s="51"/>
    </row>
    <row r="19" spans="1:42" ht="20.25" customHeight="1" x14ac:dyDescent="0.2">
      <c r="A19" s="10"/>
      <c r="B19" s="23">
        <v>145</v>
      </c>
      <c r="C19" s="23">
        <f t="shared" si="0"/>
        <v>140</v>
      </c>
      <c r="D19" s="23">
        <f t="shared" si="1"/>
        <v>150</v>
      </c>
      <c r="E19" s="24">
        <f t="shared" si="2"/>
        <v>2.530727415391778</v>
      </c>
      <c r="F19" s="25">
        <f t="shared" si="3"/>
        <v>2.4434609527920612</v>
      </c>
      <c r="G19" s="25">
        <f t="shared" si="4"/>
        <v>2.6179938779914944</v>
      </c>
      <c r="H19" s="25">
        <v>0.99829699999999999</v>
      </c>
      <c r="I19" s="25">
        <v>2.114E-3</v>
      </c>
      <c r="L19" s="10"/>
      <c r="M19" s="27">
        <v>2.5307300000000001</v>
      </c>
      <c r="N19" s="25">
        <f t="shared" si="5"/>
        <v>2.4434609527920612</v>
      </c>
      <c r="O19" s="25">
        <f t="shared" si="6"/>
        <v>2.6179938779914944</v>
      </c>
      <c r="P19" s="26">
        <v>0.16389000000000001</v>
      </c>
      <c r="Q19" s="26">
        <v>1.5866700000000001E-2</v>
      </c>
      <c r="T19" s="14"/>
      <c r="U19" s="10"/>
      <c r="V19" s="26">
        <v>0.89</v>
      </c>
      <c r="W19" s="25">
        <v>0.16644</v>
      </c>
      <c r="X19" s="37">
        <v>7.3550000000000004E-3</v>
      </c>
      <c r="Y19" s="34">
        <v>0.23713500000000001</v>
      </c>
      <c r="Z19" s="37">
        <v>1.2775E-2</v>
      </c>
      <c r="AD19" s="41"/>
      <c r="AE19" s="44"/>
      <c r="AF19" s="46" t="s">
        <v>34</v>
      </c>
      <c r="AG19" s="51"/>
      <c r="AH19" s="51"/>
      <c r="AI19" s="51"/>
      <c r="AJ19" s="46" t="s">
        <v>34</v>
      </c>
      <c r="AK19" s="51"/>
      <c r="AL19" s="51"/>
      <c r="AM19" s="51"/>
      <c r="AN19" s="51"/>
      <c r="AO19" s="51"/>
      <c r="AP19" s="51"/>
    </row>
    <row r="20" spans="1:42" ht="20.25" customHeight="1" x14ac:dyDescent="0.2">
      <c r="A20" s="10"/>
      <c r="B20" s="23">
        <v>155</v>
      </c>
      <c r="C20" s="23">
        <f t="shared" si="0"/>
        <v>150</v>
      </c>
      <c r="D20" s="23">
        <f t="shared" si="1"/>
        <v>160</v>
      </c>
      <c r="E20" s="24">
        <f t="shared" si="2"/>
        <v>2.7052603405912108</v>
      </c>
      <c r="F20" s="25">
        <f t="shared" si="3"/>
        <v>2.6179938779914944</v>
      </c>
      <c r="G20" s="25">
        <f t="shared" si="4"/>
        <v>2.7925268031909272</v>
      </c>
      <c r="H20" s="25">
        <v>1.0101279999999999</v>
      </c>
      <c r="I20" s="25">
        <v>2.0920000000000001E-3</v>
      </c>
      <c r="L20" s="10"/>
      <c r="M20" s="27">
        <v>2.70526</v>
      </c>
      <c r="N20" s="25">
        <f t="shared" si="5"/>
        <v>2.6179938779914944</v>
      </c>
      <c r="O20" s="25">
        <f t="shared" si="6"/>
        <v>2.7925268031909272</v>
      </c>
      <c r="P20" s="26">
        <v>0.15818299999999999</v>
      </c>
      <c r="Q20" s="26">
        <v>1.575E-2</v>
      </c>
      <c r="T20" s="14"/>
      <c r="U20" s="10"/>
      <c r="V20" s="26">
        <v>1.1299999999999999</v>
      </c>
      <c r="W20" s="25">
        <v>0.11860999999999999</v>
      </c>
      <c r="X20" s="37">
        <v>4.3266700000000003E-3</v>
      </c>
      <c r="Y20" s="34">
        <v>0.16431299999999999</v>
      </c>
      <c r="Z20" s="37">
        <v>7.6E-3</v>
      </c>
      <c r="AD20" s="41"/>
      <c r="AE20" s="44"/>
      <c r="AF20" s="47" t="s">
        <v>27</v>
      </c>
      <c r="AG20" s="48" t="s">
        <v>28</v>
      </c>
      <c r="AH20" s="48" t="s">
        <v>29</v>
      </c>
      <c r="AI20" s="48"/>
      <c r="AJ20" s="47" t="s">
        <v>27</v>
      </c>
      <c r="AK20" s="48" t="s">
        <v>30</v>
      </c>
      <c r="AL20" s="48" t="s">
        <v>31</v>
      </c>
      <c r="AM20" s="48"/>
      <c r="AN20" s="48"/>
      <c r="AO20" s="48"/>
      <c r="AP20" s="48"/>
    </row>
    <row r="21" spans="1:42" ht="17.25" customHeight="1" x14ac:dyDescent="0.2">
      <c r="A21" s="10"/>
      <c r="B21" s="23">
        <v>165</v>
      </c>
      <c r="C21" s="23">
        <f t="shared" si="0"/>
        <v>160</v>
      </c>
      <c r="D21" s="23">
        <f t="shared" si="1"/>
        <v>170</v>
      </c>
      <c r="E21" s="24">
        <f t="shared" si="2"/>
        <v>2.8797932657906435</v>
      </c>
      <c r="F21" s="25">
        <f t="shared" si="3"/>
        <v>2.7925268031909272</v>
      </c>
      <c r="G21" s="25">
        <f t="shared" si="4"/>
        <v>2.9670597283903604</v>
      </c>
      <c r="H21" s="25">
        <v>1.01993</v>
      </c>
      <c r="I21" s="25">
        <v>2.036E-3</v>
      </c>
      <c r="L21" s="10"/>
      <c r="M21" s="27">
        <v>2.8797899999999998</v>
      </c>
      <c r="N21" s="25">
        <f t="shared" si="5"/>
        <v>2.7925268031909272</v>
      </c>
      <c r="O21" s="25">
        <f t="shared" si="6"/>
        <v>2.9670597283903604</v>
      </c>
      <c r="P21" s="26">
        <v>0.1217</v>
      </c>
      <c r="Q21" s="26">
        <v>1.5106700000000001E-2</v>
      </c>
      <c r="T21" s="14"/>
      <c r="U21" s="10"/>
      <c r="V21" s="26">
        <v>1.43</v>
      </c>
      <c r="W21" s="25">
        <v>8.5629999999999998E-2</v>
      </c>
      <c r="X21" s="37">
        <v>2.86667E-3</v>
      </c>
      <c r="Y21" s="34">
        <v>8.2076700000000002E-2</v>
      </c>
      <c r="Z21" s="37">
        <v>5.0333299999999999E-3</v>
      </c>
      <c r="AD21" s="41"/>
      <c r="AE21" s="44"/>
      <c r="AF21" s="49">
        <v>0.89</v>
      </c>
      <c r="AG21" s="50">
        <v>4.0299000000000001E-2</v>
      </c>
      <c r="AH21" s="50">
        <v>2.0261000000000001E-2</v>
      </c>
      <c r="AI21" s="50"/>
      <c r="AJ21" s="49">
        <v>0.89</v>
      </c>
      <c r="AK21" s="50">
        <v>0.105933</v>
      </c>
      <c r="AL21" s="50">
        <v>2.5170999999999999E-2</v>
      </c>
      <c r="AM21" s="50"/>
      <c r="AN21" s="50"/>
      <c r="AO21" s="50"/>
      <c r="AP21" s="50"/>
    </row>
    <row r="22" spans="1:42" ht="17.25" customHeight="1" x14ac:dyDescent="0.2">
      <c r="A22" s="10"/>
      <c r="B22" s="23">
        <v>175</v>
      </c>
      <c r="C22" s="23">
        <f t="shared" si="0"/>
        <v>170</v>
      </c>
      <c r="D22" s="23">
        <f t="shared" si="1"/>
        <v>180</v>
      </c>
      <c r="E22" s="24">
        <f t="shared" si="2"/>
        <v>3.0543261909900767</v>
      </c>
      <c r="F22" s="25">
        <f t="shared" si="3"/>
        <v>2.9670597283903604</v>
      </c>
      <c r="G22" s="25">
        <f t="shared" si="4"/>
        <v>3.1415926535897931</v>
      </c>
      <c r="H22" s="25">
        <v>1.025641</v>
      </c>
      <c r="I22" s="25">
        <v>2.062E-3</v>
      </c>
      <c r="L22" s="10"/>
      <c r="M22" s="27">
        <v>3.0543300000000002</v>
      </c>
      <c r="N22" s="25">
        <f t="shared" si="5"/>
        <v>2.9670597283903604</v>
      </c>
      <c r="O22" s="25">
        <f t="shared" si="6"/>
        <v>3.1415926535897931</v>
      </c>
      <c r="P22" s="26">
        <v>0.11511</v>
      </c>
      <c r="Q22" s="26">
        <v>1.5303300000000001E-2</v>
      </c>
      <c r="T22" s="14"/>
      <c r="U22" s="10"/>
      <c r="V22" s="26">
        <v>1.76</v>
      </c>
      <c r="W22" s="25">
        <v>5.1220000000000002E-2</v>
      </c>
      <c r="X22" s="37">
        <v>1.66E-3</v>
      </c>
      <c r="Y22" s="34">
        <v>4.8717499999999997E-2</v>
      </c>
      <c r="Z22" s="37">
        <v>2.9199999999999999E-3</v>
      </c>
      <c r="AD22" s="41"/>
      <c r="AE22" s="44"/>
      <c r="AF22" s="49">
        <v>1.1299999999999999</v>
      </c>
      <c r="AG22" s="50">
        <v>2.7262000000000002E-2</v>
      </c>
      <c r="AH22" s="50">
        <v>8.4580000000000002E-3</v>
      </c>
      <c r="AI22" s="50"/>
      <c r="AJ22" s="49">
        <v>1.1299999999999999</v>
      </c>
      <c r="AK22" s="50">
        <v>0.13170399999999999</v>
      </c>
      <c r="AL22" s="50">
        <v>2.6492000000000002E-2</v>
      </c>
      <c r="AM22" s="50"/>
      <c r="AN22" s="50"/>
      <c r="AO22" s="50"/>
      <c r="AP22" s="50"/>
    </row>
    <row r="23" spans="1:42" ht="20.25" customHeight="1" x14ac:dyDescent="0.2">
      <c r="A23" s="10"/>
      <c r="L23" s="10"/>
      <c r="T23" s="14"/>
      <c r="U23" s="10"/>
      <c r="V23" s="15" t="s">
        <v>34</v>
      </c>
      <c r="W23" s="13"/>
      <c r="X23" s="39"/>
      <c r="AD23" s="41"/>
      <c r="AE23" s="44"/>
      <c r="AF23" s="49">
        <v>1.43</v>
      </c>
      <c r="AG23" s="50">
        <v>7.3379E-2</v>
      </c>
      <c r="AH23" s="50">
        <v>1.3076000000000001E-2</v>
      </c>
      <c r="AI23" s="50"/>
      <c r="AJ23" s="49">
        <v>1.43</v>
      </c>
      <c r="AK23" s="50">
        <v>0.143654</v>
      </c>
      <c r="AL23" s="50">
        <v>2.6002000000000001E-2</v>
      </c>
      <c r="AM23" s="50"/>
      <c r="AN23" s="50"/>
      <c r="AO23" s="50"/>
      <c r="AP23" s="50"/>
    </row>
    <row r="24" spans="1:42" ht="20.25" customHeight="1" x14ac:dyDescent="0.2">
      <c r="A24" s="10"/>
      <c r="B24" s="11" t="s">
        <v>35</v>
      </c>
      <c r="L24" s="10"/>
      <c r="M24" s="15" t="s">
        <v>36</v>
      </c>
      <c r="N24" s="17"/>
      <c r="O24" s="17"/>
      <c r="T24" s="14"/>
      <c r="U24" s="10"/>
      <c r="V24" s="21" t="s">
        <v>22</v>
      </c>
      <c r="W24" s="20" t="s">
        <v>23</v>
      </c>
      <c r="X24" s="36" t="s">
        <v>24</v>
      </c>
      <c r="Y24" s="21" t="s">
        <v>25</v>
      </c>
      <c r="Z24" s="21" t="s">
        <v>26</v>
      </c>
      <c r="AD24" s="41"/>
      <c r="AE24" s="44"/>
      <c r="AF24" s="49">
        <v>1.76</v>
      </c>
      <c r="AG24" s="50">
        <v>9.5333000000000001E-2</v>
      </c>
      <c r="AH24" s="50">
        <v>1.3050000000000001E-2</v>
      </c>
      <c r="AI24" s="50"/>
      <c r="AJ24" s="49">
        <v>1.76</v>
      </c>
      <c r="AK24" s="50">
        <v>0.115365</v>
      </c>
      <c r="AL24" s="50">
        <v>2.7695999999999998E-2</v>
      </c>
      <c r="AM24" s="50"/>
      <c r="AN24" s="50"/>
      <c r="AO24" s="50"/>
      <c r="AP24" s="50"/>
    </row>
    <row r="25" spans="1:42" ht="20.25" customHeight="1" x14ac:dyDescent="0.2">
      <c r="A25" s="10"/>
      <c r="B25" s="15" t="s">
        <v>36</v>
      </c>
      <c r="C25" s="16"/>
      <c r="D25" s="16"/>
      <c r="E25" s="15"/>
      <c r="F25" s="17"/>
      <c r="G25" s="17"/>
      <c r="L25" s="10"/>
      <c r="M25" s="18" t="s">
        <v>15</v>
      </c>
      <c r="N25" s="20" t="s">
        <v>16</v>
      </c>
      <c r="O25" s="20" t="s">
        <v>17</v>
      </c>
      <c r="P25" s="18" t="s">
        <v>18</v>
      </c>
      <c r="Q25" s="18" t="s">
        <v>19</v>
      </c>
      <c r="R25" s="21" t="s">
        <v>37</v>
      </c>
      <c r="S25" s="21" t="s">
        <v>38</v>
      </c>
      <c r="T25" s="14"/>
      <c r="U25" s="10"/>
      <c r="V25" s="26">
        <v>0.89</v>
      </c>
      <c r="W25" s="25">
        <v>0.15124499999999999</v>
      </c>
      <c r="X25" s="37">
        <v>1.1350000000000001E-2</v>
      </c>
      <c r="Y25" s="34">
        <v>0.13938</v>
      </c>
      <c r="Z25" s="37">
        <v>1.3785E-2</v>
      </c>
      <c r="AD25" s="41"/>
      <c r="AE25" s="44"/>
      <c r="AF25" s="45" t="s">
        <v>6</v>
      </c>
      <c r="AG25" s="43"/>
      <c r="AH25" s="43"/>
      <c r="AI25" s="43"/>
      <c r="AJ25" s="43"/>
      <c r="AK25" s="44"/>
      <c r="AL25" s="44"/>
      <c r="AM25" s="44"/>
      <c r="AN25" s="44"/>
      <c r="AO25" s="44"/>
      <c r="AP25" s="44"/>
    </row>
    <row r="26" spans="1:42" ht="20.25" customHeight="1" x14ac:dyDescent="0.2">
      <c r="A26" s="10"/>
      <c r="B26" s="18" t="s">
        <v>7</v>
      </c>
      <c r="C26" s="19" t="s">
        <v>8</v>
      </c>
      <c r="D26" s="19" t="s">
        <v>9</v>
      </c>
      <c r="E26" s="18" t="s">
        <v>10</v>
      </c>
      <c r="F26" s="20" t="s">
        <v>11</v>
      </c>
      <c r="G26" s="20" t="s">
        <v>12</v>
      </c>
      <c r="H26" s="20" t="s">
        <v>13</v>
      </c>
      <c r="I26" s="20" t="s">
        <v>14</v>
      </c>
      <c r="J26" s="22"/>
      <c r="L26" s="10"/>
      <c r="M26" s="27">
        <v>0.13089999999999999</v>
      </c>
      <c r="N26" s="25">
        <f t="shared" ref="N26:N37" si="7">F27</f>
        <v>0</v>
      </c>
      <c r="O26" s="25">
        <f t="shared" ref="O26:O37" si="8">G27</f>
        <v>0.26179938779914941</v>
      </c>
      <c r="P26" s="27">
        <v>0.201433</v>
      </c>
      <c r="Q26" s="27">
        <v>1.8249999999999999E-2</v>
      </c>
      <c r="R26" s="26">
        <f t="shared" ref="R26:R37" si="9">P26/5</f>
        <v>4.0286599999999999E-2</v>
      </c>
      <c r="S26" s="26">
        <f t="shared" ref="S26:S37" si="10">Q26/5</f>
        <v>3.6499999999999996E-3</v>
      </c>
      <c r="T26" s="14"/>
      <c r="U26" s="10"/>
      <c r="V26" s="26">
        <v>1.1299999999999999</v>
      </c>
      <c r="W26" s="25">
        <v>0.10882</v>
      </c>
      <c r="X26" s="37">
        <v>7.0766700000000002E-3</v>
      </c>
      <c r="Y26" s="34">
        <v>0.11548700000000001</v>
      </c>
      <c r="Z26" s="37">
        <v>1.02833E-2</v>
      </c>
      <c r="AD26" s="14"/>
    </row>
    <row r="27" spans="1:42" ht="17.25" customHeight="1" x14ac:dyDescent="0.2">
      <c r="A27" s="10"/>
      <c r="B27" s="27">
        <v>7.5</v>
      </c>
      <c r="C27" s="23">
        <f t="shared" ref="C27:C38" si="11">B27-7.5</f>
        <v>0</v>
      </c>
      <c r="D27" s="23">
        <f t="shared" ref="D27:D38" si="12">B27+7.5</f>
        <v>15</v>
      </c>
      <c r="E27" s="27">
        <f t="shared" ref="E27:E38" si="13">RADIANS(B27)</f>
        <v>0.1308996938995747</v>
      </c>
      <c r="F27" s="25">
        <f t="shared" ref="F27:F38" si="14">RADIANS(C27)</f>
        <v>0</v>
      </c>
      <c r="G27" s="25">
        <f t="shared" ref="G27:G38" si="15">RADIANS(D27)</f>
        <v>0.26179938779914941</v>
      </c>
      <c r="H27" s="25">
        <v>1.0513650000000001</v>
      </c>
      <c r="I27" s="25">
        <v>2.062E-3</v>
      </c>
      <c r="L27" s="10"/>
      <c r="M27" s="27">
        <v>0.39269900000000002</v>
      </c>
      <c r="N27" s="25">
        <f t="shared" si="7"/>
        <v>0.26179938779914941</v>
      </c>
      <c r="O27" s="25">
        <f t="shared" si="8"/>
        <v>0.52359877559829882</v>
      </c>
      <c r="P27" s="27">
        <v>0.17163300000000001</v>
      </c>
      <c r="Q27" s="27">
        <v>1.9550000000000001E-2</v>
      </c>
      <c r="R27" s="26">
        <f t="shared" si="9"/>
        <v>3.4326599999999999E-2</v>
      </c>
      <c r="S27" s="26">
        <f t="shared" si="10"/>
        <v>3.9100000000000003E-3</v>
      </c>
      <c r="T27" s="14"/>
      <c r="U27" s="10"/>
      <c r="V27" s="26">
        <v>1.43</v>
      </c>
      <c r="W27" s="25">
        <v>8.2403299999999999E-2</v>
      </c>
      <c r="X27" s="37">
        <v>4.9933299999999998E-3</v>
      </c>
      <c r="Y27" s="34">
        <v>7.8869999999999996E-2</v>
      </c>
      <c r="Z27" s="37">
        <v>7.1700000000000002E-3</v>
      </c>
      <c r="AD27" s="14"/>
    </row>
    <row r="28" spans="1:42" ht="17.25" customHeight="1" x14ac:dyDescent="0.2">
      <c r="A28" s="10"/>
      <c r="B28" s="27">
        <v>22.5</v>
      </c>
      <c r="C28" s="23">
        <f t="shared" si="11"/>
        <v>15</v>
      </c>
      <c r="D28" s="23">
        <f t="shared" si="12"/>
        <v>30</v>
      </c>
      <c r="E28" s="27">
        <f t="shared" si="13"/>
        <v>0.39269908169872414</v>
      </c>
      <c r="F28" s="25">
        <f t="shared" si="14"/>
        <v>0.26179938779914941</v>
      </c>
      <c r="G28" s="25">
        <f t="shared" si="15"/>
        <v>0.52359877559829882</v>
      </c>
      <c r="H28" s="25">
        <v>1.0296689999999999</v>
      </c>
      <c r="I28" s="25">
        <v>2.1210000000000001E-3</v>
      </c>
      <c r="L28" s="10"/>
      <c r="M28" s="27">
        <v>0.65449800000000002</v>
      </c>
      <c r="N28" s="25">
        <f t="shared" si="7"/>
        <v>0.52359877559829882</v>
      </c>
      <c r="O28" s="25">
        <f t="shared" si="8"/>
        <v>0.78539816339744828</v>
      </c>
      <c r="P28" s="27">
        <v>2.9916700000000001E-2</v>
      </c>
      <c r="Q28" s="27">
        <v>2.1383300000000001E-2</v>
      </c>
      <c r="R28" s="26">
        <f t="shared" si="9"/>
        <v>5.9833400000000002E-3</v>
      </c>
      <c r="S28" s="26">
        <f t="shared" si="10"/>
        <v>4.2766599999999998E-3</v>
      </c>
      <c r="T28" s="14"/>
      <c r="U28" s="10"/>
      <c r="V28" s="26">
        <v>1.76</v>
      </c>
      <c r="W28" s="25">
        <v>4.3924999999999999E-2</v>
      </c>
      <c r="X28" s="37">
        <v>2.4724999999999999E-3</v>
      </c>
      <c r="Y28" s="34">
        <v>3.8269999999999998E-2</v>
      </c>
      <c r="Z28" s="37">
        <v>4.7825000000000003E-3</v>
      </c>
      <c r="AD28" s="14"/>
    </row>
    <row r="29" spans="1:42" ht="17.25" customHeight="1" x14ac:dyDescent="0.2">
      <c r="A29" s="10"/>
      <c r="B29" s="27">
        <v>37.5</v>
      </c>
      <c r="C29" s="23">
        <f t="shared" si="11"/>
        <v>30</v>
      </c>
      <c r="D29" s="23">
        <f t="shared" si="12"/>
        <v>45</v>
      </c>
      <c r="E29" s="27">
        <f t="shared" si="13"/>
        <v>0.6544984694978736</v>
      </c>
      <c r="F29" s="25">
        <f t="shared" si="14"/>
        <v>0.52359877559829882</v>
      </c>
      <c r="G29" s="25">
        <f t="shared" si="15"/>
        <v>0.78539816339744828</v>
      </c>
      <c r="H29" s="25">
        <v>0.98951500000000003</v>
      </c>
      <c r="I29" s="25">
        <v>2.349E-3</v>
      </c>
      <c r="L29" s="10"/>
      <c r="M29" s="27">
        <v>0.91629799999999995</v>
      </c>
      <c r="N29" s="25">
        <f t="shared" si="7"/>
        <v>0.78539816339744828</v>
      </c>
      <c r="O29" s="25">
        <f t="shared" si="8"/>
        <v>1.0471975511965976</v>
      </c>
      <c r="P29" s="27">
        <v>3.3166699999999999E-3</v>
      </c>
      <c r="Q29" s="27">
        <v>2.5350000000000001E-2</v>
      </c>
      <c r="R29" s="26">
        <f t="shared" si="9"/>
        <v>6.6333400000000002E-4</v>
      </c>
      <c r="S29" s="26">
        <f t="shared" si="10"/>
        <v>5.0699999999999999E-3</v>
      </c>
      <c r="T29" s="14"/>
      <c r="U29" s="10"/>
      <c r="V29" s="11" t="s">
        <v>20</v>
      </c>
      <c r="AD29" s="14"/>
    </row>
    <row r="30" spans="1:42" ht="17.25" customHeight="1" x14ac:dyDescent="0.2">
      <c r="A30" s="10"/>
      <c r="B30" s="27">
        <v>52.5</v>
      </c>
      <c r="C30" s="23">
        <f t="shared" si="11"/>
        <v>45</v>
      </c>
      <c r="D30" s="23">
        <f t="shared" si="12"/>
        <v>60</v>
      </c>
      <c r="E30" s="27">
        <f t="shared" si="13"/>
        <v>0.91629785729702307</v>
      </c>
      <c r="F30" s="25">
        <f t="shared" si="14"/>
        <v>0.78539816339744828</v>
      </c>
      <c r="G30" s="25">
        <f t="shared" si="15"/>
        <v>1.0471975511965976</v>
      </c>
      <c r="H30" s="25">
        <v>0.95216900000000004</v>
      </c>
      <c r="I30" s="25">
        <v>2.7160000000000001E-3</v>
      </c>
      <c r="L30" s="10"/>
      <c r="M30" s="27">
        <v>1.1780999999999999</v>
      </c>
      <c r="N30" s="25">
        <f t="shared" si="7"/>
        <v>1.0471975511965976</v>
      </c>
      <c r="O30" s="25">
        <f t="shared" si="8"/>
        <v>1.3089969389957472</v>
      </c>
      <c r="P30" s="27">
        <v>6.7049999999999998E-2</v>
      </c>
      <c r="Q30" s="27">
        <v>3.0200000000000001E-2</v>
      </c>
      <c r="R30" s="26">
        <f t="shared" si="9"/>
        <v>1.341E-2</v>
      </c>
      <c r="S30" s="26">
        <f t="shared" si="10"/>
        <v>6.0400000000000002E-3</v>
      </c>
      <c r="T30" s="14"/>
      <c r="U30" s="10"/>
      <c r="AD30" s="14"/>
    </row>
    <row r="31" spans="1:42" ht="17.25" customHeight="1" x14ac:dyDescent="0.2">
      <c r="A31" s="10"/>
      <c r="B31" s="27">
        <v>67.5</v>
      </c>
      <c r="C31" s="23">
        <f t="shared" si="11"/>
        <v>60</v>
      </c>
      <c r="D31" s="23">
        <f t="shared" si="12"/>
        <v>75</v>
      </c>
      <c r="E31" s="27">
        <f t="shared" si="13"/>
        <v>1.1780972450961724</v>
      </c>
      <c r="F31" s="25">
        <f t="shared" si="14"/>
        <v>1.0471975511965976</v>
      </c>
      <c r="G31" s="25">
        <f t="shared" si="15"/>
        <v>1.3089969389957472</v>
      </c>
      <c r="H31" s="25">
        <v>0.93513800000000002</v>
      </c>
      <c r="I31" s="25">
        <v>3.222E-3</v>
      </c>
      <c r="L31" s="10"/>
      <c r="M31" s="27">
        <v>1.4399</v>
      </c>
      <c r="N31" s="25">
        <f t="shared" si="7"/>
        <v>1.3089969389957472</v>
      </c>
      <c r="O31" s="25">
        <f t="shared" si="8"/>
        <v>1.5707963267948966</v>
      </c>
      <c r="P31" s="27">
        <v>0.127883</v>
      </c>
      <c r="Q31" s="27">
        <v>3.3483300000000001E-2</v>
      </c>
      <c r="R31" s="26">
        <f t="shared" si="9"/>
        <v>2.5576599999999998E-2</v>
      </c>
      <c r="S31" s="26">
        <f t="shared" si="10"/>
        <v>6.6966600000000001E-3</v>
      </c>
      <c r="T31" s="14"/>
      <c r="U31" s="10"/>
      <c r="AD31" s="14"/>
    </row>
    <row r="32" spans="1:42" ht="20.25" customHeight="1" x14ac:dyDescent="0.2">
      <c r="A32" s="10"/>
      <c r="B32" s="27">
        <v>82.5</v>
      </c>
      <c r="C32" s="23">
        <f t="shared" si="11"/>
        <v>75</v>
      </c>
      <c r="D32" s="23">
        <f t="shared" si="12"/>
        <v>90</v>
      </c>
      <c r="E32" s="27">
        <f t="shared" si="13"/>
        <v>1.4398966328953218</v>
      </c>
      <c r="F32" s="25">
        <f t="shared" si="14"/>
        <v>1.3089969389957472</v>
      </c>
      <c r="G32" s="25">
        <f t="shared" si="15"/>
        <v>1.5707963267948966</v>
      </c>
      <c r="H32" s="25">
        <v>0.92862599999999995</v>
      </c>
      <c r="I32" s="25">
        <v>3.5990000000000002E-3</v>
      </c>
      <c r="L32" s="10"/>
      <c r="M32" s="27">
        <v>1.7017</v>
      </c>
      <c r="N32" s="25">
        <f t="shared" si="7"/>
        <v>1.5707963267948966</v>
      </c>
      <c r="O32" s="25">
        <f t="shared" si="8"/>
        <v>1.8325957145940461</v>
      </c>
      <c r="P32" s="27">
        <v>0.182167</v>
      </c>
      <c r="Q32" s="27">
        <v>3.0583300000000001E-2</v>
      </c>
      <c r="R32" s="26">
        <f t="shared" si="9"/>
        <v>3.6433399999999998E-2</v>
      </c>
      <c r="S32" s="26">
        <f t="shared" si="10"/>
        <v>6.1166600000000003E-3</v>
      </c>
      <c r="T32" s="14"/>
      <c r="U32" s="10"/>
      <c r="V32" s="15" t="s">
        <v>36</v>
      </c>
      <c r="AD32" s="14"/>
    </row>
    <row r="33" spans="1:30" ht="16" customHeight="1" x14ac:dyDescent="0.2">
      <c r="A33" s="10"/>
      <c r="B33" s="27">
        <v>97.5</v>
      </c>
      <c r="C33" s="23">
        <f t="shared" si="11"/>
        <v>90</v>
      </c>
      <c r="D33" s="23">
        <f t="shared" si="12"/>
        <v>105</v>
      </c>
      <c r="E33" s="27">
        <f t="shared" si="13"/>
        <v>1.7016960206944713</v>
      </c>
      <c r="F33" s="25">
        <f t="shared" si="14"/>
        <v>1.5707963267948966</v>
      </c>
      <c r="G33" s="25">
        <f t="shared" si="15"/>
        <v>1.8325957145940461</v>
      </c>
      <c r="H33" s="25">
        <v>0.93701000000000001</v>
      </c>
      <c r="I33" s="25">
        <v>3.2160000000000001E-3</v>
      </c>
      <c r="L33" s="10"/>
      <c r="M33" s="27">
        <v>1.9635</v>
      </c>
      <c r="N33" s="25">
        <f t="shared" si="7"/>
        <v>1.8325957145940461</v>
      </c>
      <c r="O33" s="25">
        <f t="shared" si="8"/>
        <v>2.0943951023931953</v>
      </c>
      <c r="P33" s="27">
        <v>0.20865</v>
      </c>
      <c r="Q33" s="27">
        <v>2.7083300000000001E-2</v>
      </c>
      <c r="R33" s="26">
        <f t="shared" si="9"/>
        <v>4.1730000000000003E-2</v>
      </c>
      <c r="S33" s="26">
        <f t="shared" si="10"/>
        <v>5.4166600000000002E-3</v>
      </c>
      <c r="T33" s="14"/>
      <c r="U33" s="10"/>
      <c r="V33" s="11" t="s">
        <v>20</v>
      </c>
      <c r="AD33" s="14"/>
    </row>
    <row r="34" spans="1:30" ht="16" customHeight="1" x14ac:dyDescent="0.2">
      <c r="A34" s="10"/>
      <c r="B34" s="27">
        <v>112.5</v>
      </c>
      <c r="C34" s="23">
        <f t="shared" si="11"/>
        <v>105</v>
      </c>
      <c r="D34" s="23">
        <f t="shared" si="12"/>
        <v>120</v>
      </c>
      <c r="E34" s="27">
        <f t="shared" si="13"/>
        <v>1.9634954084936207</v>
      </c>
      <c r="F34" s="25">
        <f t="shared" si="14"/>
        <v>1.8325957145940461</v>
      </c>
      <c r="G34" s="25">
        <f t="shared" si="15"/>
        <v>2.0943951023931953</v>
      </c>
      <c r="H34" s="25">
        <v>0.95869499999999996</v>
      </c>
      <c r="I34" s="25">
        <v>2.8419999999999999E-3</v>
      </c>
      <c r="L34" s="10"/>
      <c r="M34" s="27">
        <v>2.2252999999999998</v>
      </c>
      <c r="N34" s="25">
        <f t="shared" si="7"/>
        <v>2.0943951023931953</v>
      </c>
      <c r="O34" s="25">
        <f t="shared" si="8"/>
        <v>2.3561944901923448</v>
      </c>
      <c r="P34" s="27">
        <v>0.25301699999999999</v>
      </c>
      <c r="Q34" s="27">
        <v>2.4933299999999999E-2</v>
      </c>
      <c r="R34" s="26">
        <f t="shared" si="9"/>
        <v>5.06034E-2</v>
      </c>
      <c r="S34" s="26">
        <f t="shared" si="10"/>
        <v>4.9866599999999995E-3</v>
      </c>
      <c r="T34" s="14"/>
      <c r="U34" s="10"/>
      <c r="V34" s="15" t="s">
        <v>21</v>
      </c>
      <c r="AD34" s="14"/>
    </row>
    <row r="35" spans="1:30" ht="16" customHeight="1" x14ac:dyDescent="0.2">
      <c r="A35" s="10"/>
      <c r="B35" s="27">
        <v>127.5</v>
      </c>
      <c r="C35" s="23">
        <f t="shared" si="11"/>
        <v>120</v>
      </c>
      <c r="D35" s="23">
        <f t="shared" si="12"/>
        <v>135</v>
      </c>
      <c r="E35" s="27">
        <f t="shared" si="13"/>
        <v>2.2252947962927703</v>
      </c>
      <c r="F35" s="25">
        <f t="shared" si="14"/>
        <v>2.0943951023931953</v>
      </c>
      <c r="G35" s="25">
        <f t="shared" si="15"/>
        <v>2.3561944901923448</v>
      </c>
      <c r="H35" s="25">
        <v>0.97926100000000005</v>
      </c>
      <c r="I35" s="25">
        <v>2.6779999999999998E-3</v>
      </c>
      <c r="L35" s="10"/>
      <c r="M35" s="27">
        <v>2.4870899999999998</v>
      </c>
      <c r="N35" s="25">
        <f t="shared" si="7"/>
        <v>2.3561944901923448</v>
      </c>
      <c r="O35" s="25">
        <f t="shared" si="8"/>
        <v>2.6179938779914944</v>
      </c>
      <c r="P35" s="27">
        <v>0.216417</v>
      </c>
      <c r="Q35" s="27">
        <v>2.34667E-2</v>
      </c>
      <c r="R35" s="26">
        <f t="shared" si="9"/>
        <v>4.32834E-2</v>
      </c>
      <c r="S35" s="26">
        <f t="shared" si="10"/>
        <v>4.6933399999999998E-3</v>
      </c>
      <c r="T35" s="14"/>
      <c r="U35" s="10"/>
      <c r="V35" s="21" t="s">
        <v>22</v>
      </c>
      <c r="W35" s="20" t="s">
        <v>23</v>
      </c>
      <c r="X35" s="36" t="s">
        <v>24</v>
      </c>
      <c r="Y35" s="35" t="s">
        <v>25</v>
      </c>
      <c r="Z35" s="36" t="s">
        <v>26</v>
      </c>
      <c r="AD35" s="14"/>
    </row>
    <row r="36" spans="1:30" ht="16" customHeight="1" x14ac:dyDescent="0.2">
      <c r="A36" s="10"/>
      <c r="B36" s="27">
        <v>142.5</v>
      </c>
      <c r="C36" s="23">
        <f t="shared" si="11"/>
        <v>135</v>
      </c>
      <c r="D36" s="23">
        <f t="shared" si="12"/>
        <v>150</v>
      </c>
      <c r="E36" s="27">
        <f t="shared" si="13"/>
        <v>2.4870941840919194</v>
      </c>
      <c r="F36" s="25">
        <f t="shared" si="14"/>
        <v>2.3561944901923448</v>
      </c>
      <c r="G36" s="25">
        <f t="shared" si="15"/>
        <v>2.6179938779914944</v>
      </c>
      <c r="H36" s="25">
        <v>1.00545</v>
      </c>
      <c r="I36" s="25">
        <v>2.5760000000000002E-3</v>
      </c>
      <c r="L36" s="10"/>
      <c r="M36" s="27">
        <v>2.7488899999999998</v>
      </c>
      <c r="N36" s="25">
        <f t="shared" si="7"/>
        <v>2.6179938779914944</v>
      </c>
      <c r="O36" s="25">
        <f t="shared" si="8"/>
        <v>2.8797932657906435</v>
      </c>
      <c r="P36" s="27">
        <v>0.22555</v>
      </c>
      <c r="Q36" s="27">
        <v>2.29E-2</v>
      </c>
      <c r="R36" s="26">
        <f t="shared" si="9"/>
        <v>4.5109999999999997E-2</v>
      </c>
      <c r="S36" s="26">
        <f t="shared" si="10"/>
        <v>4.5799999999999999E-3</v>
      </c>
      <c r="T36" s="14"/>
      <c r="U36" s="10"/>
      <c r="V36" s="26">
        <v>0.89</v>
      </c>
      <c r="W36" s="25">
        <v>6.7850000000000002E-3</v>
      </c>
      <c r="X36" s="37">
        <v>1.57E-3</v>
      </c>
      <c r="Y36" s="34">
        <v>4.0210000000000003E-2</v>
      </c>
      <c r="Z36" s="37">
        <v>3.6649999999999999E-3</v>
      </c>
      <c r="AD36" s="14"/>
    </row>
    <row r="37" spans="1:30" ht="16" customHeight="1" x14ac:dyDescent="0.2">
      <c r="A37" s="10"/>
      <c r="B37" s="27">
        <v>157.5</v>
      </c>
      <c r="C37" s="23">
        <f t="shared" si="11"/>
        <v>150</v>
      </c>
      <c r="D37" s="23">
        <f t="shared" si="12"/>
        <v>165</v>
      </c>
      <c r="E37" s="27">
        <f t="shared" si="13"/>
        <v>2.748893571891069</v>
      </c>
      <c r="F37" s="25">
        <f t="shared" si="14"/>
        <v>2.6179938779914944</v>
      </c>
      <c r="G37" s="25">
        <f t="shared" si="15"/>
        <v>2.8797932657906435</v>
      </c>
      <c r="H37" s="25">
        <v>1.0243260000000001</v>
      </c>
      <c r="I37" s="25">
        <v>2.5219999999999999E-3</v>
      </c>
      <c r="L37" s="10"/>
      <c r="M37" s="27">
        <v>3.0106899999999999</v>
      </c>
      <c r="N37" s="25">
        <f t="shared" si="7"/>
        <v>2.8797932657906435</v>
      </c>
      <c r="O37" s="25">
        <f t="shared" si="8"/>
        <v>3.1415926535897931</v>
      </c>
      <c r="P37" s="27">
        <v>0.13996700000000001</v>
      </c>
      <c r="Q37" s="27">
        <v>2.2349999999999998E-2</v>
      </c>
      <c r="R37" s="26">
        <f t="shared" si="9"/>
        <v>2.7993400000000002E-2</v>
      </c>
      <c r="S37" s="26">
        <f t="shared" si="10"/>
        <v>4.47E-3</v>
      </c>
      <c r="T37" s="14"/>
      <c r="U37" s="10"/>
      <c r="V37" s="26">
        <v>1.1299999999999999</v>
      </c>
      <c r="W37" s="25">
        <v>1.4183299999999999E-2</v>
      </c>
      <c r="X37" s="37">
        <v>1.48667E-3</v>
      </c>
      <c r="Y37" s="34">
        <v>4.95933E-2</v>
      </c>
      <c r="Z37" s="37">
        <v>2.6800000000000001E-3</v>
      </c>
      <c r="AD37" s="14"/>
    </row>
    <row r="38" spans="1:30" ht="16" customHeight="1" x14ac:dyDescent="0.2">
      <c r="A38" s="10"/>
      <c r="B38" s="27">
        <v>172.5</v>
      </c>
      <c r="C38" s="23">
        <f t="shared" si="11"/>
        <v>165</v>
      </c>
      <c r="D38" s="23">
        <f t="shared" si="12"/>
        <v>180</v>
      </c>
      <c r="E38" s="27">
        <f t="shared" si="13"/>
        <v>3.0106929596902186</v>
      </c>
      <c r="F38" s="25">
        <f t="shared" si="14"/>
        <v>2.8797932657906435</v>
      </c>
      <c r="G38" s="25">
        <f t="shared" si="15"/>
        <v>3.1415926535897931</v>
      </c>
      <c r="H38" s="25">
        <v>1.0325310000000001</v>
      </c>
      <c r="I38" s="25">
        <v>2.4970000000000001E-3</v>
      </c>
      <c r="L38" s="10"/>
      <c r="T38" s="14"/>
      <c r="U38" s="10"/>
      <c r="V38" s="26">
        <v>1.43</v>
      </c>
      <c r="W38" s="25">
        <v>1.8566699999999998E-2</v>
      </c>
      <c r="X38" s="37">
        <v>1.2233299999999999E-3</v>
      </c>
      <c r="Y38" s="34">
        <v>3.8486699999999999E-2</v>
      </c>
      <c r="Z38" s="37">
        <v>2.21667E-3</v>
      </c>
      <c r="AD38" s="14"/>
    </row>
    <row r="39" spans="1:30" ht="16" customHeight="1" x14ac:dyDescent="0.2">
      <c r="A39" s="10"/>
      <c r="L39" s="10"/>
      <c r="M39" s="11" t="s">
        <v>35</v>
      </c>
      <c r="T39" s="14"/>
      <c r="U39" s="10"/>
      <c r="V39" s="26">
        <v>1.76</v>
      </c>
      <c r="W39" s="25">
        <v>1.9707499999999999E-2</v>
      </c>
      <c r="X39" s="37">
        <v>7.2999999999999996E-4</v>
      </c>
      <c r="Y39" s="34">
        <v>2.5855E-2</v>
      </c>
      <c r="Z39" s="37">
        <v>1.3225000000000001E-3</v>
      </c>
      <c r="AD39" s="14"/>
    </row>
    <row r="40" spans="1:30" ht="16" customHeight="1" x14ac:dyDescent="0.2">
      <c r="A40" s="10"/>
      <c r="B40" s="11" t="s">
        <v>39</v>
      </c>
      <c r="L40" s="10"/>
      <c r="M40" s="15" t="s">
        <v>5</v>
      </c>
      <c r="N40" s="17"/>
      <c r="O40" s="17"/>
      <c r="T40" s="14"/>
      <c r="U40" s="10"/>
      <c r="V40" s="15" t="s">
        <v>32</v>
      </c>
      <c r="W40" s="13"/>
      <c r="X40" s="39"/>
      <c r="Y40" s="38"/>
      <c r="Z40" s="39"/>
      <c r="AD40" s="14"/>
    </row>
    <row r="41" spans="1:30" ht="16" customHeight="1" x14ac:dyDescent="0.2">
      <c r="A41" s="10"/>
      <c r="B41" s="15" t="s">
        <v>5</v>
      </c>
      <c r="E41" s="15"/>
      <c r="F41" s="17"/>
      <c r="G41" s="17"/>
      <c r="H41" s="15"/>
      <c r="L41" s="10"/>
      <c r="M41" s="18" t="s">
        <v>15</v>
      </c>
      <c r="N41" s="20" t="s">
        <v>16</v>
      </c>
      <c r="O41" s="20" t="s">
        <v>17</v>
      </c>
      <c r="P41" s="21" t="s">
        <v>18</v>
      </c>
      <c r="Q41" s="21" t="s">
        <v>19</v>
      </c>
      <c r="R41" s="18"/>
      <c r="S41" s="18"/>
      <c r="T41" s="14"/>
      <c r="U41" s="10"/>
      <c r="V41" s="21" t="s">
        <v>22</v>
      </c>
      <c r="W41" s="20" t="s">
        <v>23</v>
      </c>
      <c r="X41" s="36" t="s">
        <v>24</v>
      </c>
      <c r="Y41" s="35" t="s">
        <v>25</v>
      </c>
      <c r="Z41" s="36" t="s">
        <v>26</v>
      </c>
      <c r="AD41" s="14"/>
    </row>
    <row r="42" spans="1:30" ht="16" customHeight="1" x14ac:dyDescent="0.2">
      <c r="A42" s="10"/>
      <c r="B42" s="18" t="s">
        <v>7</v>
      </c>
      <c r="C42" s="19" t="s">
        <v>8</v>
      </c>
      <c r="D42" s="19" t="s">
        <v>9</v>
      </c>
      <c r="E42" s="18" t="s">
        <v>10</v>
      </c>
      <c r="F42" s="20" t="s">
        <v>11</v>
      </c>
      <c r="G42" s="20" t="s">
        <v>12</v>
      </c>
      <c r="H42" s="20" t="s">
        <v>13</v>
      </c>
      <c r="I42" s="20" t="s">
        <v>14</v>
      </c>
      <c r="J42" s="22"/>
      <c r="L42" s="10"/>
      <c r="M42" s="27">
        <v>8.7265999999999996E-2</v>
      </c>
      <c r="N42" s="25">
        <f t="shared" ref="N42:N59" si="16">F43</f>
        <v>0</v>
      </c>
      <c r="O42" s="25">
        <f t="shared" ref="O42:O59" si="17">G43</f>
        <v>0.17453292519943295</v>
      </c>
      <c r="P42" s="26">
        <v>0.45340999999999998</v>
      </c>
      <c r="Q42" s="26">
        <v>1.0443300000000001E-2</v>
      </c>
      <c r="T42" s="14"/>
      <c r="U42" s="10"/>
      <c r="V42" s="26">
        <v>0.89</v>
      </c>
      <c r="W42" s="25">
        <v>5.1749999999999999E-3</v>
      </c>
      <c r="X42" s="37">
        <v>1.3550000000000001E-3</v>
      </c>
      <c r="Y42" s="34">
        <v>2.92E-2</v>
      </c>
      <c r="Z42" s="37">
        <v>3.1099999999999999E-3</v>
      </c>
      <c r="AD42" s="14"/>
    </row>
    <row r="43" spans="1:30" ht="16" customHeight="1" x14ac:dyDescent="0.2">
      <c r="A43" s="10"/>
      <c r="B43" s="23">
        <v>5</v>
      </c>
      <c r="C43" s="23">
        <f t="shared" ref="C43:C60" si="18">B43-5</f>
        <v>0</v>
      </c>
      <c r="D43" s="23">
        <f t="shared" ref="D43:D60" si="19">B43+5</f>
        <v>10</v>
      </c>
      <c r="E43" s="27">
        <f t="shared" ref="E43:E60" si="20">RADIANS(B43)</f>
        <v>8.7266462599716474E-2</v>
      </c>
      <c r="F43" s="25">
        <f t="shared" ref="F43:F60" si="21">RADIANS(C43)</f>
        <v>0</v>
      </c>
      <c r="G43" s="25">
        <f t="shared" ref="G43:G60" si="22">RADIANS(D43)</f>
        <v>0.17453292519943295</v>
      </c>
      <c r="H43" s="25">
        <v>1.3663080000000001</v>
      </c>
      <c r="I43" s="25">
        <v>3.1042E-2</v>
      </c>
      <c r="L43" s="10"/>
      <c r="M43" s="27">
        <v>0.261799</v>
      </c>
      <c r="N43" s="25">
        <f t="shared" si="16"/>
        <v>0.17453292519943295</v>
      </c>
      <c r="O43" s="25">
        <f t="shared" si="17"/>
        <v>0.3490658503988659</v>
      </c>
      <c r="P43" s="26">
        <v>0.3276</v>
      </c>
      <c r="Q43" s="26">
        <v>1.14267E-2</v>
      </c>
      <c r="T43" s="14"/>
      <c r="U43" s="10"/>
      <c r="V43" s="26">
        <v>1.1299999999999999</v>
      </c>
      <c r="W43" s="25">
        <v>1.184E-2</v>
      </c>
      <c r="X43" s="37">
        <v>1.22667E-3</v>
      </c>
      <c r="Y43" s="34">
        <v>3.4753300000000001E-2</v>
      </c>
      <c r="Z43" s="37">
        <v>2.1766699999999999E-3</v>
      </c>
      <c r="AD43" s="14"/>
    </row>
    <row r="44" spans="1:30" ht="16" customHeight="1" x14ac:dyDescent="0.2">
      <c r="A44" s="10"/>
      <c r="B44" s="23">
        <v>15</v>
      </c>
      <c r="C44" s="23">
        <f t="shared" si="18"/>
        <v>10</v>
      </c>
      <c r="D44" s="23">
        <f t="shared" si="19"/>
        <v>20</v>
      </c>
      <c r="E44" s="27">
        <f t="shared" si="20"/>
        <v>0.26179938779914941</v>
      </c>
      <c r="F44" s="25">
        <f t="shared" si="21"/>
        <v>0.17453292519943295</v>
      </c>
      <c r="G44" s="25">
        <f t="shared" si="22"/>
        <v>0.3490658503988659</v>
      </c>
      <c r="H44" s="25">
        <v>1.22777</v>
      </c>
      <c r="I44" s="25">
        <v>3.1806000000000001E-2</v>
      </c>
      <c r="L44" s="10"/>
      <c r="M44" s="27">
        <v>0.436332</v>
      </c>
      <c r="N44" s="25">
        <f t="shared" si="16"/>
        <v>0.3490658503988659</v>
      </c>
      <c r="O44" s="25">
        <f t="shared" si="17"/>
        <v>0.52359877559829882</v>
      </c>
      <c r="P44" s="26">
        <v>0.22570000000000001</v>
      </c>
      <c r="Q44" s="26">
        <v>1.1220000000000001E-2</v>
      </c>
      <c r="T44" s="14"/>
      <c r="U44" s="10"/>
      <c r="V44" s="26">
        <v>1.43</v>
      </c>
      <c r="W44" s="25">
        <v>1.4756699999999999E-2</v>
      </c>
      <c r="X44" s="37">
        <v>9.7000000000000005E-4</v>
      </c>
      <c r="Y44" s="34">
        <v>3.2346699999999999E-2</v>
      </c>
      <c r="Z44" s="37">
        <v>1.7233299999999999E-3</v>
      </c>
      <c r="AD44" s="14"/>
    </row>
    <row r="45" spans="1:30" ht="16" customHeight="1" x14ac:dyDescent="0.2">
      <c r="A45" s="10"/>
      <c r="B45" s="23">
        <v>25</v>
      </c>
      <c r="C45" s="23">
        <f t="shared" si="18"/>
        <v>20</v>
      </c>
      <c r="D45" s="23">
        <f t="shared" si="19"/>
        <v>30</v>
      </c>
      <c r="E45" s="27">
        <f t="shared" si="20"/>
        <v>0.43633231299858238</v>
      </c>
      <c r="F45" s="25">
        <f t="shared" si="21"/>
        <v>0.3490658503988659</v>
      </c>
      <c r="G45" s="25">
        <f t="shared" si="22"/>
        <v>0.52359877559829882</v>
      </c>
      <c r="H45" s="25">
        <v>1.035053</v>
      </c>
      <c r="I45" s="25">
        <v>2.9262E-2</v>
      </c>
      <c r="L45" s="10"/>
      <c r="M45" s="27">
        <v>0.61086499999999999</v>
      </c>
      <c r="N45" s="25">
        <f t="shared" si="16"/>
        <v>0.52359877559829882</v>
      </c>
      <c r="O45" s="25">
        <f t="shared" si="17"/>
        <v>0.69813170079773179</v>
      </c>
      <c r="P45" s="26">
        <v>0.11763</v>
      </c>
      <c r="Q45" s="26">
        <v>1.19133E-2</v>
      </c>
      <c r="T45" s="14"/>
      <c r="U45" s="10"/>
      <c r="V45" s="26">
        <v>1.76</v>
      </c>
      <c r="W45" s="25">
        <v>1.336E-2</v>
      </c>
      <c r="X45" s="37">
        <v>5.7249999999999998E-4</v>
      </c>
      <c r="Y45" s="34">
        <v>1.7697500000000001E-2</v>
      </c>
      <c r="Z45" s="37">
        <v>1.0074999999999999E-3</v>
      </c>
      <c r="AD45" s="14"/>
    </row>
    <row r="46" spans="1:30" ht="16" customHeight="1" x14ac:dyDescent="0.2">
      <c r="A46" s="10"/>
      <c r="B46" s="23">
        <v>35</v>
      </c>
      <c r="C46" s="23">
        <f t="shared" si="18"/>
        <v>30</v>
      </c>
      <c r="D46" s="23">
        <f t="shared" si="19"/>
        <v>40</v>
      </c>
      <c r="E46" s="27">
        <f t="shared" si="20"/>
        <v>0.6108652381980153</v>
      </c>
      <c r="F46" s="25">
        <f t="shared" si="21"/>
        <v>0.52359877559829882</v>
      </c>
      <c r="G46" s="25">
        <f t="shared" si="22"/>
        <v>0.69813170079773179</v>
      </c>
      <c r="H46" s="25">
        <v>0.93347199999999997</v>
      </c>
      <c r="I46" s="25">
        <v>2.9728999999999998E-2</v>
      </c>
      <c r="L46" s="10"/>
      <c r="M46" s="27">
        <v>0.78539800000000004</v>
      </c>
      <c r="N46" s="25">
        <f t="shared" si="16"/>
        <v>0.69813170079773179</v>
      </c>
      <c r="O46" s="25">
        <f t="shared" si="17"/>
        <v>0.87266462599716477</v>
      </c>
      <c r="P46" s="26">
        <v>3.279E-2</v>
      </c>
      <c r="Q46" s="26">
        <v>1.30933E-2</v>
      </c>
      <c r="T46" s="14"/>
      <c r="U46" s="10"/>
      <c r="V46" s="15" t="s">
        <v>33</v>
      </c>
      <c r="W46" s="13"/>
      <c r="X46" s="39"/>
      <c r="Y46" s="38"/>
      <c r="Z46" s="39"/>
      <c r="AD46" s="14"/>
    </row>
    <row r="47" spans="1:30" ht="16" customHeight="1" x14ac:dyDescent="0.2">
      <c r="A47" s="10"/>
      <c r="B47" s="23">
        <v>45</v>
      </c>
      <c r="C47" s="23">
        <f t="shared" si="18"/>
        <v>40</v>
      </c>
      <c r="D47" s="23">
        <f t="shared" si="19"/>
        <v>50</v>
      </c>
      <c r="E47" s="27">
        <f t="shared" si="20"/>
        <v>0.78539816339744828</v>
      </c>
      <c r="F47" s="25">
        <f t="shared" si="21"/>
        <v>0.69813170079773179</v>
      </c>
      <c r="G47" s="25">
        <f t="shared" si="22"/>
        <v>0.87266462599716477</v>
      </c>
      <c r="H47" s="25">
        <v>0.84404100000000004</v>
      </c>
      <c r="I47" s="25">
        <v>3.1531999999999998E-2</v>
      </c>
      <c r="L47" s="10"/>
      <c r="M47" s="27">
        <v>0.95993099999999998</v>
      </c>
      <c r="N47" s="25">
        <f t="shared" si="16"/>
        <v>0.87266462599716477</v>
      </c>
      <c r="O47" s="25">
        <f t="shared" si="17"/>
        <v>1.0471975511965976</v>
      </c>
      <c r="P47" s="26">
        <v>-2.5763299999999999E-2</v>
      </c>
      <c r="Q47" s="26">
        <v>1.45133E-2</v>
      </c>
      <c r="T47" s="14"/>
      <c r="U47" s="10"/>
      <c r="V47" s="21" t="s">
        <v>22</v>
      </c>
      <c r="W47" s="20" t="s">
        <v>23</v>
      </c>
      <c r="X47" s="36" t="s">
        <v>24</v>
      </c>
      <c r="Y47" s="35" t="s">
        <v>25</v>
      </c>
      <c r="Z47" s="36" t="s">
        <v>26</v>
      </c>
      <c r="AD47" s="14"/>
    </row>
    <row r="48" spans="1:30" ht="16" customHeight="1" x14ac:dyDescent="0.2">
      <c r="A48" s="10"/>
      <c r="B48" s="23">
        <v>55</v>
      </c>
      <c r="C48" s="23">
        <f t="shared" si="18"/>
        <v>50</v>
      </c>
      <c r="D48" s="23">
        <f t="shared" si="19"/>
        <v>60</v>
      </c>
      <c r="E48" s="27">
        <f t="shared" si="20"/>
        <v>0.95993108859688125</v>
      </c>
      <c r="F48" s="25">
        <f t="shared" si="21"/>
        <v>0.87266462599716477</v>
      </c>
      <c r="G48" s="25">
        <f t="shared" si="22"/>
        <v>1.0471975511965976</v>
      </c>
      <c r="H48" s="25">
        <v>0.83273900000000001</v>
      </c>
      <c r="I48" s="25">
        <v>3.5217999999999999E-2</v>
      </c>
      <c r="L48" s="10"/>
      <c r="M48" s="27">
        <v>1.13446</v>
      </c>
      <c r="N48" s="25">
        <f t="shared" si="16"/>
        <v>1.0471975511965976</v>
      </c>
      <c r="O48" s="25">
        <f t="shared" si="17"/>
        <v>1.2217304763960306</v>
      </c>
      <c r="P48" s="26">
        <v>1.8159999999999999E-2</v>
      </c>
      <c r="Q48" s="26">
        <v>1.6366700000000001E-2</v>
      </c>
      <c r="T48" s="14"/>
      <c r="U48" s="10"/>
      <c r="V48" s="26">
        <v>0.89</v>
      </c>
      <c r="W48" s="25">
        <v>3.0500000000000002E-3</v>
      </c>
      <c r="X48" s="37">
        <v>1.4400000000000001E-3</v>
      </c>
      <c r="Y48" s="34">
        <v>1.712E-2</v>
      </c>
      <c r="Z48" s="37">
        <v>2.5349999999999999E-3</v>
      </c>
      <c r="AD48" s="14"/>
    </row>
    <row r="49" spans="1:30" ht="16" customHeight="1" x14ac:dyDescent="0.2">
      <c r="A49" s="10"/>
      <c r="B49" s="23">
        <v>65</v>
      </c>
      <c r="C49" s="23">
        <f t="shared" si="18"/>
        <v>60</v>
      </c>
      <c r="D49" s="23">
        <f t="shared" si="19"/>
        <v>70</v>
      </c>
      <c r="E49" s="27">
        <f t="shared" si="20"/>
        <v>1.1344640137963142</v>
      </c>
      <c r="F49" s="25">
        <f t="shared" si="21"/>
        <v>1.0471975511965976</v>
      </c>
      <c r="G49" s="25">
        <f t="shared" si="22"/>
        <v>1.2217304763960306</v>
      </c>
      <c r="H49" s="25">
        <v>0.76229499999999994</v>
      </c>
      <c r="I49" s="25">
        <v>3.8596999999999999E-2</v>
      </c>
      <c r="L49" s="10"/>
      <c r="M49" s="27">
        <v>1.3089999999999999</v>
      </c>
      <c r="N49" s="25">
        <f t="shared" si="16"/>
        <v>1.2217304763960306</v>
      </c>
      <c r="O49" s="25">
        <f t="shared" si="17"/>
        <v>1.3962634015954636</v>
      </c>
      <c r="P49" s="26">
        <v>3.2356700000000002E-2</v>
      </c>
      <c r="Q49" s="26">
        <v>1.8323300000000001E-2</v>
      </c>
      <c r="T49" s="14"/>
      <c r="U49" s="10"/>
      <c r="V49" s="26">
        <v>1.1299999999999999</v>
      </c>
      <c r="W49" s="25">
        <v>4.0933300000000001E-3</v>
      </c>
      <c r="X49" s="37">
        <v>1.01333E-3</v>
      </c>
      <c r="Y49" s="34">
        <v>1.7093299999999999E-2</v>
      </c>
      <c r="Z49" s="37">
        <v>1.7833300000000001E-3</v>
      </c>
      <c r="AD49" s="14"/>
    </row>
    <row r="50" spans="1:30" ht="16" customHeight="1" x14ac:dyDescent="0.2">
      <c r="A50" s="10"/>
      <c r="B50" s="23">
        <v>75</v>
      </c>
      <c r="C50" s="23">
        <f t="shared" si="18"/>
        <v>70</v>
      </c>
      <c r="D50" s="23">
        <f t="shared" si="19"/>
        <v>80</v>
      </c>
      <c r="E50" s="27">
        <f t="shared" si="20"/>
        <v>1.3089969389957472</v>
      </c>
      <c r="F50" s="25">
        <f t="shared" si="21"/>
        <v>1.2217304763960306</v>
      </c>
      <c r="G50" s="25">
        <f t="shared" si="22"/>
        <v>1.3962634015954636</v>
      </c>
      <c r="H50" s="25">
        <v>0.68099299999999996</v>
      </c>
      <c r="I50" s="25">
        <v>4.0974999999999998E-2</v>
      </c>
      <c r="L50" s="10"/>
      <c r="M50" s="27">
        <v>1.48353</v>
      </c>
      <c r="N50" s="25">
        <f t="shared" si="16"/>
        <v>1.3962634015954636</v>
      </c>
      <c r="O50" s="25">
        <f t="shared" si="17"/>
        <v>1.5707963267948966</v>
      </c>
      <c r="P50" s="26">
        <v>0.130467</v>
      </c>
      <c r="Q50" s="26">
        <v>1.87733E-2</v>
      </c>
      <c r="T50" s="14"/>
      <c r="U50" s="10"/>
      <c r="V50" s="26">
        <v>1.43</v>
      </c>
      <c r="W50" s="25">
        <v>5.94E-3</v>
      </c>
      <c r="X50" s="37">
        <v>9.3666699999999997E-4</v>
      </c>
      <c r="Y50" s="34">
        <v>1.0693299999999999E-2</v>
      </c>
      <c r="Z50" s="37">
        <v>1.24333E-3</v>
      </c>
      <c r="AD50" s="14"/>
    </row>
    <row r="51" spans="1:30" ht="16" customHeight="1" x14ac:dyDescent="0.2">
      <c r="A51" s="10"/>
      <c r="B51" s="23">
        <v>85</v>
      </c>
      <c r="C51" s="23">
        <f t="shared" si="18"/>
        <v>80</v>
      </c>
      <c r="D51" s="23">
        <f t="shared" si="19"/>
        <v>90</v>
      </c>
      <c r="E51" s="27">
        <f t="shared" si="20"/>
        <v>1.4835298641951802</v>
      </c>
      <c r="F51" s="25">
        <f t="shared" si="21"/>
        <v>1.3962634015954636</v>
      </c>
      <c r="G51" s="25">
        <f t="shared" si="22"/>
        <v>1.5707963267948966</v>
      </c>
      <c r="H51" s="25">
        <v>0.76720299999999997</v>
      </c>
      <c r="I51" s="25">
        <v>4.5444999999999999E-2</v>
      </c>
      <c r="L51" s="10"/>
      <c r="M51" s="27">
        <v>1.6580600000000001</v>
      </c>
      <c r="N51" s="25">
        <f t="shared" si="16"/>
        <v>1.5707963267948966</v>
      </c>
      <c r="O51" s="25">
        <f t="shared" si="17"/>
        <v>1.7453292519943295</v>
      </c>
      <c r="P51" s="26">
        <v>0.141957</v>
      </c>
      <c r="Q51" s="26">
        <v>1.7556700000000001E-2</v>
      </c>
      <c r="T51" s="14"/>
      <c r="U51" s="10"/>
      <c r="V51" s="26">
        <v>1.76</v>
      </c>
      <c r="W51" s="25">
        <v>5.7275E-3</v>
      </c>
      <c r="X51" s="37">
        <v>4.35E-4</v>
      </c>
      <c r="Y51" s="34">
        <v>1.0160000000000001E-2</v>
      </c>
      <c r="Z51" s="37">
        <v>7.6000000000000004E-4</v>
      </c>
      <c r="AD51" s="14"/>
    </row>
    <row r="52" spans="1:30" ht="16" customHeight="1" x14ac:dyDescent="0.2">
      <c r="A52" s="10"/>
      <c r="B52" s="23">
        <v>95</v>
      </c>
      <c r="C52" s="23">
        <f t="shared" si="18"/>
        <v>90</v>
      </c>
      <c r="D52" s="23">
        <f t="shared" si="19"/>
        <v>100</v>
      </c>
      <c r="E52" s="27">
        <f t="shared" si="20"/>
        <v>1.6580627893946132</v>
      </c>
      <c r="F52" s="25">
        <f t="shared" si="21"/>
        <v>1.5707963267948966</v>
      </c>
      <c r="G52" s="25">
        <f t="shared" si="22"/>
        <v>1.7453292519943295</v>
      </c>
      <c r="H52" s="25">
        <v>0.82668299999999995</v>
      </c>
      <c r="I52" s="25">
        <v>4.4344000000000001E-2</v>
      </c>
      <c r="L52" s="10"/>
      <c r="M52" s="27">
        <v>1.8326</v>
      </c>
      <c r="N52" s="25">
        <f t="shared" si="16"/>
        <v>1.7453292519943295</v>
      </c>
      <c r="O52" s="25">
        <f t="shared" si="17"/>
        <v>1.9198621771937625</v>
      </c>
      <c r="P52" s="26">
        <v>0.17378299999999999</v>
      </c>
      <c r="Q52" s="26">
        <v>1.6283300000000001E-2</v>
      </c>
      <c r="T52" s="14"/>
      <c r="U52" s="10"/>
      <c r="V52" s="15" t="s">
        <v>34</v>
      </c>
      <c r="W52" s="13"/>
      <c r="X52" s="39"/>
      <c r="Y52" s="38"/>
      <c r="Z52" s="39"/>
      <c r="AD52" s="14"/>
    </row>
    <row r="53" spans="1:30" ht="16" customHeight="1" x14ac:dyDescent="0.2">
      <c r="A53" s="10"/>
      <c r="B53" s="23">
        <v>105</v>
      </c>
      <c r="C53" s="23">
        <f t="shared" si="18"/>
        <v>100</v>
      </c>
      <c r="D53" s="23">
        <f t="shared" si="19"/>
        <v>110</v>
      </c>
      <c r="E53" s="27">
        <f t="shared" si="20"/>
        <v>1.8325957145940461</v>
      </c>
      <c r="F53" s="25">
        <f t="shared" si="21"/>
        <v>1.7453292519943295</v>
      </c>
      <c r="G53" s="25">
        <f t="shared" si="22"/>
        <v>1.9198621771937625</v>
      </c>
      <c r="H53" s="25">
        <v>0.80898400000000004</v>
      </c>
      <c r="I53" s="25">
        <v>3.8171999999999998E-2</v>
      </c>
      <c r="L53" s="10"/>
      <c r="M53" s="27">
        <v>2.0071300000000001</v>
      </c>
      <c r="N53" s="25">
        <f t="shared" si="16"/>
        <v>1.9198621771937625</v>
      </c>
      <c r="O53" s="25">
        <f t="shared" si="17"/>
        <v>2.0943951023931953</v>
      </c>
      <c r="P53" s="26">
        <v>0.21318000000000001</v>
      </c>
      <c r="Q53" s="26">
        <v>1.5010000000000001E-2</v>
      </c>
      <c r="T53" s="14"/>
      <c r="U53" s="10"/>
      <c r="V53" s="21" t="s">
        <v>22</v>
      </c>
      <c r="W53" s="20" t="s">
        <v>23</v>
      </c>
      <c r="X53" s="36" t="s">
        <v>24</v>
      </c>
      <c r="Y53" s="35" t="s">
        <v>25</v>
      </c>
      <c r="Z53" s="36" t="s">
        <v>26</v>
      </c>
      <c r="AD53" s="14"/>
    </row>
    <row r="54" spans="1:30" ht="16" customHeight="1" x14ac:dyDescent="0.2">
      <c r="A54" s="10"/>
      <c r="B54" s="23">
        <v>115</v>
      </c>
      <c r="C54" s="23">
        <f t="shared" si="18"/>
        <v>110</v>
      </c>
      <c r="D54" s="23">
        <f t="shared" si="19"/>
        <v>120</v>
      </c>
      <c r="E54" s="27">
        <f t="shared" si="20"/>
        <v>2.0071286397934789</v>
      </c>
      <c r="F54" s="25">
        <f t="shared" si="21"/>
        <v>1.9198621771937625</v>
      </c>
      <c r="G54" s="25">
        <f t="shared" si="22"/>
        <v>2.0943951023931953</v>
      </c>
      <c r="H54" s="25">
        <v>0.83782400000000001</v>
      </c>
      <c r="I54" s="25">
        <v>3.5768000000000001E-2</v>
      </c>
      <c r="L54" s="10"/>
      <c r="M54" s="27">
        <v>2.1816599999999999</v>
      </c>
      <c r="N54" s="25">
        <f t="shared" si="16"/>
        <v>2.0943951023931953</v>
      </c>
      <c r="O54" s="25">
        <f t="shared" si="17"/>
        <v>2.2689280275926285</v>
      </c>
      <c r="P54" s="26">
        <v>0.18415699999999999</v>
      </c>
      <c r="Q54" s="26">
        <v>1.40933E-2</v>
      </c>
      <c r="T54" s="14"/>
      <c r="U54" s="10"/>
      <c r="V54" s="26">
        <v>0.89</v>
      </c>
      <c r="W54" s="25">
        <v>6.0949999999999997E-3</v>
      </c>
      <c r="X54" s="37">
        <v>3.0300000000000001E-3</v>
      </c>
      <c r="Y54" s="34">
        <v>1.4765E-2</v>
      </c>
      <c r="Z54" s="37">
        <v>3.1900000000000001E-3</v>
      </c>
      <c r="AD54" s="14"/>
    </row>
    <row r="55" spans="1:30" ht="16" customHeight="1" x14ac:dyDescent="0.2">
      <c r="A55" s="10"/>
      <c r="B55" s="23">
        <v>125</v>
      </c>
      <c r="C55" s="23">
        <f t="shared" si="18"/>
        <v>120</v>
      </c>
      <c r="D55" s="23">
        <f t="shared" si="19"/>
        <v>130</v>
      </c>
      <c r="E55" s="27">
        <f t="shared" si="20"/>
        <v>2.1816615649929121</v>
      </c>
      <c r="F55" s="25">
        <f t="shared" si="21"/>
        <v>2.0943951023931953</v>
      </c>
      <c r="G55" s="25">
        <f t="shared" si="22"/>
        <v>2.2689280275926285</v>
      </c>
      <c r="H55" s="25">
        <v>0.93367500000000003</v>
      </c>
      <c r="I55" s="25">
        <v>3.5647999999999999E-2</v>
      </c>
      <c r="L55" s="10"/>
      <c r="M55" s="27">
        <v>2.3561899999999998</v>
      </c>
      <c r="N55" s="25">
        <f t="shared" si="16"/>
        <v>2.2689280275926285</v>
      </c>
      <c r="O55" s="25">
        <f t="shared" si="17"/>
        <v>2.4434609527920612</v>
      </c>
      <c r="P55" s="26">
        <v>0.16802300000000001</v>
      </c>
      <c r="Q55" s="26">
        <v>1.3606699999999999E-2</v>
      </c>
      <c r="T55" s="14"/>
      <c r="U55" s="10"/>
      <c r="V55" s="26">
        <v>1.1299999999999999</v>
      </c>
      <c r="W55" s="25">
        <v>2.9666699999999998E-3</v>
      </c>
      <c r="X55" s="37">
        <v>8.9999999999999998E-4</v>
      </c>
      <c r="Y55" s="34">
        <v>1.521E-2</v>
      </c>
      <c r="Z55" s="37">
        <v>2.74333E-3</v>
      </c>
      <c r="AD55" s="14"/>
    </row>
    <row r="56" spans="1:30" ht="16" customHeight="1" x14ac:dyDescent="0.2">
      <c r="A56" s="10"/>
      <c r="B56" s="23">
        <v>135</v>
      </c>
      <c r="C56" s="23">
        <f t="shared" si="18"/>
        <v>130</v>
      </c>
      <c r="D56" s="23">
        <f t="shared" si="19"/>
        <v>140</v>
      </c>
      <c r="E56" s="27">
        <f t="shared" si="20"/>
        <v>2.3561944901923448</v>
      </c>
      <c r="F56" s="25">
        <f t="shared" si="21"/>
        <v>2.2689280275926285</v>
      </c>
      <c r="G56" s="25">
        <f t="shared" si="22"/>
        <v>2.4434609527920612</v>
      </c>
      <c r="H56" s="25">
        <v>0.881166</v>
      </c>
      <c r="I56" s="25">
        <v>3.3002999999999998E-2</v>
      </c>
      <c r="L56" s="10"/>
      <c r="M56" s="27">
        <v>2.5307300000000001</v>
      </c>
      <c r="N56" s="25">
        <f t="shared" si="16"/>
        <v>2.4434609527920612</v>
      </c>
      <c r="O56" s="25">
        <f t="shared" si="17"/>
        <v>2.6179938779914944</v>
      </c>
      <c r="P56" s="26">
        <v>0.16437299999999999</v>
      </c>
      <c r="Q56" s="26">
        <v>1.30933E-2</v>
      </c>
      <c r="T56" s="14"/>
      <c r="U56" s="10"/>
      <c r="V56" s="26">
        <v>1.43</v>
      </c>
      <c r="W56" s="25">
        <v>6.0466699999999996E-3</v>
      </c>
      <c r="X56" s="37">
        <v>1.01333E-3</v>
      </c>
      <c r="Y56" s="34">
        <v>1.133E-2</v>
      </c>
      <c r="Z56" s="37">
        <v>1.77333E-3</v>
      </c>
      <c r="AD56" s="14"/>
    </row>
    <row r="57" spans="1:30" ht="16" customHeight="1" x14ac:dyDescent="0.2">
      <c r="A57" s="10"/>
      <c r="B57" s="23">
        <v>145</v>
      </c>
      <c r="C57" s="23">
        <f t="shared" si="18"/>
        <v>140</v>
      </c>
      <c r="D57" s="23">
        <f t="shared" si="19"/>
        <v>150</v>
      </c>
      <c r="E57" s="27">
        <f t="shared" si="20"/>
        <v>2.530727415391778</v>
      </c>
      <c r="F57" s="25">
        <f t="shared" si="21"/>
        <v>2.4434609527920612</v>
      </c>
      <c r="G57" s="25">
        <f t="shared" si="22"/>
        <v>2.6179938779914944</v>
      </c>
      <c r="H57" s="25">
        <v>0.98071699999999995</v>
      </c>
      <c r="I57" s="25">
        <v>3.3667999999999997E-2</v>
      </c>
      <c r="L57" s="10"/>
      <c r="M57" s="27">
        <v>2.70526</v>
      </c>
      <c r="N57" s="25">
        <f t="shared" si="16"/>
        <v>2.6179938779914944</v>
      </c>
      <c r="O57" s="25">
        <f t="shared" si="17"/>
        <v>2.7925268031909272</v>
      </c>
      <c r="P57" s="26">
        <v>0.11259</v>
      </c>
      <c r="Q57" s="26">
        <v>1.30467E-2</v>
      </c>
      <c r="T57" s="14"/>
      <c r="U57" s="10"/>
      <c r="V57" s="26">
        <v>1.76</v>
      </c>
      <c r="W57" s="25">
        <v>4.1875000000000002E-3</v>
      </c>
      <c r="X57" s="37">
        <v>5.2249999999999996E-4</v>
      </c>
      <c r="Y57" s="34">
        <v>4.4149999999999997E-3</v>
      </c>
      <c r="Z57" s="37">
        <v>9.0499999999999999E-4</v>
      </c>
      <c r="AD57" s="14"/>
    </row>
    <row r="58" spans="1:30" ht="16" customHeight="1" x14ac:dyDescent="0.2">
      <c r="A58" s="10"/>
      <c r="B58" s="23">
        <v>155</v>
      </c>
      <c r="C58" s="23">
        <f t="shared" si="18"/>
        <v>150</v>
      </c>
      <c r="D58" s="23">
        <f t="shared" si="19"/>
        <v>160</v>
      </c>
      <c r="E58" s="27">
        <f t="shared" si="20"/>
        <v>2.7052603405912108</v>
      </c>
      <c r="F58" s="25">
        <f t="shared" si="21"/>
        <v>2.6179938779914944</v>
      </c>
      <c r="G58" s="25">
        <f t="shared" si="22"/>
        <v>2.7925268031909272</v>
      </c>
      <c r="H58" s="25">
        <v>0.98031999999999997</v>
      </c>
      <c r="I58" s="25">
        <v>3.2848000000000002E-2</v>
      </c>
      <c r="L58" s="10"/>
      <c r="M58" s="27">
        <v>2.8797899999999998</v>
      </c>
      <c r="N58" s="25">
        <f t="shared" si="16"/>
        <v>2.7925268031909272</v>
      </c>
      <c r="O58" s="25">
        <f t="shared" si="17"/>
        <v>2.9670597283903604</v>
      </c>
      <c r="P58" s="26">
        <v>0.106377</v>
      </c>
      <c r="Q58" s="26">
        <v>1.25767E-2</v>
      </c>
      <c r="T58" s="14"/>
      <c r="U58" s="10"/>
      <c r="V58" s="11" t="s">
        <v>20</v>
      </c>
      <c r="AD58" s="14"/>
    </row>
    <row r="59" spans="1:30" ht="16" customHeight="1" x14ac:dyDescent="0.2">
      <c r="A59" s="10"/>
      <c r="B59" s="23">
        <v>165</v>
      </c>
      <c r="C59" s="23">
        <f t="shared" si="18"/>
        <v>160</v>
      </c>
      <c r="D59" s="23">
        <f t="shared" si="19"/>
        <v>170</v>
      </c>
      <c r="E59" s="27">
        <f t="shared" si="20"/>
        <v>2.8797932657906435</v>
      </c>
      <c r="F59" s="25">
        <f t="shared" si="21"/>
        <v>2.7925268031909272</v>
      </c>
      <c r="G59" s="25">
        <f t="shared" si="22"/>
        <v>2.9670597283903604</v>
      </c>
      <c r="H59" s="25">
        <v>1.0606789999999999</v>
      </c>
      <c r="I59" s="25">
        <v>3.3334000000000003E-2</v>
      </c>
      <c r="L59" s="10"/>
      <c r="M59" s="27">
        <v>3.0543300000000002</v>
      </c>
      <c r="N59" s="25">
        <f t="shared" si="16"/>
        <v>2.9670597283903604</v>
      </c>
      <c r="O59" s="25">
        <f t="shared" si="17"/>
        <v>3.1415926535897931</v>
      </c>
      <c r="P59" s="26">
        <v>5.2016699999999999E-2</v>
      </c>
      <c r="Q59" s="26">
        <v>1.2726700000000001E-2</v>
      </c>
      <c r="T59" s="14"/>
      <c r="U59" s="10"/>
      <c r="AD59" s="14"/>
    </row>
    <row r="60" spans="1:30" ht="16" customHeight="1" x14ac:dyDescent="0.2">
      <c r="A60" s="10"/>
      <c r="B60" s="23">
        <v>175</v>
      </c>
      <c r="C60" s="23">
        <f t="shared" si="18"/>
        <v>170</v>
      </c>
      <c r="D60" s="23">
        <f t="shared" si="19"/>
        <v>180</v>
      </c>
      <c r="E60" s="27">
        <f t="shared" si="20"/>
        <v>3.0543261909900767</v>
      </c>
      <c r="F60" s="25">
        <f t="shared" si="21"/>
        <v>2.9670597283903604</v>
      </c>
      <c r="G60" s="25">
        <f t="shared" si="22"/>
        <v>3.1415926535897931</v>
      </c>
      <c r="H60" s="25">
        <v>1.0958730000000001</v>
      </c>
      <c r="I60" s="25">
        <v>3.4646999999999997E-2</v>
      </c>
      <c r="L60" s="10"/>
      <c r="T60" s="14"/>
      <c r="U60" s="28"/>
      <c r="V60" s="29"/>
      <c r="W60" s="29"/>
      <c r="X60" s="29"/>
      <c r="Y60" s="29"/>
      <c r="Z60" s="29"/>
      <c r="AA60" s="30"/>
      <c r="AB60" s="30"/>
      <c r="AC60" s="30"/>
      <c r="AD60" s="31"/>
    </row>
    <row r="61" spans="1:30" ht="16" customHeight="1" x14ac:dyDescent="0.2">
      <c r="A61" s="10"/>
      <c r="B61" s="11" t="s">
        <v>40</v>
      </c>
      <c r="L61" s="10"/>
      <c r="M61" s="15" t="s">
        <v>36</v>
      </c>
      <c r="N61" s="17"/>
      <c r="O61" s="17"/>
      <c r="T61" s="14"/>
    </row>
    <row r="62" spans="1:30" ht="16" customHeight="1" x14ac:dyDescent="0.2">
      <c r="A62" s="10"/>
      <c r="B62" s="15" t="s">
        <v>36</v>
      </c>
      <c r="C62" s="16"/>
      <c r="D62" s="16"/>
      <c r="E62" s="15"/>
      <c r="F62" s="17"/>
      <c r="G62" s="17"/>
      <c r="L62" s="10"/>
      <c r="M62" s="18" t="s">
        <v>15</v>
      </c>
      <c r="N62" s="20" t="s">
        <v>16</v>
      </c>
      <c r="O62" s="20" t="s">
        <v>17</v>
      </c>
      <c r="P62" s="18" t="s">
        <v>18</v>
      </c>
      <c r="Q62" s="18" t="s">
        <v>19</v>
      </c>
      <c r="R62" s="21" t="s">
        <v>37</v>
      </c>
      <c r="S62" s="21" t="s">
        <v>38</v>
      </c>
      <c r="T62" s="14"/>
    </row>
    <row r="63" spans="1:30" ht="16" customHeight="1" x14ac:dyDescent="0.2">
      <c r="A63" s="10"/>
      <c r="B63" s="18" t="s">
        <v>7</v>
      </c>
      <c r="C63" s="19" t="s">
        <v>8</v>
      </c>
      <c r="D63" s="19" t="s">
        <v>9</v>
      </c>
      <c r="E63" s="18" t="s">
        <v>10</v>
      </c>
      <c r="F63" s="20" t="s">
        <v>11</v>
      </c>
      <c r="G63" s="20" t="s">
        <v>12</v>
      </c>
      <c r="H63" s="20" t="s">
        <v>13</v>
      </c>
      <c r="I63" s="20" t="s">
        <v>14</v>
      </c>
      <c r="J63" s="22"/>
      <c r="L63" s="10"/>
      <c r="M63" s="27">
        <v>0.13089999999999999</v>
      </c>
      <c r="N63" s="25">
        <f t="shared" ref="N63:N74" si="23">F64</f>
        <v>0</v>
      </c>
      <c r="O63" s="25">
        <f t="shared" ref="O63:O74" si="24">G64</f>
        <v>0.26179938779914941</v>
      </c>
      <c r="P63" s="27">
        <v>0.147067</v>
      </c>
      <c r="Q63" s="27">
        <v>1.525E-2</v>
      </c>
      <c r="R63" s="26">
        <f t="shared" ref="R63:R74" si="25">P63/5</f>
        <v>2.9413399999999999E-2</v>
      </c>
      <c r="S63" s="26">
        <f t="shared" ref="S63:S74" si="26">Q63/5</f>
        <v>3.0499999999999998E-3</v>
      </c>
      <c r="T63" s="14"/>
    </row>
    <row r="64" spans="1:30" ht="16" customHeight="1" x14ac:dyDescent="0.2">
      <c r="A64" s="10"/>
      <c r="B64" s="27">
        <v>7.5</v>
      </c>
      <c r="C64" s="23">
        <f t="shared" ref="C64:C75" si="27">B64-7.5</f>
        <v>0</v>
      </c>
      <c r="D64" s="23">
        <f t="shared" ref="D64:D75" si="28">B64+7.5</f>
        <v>15</v>
      </c>
      <c r="E64" s="27">
        <f t="shared" ref="E64:E75" si="29">RADIANS(B64)</f>
        <v>0.1308996938995747</v>
      </c>
      <c r="F64" s="25">
        <f t="shared" ref="F64:F75" si="30">RADIANS(C64)</f>
        <v>0</v>
      </c>
      <c r="G64" s="25">
        <f t="shared" ref="G64:G75" si="31">RADIANS(D64)</f>
        <v>0.26179938779914941</v>
      </c>
      <c r="H64" s="25">
        <v>1.175575</v>
      </c>
      <c r="I64" s="25">
        <v>3.9335000000000002E-2</v>
      </c>
      <c r="L64" s="10"/>
      <c r="M64" s="27">
        <v>0.39269900000000002</v>
      </c>
      <c r="N64" s="25">
        <f t="shared" si="23"/>
        <v>0.26179938779914941</v>
      </c>
      <c r="O64" s="25">
        <f t="shared" si="24"/>
        <v>0.52359877559829882</v>
      </c>
      <c r="P64" s="27">
        <v>0.13494999999999999</v>
      </c>
      <c r="Q64" s="27">
        <v>1.6250000000000001E-2</v>
      </c>
      <c r="R64" s="26">
        <f t="shared" si="25"/>
        <v>2.6989999999999997E-2</v>
      </c>
      <c r="S64" s="26">
        <f t="shared" si="26"/>
        <v>3.2500000000000003E-3</v>
      </c>
      <c r="T64" s="14"/>
    </row>
    <row r="65" spans="1:29" ht="16" customHeight="1" x14ac:dyDescent="0.2">
      <c r="A65" s="10"/>
      <c r="B65" s="27">
        <v>22.5</v>
      </c>
      <c r="C65" s="23">
        <f t="shared" si="27"/>
        <v>15</v>
      </c>
      <c r="D65" s="23">
        <f t="shared" si="28"/>
        <v>30</v>
      </c>
      <c r="E65" s="27">
        <f t="shared" si="29"/>
        <v>0.39269908169872414</v>
      </c>
      <c r="F65" s="25">
        <f t="shared" si="30"/>
        <v>0.26179938779914941</v>
      </c>
      <c r="G65" s="25">
        <f t="shared" si="31"/>
        <v>0.52359877559829882</v>
      </c>
      <c r="H65" s="25">
        <v>1.0067550000000001</v>
      </c>
      <c r="I65" s="25">
        <v>3.7039000000000002E-2</v>
      </c>
      <c r="L65" s="10"/>
      <c r="M65" s="27">
        <v>0.65449800000000002</v>
      </c>
      <c r="N65" s="25">
        <f t="shared" si="23"/>
        <v>0.52359877559829882</v>
      </c>
      <c r="O65" s="25">
        <f t="shared" si="24"/>
        <v>0.78539816339744828</v>
      </c>
      <c r="P65" s="27">
        <v>5.7133299999999998E-2</v>
      </c>
      <c r="Q65" s="27">
        <v>1.7683299999999999E-2</v>
      </c>
      <c r="R65" s="26">
        <f t="shared" si="25"/>
        <v>1.142666E-2</v>
      </c>
      <c r="S65" s="26">
        <f t="shared" si="26"/>
        <v>3.5366599999999996E-3</v>
      </c>
      <c r="T65" s="14"/>
    </row>
    <row r="66" spans="1:29" ht="16" customHeight="1" x14ac:dyDescent="0.2">
      <c r="A66" s="10"/>
      <c r="B66" s="27">
        <v>37.5</v>
      </c>
      <c r="C66" s="23">
        <f t="shared" si="27"/>
        <v>30</v>
      </c>
      <c r="D66" s="23">
        <f t="shared" si="28"/>
        <v>45</v>
      </c>
      <c r="E66" s="27">
        <f t="shared" si="29"/>
        <v>0.6544984694978736</v>
      </c>
      <c r="F66" s="25">
        <f t="shared" si="30"/>
        <v>0.52359877559829882</v>
      </c>
      <c r="G66" s="25">
        <f t="shared" si="31"/>
        <v>0.78539816339744828</v>
      </c>
      <c r="H66" s="25">
        <v>0.95484599999999997</v>
      </c>
      <c r="I66" s="25">
        <v>4.1542000000000003E-2</v>
      </c>
      <c r="L66" s="10"/>
      <c r="M66" s="27">
        <v>0.91629799999999995</v>
      </c>
      <c r="N66" s="25">
        <f t="shared" si="23"/>
        <v>0.78539816339744828</v>
      </c>
      <c r="O66" s="25">
        <f t="shared" si="24"/>
        <v>1.0471975511965976</v>
      </c>
      <c r="P66" s="27">
        <v>-1.37833E-2</v>
      </c>
      <c r="Q66" s="27">
        <v>2.06333E-2</v>
      </c>
      <c r="R66" s="26">
        <f t="shared" si="25"/>
        <v>-2.7566600000000002E-3</v>
      </c>
      <c r="S66" s="26">
        <f t="shared" si="26"/>
        <v>4.1266599999999999E-3</v>
      </c>
      <c r="T66" s="14"/>
    </row>
    <row r="67" spans="1:29" ht="16" customHeight="1" x14ac:dyDescent="0.2">
      <c r="A67" s="10"/>
      <c r="B67" s="27">
        <v>52.5</v>
      </c>
      <c r="C67" s="23">
        <f t="shared" si="27"/>
        <v>45</v>
      </c>
      <c r="D67" s="23">
        <f t="shared" si="28"/>
        <v>60</v>
      </c>
      <c r="E67" s="27">
        <f t="shared" si="29"/>
        <v>0.91629785729702307</v>
      </c>
      <c r="F67" s="25">
        <f t="shared" si="30"/>
        <v>0.78539816339744828</v>
      </c>
      <c r="G67" s="25">
        <f t="shared" si="31"/>
        <v>1.0471975511965976</v>
      </c>
      <c r="H67" s="25">
        <v>0.84507600000000005</v>
      </c>
      <c r="I67" s="25">
        <v>4.5588999999999998E-2</v>
      </c>
      <c r="L67" s="10"/>
      <c r="M67" s="27">
        <v>1.1780999999999999</v>
      </c>
      <c r="N67" s="25">
        <f t="shared" si="23"/>
        <v>1.0471975511965976</v>
      </c>
      <c r="O67" s="25">
        <f t="shared" si="24"/>
        <v>1.3089969389957472</v>
      </c>
      <c r="P67" s="27">
        <v>3.60667E-2</v>
      </c>
      <c r="Q67" s="27">
        <v>2.4333299999999999E-2</v>
      </c>
      <c r="R67" s="26">
        <f t="shared" si="25"/>
        <v>7.2133400000000004E-3</v>
      </c>
      <c r="S67" s="26">
        <f t="shared" si="26"/>
        <v>4.8666600000000001E-3</v>
      </c>
      <c r="T67" s="14"/>
    </row>
    <row r="68" spans="1:29" ht="16" customHeight="1" x14ac:dyDescent="0.2">
      <c r="A68" s="10"/>
      <c r="B68" s="27">
        <v>67.5</v>
      </c>
      <c r="C68" s="23">
        <f t="shared" si="27"/>
        <v>60</v>
      </c>
      <c r="D68" s="23">
        <f t="shared" si="28"/>
        <v>75</v>
      </c>
      <c r="E68" s="27">
        <f t="shared" si="29"/>
        <v>1.1780972450961724</v>
      </c>
      <c r="F68" s="25">
        <f t="shared" si="30"/>
        <v>1.0471975511965976</v>
      </c>
      <c r="G68" s="25">
        <f t="shared" si="31"/>
        <v>1.3089969389957472</v>
      </c>
      <c r="H68" s="25">
        <v>0.87107500000000004</v>
      </c>
      <c r="I68" s="25">
        <v>5.4468999999999997E-2</v>
      </c>
      <c r="L68" s="10"/>
      <c r="M68" s="27">
        <v>1.4399</v>
      </c>
      <c r="N68" s="25">
        <f t="shared" si="23"/>
        <v>1.3089969389957472</v>
      </c>
      <c r="O68" s="25">
        <f t="shared" si="24"/>
        <v>1.5707963267948966</v>
      </c>
      <c r="P68" s="27">
        <v>6.4966700000000002E-2</v>
      </c>
      <c r="Q68" s="27">
        <v>2.6816699999999999E-2</v>
      </c>
      <c r="R68" s="26">
        <f t="shared" si="25"/>
        <v>1.2993340000000001E-2</v>
      </c>
      <c r="S68" s="26">
        <f t="shared" si="26"/>
        <v>5.3633399999999994E-3</v>
      </c>
      <c r="T68" s="14"/>
    </row>
    <row r="69" spans="1:29" ht="16" customHeight="1" x14ac:dyDescent="0.2">
      <c r="A69" s="10"/>
      <c r="B69" s="27">
        <v>82.5</v>
      </c>
      <c r="C69" s="23">
        <f t="shared" si="27"/>
        <v>75</v>
      </c>
      <c r="D69" s="23">
        <f t="shared" si="28"/>
        <v>90</v>
      </c>
      <c r="E69" s="27">
        <f t="shared" si="29"/>
        <v>1.4398966328953218</v>
      </c>
      <c r="F69" s="25">
        <f t="shared" si="30"/>
        <v>1.3089969389957472</v>
      </c>
      <c r="G69" s="25">
        <f t="shared" si="31"/>
        <v>1.5707963267948966</v>
      </c>
      <c r="H69" s="25">
        <v>0.81645999999999996</v>
      </c>
      <c r="I69" s="25">
        <v>5.9735999999999997E-2</v>
      </c>
      <c r="L69" s="10"/>
      <c r="M69" s="27">
        <v>1.7017</v>
      </c>
      <c r="N69" s="25">
        <f t="shared" si="23"/>
        <v>1.5707963267948966</v>
      </c>
      <c r="O69" s="25">
        <f t="shared" si="24"/>
        <v>1.8325957145940461</v>
      </c>
      <c r="P69" s="27">
        <v>9.9983299999999997E-2</v>
      </c>
      <c r="Q69" s="27">
        <v>2.44833E-2</v>
      </c>
      <c r="R69" s="26">
        <f t="shared" si="25"/>
        <v>1.9996659999999999E-2</v>
      </c>
      <c r="S69" s="26">
        <f t="shared" si="26"/>
        <v>4.8966599999999997E-3</v>
      </c>
      <c r="T69" s="14"/>
    </row>
    <row r="70" spans="1:29" ht="16" customHeight="1" x14ac:dyDescent="0.2">
      <c r="A70" s="10"/>
      <c r="B70" s="27">
        <v>97.5</v>
      </c>
      <c r="C70" s="23">
        <f t="shared" si="27"/>
        <v>90</v>
      </c>
      <c r="D70" s="23">
        <f t="shared" si="28"/>
        <v>105</v>
      </c>
      <c r="E70" s="27">
        <f t="shared" si="29"/>
        <v>1.7016960206944713</v>
      </c>
      <c r="F70" s="25">
        <f t="shared" si="30"/>
        <v>1.5707963267948966</v>
      </c>
      <c r="G70" s="25">
        <f t="shared" si="31"/>
        <v>1.8325957145940461</v>
      </c>
      <c r="H70" s="25">
        <v>0.74565400000000004</v>
      </c>
      <c r="I70" s="25">
        <v>4.9700000000000001E-2</v>
      </c>
      <c r="L70" s="10"/>
      <c r="M70" s="27">
        <v>1.9635</v>
      </c>
      <c r="N70" s="25">
        <f t="shared" si="23"/>
        <v>1.8325957145940461</v>
      </c>
      <c r="O70" s="25">
        <f t="shared" si="24"/>
        <v>2.0943951023931953</v>
      </c>
      <c r="P70" s="27">
        <v>0.17055000000000001</v>
      </c>
      <c r="Q70" s="27">
        <v>2.1916700000000001E-2</v>
      </c>
      <c r="R70" s="26">
        <f t="shared" si="25"/>
        <v>3.4110000000000001E-2</v>
      </c>
      <c r="S70" s="26">
        <f t="shared" si="26"/>
        <v>4.3833400000000003E-3</v>
      </c>
      <c r="T70" s="14"/>
      <c r="AB70" s="22"/>
      <c r="AC70" s="22"/>
    </row>
    <row r="71" spans="1:29" ht="16" customHeight="1" x14ac:dyDescent="0.2">
      <c r="A71" s="10"/>
      <c r="B71" s="27">
        <v>112.5</v>
      </c>
      <c r="C71" s="23">
        <f t="shared" si="27"/>
        <v>105</v>
      </c>
      <c r="D71" s="23">
        <f t="shared" si="28"/>
        <v>120</v>
      </c>
      <c r="E71" s="27">
        <f t="shared" si="29"/>
        <v>1.9634954084936207</v>
      </c>
      <c r="F71" s="25">
        <f t="shared" si="30"/>
        <v>1.8325957145940461</v>
      </c>
      <c r="G71" s="25">
        <f t="shared" si="31"/>
        <v>2.0943951023931953</v>
      </c>
      <c r="H71" s="25">
        <v>0.95805700000000005</v>
      </c>
      <c r="I71" s="25">
        <v>5.1610000000000003E-2</v>
      </c>
      <c r="L71" s="10"/>
      <c r="M71" s="27">
        <v>2.2252999999999998</v>
      </c>
      <c r="N71" s="25">
        <f t="shared" si="23"/>
        <v>2.0943951023931953</v>
      </c>
      <c r="O71" s="25">
        <f t="shared" si="24"/>
        <v>2.3561944901923448</v>
      </c>
      <c r="P71" s="27">
        <v>0.1668</v>
      </c>
      <c r="Q71" s="27">
        <v>2.03167E-2</v>
      </c>
      <c r="R71" s="26">
        <f t="shared" si="25"/>
        <v>3.3360000000000001E-2</v>
      </c>
      <c r="S71" s="26">
        <f t="shared" si="26"/>
        <v>4.0633400000000004E-3</v>
      </c>
      <c r="T71" s="14"/>
    </row>
    <row r="72" spans="1:29" ht="16" customHeight="1" x14ac:dyDescent="0.2">
      <c r="A72" s="10"/>
      <c r="B72" s="27">
        <v>127.5</v>
      </c>
      <c r="C72" s="23">
        <f t="shared" si="27"/>
        <v>120</v>
      </c>
      <c r="D72" s="23">
        <f t="shared" si="28"/>
        <v>135</v>
      </c>
      <c r="E72" s="27">
        <f t="shared" si="29"/>
        <v>2.2252947962927703</v>
      </c>
      <c r="F72" s="25">
        <f t="shared" si="30"/>
        <v>2.0943951023931953</v>
      </c>
      <c r="G72" s="25">
        <f t="shared" si="31"/>
        <v>2.3561944901923448</v>
      </c>
      <c r="H72" s="25">
        <v>0.97434299999999996</v>
      </c>
      <c r="I72" s="25">
        <v>4.7960000000000003E-2</v>
      </c>
      <c r="L72" s="10"/>
      <c r="M72" s="27">
        <v>2.4870899999999998</v>
      </c>
      <c r="N72" s="25">
        <f t="shared" si="23"/>
        <v>2.3561944901923448</v>
      </c>
      <c r="O72" s="25">
        <f t="shared" si="24"/>
        <v>2.6179938779914944</v>
      </c>
      <c r="P72" s="27">
        <v>0.17428299999999999</v>
      </c>
      <c r="Q72" s="27">
        <v>1.9383299999999999E-2</v>
      </c>
      <c r="R72" s="26">
        <f t="shared" si="25"/>
        <v>3.4856600000000001E-2</v>
      </c>
      <c r="S72" s="26">
        <f t="shared" si="26"/>
        <v>3.8766599999999997E-3</v>
      </c>
      <c r="T72" s="14"/>
    </row>
    <row r="73" spans="1:29" ht="16" customHeight="1" x14ac:dyDescent="0.2">
      <c r="A73" s="10"/>
      <c r="B73" s="27">
        <v>142.5</v>
      </c>
      <c r="C73" s="23">
        <f t="shared" si="27"/>
        <v>135</v>
      </c>
      <c r="D73" s="23">
        <f t="shared" si="28"/>
        <v>150</v>
      </c>
      <c r="E73" s="27">
        <f t="shared" si="29"/>
        <v>2.4870941840919194</v>
      </c>
      <c r="F73" s="25">
        <f t="shared" si="30"/>
        <v>2.3561944901923448</v>
      </c>
      <c r="G73" s="25">
        <f t="shared" si="31"/>
        <v>2.6179938779914944</v>
      </c>
      <c r="H73" s="25">
        <v>1.0371859999999999</v>
      </c>
      <c r="I73" s="25">
        <v>4.7456999999999999E-2</v>
      </c>
      <c r="L73" s="10"/>
      <c r="M73" s="27">
        <v>2.7488899999999998</v>
      </c>
      <c r="N73" s="25">
        <f t="shared" si="23"/>
        <v>2.6179938779914944</v>
      </c>
      <c r="O73" s="25">
        <f t="shared" si="24"/>
        <v>2.8797932657906435</v>
      </c>
      <c r="P73" s="27">
        <v>0.161883</v>
      </c>
      <c r="Q73" s="27">
        <v>1.9050000000000001E-2</v>
      </c>
      <c r="R73" s="26">
        <f t="shared" si="25"/>
        <v>3.2376599999999998E-2</v>
      </c>
      <c r="S73" s="26">
        <f t="shared" si="26"/>
        <v>3.81E-3</v>
      </c>
      <c r="T73" s="14"/>
    </row>
    <row r="74" spans="1:29" ht="16" customHeight="1" x14ac:dyDescent="0.2">
      <c r="A74" s="10"/>
      <c r="B74" s="27">
        <v>157.5</v>
      </c>
      <c r="C74" s="23">
        <f t="shared" si="27"/>
        <v>150</v>
      </c>
      <c r="D74" s="23">
        <f t="shared" si="28"/>
        <v>165</v>
      </c>
      <c r="E74" s="27">
        <f t="shared" si="29"/>
        <v>2.748893571891069</v>
      </c>
      <c r="F74" s="25">
        <f t="shared" si="30"/>
        <v>2.6179938779914944</v>
      </c>
      <c r="G74" s="25">
        <f t="shared" si="31"/>
        <v>2.8797932657906435</v>
      </c>
      <c r="H74" s="25">
        <v>1.0875319999999999</v>
      </c>
      <c r="I74" s="25">
        <v>4.7378000000000003E-2</v>
      </c>
      <c r="L74" s="10"/>
      <c r="M74" s="27">
        <v>3.0106899999999999</v>
      </c>
      <c r="N74" s="25">
        <f t="shared" si="23"/>
        <v>2.8797932657906435</v>
      </c>
      <c r="O74" s="25">
        <f t="shared" si="24"/>
        <v>3.1415926535897931</v>
      </c>
      <c r="P74" s="27">
        <v>0.121083</v>
      </c>
      <c r="Q74" s="27">
        <v>1.8666700000000001E-2</v>
      </c>
      <c r="R74" s="26">
        <f t="shared" si="25"/>
        <v>2.4216599999999998E-2</v>
      </c>
      <c r="S74" s="26">
        <f t="shared" si="26"/>
        <v>3.7333400000000004E-3</v>
      </c>
      <c r="T74" s="14"/>
      <c r="AC74" s="27"/>
    </row>
    <row r="75" spans="1:29" ht="16" customHeight="1" x14ac:dyDescent="0.2">
      <c r="A75" s="10"/>
      <c r="B75" s="27">
        <v>172.5</v>
      </c>
      <c r="C75" s="23">
        <f t="shared" si="27"/>
        <v>165</v>
      </c>
      <c r="D75" s="23">
        <f t="shared" si="28"/>
        <v>180</v>
      </c>
      <c r="E75" s="27">
        <f t="shared" si="29"/>
        <v>3.0106929596902186</v>
      </c>
      <c r="F75" s="25">
        <f t="shared" si="30"/>
        <v>2.8797932657906435</v>
      </c>
      <c r="G75" s="25">
        <f t="shared" si="31"/>
        <v>3.1415926535897931</v>
      </c>
      <c r="H75" s="25">
        <v>1.088697</v>
      </c>
      <c r="I75" s="25">
        <v>4.6717000000000002E-2</v>
      </c>
      <c r="L75" s="10"/>
      <c r="T75" s="14"/>
    </row>
    <row r="76" spans="1:29" ht="16" customHeight="1" x14ac:dyDescent="0.2">
      <c r="A76" s="10"/>
      <c r="L76" s="10"/>
      <c r="M76" s="11" t="s">
        <v>39</v>
      </c>
      <c r="T76" s="14"/>
    </row>
    <row r="77" spans="1:29" ht="16" customHeight="1" x14ac:dyDescent="0.2">
      <c r="A77" s="28"/>
      <c r="B77" s="29"/>
      <c r="C77" s="32"/>
      <c r="D77" s="32"/>
      <c r="E77" s="29"/>
      <c r="F77" s="33"/>
      <c r="G77" s="33"/>
      <c r="H77" s="29"/>
      <c r="I77" s="29"/>
      <c r="J77" s="30"/>
      <c r="K77" s="30"/>
      <c r="L77" s="10"/>
      <c r="M77" s="15" t="s">
        <v>5</v>
      </c>
      <c r="N77" s="17"/>
      <c r="O77" s="17"/>
      <c r="T77" s="14"/>
    </row>
    <row r="78" spans="1:29" ht="16" customHeight="1" x14ac:dyDescent="0.2">
      <c r="L78" s="10"/>
      <c r="M78" s="18" t="s">
        <v>15</v>
      </c>
      <c r="N78" s="20" t="s">
        <v>16</v>
      </c>
      <c r="O78" s="20" t="s">
        <v>17</v>
      </c>
      <c r="P78" s="21" t="s">
        <v>18</v>
      </c>
      <c r="Q78" s="21" t="s">
        <v>19</v>
      </c>
      <c r="R78" s="18"/>
      <c r="S78" s="18"/>
      <c r="T78" s="14"/>
    </row>
    <row r="79" spans="1:29" ht="16" customHeight="1" x14ac:dyDescent="0.2">
      <c r="L79" s="10"/>
      <c r="M79" s="27">
        <v>8.7265999999999996E-2</v>
      </c>
      <c r="N79" s="25">
        <f t="shared" ref="N79:N96" si="32">F43</f>
        <v>0</v>
      </c>
      <c r="O79" s="25">
        <f t="shared" ref="O79:O96" si="33">G43</f>
        <v>0.17453292519943295</v>
      </c>
      <c r="P79" s="26">
        <v>0.19683</v>
      </c>
      <c r="Q79" s="26">
        <v>4.6249999999999998E-3</v>
      </c>
      <c r="T79" s="14"/>
    </row>
    <row r="80" spans="1:29" ht="16" customHeight="1" x14ac:dyDescent="0.2">
      <c r="L80" s="10"/>
      <c r="M80" s="27">
        <v>0.261799</v>
      </c>
      <c r="N80" s="25">
        <f t="shared" si="32"/>
        <v>0.17453292519943295</v>
      </c>
      <c r="O80" s="25">
        <f t="shared" si="33"/>
        <v>0.3490658503988659</v>
      </c>
      <c r="P80" s="26">
        <v>0.16356000000000001</v>
      </c>
      <c r="Q80" s="26">
        <v>4.8974999999999999E-3</v>
      </c>
      <c r="T80" s="14"/>
    </row>
    <row r="81" spans="12:20" ht="16" customHeight="1" x14ac:dyDescent="0.2">
      <c r="L81" s="10"/>
      <c r="M81" s="27">
        <v>0.436332</v>
      </c>
      <c r="N81" s="25">
        <f t="shared" si="32"/>
        <v>0.3490658503988659</v>
      </c>
      <c r="O81" s="25">
        <f t="shared" si="33"/>
        <v>0.52359877559829882</v>
      </c>
      <c r="P81" s="26">
        <v>0.10678799999999999</v>
      </c>
      <c r="Q81" s="26">
        <v>4.9649999999999998E-3</v>
      </c>
      <c r="T81" s="14"/>
    </row>
    <row r="82" spans="12:20" ht="16" customHeight="1" x14ac:dyDescent="0.2">
      <c r="L82" s="10"/>
      <c r="M82" s="27">
        <v>0.61086499999999999</v>
      </c>
      <c r="N82" s="25">
        <f t="shared" si="32"/>
        <v>0.52359877559829882</v>
      </c>
      <c r="O82" s="25">
        <f t="shared" si="33"/>
        <v>0.69813170079773179</v>
      </c>
      <c r="P82" s="26">
        <v>5.0189999999999999E-2</v>
      </c>
      <c r="Q82" s="26">
        <v>5.3200000000000001E-3</v>
      </c>
      <c r="T82" s="14"/>
    </row>
    <row r="83" spans="12:20" ht="16" customHeight="1" x14ac:dyDescent="0.2">
      <c r="L83" s="10"/>
      <c r="M83" s="27">
        <v>0.78539800000000004</v>
      </c>
      <c r="N83" s="25">
        <f t="shared" si="32"/>
        <v>0.69813170079773179</v>
      </c>
      <c r="O83" s="25">
        <f t="shared" si="33"/>
        <v>0.87266462599716477</v>
      </c>
      <c r="P83" s="26">
        <v>2.9284999999999999E-2</v>
      </c>
      <c r="Q83" s="26">
        <v>5.8849999999999996E-3</v>
      </c>
      <c r="T83" s="14"/>
    </row>
    <row r="84" spans="12:20" ht="16" customHeight="1" x14ac:dyDescent="0.2">
      <c r="L84" s="10"/>
      <c r="M84" s="27">
        <v>0.95993099999999998</v>
      </c>
      <c r="N84" s="25">
        <f t="shared" si="32"/>
        <v>0.87266462599716477</v>
      </c>
      <c r="O84" s="25">
        <f t="shared" si="33"/>
        <v>1.0471975511965976</v>
      </c>
      <c r="P84" s="26">
        <v>6.6425E-3</v>
      </c>
      <c r="Q84" s="26">
        <v>6.5849999999999997E-3</v>
      </c>
      <c r="T84" s="14"/>
    </row>
    <row r="85" spans="12:20" ht="16" customHeight="1" x14ac:dyDescent="0.2">
      <c r="L85" s="10"/>
      <c r="M85" s="27">
        <v>1.13446</v>
      </c>
      <c r="N85" s="25">
        <f t="shared" si="32"/>
        <v>1.0471975511965976</v>
      </c>
      <c r="O85" s="25">
        <f t="shared" si="33"/>
        <v>1.2217304763960306</v>
      </c>
      <c r="P85" s="26">
        <v>-1.28025E-2</v>
      </c>
      <c r="Q85" s="26">
        <v>7.5824999999999998E-3</v>
      </c>
      <c r="T85" s="14"/>
    </row>
    <row r="86" spans="12:20" ht="16" customHeight="1" x14ac:dyDescent="0.2">
      <c r="L86" s="10"/>
      <c r="M86" s="27">
        <v>1.3089999999999999</v>
      </c>
      <c r="N86" s="25">
        <f t="shared" si="32"/>
        <v>1.2217304763960306</v>
      </c>
      <c r="O86" s="25">
        <f t="shared" si="33"/>
        <v>1.3962634015954636</v>
      </c>
      <c r="P86" s="26">
        <v>1.636E-2</v>
      </c>
      <c r="Q86" s="26">
        <v>8.8599999999999998E-3</v>
      </c>
      <c r="T86" s="14"/>
    </row>
    <row r="87" spans="12:20" ht="16" customHeight="1" x14ac:dyDescent="0.2">
      <c r="L87" s="10"/>
      <c r="M87" s="27">
        <v>1.48353</v>
      </c>
      <c r="N87" s="25">
        <f t="shared" si="32"/>
        <v>1.3962634015954636</v>
      </c>
      <c r="O87" s="25">
        <f t="shared" si="33"/>
        <v>1.5707963267948966</v>
      </c>
      <c r="P87" s="26">
        <v>2.0257500000000001E-2</v>
      </c>
      <c r="Q87" s="26">
        <v>9.3325000000000005E-3</v>
      </c>
      <c r="T87" s="14"/>
    </row>
    <row r="88" spans="12:20" ht="16" customHeight="1" x14ac:dyDescent="0.2">
      <c r="L88" s="10"/>
      <c r="M88" s="27">
        <v>1.6580600000000001</v>
      </c>
      <c r="N88" s="25">
        <f t="shared" si="32"/>
        <v>1.5707963267948966</v>
      </c>
      <c r="O88" s="25">
        <f t="shared" si="33"/>
        <v>1.7453292519943295</v>
      </c>
      <c r="P88" s="26">
        <v>5.4094999999999997E-2</v>
      </c>
      <c r="Q88" s="26">
        <v>8.5249999999999996E-3</v>
      </c>
      <c r="T88" s="14"/>
    </row>
    <row r="89" spans="12:20" ht="16" customHeight="1" x14ac:dyDescent="0.2">
      <c r="L89" s="10"/>
      <c r="M89" s="27">
        <v>1.8326</v>
      </c>
      <c r="N89" s="25">
        <f t="shared" si="32"/>
        <v>1.7453292519943295</v>
      </c>
      <c r="O89" s="25">
        <f t="shared" si="33"/>
        <v>1.9198621771937625</v>
      </c>
      <c r="P89" s="26">
        <v>6.2875E-2</v>
      </c>
      <c r="Q89" s="26">
        <v>7.4475000000000001E-3</v>
      </c>
      <c r="T89" s="14"/>
    </row>
    <row r="90" spans="12:20" ht="16" customHeight="1" x14ac:dyDescent="0.2">
      <c r="L90" s="10"/>
      <c r="M90" s="27">
        <v>2.0071300000000001</v>
      </c>
      <c r="N90" s="25">
        <f t="shared" si="32"/>
        <v>1.9198621771937625</v>
      </c>
      <c r="O90" s="25">
        <f t="shared" si="33"/>
        <v>2.0943951023931953</v>
      </c>
      <c r="P90" s="26">
        <v>5.885E-2</v>
      </c>
      <c r="Q90" s="26">
        <v>6.7600000000000004E-3</v>
      </c>
      <c r="T90" s="14"/>
    </row>
    <row r="91" spans="12:20" ht="16" customHeight="1" x14ac:dyDescent="0.2">
      <c r="L91" s="10"/>
      <c r="M91" s="27">
        <v>2.1816599999999999</v>
      </c>
      <c r="N91" s="25">
        <f t="shared" si="32"/>
        <v>2.0943951023931953</v>
      </c>
      <c r="O91" s="25">
        <f t="shared" si="33"/>
        <v>2.2689280275926285</v>
      </c>
      <c r="P91" s="26">
        <v>4.9092499999999997E-2</v>
      </c>
      <c r="Q91" s="26">
        <v>6.3375000000000003E-3</v>
      </c>
      <c r="T91" s="14"/>
    </row>
    <row r="92" spans="12:20" ht="16" customHeight="1" x14ac:dyDescent="0.2">
      <c r="L92" s="10"/>
      <c r="M92" s="27">
        <v>2.3561899999999998</v>
      </c>
      <c r="N92" s="25">
        <f t="shared" si="32"/>
        <v>2.2689280275926285</v>
      </c>
      <c r="O92" s="25">
        <f t="shared" si="33"/>
        <v>2.4434609527920612</v>
      </c>
      <c r="P92" s="26">
        <v>4.5802500000000003E-2</v>
      </c>
      <c r="Q92" s="26">
        <v>6.0625000000000002E-3</v>
      </c>
      <c r="T92" s="14"/>
    </row>
    <row r="93" spans="12:20" ht="16" customHeight="1" x14ac:dyDescent="0.2">
      <c r="L93" s="10"/>
      <c r="M93" s="27">
        <v>2.5307300000000001</v>
      </c>
      <c r="N93" s="25">
        <f t="shared" si="32"/>
        <v>2.4434609527920612</v>
      </c>
      <c r="O93" s="25">
        <f t="shared" si="33"/>
        <v>2.6179938779914944</v>
      </c>
      <c r="P93" s="26">
        <v>3.286E-2</v>
      </c>
      <c r="Q93" s="26">
        <v>5.7349999999999996E-3</v>
      </c>
      <c r="T93" s="14"/>
    </row>
    <row r="94" spans="12:20" ht="16" customHeight="1" x14ac:dyDescent="0.2">
      <c r="L94" s="10"/>
      <c r="M94" s="27">
        <v>2.70526</v>
      </c>
      <c r="N94" s="25">
        <f t="shared" si="32"/>
        <v>2.6179938779914944</v>
      </c>
      <c r="O94" s="25">
        <f t="shared" si="33"/>
        <v>2.7925268031909272</v>
      </c>
      <c r="P94" s="26">
        <v>2.7082499999999999E-2</v>
      </c>
      <c r="Q94" s="26">
        <v>5.6024999999999998E-3</v>
      </c>
      <c r="T94" s="14"/>
    </row>
    <row r="95" spans="12:20" ht="16" customHeight="1" x14ac:dyDescent="0.2">
      <c r="L95" s="10"/>
      <c r="M95" s="27">
        <v>2.8797899999999998</v>
      </c>
      <c r="N95" s="25">
        <f t="shared" si="32"/>
        <v>2.7925268031909272</v>
      </c>
      <c r="O95" s="25">
        <f t="shared" si="33"/>
        <v>2.9670597283903604</v>
      </c>
      <c r="P95" s="26">
        <v>1.18225E-2</v>
      </c>
      <c r="Q95" s="26">
        <v>5.47E-3</v>
      </c>
      <c r="T95" s="14"/>
    </row>
    <row r="96" spans="12:20" ht="16" customHeight="1" x14ac:dyDescent="0.2">
      <c r="L96" s="10"/>
      <c r="M96" s="27">
        <v>3.0543300000000002</v>
      </c>
      <c r="N96" s="25">
        <f t="shared" si="32"/>
        <v>2.9670597283903604</v>
      </c>
      <c r="O96" s="25">
        <f t="shared" si="33"/>
        <v>3.1415926535897931</v>
      </c>
      <c r="P96" s="26">
        <v>9.3150000000000004E-3</v>
      </c>
      <c r="Q96" s="26">
        <v>5.4925E-3</v>
      </c>
      <c r="T96" s="14"/>
    </row>
    <row r="97" spans="12:20" ht="16" customHeight="1" x14ac:dyDescent="0.2">
      <c r="L97" s="10"/>
      <c r="T97" s="14"/>
    </row>
    <row r="98" spans="12:20" ht="16" customHeight="1" x14ac:dyDescent="0.2">
      <c r="L98" s="10"/>
      <c r="M98" s="15" t="s">
        <v>36</v>
      </c>
      <c r="N98" s="17"/>
      <c r="O98" s="17"/>
      <c r="T98" s="14"/>
    </row>
    <row r="99" spans="12:20" ht="16" customHeight="1" x14ac:dyDescent="0.2">
      <c r="L99" s="10"/>
      <c r="M99" s="18" t="s">
        <v>15</v>
      </c>
      <c r="N99" s="20" t="s">
        <v>16</v>
      </c>
      <c r="O99" s="20" t="s">
        <v>17</v>
      </c>
      <c r="P99" s="18" t="s">
        <v>18</v>
      </c>
      <c r="Q99" s="18" t="s">
        <v>19</v>
      </c>
      <c r="R99" s="21" t="s">
        <v>37</v>
      </c>
      <c r="S99" s="21" t="s">
        <v>38</v>
      </c>
      <c r="T99" s="14"/>
    </row>
    <row r="100" spans="12:20" ht="16" customHeight="1" x14ac:dyDescent="0.2">
      <c r="L100" s="10"/>
      <c r="M100" s="27">
        <v>0.13089999999999999</v>
      </c>
      <c r="N100" s="25">
        <f t="shared" ref="N100:N111" si="34">F64</f>
        <v>0</v>
      </c>
      <c r="O100" s="25">
        <f t="shared" ref="O100:O111" si="35">G64</f>
        <v>0.26179938779914941</v>
      </c>
      <c r="P100" s="27">
        <v>0.114715</v>
      </c>
      <c r="Q100" s="27">
        <v>3.6649999999999999E-3</v>
      </c>
      <c r="R100" s="26">
        <f t="shared" ref="R100:R111" si="36">P100/2</f>
        <v>5.7357499999999999E-2</v>
      </c>
      <c r="S100" s="26">
        <f t="shared" ref="S100:S111" si="37">Q100/2</f>
        <v>1.8324999999999999E-3</v>
      </c>
      <c r="T100" s="14"/>
    </row>
    <row r="101" spans="12:20" ht="16" customHeight="1" x14ac:dyDescent="0.2">
      <c r="L101" s="10"/>
      <c r="M101" s="27">
        <v>0.39269900000000002</v>
      </c>
      <c r="N101" s="25">
        <f t="shared" si="34"/>
        <v>0.26179938779914941</v>
      </c>
      <c r="O101" s="25">
        <f t="shared" si="35"/>
        <v>0.52359877559829882</v>
      </c>
      <c r="P101" s="27">
        <v>8.1475000000000006E-2</v>
      </c>
      <c r="Q101" s="27">
        <v>3.7699999999999999E-3</v>
      </c>
      <c r="R101" s="26">
        <f t="shared" si="36"/>
        <v>4.0737500000000003E-2</v>
      </c>
      <c r="S101" s="26">
        <f t="shared" si="37"/>
        <v>1.885E-3</v>
      </c>
      <c r="T101" s="14"/>
    </row>
    <row r="102" spans="12:20" ht="16" customHeight="1" x14ac:dyDescent="0.2">
      <c r="L102" s="10"/>
      <c r="M102" s="27">
        <v>0.65449800000000002</v>
      </c>
      <c r="N102" s="25">
        <f t="shared" si="34"/>
        <v>0.52359877559829882</v>
      </c>
      <c r="O102" s="25">
        <f t="shared" si="35"/>
        <v>0.78539816339744828</v>
      </c>
      <c r="P102" s="27">
        <v>2.5489999999999999E-2</v>
      </c>
      <c r="Q102" s="27">
        <v>4.235E-3</v>
      </c>
      <c r="R102" s="26">
        <f t="shared" si="36"/>
        <v>1.2744999999999999E-2</v>
      </c>
      <c r="S102" s="26">
        <f t="shared" si="37"/>
        <v>2.1175E-3</v>
      </c>
      <c r="T102" s="14"/>
    </row>
    <row r="103" spans="12:20" ht="16" customHeight="1" x14ac:dyDescent="0.2">
      <c r="L103" s="10"/>
      <c r="M103" s="27">
        <v>0.91629799999999995</v>
      </c>
      <c r="N103" s="25">
        <f t="shared" si="34"/>
        <v>0.78539816339744828</v>
      </c>
      <c r="O103" s="25">
        <f t="shared" si="35"/>
        <v>1.0471975511965976</v>
      </c>
      <c r="P103" s="27">
        <v>4.1349999999999998E-3</v>
      </c>
      <c r="Q103" s="27">
        <v>4.9449999999999997E-3</v>
      </c>
      <c r="R103" s="26">
        <f t="shared" si="36"/>
        <v>2.0674999999999999E-3</v>
      </c>
      <c r="S103" s="26">
        <f t="shared" si="37"/>
        <v>2.4724999999999999E-3</v>
      </c>
      <c r="T103" s="14"/>
    </row>
    <row r="104" spans="12:20" ht="16" customHeight="1" x14ac:dyDescent="0.2">
      <c r="L104" s="10"/>
      <c r="M104" s="27">
        <v>1.1780999999999999</v>
      </c>
      <c r="N104" s="25">
        <f t="shared" si="34"/>
        <v>1.0471975511965976</v>
      </c>
      <c r="O104" s="25">
        <f t="shared" si="35"/>
        <v>1.3089969389957472</v>
      </c>
      <c r="P104" s="27">
        <v>7.8050000000000003E-3</v>
      </c>
      <c r="Q104" s="27">
        <v>5.9849999999999999E-3</v>
      </c>
      <c r="R104" s="26">
        <f t="shared" si="36"/>
        <v>3.9025000000000002E-3</v>
      </c>
      <c r="S104" s="26">
        <f t="shared" si="37"/>
        <v>2.9924999999999999E-3</v>
      </c>
      <c r="T104" s="14"/>
    </row>
    <row r="105" spans="12:20" ht="16" customHeight="1" x14ac:dyDescent="0.2">
      <c r="L105" s="10"/>
      <c r="M105" s="27">
        <v>1.4399</v>
      </c>
      <c r="N105" s="25">
        <f t="shared" si="34"/>
        <v>1.3089969389957472</v>
      </c>
      <c r="O105" s="25">
        <f t="shared" si="35"/>
        <v>1.5707963267948966</v>
      </c>
      <c r="P105" s="27">
        <v>2.7924999999999998E-2</v>
      </c>
      <c r="Q105" s="27">
        <v>6.7949999999999998E-3</v>
      </c>
      <c r="R105" s="26">
        <f t="shared" si="36"/>
        <v>1.3962499999999999E-2</v>
      </c>
      <c r="S105" s="26">
        <f t="shared" si="37"/>
        <v>3.3974999999999999E-3</v>
      </c>
      <c r="T105" s="14"/>
    </row>
    <row r="106" spans="12:20" ht="16" customHeight="1" x14ac:dyDescent="0.2">
      <c r="L106" s="10"/>
      <c r="M106" s="27">
        <v>1.7017</v>
      </c>
      <c r="N106" s="25">
        <f t="shared" si="34"/>
        <v>1.5707963267948966</v>
      </c>
      <c r="O106" s="25">
        <f t="shared" si="35"/>
        <v>1.8325957145940461</v>
      </c>
      <c r="P106" s="27">
        <v>4.6589999999999999E-2</v>
      </c>
      <c r="Q106" s="27">
        <v>6.0000000000000001E-3</v>
      </c>
      <c r="R106" s="26">
        <f t="shared" si="36"/>
        <v>2.3295E-2</v>
      </c>
      <c r="S106" s="26">
        <f t="shared" si="37"/>
        <v>3.0000000000000001E-3</v>
      </c>
      <c r="T106" s="14"/>
    </row>
    <row r="107" spans="12:20" ht="16" customHeight="1" x14ac:dyDescent="0.2">
      <c r="L107" s="10"/>
      <c r="M107" s="27">
        <v>1.9635</v>
      </c>
      <c r="N107" s="25">
        <f t="shared" si="34"/>
        <v>1.8325957145940461</v>
      </c>
      <c r="O107" s="25">
        <f t="shared" si="35"/>
        <v>2.0943951023931953</v>
      </c>
      <c r="P107" s="27">
        <v>6.275E-2</v>
      </c>
      <c r="Q107" s="27">
        <v>5.1900000000000002E-3</v>
      </c>
      <c r="R107" s="26">
        <f t="shared" si="36"/>
        <v>3.1375E-2</v>
      </c>
      <c r="S107" s="26">
        <f t="shared" si="37"/>
        <v>2.5950000000000001E-3</v>
      </c>
      <c r="T107" s="14"/>
    </row>
    <row r="108" spans="12:20" ht="16" customHeight="1" x14ac:dyDescent="0.2">
      <c r="L108" s="10"/>
      <c r="M108" s="27">
        <v>2.2252999999999998</v>
      </c>
      <c r="N108" s="25">
        <f t="shared" si="34"/>
        <v>2.0943951023931953</v>
      </c>
      <c r="O108" s="25">
        <f t="shared" si="35"/>
        <v>2.3561944901923448</v>
      </c>
      <c r="P108" s="27">
        <v>5.7290000000000001E-2</v>
      </c>
      <c r="Q108" s="27">
        <v>4.8549999999999999E-3</v>
      </c>
      <c r="R108" s="26">
        <f t="shared" si="36"/>
        <v>2.8645E-2</v>
      </c>
      <c r="S108" s="26">
        <f t="shared" si="37"/>
        <v>2.4275E-3</v>
      </c>
      <c r="T108" s="14"/>
    </row>
    <row r="109" spans="12:20" ht="16" customHeight="1" x14ac:dyDescent="0.2">
      <c r="L109" s="10"/>
      <c r="M109" s="27">
        <v>2.4870899999999998</v>
      </c>
      <c r="N109" s="25">
        <f t="shared" si="34"/>
        <v>2.3561944901923448</v>
      </c>
      <c r="O109" s="25">
        <f t="shared" si="35"/>
        <v>2.6179938779914944</v>
      </c>
      <c r="P109" s="27">
        <v>3.6490000000000002E-2</v>
      </c>
      <c r="Q109" s="27">
        <v>4.6249999999999998E-3</v>
      </c>
      <c r="R109" s="26">
        <f t="shared" si="36"/>
        <v>1.8245000000000001E-2</v>
      </c>
      <c r="S109" s="26">
        <f t="shared" si="37"/>
        <v>2.3124999999999999E-3</v>
      </c>
      <c r="T109" s="14"/>
    </row>
    <row r="110" spans="12:20" ht="16" customHeight="1" x14ac:dyDescent="0.2">
      <c r="L110" s="10"/>
      <c r="M110" s="27">
        <v>2.7488899999999998</v>
      </c>
      <c r="N110" s="25">
        <f t="shared" si="34"/>
        <v>2.6179938779914944</v>
      </c>
      <c r="O110" s="25">
        <f t="shared" si="35"/>
        <v>2.8797932657906435</v>
      </c>
      <c r="P110" s="27">
        <v>3.1985E-2</v>
      </c>
      <c r="Q110" s="27">
        <v>4.4749999999999998E-3</v>
      </c>
      <c r="R110" s="26">
        <f t="shared" si="36"/>
        <v>1.59925E-2</v>
      </c>
      <c r="S110" s="26">
        <f t="shared" si="37"/>
        <v>2.2374999999999999E-3</v>
      </c>
      <c r="T110" s="14"/>
    </row>
    <row r="111" spans="12:20" ht="16" customHeight="1" x14ac:dyDescent="0.2">
      <c r="L111" s="10"/>
      <c r="M111" s="27">
        <v>3.0106899999999999</v>
      </c>
      <c r="N111" s="25">
        <f t="shared" si="34"/>
        <v>2.8797932657906435</v>
      </c>
      <c r="O111" s="25">
        <f t="shared" si="35"/>
        <v>3.1415926535897931</v>
      </c>
      <c r="P111" s="27">
        <v>2.5430000000000001E-2</v>
      </c>
      <c r="Q111" s="27">
        <v>4.4250000000000001E-3</v>
      </c>
      <c r="R111" s="26">
        <f t="shared" si="36"/>
        <v>1.2715000000000001E-2</v>
      </c>
      <c r="S111" s="26">
        <f t="shared" si="37"/>
        <v>2.2125000000000001E-3</v>
      </c>
      <c r="T111" s="14"/>
    </row>
    <row r="112" spans="12:20" ht="16" customHeight="1" x14ac:dyDescent="0.2">
      <c r="L112" s="10"/>
      <c r="T112" s="14"/>
    </row>
    <row r="113" spans="12:20" ht="16" customHeight="1" x14ac:dyDescent="0.2">
      <c r="L113" s="10"/>
      <c r="M113" s="11" t="s">
        <v>40</v>
      </c>
      <c r="T113" s="14"/>
    </row>
    <row r="114" spans="12:20" ht="16" customHeight="1" x14ac:dyDescent="0.2">
      <c r="L114" s="10"/>
      <c r="M114" s="15" t="s">
        <v>5</v>
      </c>
      <c r="N114" s="17"/>
      <c r="O114" s="17"/>
      <c r="T114" s="14"/>
    </row>
    <row r="115" spans="12:20" ht="16" customHeight="1" x14ac:dyDescent="0.2">
      <c r="L115" s="10"/>
      <c r="M115" s="18" t="s">
        <v>15</v>
      </c>
      <c r="N115" s="20" t="s">
        <v>16</v>
      </c>
      <c r="O115" s="20" t="s">
        <v>17</v>
      </c>
      <c r="P115" s="21" t="s">
        <v>18</v>
      </c>
      <c r="Q115" s="21" t="s">
        <v>19</v>
      </c>
      <c r="R115" s="18"/>
      <c r="S115" s="18"/>
      <c r="T115" s="14"/>
    </row>
    <row r="116" spans="12:20" ht="16" customHeight="1" x14ac:dyDescent="0.2">
      <c r="L116" s="10"/>
      <c r="M116" s="27">
        <v>8.7265999999999996E-2</v>
      </c>
      <c r="N116" s="25">
        <f t="shared" ref="N116:N133" si="38">F43</f>
        <v>0</v>
      </c>
      <c r="O116" s="25">
        <f t="shared" ref="O116:O133" si="39">G43</f>
        <v>0.17453292519943295</v>
      </c>
      <c r="P116" s="26">
        <v>0.185198</v>
      </c>
      <c r="Q116" s="26">
        <v>4.13E-3</v>
      </c>
      <c r="T116" s="14"/>
    </row>
    <row r="117" spans="12:20" ht="16" customHeight="1" x14ac:dyDescent="0.2">
      <c r="L117" s="10"/>
      <c r="M117" s="27">
        <v>0.261799</v>
      </c>
      <c r="N117" s="25">
        <f t="shared" si="38"/>
        <v>0.17453292519943295</v>
      </c>
      <c r="O117" s="25">
        <f t="shared" si="39"/>
        <v>0.3490658503988659</v>
      </c>
      <c r="P117" s="26">
        <v>0.13958999999999999</v>
      </c>
      <c r="Q117" s="26">
        <v>4.3125000000000004E-3</v>
      </c>
      <c r="T117" s="14"/>
    </row>
    <row r="118" spans="12:20" ht="16" customHeight="1" x14ac:dyDescent="0.2">
      <c r="L118" s="10"/>
      <c r="M118" s="27">
        <v>0.436332</v>
      </c>
      <c r="N118" s="25">
        <f t="shared" si="38"/>
        <v>0.3490658503988659</v>
      </c>
      <c r="O118" s="25">
        <f t="shared" si="39"/>
        <v>0.52359877559829882</v>
      </c>
      <c r="P118" s="26">
        <v>8.2485000000000003E-2</v>
      </c>
      <c r="Q118" s="26">
        <v>4.3049999999999998E-3</v>
      </c>
      <c r="T118" s="14"/>
    </row>
    <row r="119" spans="12:20" ht="16" customHeight="1" x14ac:dyDescent="0.2">
      <c r="L119" s="10"/>
      <c r="M119" s="27">
        <v>0.61086499999999999</v>
      </c>
      <c r="N119" s="25">
        <f t="shared" si="38"/>
        <v>0.52359877559829882</v>
      </c>
      <c r="O119" s="25">
        <f t="shared" si="39"/>
        <v>0.69813170079773179</v>
      </c>
      <c r="P119" s="26">
        <v>3.9914999999999999E-2</v>
      </c>
      <c r="Q119" s="26">
        <v>4.5475000000000003E-3</v>
      </c>
      <c r="T119" s="14"/>
    </row>
    <row r="120" spans="12:20" ht="16" customHeight="1" x14ac:dyDescent="0.2">
      <c r="L120" s="10"/>
      <c r="M120" s="27">
        <v>0.78539800000000004</v>
      </c>
      <c r="N120" s="25">
        <f t="shared" si="38"/>
        <v>0.69813170079773179</v>
      </c>
      <c r="O120" s="25">
        <f t="shared" si="39"/>
        <v>0.87266462599716477</v>
      </c>
      <c r="P120" s="26">
        <v>1.3764999999999999E-2</v>
      </c>
      <c r="Q120" s="26">
        <v>4.9424999999999998E-3</v>
      </c>
      <c r="T120" s="14"/>
    </row>
    <row r="121" spans="12:20" ht="16" customHeight="1" x14ac:dyDescent="0.2">
      <c r="L121" s="10"/>
      <c r="M121" s="27">
        <v>0.95993099999999998</v>
      </c>
      <c r="N121" s="25">
        <f t="shared" si="38"/>
        <v>0.87266462599716477</v>
      </c>
      <c r="O121" s="25">
        <f t="shared" si="39"/>
        <v>1.0471975511965976</v>
      </c>
      <c r="P121" s="26">
        <v>2.2599999999999999E-3</v>
      </c>
      <c r="Q121" s="26">
        <v>5.4625000000000003E-3</v>
      </c>
      <c r="T121" s="14"/>
    </row>
    <row r="122" spans="12:20" ht="16" customHeight="1" x14ac:dyDescent="0.2">
      <c r="L122" s="10"/>
      <c r="M122" s="27">
        <v>1.13446</v>
      </c>
      <c r="N122" s="25">
        <f t="shared" si="38"/>
        <v>1.0471975511965976</v>
      </c>
      <c r="O122" s="25">
        <f t="shared" si="39"/>
        <v>1.2217304763960306</v>
      </c>
      <c r="P122" s="26">
        <v>-4.2475000000000004E-3</v>
      </c>
      <c r="Q122" s="26">
        <v>6.2350000000000001E-3</v>
      </c>
      <c r="T122" s="14"/>
    </row>
    <row r="123" spans="12:20" ht="16" customHeight="1" x14ac:dyDescent="0.2">
      <c r="L123" s="10"/>
      <c r="M123" s="27">
        <v>1.3089999999999999</v>
      </c>
      <c r="N123" s="25">
        <f t="shared" si="38"/>
        <v>1.2217304763960306</v>
      </c>
      <c r="O123" s="25">
        <f t="shared" si="39"/>
        <v>1.3962634015954636</v>
      </c>
      <c r="P123" s="26">
        <v>1.6227499999999999E-2</v>
      </c>
      <c r="Q123" s="26">
        <v>7.2550000000000002E-3</v>
      </c>
      <c r="T123" s="14"/>
    </row>
    <row r="124" spans="12:20" ht="16" customHeight="1" x14ac:dyDescent="0.2">
      <c r="L124" s="10"/>
      <c r="M124" s="27">
        <v>1.48353</v>
      </c>
      <c r="N124" s="25">
        <f t="shared" si="38"/>
        <v>1.3962634015954636</v>
      </c>
      <c r="O124" s="25">
        <f t="shared" si="39"/>
        <v>1.5707963267948966</v>
      </c>
      <c r="P124" s="26">
        <v>4.2709999999999998E-2</v>
      </c>
      <c r="Q124" s="26">
        <v>7.6874999999999999E-3</v>
      </c>
      <c r="T124" s="14"/>
    </row>
    <row r="125" spans="12:20" ht="16" customHeight="1" x14ac:dyDescent="0.2">
      <c r="L125" s="10"/>
      <c r="M125" s="27">
        <v>1.6580600000000001</v>
      </c>
      <c r="N125" s="25">
        <f t="shared" si="38"/>
        <v>1.5707963267948966</v>
      </c>
      <c r="O125" s="25">
        <f t="shared" si="39"/>
        <v>1.7453292519943295</v>
      </c>
      <c r="P125" s="26">
        <v>5.52425E-2</v>
      </c>
      <c r="Q125" s="26">
        <v>6.9825E-3</v>
      </c>
      <c r="T125" s="14"/>
    </row>
    <row r="126" spans="12:20" ht="16" customHeight="1" x14ac:dyDescent="0.2">
      <c r="L126" s="10"/>
      <c r="M126" s="27">
        <v>1.8326</v>
      </c>
      <c r="N126" s="25">
        <f t="shared" si="38"/>
        <v>1.7453292519943295</v>
      </c>
      <c r="O126" s="25">
        <f t="shared" si="39"/>
        <v>1.9198621771937625</v>
      </c>
      <c r="P126" s="26">
        <v>5.7154999999999997E-2</v>
      </c>
      <c r="Q126" s="26">
        <v>6.1225000000000003E-3</v>
      </c>
      <c r="T126" s="14"/>
    </row>
    <row r="127" spans="12:20" ht="16" customHeight="1" x14ac:dyDescent="0.2">
      <c r="L127" s="10"/>
      <c r="M127" s="27">
        <v>2.0071300000000001</v>
      </c>
      <c r="N127" s="25">
        <f t="shared" si="38"/>
        <v>1.9198621771937625</v>
      </c>
      <c r="O127" s="25">
        <f t="shared" si="39"/>
        <v>2.0943951023931953</v>
      </c>
      <c r="P127" s="26">
        <v>5.8187500000000003E-2</v>
      </c>
      <c r="Q127" s="26">
        <v>5.6150000000000002E-3</v>
      </c>
      <c r="T127" s="14"/>
    </row>
    <row r="128" spans="12:20" ht="16" customHeight="1" x14ac:dyDescent="0.2">
      <c r="L128" s="10"/>
      <c r="M128" s="27">
        <v>2.1816599999999999</v>
      </c>
      <c r="N128" s="25">
        <f t="shared" si="38"/>
        <v>2.0943951023931953</v>
      </c>
      <c r="O128" s="25">
        <f t="shared" si="39"/>
        <v>2.2689280275926285</v>
      </c>
      <c r="P128" s="26">
        <v>5.4120000000000001E-2</v>
      </c>
      <c r="Q128" s="26">
        <v>5.3200000000000001E-3</v>
      </c>
      <c r="T128" s="14"/>
    </row>
    <row r="129" spans="12:20" ht="16" customHeight="1" x14ac:dyDescent="0.2">
      <c r="L129" s="10"/>
      <c r="M129" s="27">
        <v>2.3561899999999998</v>
      </c>
      <c r="N129" s="25">
        <f t="shared" si="38"/>
        <v>2.2689280275926285</v>
      </c>
      <c r="O129" s="25">
        <f t="shared" si="39"/>
        <v>2.4434609527920612</v>
      </c>
      <c r="P129" s="26">
        <v>4.5945E-2</v>
      </c>
      <c r="Q129" s="26">
        <v>5.1349999999999998E-3</v>
      </c>
      <c r="T129" s="14"/>
    </row>
    <row r="130" spans="12:20" ht="16" customHeight="1" x14ac:dyDescent="0.2">
      <c r="L130" s="10"/>
      <c r="M130" s="27">
        <v>2.5307300000000001</v>
      </c>
      <c r="N130" s="25">
        <f t="shared" si="38"/>
        <v>2.4434609527920612</v>
      </c>
      <c r="O130" s="25">
        <f t="shared" si="39"/>
        <v>2.6179938779914944</v>
      </c>
      <c r="P130" s="26">
        <v>3.06325E-2</v>
      </c>
      <c r="Q130" s="26">
        <v>4.8875000000000004E-3</v>
      </c>
      <c r="T130" s="14"/>
    </row>
    <row r="131" spans="12:20" ht="16" customHeight="1" x14ac:dyDescent="0.2">
      <c r="L131" s="10"/>
      <c r="M131" s="27">
        <v>2.70526</v>
      </c>
      <c r="N131" s="25">
        <f t="shared" si="38"/>
        <v>2.6179938779914944</v>
      </c>
      <c r="O131" s="25">
        <f t="shared" si="39"/>
        <v>2.7925268031909272</v>
      </c>
      <c r="P131" s="26">
        <v>2.0979999999999999E-2</v>
      </c>
      <c r="Q131" s="26">
        <v>4.7949999999999998E-3</v>
      </c>
      <c r="T131" s="14"/>
    </row>
    <row r="132" spans="12:20" ht="16" customHeight="1" x14ac:dyDescent="0.2">
      <c r="L132" s="10"/>
      <c r="M132" s="27">
        <v>2.8797899999999998</v>
      </c>
      <c r="N132" s="25">
        <f t="shared" si="38"/>
        <v>2.7925268031909272</v>
      </c>
      <c r="O132" s="25">
        <f t="shared" si="39"/>
        <v>2.9670597283903604</v>
      </c>
      <c r="P132" s="26">
        <v>1.7425E-2</v>
      </c>
      <c r="Q132" s="26">
        <v>4.7274999999999999E-3</v>
      </c>
      <c r="T132" s="14"/>
    </row>
    <row r="133" spans="12:20" ht="16" customHeight="1" x14ac:dyDescent="0.2">
      <c r="L133" s="10"/>
      <c r="M133" s="27">
        <v>3.0543300000000002</v>
      </c>
      <c r="N133" s="25">
        <f t="shared" si="38"/>
        <v>2.9670597283903604</v>
      </c>
      <c r="O133" s="25">
        <f t="shared" si="39"/>
        <v>3.1415926535897931</v>
      </c>
      <c r="P133" s="26">
        <v>2.5315000000000001E-2</v>
      </c>
      <c r="Q133" s="26">
        <v>4.79E-3</v>
      </c>
      <c r="T133" s="14"/>
    </row>
    <row r="134" spans="12:20" ht="16" customHeight="1" x14ac:dyDescent="0.2">
      <c r="L134" s="10"/>
      <c r="T134" s="14"/>
    </row>
    <row r="135" spans="12:20" ht="16" customHeight="1" x14ac:dyDescent="0.2">
      <c r="L135" s="10"/>
      <c r="M135" s="15" t="s">
        <v>36</v>
      </c>
      <c r="N135" s="17"/>
      <c r="O135" s="17"/>
      <c r="T135" s="14"/>
    </row>
    <row r="136" spans="12:20" ht="16" customHeight="1" x14ac:dyDescent="0.2">
      <c r="L136" s="10"/>
      <c r="M136" s="18" t="s">
        <v>15</v>
      </c>
      <c r="N136" s="20" t="s">
        <v>16</v>
      </c>
      <c r="O136" s="20" t="s">
        <v>17</v>
      </c>
      <c r="P136" s="18" t="s">
        <v>18</v>
      </c>
      <c r="Q136" s="18" t="s">
        <v>19</v>
      </c>
      <c r="R136" s="21" t="s">
        <v>37</v>
      </c>
      <c r="S136" s="21" t="s">
        <v>38</v>
      </c>
      <c r="T136" s="14"/>
    </row>
    <row r="137" spans="12:20" ht="16" customHeight="1" x14ac:dyDescent="0.2">
      <c r="L137" s="10"/>
      <c r="M137" s="27">
        <v>0.13089999999999999</v>
      </c>
      <c r="N137" s="25">
        <f t="shared" ref="N137:N148" si="40">F64</f>
        <v>0</v>
      </c>
      <c r="O137" s="25">
        <f t="shared" ref="O137:O148" si="41">G64</f>
        <v>0.26179938779914941</v>
      </c>
      <c r="P137" s="27">
        <v>7.9454999999999998E-2</v>
      </c>
      <c r="Q137" s="27">
        <v>2.9499999999999999E-3</v>
      </c>
      <c r="R137" s="26">
        <f t="shared" ref="R137:R148" si="42">P137/2</f>
        <v>3.9727499999999999E-2</v>
      </c>
      <c r="S137" s="26">
        <f t="shared" ref="S137:S148" si="43">Q137/2</f>
        <v>1.475E-3</v>
      </c>
      <c r="T137" s="14"/>
    </row>
    <row r="138" spans="12:20" ht="16" customHeight="1" x14ac:dyDescent="0.2">
      <c r="L138" s="10"/>
      <c r="M138" s="27">
        <v>0.39269900000000002</v>
      </c>
      <c r="N138" s="25">
        <f t="shared" si="40"/>
        <v>0.26179938779914941</v>
      </c>
      <c r="O138" s="25">
        <f t="shared" si="41"/>
        <v>0.52359877559829882</v>
      </c>
      <c r="P138" s="27">
        <v>5.0665000000000002E-2</v>
      </c>
      <c r="Q138" s="27">
        <v>2.9949999999999998E-3</v>
      </c>
      <c r="R138" s="26">
        <f t="shared" si="42"/>
        <v>2.5332500000000001E-2</v>
      </c>
      <c r="S138" s="26">
        <f t="shared" si="43"/>
        <v>1.4974999999999999E-3</v>
      </c>
      <c r="T138" s="14"/>
    </row>
    <row r="139" spans="12:20" ht="16" customHeight="1" x14ac:dyDescent="0.2">
      <c r="L139" s="10"/>
      <c r="M139" s="27">
        <v>0.65449800000000002</v>
      </c>
      <c r="N139" s="25">
        <f t="shared" si="40"/>
        <v>0.52359877559829882</v>
      </c>
      <c r="O139" s="25">
        <f t="shared" si="41"/>
        <v>0.78539816339744828</v>
      </c>
      <c r="P139" s="27">
        <v>2.0330000000000001E-2</v>
      </c>
      <c r="Q139" s="27">
        <v>3.3149999999999998E-3</v>
      </c>
      <c r="R139" s="26">
        <f t="shared" si="42"/>
        <v>1.0165E-2</v>
      </c>
      <c r="S139" s="26">
        <f t="shared" si="43"/>
        <v>1.6574999999999999E-3</v>
      </c>
      <c r="T139" s="14"/>
    </row>
    <row r="140" spans="12:20" ht="16" customHeight="1" x14ac:dyDescent="0.2">
      <c r="L140" s="10"/>
      <c r="M140" s="27">
        <v>0.91629799999999995</v>
      </c>
      <c r="N140" s="25">
        <f t="shared" si="40"/>
        <v>0.78539816339744828</v>
      </c>
      <c r="O140" s="25">
        <f t="shared" si="41"/>
        <v>1.0471975511965976</v>
      </c>
      <c r="P140" s="27">
        <v>2.6450000000000002E-3</v>
      </c>
      <c r="Q140" s="27">
        <v>3.79E-3</v>
      </c>
      <c r="R140" s="26">
        <f t="shared" si="42"/>
        <v>1.3225000000000001E-3</v>
      </c>
      <c r="S140" s="26">
        <f t="shared" si="43"/>
        <v>1.895E-3</v>
      </c>
      <c r="T140" s="14"/>
    </row>
    <row r="141" spans="12:20" ht="16" customHeight="1" x14ac:dyDescent="0.2">
      <c r="L141" s="10"/>
      <c r="M141" s="27">
        <v>1.1780999999999999</v>
      </c>
      <c r="N141" s="25">
        <f t="shared" si="40"/>
        <v>1.0471975511965976</v>
      </c>
      <c r="O141" s="25">
        <f t="shared" si="41"/>
        <v>1.3089969389957472</v>
      </c>
      <c r="P141" s="27">
        <v>7.0500000000000001E-4</v>
      </c>
      <c r="Q141" s="27">
        <v>4.4900000000000001E-3</v>
      </c>
      <c r="R141" s="26">
        <f t="shared" si="42"/>
        <v>3.525E-4</v>
      </c>
      <c r="S141" s="26">
        <f t="shared" si="43"/>
        <v>2.245E-3</v>
      </c>
      <c r="T141" s="14"/>
    </row>
    <row r="142" spans="12:20" ht="16" customHeight="1" x14ac:dyDescent="0.2">
      <c r="L142" s="10"/>
      <c r="M142" s="27">
        <v>1.4399</v>
      </c>
      <c r="N142" s="25">
        <f t="shared" si="40"/>
        <v>1.3089969389957472</v>
      </c>
      <c r="O142" s="25">
        <f t="shared" si="41"/>
        <v>1.5707963267948966</v>
      </c>
      <c r="P142" s="27">
        <v>1.0175E-2</v>
      </c>
      <c r="Q142" s="27">
        <v>5.045E-3</v>
      </c>
      <c r="R142" s="26">
        <f t="shared" si="42"/>
        <v>5.0875E-3</v>
      </c>
      <c r="S142" s="26">
        <f t="shared" si="43"/>
        <v>2.5225E-3</v>
      </c>
      <c r="T142" s="14"/>
    </row>
    <row r="143" spans="12:20" ht="16" customHeight="1" x14ac:dyDescent="0.2">
      <c r="L143" s="10"/>
      <c r="M143" s="27">
        <v>1.7017</v>
      </c>
      <c r="N143" s="25">
        <f t="shared" si="40"/>
        <v>1.5707963267948966</v>
      </c>
      <c r="O143" s="25">
        <f t="shared" si="41"/>
        <v>1.8325957145940461</v>
      </c>
      <c r="P143" s="27">
        <v>3.712E-2</v>
      </c>
      <c r="Q143" s="27">
        <v>4.4900000000000001E-3</v>
      </c>
      <c r="R143" s="26">
        <f t="shared" si="42"/>
        <v>1.856E-2</v>
      </c>
      <c r="S143" s="26">
        <f t="shared" si="43"/>
        <v>2.245E-3</v>
      </c>
      <c r="T143" s="14"/>
    </row>
    <row r="144" spans="12:20" ht="16" customHeight="1" x14ac:dyDescent="0.2">
      <c r="L144" s="10"/>
      <c r="M144" s="27">
        <v>1.9635</v>
      </c>
      <c r="N144" s="25">
        <f t="shared" si="40"/>
        <v>1.8325957145940461</v>
      </c>
      <c r="O144" s="25">
        <f t="shared" si="41"/>
        <v>2.0943951023931953</v>
      </c>
      <c r="P144" s="27">
        <v>4.2419999999999999E-2</v>
      </c>
      <c r="Q144" s="27">
        <v>3.9249999999999997E-3</v>
      </c>
      <c r="R144" s="26">
        <f t="shared" si="42"/>
        <v>2.121E-2</v>
      </c>
      <c r="S144" s="26">
        <f t="shared" si="43"/>
        <v>1.9624999999999998E-3</v>
      </c>
      <c r="T144" s="14"/>
    </row>
    <row r="145" spans="12:20" ht="16" customHeight="1" x14ac:dyDescent="0.2">
      <c r="L145" s="10"/>
      <c r="M145" s="27">
        <v>2.2252999999999998</v>
      </c>
      <c r="N145" s="25">
        <f t="shared" si="40"/>
        <v>2.0943951023931953</v>
      </c>
      <c r="O145" s="25">
        <f t="shared" si="41"/>
        <v>2.3561944901923448</v>
      </c>
      <c r="P145" s="27">
        <v>3.7225000000000001E-2</v>
      </c>
      <c r="Q145" s="27">
        <v>3.7299999999999998E-3</v>
      </c>
      <c r="R145" s="26">
        <f t="shared" si="42"/>
        <v>1.8612500000000001E-2</v>
      </c>
      <c r="S145" s="26">
        <f t="shared" si="43"/>
        <v>1.8649999999999999E-3</v>
      </c>
      <c r="T145" s="14"/>
    </row>
    <row r="146" spans="12:20" ht="16" customHeight="1" x14ac:dyDescent="0.2">
      <c r="L146" s="10"/>
      <c r="M146" s="27">
        <v>2.4870899999999998</v>
      </c>
      <c r="N146" s="25">
        <f t="shared" si="40"/>
        <v>2.3561944901923448</v>
      </c>
      <c r="O146" s="25">
        <f t="shared" si="41"/>
        <v>2.6179938779914944</v>
      </c>
      <c r="P146" s="27">
        <v>3.4250000000000003E-2</v>
      </c>
      <c r="Q146" s="27">
        <v>3.63E-3</v>
      </c>
      <c r="R146" s="26">
        <f t="shared" si="42"/>
        <v>1.7125000000000001E-2</v>
      </c>
      <c r="S146" s="26">
        <f t="shared" si="43"/>
        <v>1.815E-3</v>
      </c>
      <c r="T146" s="14"/>
    </row>
    <row r="147" spans="12:20" ht="16" customHeight="1" x14ac:dyDescent="0.2">
      <c r="L147" s="10"/>
      <c r="M147" s="27">
        <v>2.7488899999999998</v>
      </c>
      <c r="N147" s="25">
        <f t="shared" si="40"/>
        <v>2.6179938779914944</v>
      </c>
      <c r="O147" s="25">
        <f t="shared" si="41"/>
        <v>2.8797932657906435</v>
      </c>
      <c r="P147" s="27">
        <v>2.3154999999999999E-2</v>
      </c>
      <c r="Q147" s="27">
        <v>3.5500000000000002E-3</v>
      </c>
      <c r="R147" s="26">
        <f t="shared" si="42"/>
        <v>1.1577499999999999E-2</v>
      </c>
      <c r="S147" s="26">
        <f t="shared" si="43"/>
        <v>1.7750000000000001E-3</v>
      </c>
      <c r="T147" s="14"/>
    </row>
    <row r="148" spans="12:20" ht="16" customHeight="1" x14ac:dyDescent="0.2">
      <c r="L148" s="10"/>
      <c r="M148" s="27">
        <v>3.0106899999999999</v>
      </c>
      <c r="N148" s="25">
        <f t="shared" si="40"/>
        <v>2.8797932657906435</v>
      </c>
      <c r="O148" s="25">
        <f t="shared" si="41"/>
        <v>3.1415926535897931</v>
      </c>
      <c r="P148" s="27">
        <v>1.7739999999999999E-2</v>
      </c>
      <c r="Q148" s="27">
        <v>3.5300000000000002E-3</v>
      </c>
      <c r="R148" s="26">
        <f t="shared" si="42"/>
        <v>8.8699999999999994E-3</v>
      </c>
      <c r="S148" s="26">
        <f t="shared" si="43"/>
        <v>1.7650000000000001E-3</v>
      </c>
      <c r="T148" s="14"/>
    </row>
    <row r="149" spans="12:20" ht="16" customHeight="1" x14ac:dyDescent="0.2">
      <c r="L149" s="10"/>
      <c r="T149" s="14"/>
    </row>
    <row r="150" spans="12:20" ht="16" customHeight="1" x14ac:dyDescent="0.2">
      <c r="L150" s="28"/>
      <c r="M150" s="29"/>
      <c r="N150" s="33"/>
      <c r="O150" s="33"/>
      <c r="P150" s="29"/>
      <c r="Q150" s="29"/>
      <c r="R150" s="29"/>
      <c r="S150" s="29"/>
      <c r="T15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2023-03-26T18:33:49Z</dcterms:created>
  <dcterms:modified xsi:type="dcterms:W3CDTF">2023-04-02T01:29:28Z</dcterms:modified>
</cp:coreProperties>
</file>