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B9AD8AD-9E84-4C55-8743-59AE08135E3E}"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<sst xmlns="http://schemas.openxmlformats.org/spreadsheetml/2006/main" count="10155" uniqueCount="3480">
  <si>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</si>
  <si>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</si>
  <si>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</si>
  <si>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</si>
  <si>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</si>
  <si>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</si>
  <si>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</si>
  <si>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</si>
  <si>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</si>
  <si>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</si>
  <si>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</si>
  <si>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</si>
  <si>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</si>
  <si>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</si>
  <si>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</si>
  <si>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</si>
  <si>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</si>
  <si>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</si>
  <si>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</si>
  <si>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</si>
  <si>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</si>
  <si>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</si>
  <si>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</si>
  <si>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</si>
  <si>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</si>
  <si>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</si>
  <si>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</si>
  <si>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</si>
  <si>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</si>
  <si>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</si>
  <si>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</si>
  <si>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</si>
  <si>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</si>
  <si>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</si>
  <si>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</si>
  <si>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</si>
  <si>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</si>
  <si>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</si>
  <si>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</si>
  <si>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</si>
  <si>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</si>
  <si>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</si>
  <si>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</si>
  <si>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</si>
  <si>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</si>
  <si>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</si>
  <si>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</si>
  <si>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</si>
  <si>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</si>
  <si>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</si>
  <si>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</si>
  <si>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</si>
  <si>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</si>
  <si>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</si>
  <si>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</si>
  <si>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</si>
  <si>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</si>
  <si>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</si>
  <si>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</si>
  <si>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</si>
  <si>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</si>
  <si>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</si>
  <si>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</si>
  <si>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</si>
  <si>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</si>
  <si>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</si>
  <si>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</si>
  <si>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</si>
  <si>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</si>
  <si>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</si>
  <si>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</si>
  <si>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</si>
  <si>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</si>
  <si>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</si>
  <si>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</si>
  <si>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</si>
  <si>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</si>
  <si>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</si>
  <si>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</si>
  <si>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</si>
  <si>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</si>
  <si>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</si>
  <si>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</si>
  <si>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</si>
  <si>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</si>
  <si>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</si>
  <si>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</si>
  <si>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</si>
  <si>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</si>
  <si>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</si>
  <si>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</si>
  <si>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</si>
  <si>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</si>
  <si>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</si>
  <si>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</si>
  <si>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</si>
  <si>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</si>
  <si>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</si>
  <si>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</si>
  <si>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</si>
  <si>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</si>
  <si>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</si>
  <si>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</si>
  <si>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</si>
  <si>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</si>
  <si>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</si>
  <si>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</si>
  <si>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</si>
  <si>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</si>
  <si>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</si>
  <si>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</si>
  <si>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</si>
  <si>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</si>
  <si>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</si>
  <si>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</si>
  <si>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</si>
  <si>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</si>
  <si>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</si>
  <si>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</si>
  <si>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</si>
  <si>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</si>
  <si>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</si>
  <si>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</si>
  <si>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</si>
  <si>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</si>
  <si>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</si>
  <si>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</si>
  <si>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</si>
  <si>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</si>
  <si>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</si>
  <si>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</si>
  <si>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</si>
  <si>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</si>
  <si>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</si>
  <si>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</si>
  <si>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</si>
  <si>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</si>
  <si>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</si>
  <si>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</si>
  <si>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</si>
  <si>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</si>
  <si>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</si>
  <si>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</si>
  <si>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</si>
  <si>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</si>
  <si>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</si>
  <si>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</si>
  <si>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</si>
  <si>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</si>
  <si>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</si>
  <si>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</si>
  <si>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</si>
  <si>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</si>
  <si>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</si>
  <si>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</si>
  <si>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</si>
  <si>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</si>
  <si>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</si>
  <si>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</si>
  <si>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</si>
  <si>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</si>
  <si>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</si>
  <si>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</si>
  <si>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</si>
  <si>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</si>
  <si>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</si>
  <si>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</si>
  <si>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</si>
  <si>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</si>
  <si>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</si>
  <si>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</si>
  <si>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</si>
  <si>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</si>
  <si>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</si>
  <si>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</si>
  <si>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</si>
  <si>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</si>
  <si>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</si>
  <si>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</si>
  <si>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</si>
  <si>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</si>
  <si>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</si>
  <si>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</si>
  <si>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</si>
  <si>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</si>
  <si>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</si>
  <si>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</si>
  <si>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</si>
  <si>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</si>
  <si>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</si>
  <si>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</si>
  <si>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</si>
  <si>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</si>
  <si>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</si>
  <si>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</si>
  <si>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</si>
  <si>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</si>
  <si>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</si>
  <si>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</si>
  <si>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</si>
  <si>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</si>
  <si>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</si>
  <si>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</si>
  <si>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</si>
  <si>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</si>
  <si>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</si>
  <si>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</si>
  <si>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</si>
  <si>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</si>
  <si>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</si>
  <si>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</si>
  <si>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</si>
  <si>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</si>
  <si>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</si>
  <si>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</si>
  <si>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</si>
  <si>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</si>
  <si>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</si>
  <si>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</si>
  <si>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</si>
  <si>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</si>
  <si>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</si>
  <si>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</si>
  <si>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</si>
  <si>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</si>
  <si>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</si>
  <si>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</si>
  <si>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</si>
  <si>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</si>
  <si>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</si>
  <si>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</si>
  <si>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</si>
  <si>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</si>
  <si>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</si>
  <si>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</si>
  <si>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</si>
  <si>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</si>
  <si>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</si>
  <si>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</si>
  <si>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</si>
  <si>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</si>
  <si>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</si>
  <si>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</si>
  <si>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</si>
  <si>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</si>
  <si>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</si>
  <si>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</si>
  <si>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</si>
  <si>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</si>
  <si>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</si>
  <si>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</si>
  <si>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</si>
  <si>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</si>
  <si>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</si>
  <si>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</si>
  <si>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</si>
  <si>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</si>
  <si>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</si>
  <si>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</si>
  <si>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</si>
  <si>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</si>
  <si>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</si>
  <si>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</si>
  <si>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</si>
  <si>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</si>
  <si>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</si>
  <si>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</si>
  <si>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</si>
  <si>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</si>
  <si>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</si>
  <si>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</si>
  <si>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</si>
  <si>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</si>
  <si>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</si>
  <si>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</si>
  <si>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</si>
  <si>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</si>
  <si>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</si>
  <si>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</si>
  <si>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</si>
  <si>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</si>
  <si>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</si>
  <si>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</si>
  <si>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</si>
  <si>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</si>
  <si>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</si>
  <si>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</si>
  <si>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</si>
  <si>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</si>
  <si>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</si>
  <si>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</si>
  <si>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</si>
  <si>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</si>
  <si>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</si>
  <si>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</si>
  <si>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</si>
  <si>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</si>
  <si>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</si>
  <si>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</si>
  <si>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</si>
  <si>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</si>
  <si>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</si>
  <si>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</si>
  <si>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</si>
  <si>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</si>
  <si>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</si>
  <si>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</si>
  <si>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</si>
  <si>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</si>
  <si>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</si>
  <si>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</si>
  <si>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</si>
  <si>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</si>
  <si>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</si>
  <si>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</si>
  <si>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</si>
  <si>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</si>
  <si>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</si>
  <si>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</si>
  <si>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</si>
  <si>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</si>
  <si>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</si>
  <si>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</si>
  <si>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</si>
  <si>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</si>
  <si>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</si>
  <si>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</si>
  <si>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</si>
  <si>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</si>
  <si>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</si>
  <si>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</si>
  <si>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</si>
  <si>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</si>
  <si>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</si>
  <si>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</si>
  <si>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</si>
  <si>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</si>
  <si>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</si>
  <si>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</si>
  <si>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</si>
  <si>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</si>
  <si>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</si>
  <si>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</si>
  <si>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</si>
  <si>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</si>
  <si>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</si>
  <si>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</si>
  <si>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</si>
  <si>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</si>
  <si>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</si>
  <si>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</si>
  <si>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</si>
  <si>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</si>
  <si>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</si>
  <si>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</si>
  <si>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</si>
  <si>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</si>
  <si>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</si>
  <si>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</si>
  <si>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</si>
  <si>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</si>
  <si>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</si>
  <si>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</si>
  <si>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</si>
  <si>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</si>
  <si>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</si>
  <si>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</si>
  <si>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</si>
  <si>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</si>
  <si>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</si>
  <si>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</si>
  <si>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</si>
  <si>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</si>
  <si>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</si>
  <si>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</si>
  <si>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</si>
  <si>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</si>
  <si>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</si>
  <si>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</si>
  <si>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</si>
  <si>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</si>
  <si>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</si>
  <si>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</si>
  <si>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</si>
  <si>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</si>
  <si>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</si>
  <si>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</si>
  <si>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</si>
  <si>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</si>
  <si>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</si>
  <si>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</si>
  <si>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</si>
  <si>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</si>
  <si>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</si>
  <si>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</si>
  <si>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</si>
  <si>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</si>
  <si>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</si>
  <si>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</si>
  <si>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</si>
  <si>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</si>
  <si>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</si>
  <si>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</si>
  <si>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</si>
  <si>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</si>
  <si>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</si>
  <si>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</si>
  <si>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</si>
  <si>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</si>
  <si>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</si>
  <si>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</si>
  <si>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</si>
  <si>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</si>
  <si>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</si>
  <si>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</si>
  <si>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</si>
  <si>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</si>
  <si>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</si>
  <si>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</si>
  <si>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</si>
  <si>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</si>
  <si>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</si>
  <si>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</si>
  <si>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</si>
  <si>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</si>
  <si>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</si>
  <si>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</si>
  <si>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</si>
  <si>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</si>
  <si>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</si>
  <si>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</si>
  <si>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</si>
  <si>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</si>
  <si>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</si>
  <si>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</si>
  <si>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</si>
  <si>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</si>
  <si>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</si>
  <si>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</si>
  <si>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</si>
  <si>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</si>
  <si>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</si>
  <si>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</si>
  <si>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</si>
  <si>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</si>
  <si>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</si>
  <si>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</si>
  <si>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</si>
  <si>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</si>
  <si>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</si>
  <si>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</si>
  <si>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</si>
  <si>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</si>
  <si>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</si>
  <si>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</si>
  <si>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</si>
  <si>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</si>
  <si>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</si>
  <si>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</si>
  <si>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</si>
  <si>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</si>
  <si>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</si>
  <si>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</si>
  <si>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</si>
  <si>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</si>
  <si>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</si>
  <si>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</si>
  <si>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</si>
  <si>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</si>
  <si>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</si>
  <si>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</si>
  <si>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</si>
  <si>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</si>
  <si>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</si>
  <si>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</si>
  <si>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</si>
  <si>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</si>
  <si>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</si>
  <si>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</si>
  <si>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</si>
  <si>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</si>
  <si>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</si>
  <si>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</si>
  <si>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</si>
  <si>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</si>
  <si>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</si>
  <si>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</si>
  <si>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</si>
  <si>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</si>
  <si>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</si>
  <si>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</si>
  <si>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</si>
  <si>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</si>
  <si>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</si>
  <si>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</si>
  <si>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</si>
  <si>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</si>
  <si>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</si>
  <si>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</si>
  <si>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</si>
  <si>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</si>
  <si>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</si>
  <si>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</si>
  <si>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</si>
  <si>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</si>
  <si>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</si>
  <si>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</si>
  <si>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</si>
  <si>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</si>
  <si>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</si>
  <si>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</si>
  <si>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</si>
  <si>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</si>
  <si>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</si>
  <si>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</si>
  <si>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</si>
  <si>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</si>
  <si>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</si>
  <si>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</si>
  <si>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</si>
  <si>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</si>
  <si>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</si>
  <si>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</si>
  <si>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</si>
  <si>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</si>
  <si>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</si>
  <si>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</si>
  <si>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</si>
  <si>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</si>
  <si>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</si>
  <si>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</si>
  <si>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</si>
  <si>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</si>
  <si>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</si>
  <si>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</si>
  <si>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</si>
  <si>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</si>
  <si>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</si>
  <si>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</si>
  <si>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</si>
  <si>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</si>
  <si>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</si>
  <si>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</si>
  <si>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</si>
  <si>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</si>
  <si>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</si>
  <si>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</si>
  <si>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</si>
  <si>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</si>
  <si>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</si>
  <si>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</si>
  <si>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</si>
  <si>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</si>
  <si>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</si>
  <si>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</si>
  <si>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</si>
  <si>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</si>
  <si>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</si>
  <si>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</si>
  <si>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</si>
  <si>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</si>
  <si>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</si>
  <si>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</si>
  <si>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</si>
  <si>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</si>
  <si>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</si>
  <si>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</si>
  <si>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</si>
  <si>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</si>
  <si>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</si>
  <si>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</si>
  <si>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</si>
  <si>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</si>
  <si>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</si>
  <si>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</si>
  <si>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</si>
  <si>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</si>
  <si>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</si>
  <si>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</si>
  <si>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</si>
  <si>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</si>
  <si>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</si>
  <si>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</si>
  <si>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</si>
  <si>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</si>
  <si>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</si>
  <si>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</si>
  <si>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</si>
  <si>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</si>
  <si>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</si>
  <si>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</si>
  <si>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</si>
  <si>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</si>
  <si>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</si>
  <si>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</si>
  <si>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</si>
  <si>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</si>
  <si>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</si>
  <si>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</si>
  <si>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</si>
  <si>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</si>
  <si>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</si>
  <si>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</si>
  <si>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</si>
  <si>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</si>
  <si>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</si>
  <si>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</si>
  <si>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</si>
  <si>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</si>
  <si>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</si>
  <si>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</si>
  <si>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</si>
  <si>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</si>
  <si>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</si>
  <si>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</si>
  <si>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</si>
  <si>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</si>
  <si>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</si>
  <si>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</si>
  <si>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</si>
  <si>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</si>
  <si>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</si>
  <si>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</si>
  <si>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</si>
  <si>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</si>
  <si>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</si>
  <si>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</si>
  <si>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</si>
  <si>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</si>
  <si>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</si>
  <si>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</si>
  <si>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</si>
  <si>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</si>
  <si>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</si>
  <si>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</si>
  <si>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</si>
  <si>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</si>
  <si>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</si>
  <si>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</si>
  <si>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</si>
  <si>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</si>
  <si>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</si>
  <si>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</si>
  <si>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</si>
  <si>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</si>
  <si>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</si>
  <si>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</si>
  <si>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</si>
  <si>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</si>
  <si>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</si>
  <si>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</si>
  <si>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</si>
  <si>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</si>
  <si>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</si>
  <si>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</si>
  <si>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</si>
  <si>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</si>
  <si>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</si>
  <si>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</si>
  <si>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</si>
  <si>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</si>
  <si>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</si>
  <si>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</si>
  <si>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</si>
  <si>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</si>
  <si>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</si>
  <si>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</si>
  <si>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</si>
  <si>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</si>
  <si>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</si>
  <si>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</si>
  <si>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</si>
  <si>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</si>
  <si>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</si>
  <si>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</si>
  <si>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</si>
  <si>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</si>
  <si>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</si>
  <si>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</si>
  <si>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</si>
  <si>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</si>
  <si>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</si>
  <si>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</si>
  <si>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</si>
  <si>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</si>
  <si>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</si>
  <si>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</si>
  <si>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</si>
  <si>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</si>
  <si>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</si>
  <si>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</si>
  <si>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</si>
  <si>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</si>
  <si>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</si>
  <si>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</si>
  <si>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</si>
  <si>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</si>
  <si>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</si>
  <si>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</si>
  <si>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</si>
  <si>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</si>
  <si>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</si>
  <si>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</si>
  <si>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</si>
  <si>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</si>
  <si>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</si>
  <si>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</si>
  <si>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</si>
  <si>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</si>
  <si>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</si>
  <si>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</si>
  <si>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</si>
  <si>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</si>
  <si>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</si>
  <si>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</si>
  <si>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</si>
  <si>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</si>
  <si>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</si>
  <si>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</si>
  <si>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</si>
  <si>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</si>
  <si>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</si>
  <si>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</si>
  <si>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</si>
  <si>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</si>
  <si>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</si>
  <si>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</si>
  <si>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</si>
  <si>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</si>
  <si>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</si>
  <si>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</si>
  <si>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</si>
  <si>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</si>
  <si>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</si>
  <si>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</si>
  <si>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</si>
  <si>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</si>
  <si>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</si>
  <si>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</si>
  <si>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</si>
  <si>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</si>
  <si>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</si>
  <si>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</si>
  <si>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</si>
  <si>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</si>
  <si>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</si>
  <si>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</si>
  <si>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</si>
  <si>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</si>
  <si>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</si>
  <si>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</si>
  <si>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</si>
  <si>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</si>
  <si>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</si>
  <si>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</si>
  <si>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</si>
  <si>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</si>
  <si>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</si>
  <si>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</si>
  <si>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</si>
  <si>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</si>
  <si>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</si>
  <si>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</si>
  <si>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</si>
  <si>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</si>
  <si>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</si>
  <si>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</si>
  <si>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</si>
  <si>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</si>
  <si>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</si>
  <si>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</si>
  <si>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</si>
  <si>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</si>
  <si>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</si>
  <si>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</si>
  <si>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</si>
  <si>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</si>
  <si>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</si>
  <si>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</si>
  <si>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</si>
  <si>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</si>
  <si>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</si>
  <si>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</si>
  <si>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</si>
  <si>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</si>
  <si>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</si>
  <si>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</si>
  <si>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</si>
  <si>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</si>
  <si>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</si>
  <si>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</si>
  <si>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</si>
  <si>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</si>
  <si>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</si>
  <si>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</si>
  <si>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</si>
  <si>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</si>
  <si>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</si>
  <si>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</si>
  <si>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</si>
  <si>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</si>
  <si>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</si>
  <si>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</si>
  <si>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</si>
  <si>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</si>
  <si>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</si>
  <si>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</si>
  <si>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</si>
  <si>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</si>
  <si>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</si>
  <si>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</si>
  <si>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</si>
  <si>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</si>
  <si>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</si>
  <si>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</si>
  <si>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</si>
  <si>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</si>
  <si>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</si>
  <si>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</si>
  <si>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</si>
  <si>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</si>
  <si>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</si>
  <si>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</si>
  <si>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</si>
  <si>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</si>
  <si>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</si>
  <si>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</si>
  <si>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</si>
  <si>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</si>
  <si>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</si>
  <si>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</si>
  <si>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</si>
  <si>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</si>
  <si>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</si>
  <si>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</si>
  <si>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</si>
  <si>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</si>
  <si>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</si>
  <si>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</si>
  <si>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</si>
  <si>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</si>
  <si>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</si>
  <si>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</si>
  <si>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</si>
  <si>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</si>
  <si>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</si>
  <si>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</si>
  <si>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</si>
  <si>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</si>
  <si>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</si>
  <si>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</si>
  <si>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</si>
  <si>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</si>
  <si>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</si>
  <si>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</si>
  <si>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</si>
  <si>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</si>
  <si>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</si>
  <si>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</si>
  <si>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</si>
  <si>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</si>
  <si>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</si>
  <si>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</si>
  <si>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</si>
  <si>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</si>
  <si>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</si>
  <si>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</si>
  <si>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</si>
  <si>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</si>
  <si>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</si>
  <si>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</si>
  <si>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</si>
  <si>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</si>
  <si>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</si>
  <si>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</si>
  <si>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</si>
  <si>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</si>
  <si>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</si>
  <si>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</si>
  <si>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</si>
  <si>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</si>
  <si>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</si>
  <si>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</si>
  <si>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</si>
  <si>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</si>
  <si>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</si>
  <si>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</si>
  <si>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</si>
  <si>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</si>
  <si>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</si>
  <si>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</si>
  <si>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</si>
  <si>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</si>
  <si>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</si>
  <si>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</si>
  <si>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</si>
  <si>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</si>
  <si>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</si>
  <si>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</si>
  <si>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</si>
  <si>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</si>
  <si>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</si>
  <si>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</si>
  <si>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</si>
  <si>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</si>
  <si>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</si>
  <si>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</si>
  <si>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</si>
  <si>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</si>
  <si>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</si>
  <si>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</si>
  <si>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</si>
  <si>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</si>
  <si>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</si>
  <si>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</si>
  <si>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</si>
  <si>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</si>
  <si>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</si>
  <si>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</si>
  <si>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</si>
  <si>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</si>
  <si>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</si>
  <si>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</si>
  <si>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</si>
  <si>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</si>
  <si>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</si>
  <si>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</si>
  <si>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</si>
  <si>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</si>
  <si>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</si>
  <si>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</si>
  <si>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</si>
  <si>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</si>
  <si>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</si>
  <si>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</si>
  <si>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</si>
  <si>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</si>
  <si>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</si>
  <si>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</si>
  <si>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</si>
  <si>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</si>
  <si>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</si>
  <si>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</si>
  <si>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</si>
  <si>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</si>
  <si>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</si>
  <si>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</si>
  <si>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</si>
  <si>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</si>
  <si>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</si>
  <si>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</si>
  <si>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</si>
  <si>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</si>
  <si>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</si>
  <si>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</si>
  <si>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</si>
  <si>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</si>
  <si>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</si>
  <si>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</si>
  <si>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</si>
  <si>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</si>
  <si>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</si>
  <si>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</si>
  <si>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</si>
  <si>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</si>
  <si>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</si>
  <si>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</si>
  <si>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</si>
  <si>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</si>
  <si>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</si>
  <si>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</si>
  <si>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</si>
  <si>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</si>
  <si>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</si>
  <si>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</si>
  <si>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</si>
  <si>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</si>
  <si>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</si>
  <si>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</si>
  <si>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</si>
  <si>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</si>
  <si>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</si>
  <si>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</si>
  <si>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</si>
  <si>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</si>
  <si>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</si>
  <si>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</si>
  <si>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</si>
  <si>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</si>
  <si>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</si>
  <si>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</si>
  <si>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</si>
  <si>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</si>
  <si>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</si>
  <si>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</si>
  <si>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</si>
  <si>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</si>
  <si>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</si>
  <si>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</si>
  <si>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</si>
  <si>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</si>
  <si>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</si>
  <si>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</si>
  <si>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</si>
  <si>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</si>
  <si>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</si>
  <si>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</si>
  <si>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</si>
  <si>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</si>
  <si>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</si>
  <si>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</si>
  <si>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</si>
  <si>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</si>
  <si>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</si>
  <si>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</si>
  <si>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</si>
  <si>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</si>
  <si>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</si>
  <si>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</si>
  <si>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</si>
  <si>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</si>
  <si>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</si>
  <si>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</si>
  <si>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</si>
  <si>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</si>
  <si>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</si>
  <si>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</si>
  <si>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</si>
  <si>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</si>
  <si>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</si>
  <si>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</si>
  <si>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</si>
  <si>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</si>
  <si>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</si>
  <si>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</si>
  <si>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</si>
  <si>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</si>
  <si>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</si>
  <si>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</si>
  <si>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</si>
  <si>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</si>
  <si>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</si>
  <si>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</si>
  <si>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</si>
  <si>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</si>
  <si>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</si>
  <si>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</si>
  <si>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</si>
  <si>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</si>
  <si>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</si>
  <si>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</si>
  <si>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</si>
  <si>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</si>
  <si>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</si>
  <si>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</si>
  <si>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</si>
  <si>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</si>
  <si>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</si>
  <si>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</si>
  <si>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</si>
  <si>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</si>
  <si>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</si>
  <si>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</si>
  <si>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</si>
  <si>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</si>
  <si>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</si>
  <si>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</si>
  <si>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</si>
  <si>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</si>
  <si>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</si>
  <si>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</si>
  <si>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</si>
  <si>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</si>
  <si>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</si>
  <si>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</si>
  <si>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</si>
  <si>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</si>
  <si>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</si>
  <si>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</si>
  <si>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</si>
  <si>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</si>
  <si>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</si>
  <si>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</si>
  <si>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</si>
  <si>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</si>
  <si>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</si>
  <si>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</si>
  <si>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</si>
  <si>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</si>
  <si>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</si>
  <si>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</si>
  <si>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</si>
  <si>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</si>
  <si>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</si>
  <si>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</si>
  <si>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</si>
  <si>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</si>
  <si>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</si>
  <si>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</si>
  <si>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</si>
  <si>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</si>
  <si>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</si>
  <si>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</si>
  <si>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</si>
  <si>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</si>
  <si>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</si>
  <si>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</si>
  <si>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</si>
  <si>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</si>
  <si>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</si>
  <si>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</si>
  <si>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</si>
  <si>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</si>
  <si>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</si>
  <si>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</si>
  <si>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</si>
  <si>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</si>
  <si>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</si>
  <si>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</si>
  <si>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</si>
  <si>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</si>
  <si>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</si>
  <si>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</si>
  <si>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</si>
  <si>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</si>
  <si>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</si>
  <si>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</si>
  <si>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</si>
  <si>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</si>
  <si>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</si>
  <si>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</si>
  <si>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</si>
  <si>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</si>
  <si>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</si>
  <si>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</si>
  <si>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</si>
  <si>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</si>
  <si>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</si>
  <si>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</si>
  <si>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</si>
  <si>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</si>
  <si>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</si>
  <si>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</si>
  <si>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</si>
  <si>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</si>
  <si>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</si>
  <si>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</si>
  <si>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</si>
  <si>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</si>
  <si>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</si>
  <si>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</si>
  <si>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</si>
  <si>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</si>
  <si>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</si>
  <si>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</si>
  <si>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</si>
  <si>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</si>
  <si>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</si>
  <si>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</si>
  <si>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</si>
  <si>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</si>
  <si>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</si>
  <si>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</si>
  <si>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</si>
  <si>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</si>
  <si>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</si>
  <si>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</si>
  <si>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</si>
  <si>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</si>
  <si>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</si>
  <si>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</si>
  <si>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</si>
  <si>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</si>
  <si>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</si>
  <si>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</si>
  <si>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</si>
  <si>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</si>
  <si>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</si>
  <si>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</si>
  <si>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</si>
  <si>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</si>
  <si>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</si>
  <si>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</si>
  <si>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</si>
  <si>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</si>
  <si>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</si>
  <si>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</si>
  <si>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</si>
  <si>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</si>
  <si>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</si>
  <si>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</si>
  <si>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</si>
  <si>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</si>
  <si>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</si>
  <si>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</si>
  <si>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</si>
  <si>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</si>
  <si>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</si>
  <si>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</si>
  <si>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</si>
  <si>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</si>
  <si>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</si>
  <si>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</si>
  <si>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</si>
  <si>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</si>
  <si>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</si>
  <si>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</si>
  <si>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</si>
  <si>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</si>
  <si>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</si>
  <si>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</si>
  <si>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</si>
  <si>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</si>
  <si>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</si>
  <si>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</si>
  <si>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</si>
  <si>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</si>
  <si>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</si>
  <si>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</si>
  <si>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</si>
  <si>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</si>
  <si>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</si>
  <si>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</si>
  <si>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</si>
  <si>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</si>
  <si>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</si>
  <si>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</si>
  <si>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</si>
  <si>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</si>
  <si>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</si>
  <si>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</si>
  <si>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</si>
  <si>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</si>
  <si>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</si>
  <si>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</si>
  <si>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</si>
  <si>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</si>
  <si>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</si>
  <si>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</si>
  <si>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</si>
  <si>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</si>
  <si>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</si>
  <si>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</si>
  <si>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</si>
  <si>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</si>
  <si>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</si>
  <si>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</si>
  <si>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</si>
  <si>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</si>
  <si>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</si>
  <si>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</si>
  <si>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</si>
  <si>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</si>
  <si>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</si>
  <si>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</si>
  <si>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</si>
  <si>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</si>
  <si>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</si>
  <si>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</si>
  <si>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</si>
  <si>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</si>
  <si>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</si>
  <si>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</si>
  <si>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</si>
  <si>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</si>
  <si>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</si>
  <si>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</si>
  <si>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</si>
  <si>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</si>
  <si>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</si>
  <si>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</si>
  <si>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</si>
  <si>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</si>
  <si>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</si>
  <si>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</si>
  <si>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</si>
  <si>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</si>
  <si>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</si>
  <si>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</si>
  <si>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</si>
  <si>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</si>
  <si>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</si>
  <si>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</si>
  <si>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</si>
  <si>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</si>
  <si>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</si>
  <si>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</si>
  <si>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</si>
  <si>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</si>
  <si>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</si>
  <si>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</si>
  <si>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</si>
  <si>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</si>
  <si>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</si>
  <si>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</si>
  <si>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</si>
  <si>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</si>
  <si>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</si>
  <si>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</si>
  <si>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</si>
  <si>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</si>
  <si>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</si>
  <si>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</si>
  <si>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</si>
  <si>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</si>
  <si>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</si>
  <si>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</si>
  <si>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</si>
  <si>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</si>
  <si>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</si>
  <si>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</si>
  <si>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</si>
  <si>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</si>
  <si>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</si>
  <si>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</si>
  <si>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</si>
  <si>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</si>
  <si>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</si>
  <si>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</si>
  <si>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</si>
  <si>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</si>
  <si>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</si>
  <si>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</si>
  <si>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</si>
  <si>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</si>
  <si>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</si>
  <si>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</si>
  <si>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</si>
  <si>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</si>
  <si>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</si>
  <si>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</si>
  <si>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</si>
  <si>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</si>
  <si>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</si>
  <si>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</si>
  <si>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</si>
  <si>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</si>
  <si>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</si>
  <si>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</si>
  <si>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</si>
  <si>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</si>
  <si>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</si>
  <si>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</si>
  <si>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</si>
  <si>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</si>
  <si>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</si>
  <si>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</si>
  <si>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</si>
  <si>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</si>
  <si>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</si>
  <si>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</si>
  <si>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</si>
  <si>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</si>
  <si>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</si>
  <si>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</si>
  <si>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</si>
  <si>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</si>
  <si>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</si>
  <si>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</si>
  <si>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</si>
  <si>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</si>
  <si>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</si>
  <si>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</si>
  <si>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</si>
  <si>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</si>
  <si>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</si>
  <si>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</si>
  <si>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</si>
  <si>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</si>
  <si>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</si>
  <si>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</si>
  <si>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</si>
  <si>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</si>
  <si>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</si>
  <si>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</si>
  <si>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</si>
  <si>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</si>
  <si>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</si>
  <si>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</si>
  <si>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</si>
  <si>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</si>
  <si>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</si>
  <si>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</si>
  <si>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</si>
  <si>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</si>
  <si>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</si>
  <si>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</si>
  <si>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</si>
  <si>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</si>
  <si>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</si>
  <si>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</si>
  <si>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</si>
  <si>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</si>
  <si>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</si>
  <si>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</si>
  <si>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</si>
  <si>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</si>
  <si>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</si>
  <si>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</si>
  <si>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</si>
  <si>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</si>
  <si>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</si>
  <si>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</si>
  <si>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</si>
  <si>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</si>
  <si>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</si>
  <si>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</si>
  <si>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</si>
  <si>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</si>
  <si>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</si>
  <si>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</si>
  <si>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</si>
  <si>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</si>
  <si>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</si>
  <si>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</si>
  <si>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</si>
  <si>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</si>
  <si>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</si>
  <si>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</si>
  <si>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</si>
  <si>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</si>
  <si>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</si>
  <si>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</si>
  <si>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</si>
  <si>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</si>
  <si>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</si>
  <si>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</si>
  <si>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</si>
  <si>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</si>
  <si>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</si>
  <si>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</si>
  <si>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</si>
  <si>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</si>
  <si>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</si>
  <si>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</si>
  <si>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</si>
  <si>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</si>
  <si>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</si>
  <si>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</si>
  <si>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</si>
  <si>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</si>
  <si>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</si>
  <si>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</si>
  <si>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</si>
  <si>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</si>
  <si>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</si>
  <si>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</si>
  <si>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</si>
  <si>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</si>
  <si>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</si>
  <si>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</si>
  <si>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</si>
  <si>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</si>
  <si>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</si>
  <si>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</si>
  <si>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</si>
  <si>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</si>
  <si>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</si>
  <si>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</si>
  <si>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</si>
  <si>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</si>
  <si>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</si>
  <si>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</si>
  <si>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</si>
  <si>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</si>
  <si>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</si>
  <si>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</si>
  <si>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</si>
  <si>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</si>
  <si>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</si>
  <si>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</si>
  <si>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</si>
  <si>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</si>
  <si>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</si>
  <si>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</si>
  <si>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</si>
  <si>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</si>
  <si>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</si>
  <si>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</si>
  <si>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</si>
  <si>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</si>
  <si>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</si>
  <si>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</si>
  <si>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</si>
  <si>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</si>
  <si>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</si>
  <si>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</si>
  <si>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</si>
  <si>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</si>
  <si>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</si>
  <si>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</si>
  <si>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</si>
  <si>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</si>
  <si>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</si>
  <si>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</si>
  <si>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</si>
  <si>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</si>
  <si>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</si>
  <si>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</si>
  <si>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</si>
  <si>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</si>
  <si>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</si>
  <si>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</si>
  <si>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</si>
  <si>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</si>
  <si>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</si>
  <si>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</si>
  <si>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</si>
  <si>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</si>
  <si>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</si>
  <si>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</si>
  <si>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</si>
  <si>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</si>
  <si>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</si>
  <si>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</si>
  <si>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</si>
  <si>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</si>
  <si>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</si>
  <si>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</si>
  <si>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</si>
  <si>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</si>
  <si>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</si>
  <si>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</si>
  <si>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</si>
  <si>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</si>
  <si>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</si>
  <si>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</si>
  <si>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</si>
  <si>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</si>
  <si>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</si>
  <si>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</si>
  <si>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</si>
  <si>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</si>
  <si>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</si>
  <si>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</si>
  <si>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</si>
  <si>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</si>
  <si>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</si>
  <si>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</si>
  <si>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</si>
  <si>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</si>
  <si>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</si>
  <si>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</si>
  <si>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</si>
  <si>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</si>
  <si>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</si>
  <si>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</si>
  <si>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</si>
  <si>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</si>
  <si>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</si>
  <si>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</si>
  <si>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</si>
  <si>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</si>
  <si>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</si>
  <si>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</si>
  <si>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</si>
  <si>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</si>
  <si>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</si>
  <si>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</si>
  <si>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</si>
  <si>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</si>
  <si>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</si>
  <si>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</si>
  <si>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</si>
  <si>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</si>
  <si>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</si>
  <si>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</si>
  <si>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</si>
  <si>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</si>
  <si>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</si>
  <si>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</si>
  <si>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</si>
  <si>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</si>
  <si>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</si>
  <si>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</si>
  <si>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</si>
  <si>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</si>
  <si>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</si>
  <si>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</si>
  <si>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</si>
  <si>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</si>
  <si>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</si>
  <si>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</si>
  <si>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</si>
  <si>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</si>
  <si>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</si>
  <si>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</si>
  <si>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</si>
  <si>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</si>
  <si>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</si>
  <si>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</si>
  <si>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</si>
  <si>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</si>
  <si>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</si>
  <si>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</si>
  <si>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</si>
  <si>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</si>
  <si>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</si>
  <si>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</si>
  <si>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</si>
  <si>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</si>
  <si>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</si>
  <si>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</si>
  <si>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</si>
  <si>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</si>
  <si>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</si>
  <si>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</si>
  <si>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</si>
  <si>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</si>
  <si>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</si>
  <si>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</si>
  <si>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</si>
  <si>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</si>
  <si>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</si>
  <si>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</si>
  <si>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</si>
  <si>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</si>
  <si>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</si>
  <si>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</si>
  <si>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</si>
  <si>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</si>
  <si>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</si>
  <si>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</si>
  <si>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</si>
  <si>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</si>
  <si>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</si>
  <si>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</si>
  <si>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</si>
  <si>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</si>
  <si>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</si>
  <si>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</si>
  <si>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</si>
  <si>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</si>
  <si>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</si>
  <si>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</si>
  <si>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</si>
  <si>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</si>
  <si>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</si>
  <si>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</si>
  <si>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</si>
  <si>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</si>
  <si>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</si>
  <si>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</si>
  <si>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</si>
  <si>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</si>
  <si>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</si>
  <si>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</si>
  <si>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</si>
  <si>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</si>
  <si>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</si>
  <si>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</si>
  <si>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</si>
  <si>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</si>
  <si>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</si>
  <si>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</si>
  <si>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</si>
  <si>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</si>
  <si>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</si>
  <si>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</si>
  <si>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</si>
  <si>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</si>
  <si>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</si>
  <si>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</si>
  <si>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</si>
  <si>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</si>
  <si>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</si>
  <si>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</si>
  <si>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</si>
  <si>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</si>
  <si>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</si>
  <si>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</si>
  <si>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</si>
  <si>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</si>
  <si>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</si>
  <si>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</si>
  <si>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</si>
  <si>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</si>
  <si>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</si>
  <si>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</si>
  <si>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</si>
  <si>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</si>
  <si>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</si>
  <si>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</si>
  <si>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</si>
  <si>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</si>
  <si>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</si>
  <si>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</si>
  <si>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</si>
  <si>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</si>
  <si>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</si>
  <si>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</si>
  <si>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</si>
  <si>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</si>
  <si>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</si>
  <si>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</si>
  <si>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</si>
  <si>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</si>
  <si>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</si>
  <si>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</si>
  <si>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</si>
  <si>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</si>
  <si>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</si>
  <si>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</si>
  <si>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</si>
  <si>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</si>
  <si>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</si>
  <si>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</si>
  <si>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</si>
  <si>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</si>
  <si>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</si>
  <si>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</si>
  <si>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</si>
  <si>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</si>
  <si>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</si>
  <si>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</si>
  <si>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</si>
  <si>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</si>
  <si>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</si>
  <si>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</si>
  <si>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</si>
  <si>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</si>
  <si>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</si>
  <si>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</si>
  <si>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</si>
  <si>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</si>
  <si>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</si>
  <si>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</si>
  <si>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</si>
  <si>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</si>
  <si>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</si>
  <si>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</si>
  <si>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</si>
  <si>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</si>
  <si>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</si>
  <si>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</si>
  <si>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</si>
  <si>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</si>
  <si>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</si>
  <si>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</si>
  <si>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</si>
  <si>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</si>
  <si>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</si>
  <si>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</si>
  <si>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</si>
  <si>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</si>
  <si>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</si>
  <si>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</si>
  <si>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</si>
  <si>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</si>
  <si>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</si>
  <si>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</si>
  <si>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</si>
  <si>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</si>
  <si>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</si>
  <si>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</si>
  <si>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</si>
  <si>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</si>
  <si>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</si>
  <si>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</si>
  <si>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</si>
  <si>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</si>
  <si>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</si>
  <si>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</si>
  <si>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</si>
  <si>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</si>
  <si>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</si>
  <si>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</si>
  <si>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</si>
  <si>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</si>
  <si>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</si>
  <si>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</si>
  <si>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</si>
  <si>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</si>
  <si>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</si>
  <si>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</si>
  <si>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</si>
  <si>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</si>
  <si>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</si>
  <si>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</si>
  <si>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</si>
  <si>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</si>
  <si>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</si>
  <si>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</si>
  <si>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</si>
  <si>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</si>
  <si>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</si>
  <si>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</si>
  <si>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</si>
  <si>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</si>
  <si>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</si>
  <si>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</si>
  <si>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</si>
  <si>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</si>
  <si>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</si>
  <si>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</si>
  <si>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</si>
  <si>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</si>
  <si>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</si>
  <si>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</si>
  <si>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</si>
  <si>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</si>
  <si>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</si>
  <si>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</si>
  <si>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</si>
  <si>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</si>
  <si>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</si>
  <si>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</si>
  <si>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</si>
  <si>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</si>
  <si>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</si>
  <si>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</si>
  <si>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</si>
  <si>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</si>
  <si>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</si>
  <si>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</si>
  <si>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</si>
  <si>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</si>
  <si>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</si>
  <si>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</si>
  <si>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</si>
  <si>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</si>
  <si>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</si>
  <si>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</si>
  <si>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</si>
  <si>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</si>
  <si>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</si>
  <si>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</si>
  <si>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</si>
  <si>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</si>
  <si>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</si>
  <si>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</si>
  <si>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</si>
  <si>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</si>
  <si>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</si>
  <si>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</si>
  <si>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</si>
  <si>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</si>
  <si>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</si>
  <si>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</si>
  <si>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</si>
  <si>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</si>
  <si>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</si>
  <si>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</si>
  <si>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</si>
  <si>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</si>
  <si>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</si>
  <si>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</si>
  <si>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</si>
  <si>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</si>
  <si>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</si>
  <si>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</si>
  <si>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</si>
  <si>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</si>
  <si>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</si>
  <si>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</si>
  <si>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</si>
  <si>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</si>
  <si>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</si>
  <si>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</si>
  <si>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</si>
  <si>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</si>
  <si>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</si>
  <si>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</si>
  <si>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</si>
  <si>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</si>
  <si>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</si>
  <si>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</si>
  <si>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</si>
  <si>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</si>
  <si>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</si>
  <si>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</si>
  <si>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</si>
  <si>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</si>
  <si>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</si>
  <si>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</si>
  <si>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</si>
  <si>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</si>
  <si>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</si>
  <si>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</si>
  <si>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</si>
  <si>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</si>
  <si>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</si>
  <si>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</si>
  <si>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</si>
  <si>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</si>
  <si>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</si>
  <si>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</si>
  <si>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</si>
  <si>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</si>
  <si>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</si>
  <si>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</si>
  <si>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</si>
  <si>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</si>
  <si>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</si>
  <si>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</si>
  <si>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</si>
  <si>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</si>
  <si>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</si>
  <si>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</si>
  <si>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</si>
  <si>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</si>
  <si>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</si>
  <si>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</si>
  <si>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</si>
  <si>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</si>
  <si>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</si>
  <si>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</si>
  <si>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</si>
  <si>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</si>
  <si>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</si>
  <si>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</si>
  <si>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</si>
  <si>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</si>
  <si>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</si>
  <si>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</si>
  <si>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</si>
  <si>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</si>
  <si>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</si>
  <si>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</si>
  <si>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</si>
  <si>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</si>
  <si>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</si>
  <si>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</si>
  <si>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</si>
  <si>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</si>
  <si>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</si>
  <si>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</si>
  <si>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</si>
  <si>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</si>
  <si>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</si>
  <si>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</si>
  <si>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</si>
  <si>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</si>
  <si>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</si>
  <si>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</si>
  <si>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</si>
  <si>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</si>
  <si>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</si>
  <si>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</si>
  <si>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</si>
  <si>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</si>
  <si>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</si>
  <si>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</si>
  <si>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</si>
  <si>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</si>
  <si>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</si>
  <si>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</si>
  <si>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</si>
  <si>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</si>
  <si>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</si>
  <si>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</si>
  <si>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</si>
  <si>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</si>
  <si>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</si>
  <si>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</si>
  <si>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</si>
  <si>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</si>
  <si>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</si>
  <si>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</si>
  <si>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</si>
  <si>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</si>
  <si>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</si>
  <si>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</si>
  <si>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</si>
  <si>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</si>
  <si>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</si>
  <si>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</si>
  <si>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</si>
  <si>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</si>
  <si>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</si>
  <si>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</si>
  <si>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</si>
  <si>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</si>
  <si>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</si>
  <si>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</si>
  <si>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</si>
  <si>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</si>
  <si>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</si>
  <si>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</si>
  <si>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</si>
  <si>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</si>
  <si>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</si>
  <si>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</si>
  <si>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</si>
  <si>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</si>
  <si>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</si>
  <si>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</si>
  <si>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</si>
  <si>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</si>
  <si>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</si>
  <si>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</si>
  <si>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</si>
  <si>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</si>
  <si>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</si>
  <si>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</si>
  <si>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</si>
  <si>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</si>
  <si>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</si>
  <si>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</si>
  <si>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</si>
  <si>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</si>
  <si>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</si>
  <si>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</si>
  <si>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</si>
  <si>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</si>
  <si>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</si>
  <si>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</si>
  <si>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</si>
  <si>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</si>
  <si>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</si>
  <si>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</si>
  <si>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</si>
  <si>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</si>
  <si>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</si>
  <si>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</si>
  <si>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</si>
  <si>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</si>
  <si>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</si>
  <si>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</si>
  <si>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</si>
  <si>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</si>
  <si>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</si>
  <si>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</si>
  <si>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</si>
  <si>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</si>
  <si>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</si>
  <si>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</si>
  <si>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</si>
  <si>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</si>
  <si>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</si>
  <si>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</si>
  <si>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</si>
  <si>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</si>
  <si>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</si>
  <si>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</si>
  <si>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</si>
  <si>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</si>
  <si>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</si>
  <si>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</si>
  <si>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</si>
  <si>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</si>
  <si>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</si>
  <si>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</si>
  <si>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</si>
  <si>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</si>
  <si>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</si>
  <si>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</si>
  <si>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</si>
  <si>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</si>
  <si>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</si>
  <si>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</si>
  <si>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</si>
  <si>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</si>
  <si>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</si>
  <si>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</si>
  <si>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</si>
  <si>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</si>
  <si>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</si>
  <si>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</si>
  <si>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</si>
  <si>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</si>
  <si>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</si>
  <si>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</si>
  <si>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</si>
  <si>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</si>
  <si>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</si>
  <si>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</si>
  <si>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</si>
  <si>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</si>
  <si>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</si>
  <si>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</si>
  <si>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</si>
  <si>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</si>
  <si>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</si>
  <si>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</si>
  <si>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</si>
  <si>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</si>
  <si>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</si>
  <si>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</si>
  <si>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</si>
  <si>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</si>
  <si>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</si>
  <si>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</si>
  <si>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</si>
  <si>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</si>
  <si>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</si>
  <si>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</si>
  <si>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</si>
  <si>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</si>
  <si>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</si>
  <si>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</si>
  <si>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</si>
  <si>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</si>
  <si>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</si>
  <si>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</si>
  <si>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</si>
  <si>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</si>
  <si>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</si>
  <si>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</si>
  <si>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</si>
  <si>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</si>
  <si>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</si>
  <si>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</si>
  <si>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</si>
  <si>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</si>
  <si>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</si>
  <si>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</si>
  <si>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</si>
  <si>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</si>
  <si>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</si>
  <si>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</si>
  <si>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</si>
  <si>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</si>
  <si>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</si>
  <si>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</si>
  <si>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</si>
  <si>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</si>
  <si>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</si>
  <si>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</si>
  <si>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</si>
  <si>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</si>
  <si>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</si>
  <si>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</si>
  <si>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</si>
  <si>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</si>
  <si>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</si>
  <si>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</si>
  <si>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</si>
  <si>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</si>
  <si>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</si>
  <si>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</si>
  <si>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</si>
  <si>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</si>
  <si>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</si>
  <si>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</si>
  <si>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</si>
  <si>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</si>
  <si>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</si>
  <si>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</si>
  <si>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</si>
  <si>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</si>
  <si>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</si>
  <si>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</si>
  <si>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</si>
  <si>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</si>
  <si>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</si>
  <si>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</si>
  <si>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</si>
  <si>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</si>
  <si>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</si>
  <si>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</si>
  <si>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</si>
  <si>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</si>
  <si>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</si>
  <si>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</si>
  <si>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</si>
  <si>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</si>
  <si>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</si>
  <si>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</si>
  <si>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</si>
  <si>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</si>
  <si>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</si>
  <si>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</si>
  <si>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</si>
  <si>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</si>
  <si>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</si>
  <si>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</si>
  <si>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</si>
  <si>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</si>
  <si>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</si>
  <si>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</si>
  <si>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</si>
  <si>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</si>
  <si>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</si>
  <si>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</si>
  <si>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</si>
  <si>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</si>
  <si>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</si>
  <si>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</si>
  <si>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</si>
  <si>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</si>
  <si>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</si>
  <si>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</si>
  <si>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</si>
  <si>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</si>
  <si>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</si>
  <si>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</si>
  <si>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</si>
  <si>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</si>
  <si>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</si>
  <si>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</si>
  <si>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</si>
  <si>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</si>
  <si>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</si>
  <si>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</si>
  <si>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</si>
  <si>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</si>
  <si>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</si>
  <si>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</si>
  <si>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</si>
  <si>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</si>
  <si>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</si>
  <si>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</si>
  <si>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</si>
  <si>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</si>
  <si>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</si>
  <si>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</si>
  <si>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</si>
  <si>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</si>
  <si>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</si>
  <si>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</si>
  <si>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</si>
  <si>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</si>
  <si>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</si>
  <si>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</si>
  <si>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</si>
  <si>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</si>
  <si>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</si>
  <si>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</si>
  <si>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</si>
  <si>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</si>
  <si>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</si>
  <si>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</si>
  <si>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</si>
  <si>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</si>
  <si>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</si>
  <si>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</si>
  <si>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</si>
  <si>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</si>
  <si>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</si>
  <si>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</si>
  <si>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</si>
  <si>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</si>
  <si>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</si>
  <si>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</si>
  <si>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</si>
  <si>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</si>
  <si>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</si>
  <si>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</si>
  <si>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</si>
  <si>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</si>
  <si>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</si>
  <si>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</si>
  <si>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</si>
  <si>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</si>
  <si>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</si>
  <si>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</si>
  <si>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</si>
  <si>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</si>
  <si>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</si>
  <si>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</si>
  <si>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</si>
  <si>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</si>
  <si>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</si>
  <si>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</si>
  <si>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</si>
  <si>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</si>
  <si>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</si>
  <si>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</si>
  <si>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</si>
  <si>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</si>
  <si>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</si>
  <si>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</si>
  <si>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</si>
  <si>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</si>
  <si>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</si>
  <si>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</si>
  <si>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</si>
  <si>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</si>
  <si>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</si>
  <si>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</si>
  <si>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</si>
  <si>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</si>
  <si>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</si>
  <si>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</si>
  <si>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</si>
  <si>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</si>
  <si>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</si>
  <si>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</si>
  <si>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</si>
  <si>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</si>
  <si>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</si>
  <si>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</si>
  <si>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</si>
  <si>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</si>
  <si>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</si>
  <si>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</si>
  <si>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</si>
  <si>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</si>
  <si>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</si>
  <si>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</si>
  <si>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</si>
  <si>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</si>
  <si>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</si>
  <si>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</si>
  <si>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</si>
  <si>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</si>
  <si>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</si>
  <si>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</si>
  <si>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</si>
  <si>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</si>
  <si>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</si>
  <si>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</si>
  <si>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</si>
  <si>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</si>
  <si>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</si>
  <si>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</si>
  <si>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</si>
  <si>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</si>
  <si>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</si>
  <si>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</si>
  <si>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</si>
  <si>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</si>
  <si>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</si>
  <si>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</si>
  <si>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</si>
  <si>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</si>
  <si>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</si>
  <si>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</si>
  <si>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</si>
  <si>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</si>
  <si>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</si>
  <si>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</si>
  <si>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</si>
  <si>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</si>
  <si>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</si>
  <si>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</si>
  <si>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</si>
  <si>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</si>
  <si>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</si>
  <si>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</si>
  <si>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</si>
  <si>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</si>
  <si>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</si>
  <si>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</si>
  <si>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</si>
  <si>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</si>
  <si>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</si>
  <si>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</si>
  <si>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</si>
  <si>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</si>
  <si>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</si>
  <si>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</si>
  <si>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</si>
  <si>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</si>
  <si>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</si>
  <si>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</si>
  <si>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</si>
  <si>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</si>
  <si>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</si>
  <si>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</si>
  <si>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</si>
  <si>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</si>
  <si>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</si>
  <si>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</si>
  <si>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</si>
  <si>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</si>
  <si>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</si>
  <si>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</si>
  <si>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</si>
  <si>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</si>
  <si>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</si>
  <si>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</si>
  <si>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</si>
  <si>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</si>
  <si>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</si>
  <si>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</si>
  <si>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</si>
  <si>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</si>
  <si>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</si>
  <si>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</si>
  <si>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</si>
  <si>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</si>
  <si>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</si>
  <si>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</si>
  <si>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</si>
  <si>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</si>
  <si>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</si>
  <si>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</si>
  <si>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</si>
  <si>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</si>
  <si>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</si>
  <si>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</si>
  <si>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</si>
  <si>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</si>
  <si>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</si>
  <si>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</si>
  <si>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</si>
  <si>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</si>
  <si>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</si>
  <si>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</si>
  <si>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</si>
  <si>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</si>
  <si>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</si>
  <si>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</si>
  <si>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</si>
  <si>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</si>
  <si>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</si>
  <si>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</si>
  <si>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</si>
  <si>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</si>
  <si>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</si>
  <si>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</si>
  <si>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</si>
  <si>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</si>
  <si>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</si>
  <si>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</si>
  <si>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</si>
  <si>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</si>
  <si>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</si>
  <si>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</si>
  <si>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</si>
  <si>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</si>
  <si>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</si>
  <si>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</si>
  <si>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</si>
  <si>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</si>
  <si>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</si>
  <si>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</si>
  <si>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</si>
  <si>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</si>
  <si>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</si>
  <si>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</si>
  <si>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</si>
  <si>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</si>
  <si>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</si>
  <si>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</si>
  <si>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</si>
  <si>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</si>
  <si>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</si>
  <si>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</si>
  <si>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</si>
  <si>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</si>
  <si>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</si>
  <si>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</si>
  <si>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</si>
  <si>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</si>
  <si>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</si>
  <si>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</si>
  <si>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</si>
  <si>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</si>
  <si>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</si>
  <si>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</si>
  <si>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</si>
  <si>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</si>
  <si>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</si>
  <si>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</si>
  <si>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</si>
  <si>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</si>
  <si>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</si>
  <si>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</si>
  <si>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</si>
  <si>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</si>
  <si>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</si>
  <si>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</si>
  <si>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</si>
  <si>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</si>
  <si>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</si>
  <si>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</si>
  <si>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</si>
  <si>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</si>
  <si>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</si>
  <si>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</si>
  <si>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</si>
  <si>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</si>
  <si>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</si>
  <si>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</si>
  <si>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</si>
  <si>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</si>
  <si>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</si>
  <si>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</si>
  <si>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</si>
  <si>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</si>
  <si>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</si>
  <si>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</si>
  <si>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</si>
  <si>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</si>
  <si>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</si>
  <si>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</si>
  <si>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</si>
  <si>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</si>
  <si>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</si>
  <si>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</si>
  <si>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</si>
  <si>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</si>
  <si>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</si>
  <si>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</si>
  <si>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</si>
  <si>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</si>
  <si>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</si>
  <si>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</si>
  <si>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</si>
  <si>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</si>
  <si>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</si>
  <si>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</si>
  <si>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</si>
  <si>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</si>
  <si>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</si>
  <si>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</si>
  <si>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</si>
  <si>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</si>
  <si>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</si>
  <si>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</si>
  <si>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</si>
  <si>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</si>
  <si>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</si>
  <si>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</si>
  <si>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</si>
  <si>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</si>
  <si>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</si>
  <si>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</si>
  <si>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</si>
  <si>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</si>
  <si>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</si>
  <si>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</si>
  <si>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</si>
  <si>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</si>
  <si>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</si>
  <si>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</si>
  <si>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</si>
  <si>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</si>
  <si>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</si>
  <si>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</si>
  <si>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</si>
  <si>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</si>
  <si>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</si>
  <si>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</si>
  <si>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</si>
  <si>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</si>
  <si>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</si>
  <si>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</si>
  <si>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</si>
  <si>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</si>
  <si>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</si>
  <si>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</si>
  <si>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</si>
  <si>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</si>
  <si>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</si>
  <si>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</si>
  <si>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</si>
  <si>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</si>
  <si>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</si>
  <si>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</si>
  <si>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</si>
  <si>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</si>
  <si>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</si>
  <si>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</si>
  <si>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</si>
  <si>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</si>
  <si>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</si>
  <si>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</si>
  <si>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</si>
  <si>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</si>
  <si>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</si>
  <si>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</si>
  <si>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</si>
  <si>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</si>
  <si>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</si>
  <si>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</si>
  <si>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</si>
  <si>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</si>
  <si>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</si>
  <si>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</si>
  <si>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</si>
  <si>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</si>
  <si>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</si>
  <si>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</si>
  <si>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</si>
  <si>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</si>
  <si>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</si>
  <si>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</si>
  <si>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</si>
  <si>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</si>
  <si>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</si>
  <si>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</si>
  <si>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</si>
  <si>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</si>
  <si>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</si>
  <si>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</si>
  <si>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</si>
  <si>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</si>
  <si>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</si>
  <si>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</si>
  <si>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</si>
  <si>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</si>
  <si>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</si>
  <si>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</si>
  <si>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</si>
  <si>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</si>
  <si>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</si>
  <si>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</si>
  <si>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</si>
  <si>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</si>
  <si>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</si>
  <si>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</si>
  <si>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</si>
  <si>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</si>
  <si>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</si>
  <si>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</si>
  <si>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</si>
  <si>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</si>
  <si>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</si>
  <si>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</si>
  <si>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</si>
  <si>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</si>
  <si>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</si>
  <si>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</si>
  <si>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</si>
  <si>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</si>
  <si>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</si>
  <si>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</si>
  <si>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</si>
  <si>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</si>
  <si>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</si>
  <si>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</si>
  <si>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</si>
  <si>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</si>
  <si>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</si>
  <si>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</si>
  <si>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</si>
  <si>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</si>
  <si>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</si>
  <si>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</si>
  <si>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</si>
  <si>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</si>
  <si>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</si>
  <si>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</si>
  <si>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</si>
  <si>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</si>
  <si>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</si>
  <si>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</si>
  <si>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</si>
  <si>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</si>
  <si>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</si>
  <si>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</si>
  <si>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</si>
  <si>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</si>
  <si>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</si>
  <si>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</si>
  <si>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</si>
  <si>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</si>
  <si>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</si>
  <si>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</si>
  <si>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</si>
  <si>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</si>
  <si>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</si>
  <si>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</si>
  <si>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</si>
  <si>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</si>
  <si>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</si>
  <si>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</si>
  <si>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</si>
  <si>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</si>
  <si>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</si>
  <si>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</si>
  <si>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</si>
  <si>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</si>
  <si>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</si>
  <si>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</si>
  <si>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</si>
  <si>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</si>
  <si>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</si>
  <si>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</si>
  <si>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</si>
  <si>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</si>
  <si>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</si>
  <si>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</si>
  <si>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</si>
  <si>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</si>
  <si>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</si>
  <si>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</si>
  <si>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</si>
  <si>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</si>
  <si>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</si>
  <si>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</si>
  <si>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</si>
  <si>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</si>
  <si>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</si>
  <si>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</si>
  <si>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</si>
  <si>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</si>
  <si>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</si>
  <si>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</si>
  <si>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</si>
  <si>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</si>
  <si>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</si>
  <si>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</si>
  <si>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</si>
  <si>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</si>
  <si>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</si>
  <si>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</si>
  <si>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</si>
  <si>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</si>
  <si>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</si>
  <si>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</si>
  <si>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</si>
  <si>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</si>
  <si>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</si>
  <si>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</si>
  <si>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</si>
  <si>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</si>
  <si>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</si>
  <si>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</si>
  <si>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</si>
  <si>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</si>
  <si>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</si>
  <si>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</si>
  <si>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</si>
  <si>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</si>
  <si>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</si>
  <si>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</si>
  <si>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</si>
  <si>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</si>
  <si>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</si>
  <si>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</si>
  <si>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</si>
  <si>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</si>
  <si>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</si>
  <si>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</si>
  <si>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</si>
  <si>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</si>
  <si>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</si>
  <si>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</si>
  <si>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</si>
  <si>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</si>
  <si>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</si>
  <si>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</si>
  <si>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</si>
  <si>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</si>
  <si>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</si>
  <si>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</si>
  <si>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</si>
  <si>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</si>
  <si>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</si>
  <si>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</si>
  <si>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</si>
  <si>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</si>
  <si>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</si>
  <si>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</si>
  <si>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</si>
  <si>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</si>
  <si>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</si>
  <si>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</si>
  <si>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</si>
  <si>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</si>
  <si>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</si>
  <si>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</si>
  <si>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</si>
  <si>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</si>
  <si>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</si>
  <si>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</si>
  <si>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</si>
  <si>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</si>
  <si>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</si>
  <si>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</si>
  <si>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</si>
  <si>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</si>
  <si>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</si>
  <si>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</si>
  <si>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</si>
  <si>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</si>
  <si>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</si>
  <si>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</si>
  <si>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</si>
  <si>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</si>
  <si>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</si>
  <si>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</si>
  <si>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</si>
  <si>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</si>
  <si>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</si>
  <si>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</si>
  <si>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</si>
  <si>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</si>
  <si>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</si>
  <si>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</si>
  <si>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</si>
  <si>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</si>
  <si>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</si>
  <si>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</si>
  <si>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</si>
  <si>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</si>
  <si>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</si>
  <si>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</si>
  <si>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</si>
  <si>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</si>
  <si>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</si>
  <si>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</si>
  <si>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</si>
  <si>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</si>
  <si>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</si>
  <si>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</si>
  <si>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</si>
  <si>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</si>
  <si>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</si>
  <si>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</si>
  <si>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</si>
  <si>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</si>
  <si>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</si>
  <si>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</si>
  <si>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</si>
  <si>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</si>
  <si>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</si>
  <si>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</si>
  <si>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</si>
  <si>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</si>
  <si>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</si>
  <si>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</si>
  <si>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</si>
  <si>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</si>
  <si>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</si>
  <si>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</si>
  <si>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</si>
  <si>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</si>
  <si>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</si>
  <si>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</si>
  <si>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</si>
  <si>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</si>
  <si>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</si>
  <si>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</si>
  <si>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</si>
  <si>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</si>
  <si>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</si>
  <si>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</si>
  <si>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</si>
  <si>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</si>
  <si>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</si>
  <si>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</si>
  <si>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</si>
  <si>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</si>
  <si>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</si>
  <si>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</si>
  <si>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</si>
  <si>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</si>
  <si>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</si>
  <si>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</si>
  <si>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</si>
  <si>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</si>
  <si>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</si>
  <si>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</si>
  <si>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</si>
  <si>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</si>
  <si>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</si>
  <si>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</si>
  <si>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</si>
  <si>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</si>
  <si>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</si>
  <si>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</si>
  <si>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</si>
  <si>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</si>
  <si>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</si>
  <si>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</si>
  <si>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</si>
  <si>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</si>
  <si>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</si>
  <si>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</si>
  <si>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</si>
  <si>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</si>
  <si>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</si>
  <si>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</si>
  <si>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</si>
  <si>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</si>
  <si>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</si>
  <si>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</si>
  <si>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</si>
  <si>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</si>
  <si>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</si>
  <si>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</si>
  <si>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</si>
  <si>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</si>
  <si>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</si>
  <si>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</si>
  <si>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</si>
  <si>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</si>
  <si>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</si>
  <si>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</si>
  <si>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</si>
  <si>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</si>
  <si>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</si>
  <si>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</si>
  <si>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</si>
  <si>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</si>
  <si>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</si>
  <si>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</si>
  <si>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</si>
  <si>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</si>
  <si>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</si>
  <si>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</si>
  <si>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</si>
  <si>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</si>
  <si>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</si>
  <si>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</si>
  <si>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</si>
  <si>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</si>
  <si>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</si>
  <si>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</si>
  <si>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</si>
  <si>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</si>
  <si>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</si>
  <si>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</si>
  <si>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</si>
  <si>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</si>
  <si>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</si>
  <si>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</si>
  <si>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</si>
  <si>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</si>
  <si>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</si>
  <si>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</si>
  <si>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</si>
  <si>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</si>
  <si>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</si>
  <si>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</si>
  <si>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</si>
  <si>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</si>
  <si>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</si>
  <si>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</si>
  <si>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</si>
  <si>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</si>
  <si>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</si>
  <si>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</si>
  <si>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</si>
  <si>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</si>
  <si>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</si>
  <si>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</si>
  <si>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</si>
  <si>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</si>
  <si>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</si>
  <si>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</si>
  <si>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</si>
  <si>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</si>
  <si>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</si>
  <si>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</si>
  <si>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</si>
  <si>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</si>
  <si>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</si>
  <si>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</si>
  <si>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</si>
  <si>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</si>
  <si>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</si>
  <si>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</si>
  <si>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</si>
  <si>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</si>
  <si>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</si>
  <si>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</si>
  <si>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</si>
  <si>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</si>
  <si>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</si>
  <si>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</si>
  <si>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</si>
  <si>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</si>
  <si>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</si>
  <si>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</si>
  <si>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</si>
  <si>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</si>
  <si>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</si>
  <si>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</si>
  <si>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</si>
  <si>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</si>
  <si>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</si>
  <si>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</si>
  <si>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</si>
  <si>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</si>
  <si>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</si>
  <si>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</si>
  <si>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</si>
  <si>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</si>
  <si>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</si>
  <si>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</si>
  <si>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</si>
  <si>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</si>
  <si>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</si>
  <si>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</si>
  <si>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</si>
  <si>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</si>
  <si>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</si>
  <si>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</si>
  <si>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</si>
  <si>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</si>
  <si>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</si>
  <si>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</si>
  <si>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</si>
  <si>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</si>
  <si>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</si>
  <si>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</si>
  <si>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</si>
  <si>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</si>
  <si>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</si>
  <si>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</si>
  <si>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</si>
  <si>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</si>
  <si>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</si>
  <si>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</si>
  <si>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</si>
  <si>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</si>
  <si>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</si>
  <si>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</si>
  <si>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</si>
  <si>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</si>
  <si>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</si>
  <si>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</si>
  <si>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</si>
  <si>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</si>
  <si>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</si>
  <si>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</si>
  <si>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</si>
  <si>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</si>
  <si>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</si>
  <si>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</si>
  <si>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</si>
  <si>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</si>
  <si>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</si>
  <si>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</si>
  <si>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</si>
  <si>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</si>
  <si>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</si>
  <si>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</si>
  <si>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</si>
  <si>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</si>
  <si>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</si>
  <si>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</si>
  <si>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</si>
  <si>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</si>
  <si>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</si>
  <si>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</si>
  <si>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</si>
  <si>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</si>
  <si>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</si>
  <si>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</si>
  <si>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</si>
  <si>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</si>
  <si>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</si>
  <si>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</si>
  <si>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</si>
  <si>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</si>
  <si>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</si>
  <si>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</si>
  <si>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</si>
  <si>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</si>
  <si>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</si>
  <si>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</si>
  <si>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</si>
  <si>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</si>
  <si>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</si>
  <si>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</si>
  <si>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</si>
  <si>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</si>
  <si>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</si>
  <si>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</si>
  <si>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</si>
  <si>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</si>
  <si>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</si>
  <si>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</si>
  <si>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</si>
  <si>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</si>
  <si>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</si>
  <si>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</si>
  <si>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</si>
  <si>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</si>
  <si>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</si>
  <si>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</si>
  <si>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</si>
  <si>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</si>
  <si>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</si>
  <si>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</si>
  <si>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</si>
  <si>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</si>
  <si>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</si>
  <si>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</si>
  <si>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</si>
  <si>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</si>
  <si>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</si>
  <si>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</si>
  <si>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</si>
  <si>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</si>
  <si>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</si>
  <si>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</si>
  <si>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</si>
  <si>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</si>
  <si>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</si>
  <si>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</si>
  <si>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</si>
  <si>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</si>
  <si>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</si>
  <si>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</si>
  <si>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</si>
  <si>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</si>
  <si>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</si>
  <si>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</si>
  <si>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</si>
  <si>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</si>
  <si>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</si>
  <si>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</si>
  <si>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</si>
  <si>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</si>
  <si>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</si>
  <si>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</si>
  <si>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</si>
  <si>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</si>
  <si>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</si>
  <si>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</si>
  <si>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</si>
  <si>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</si>
  <si>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</si>
  <si>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</si>
  <si>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</si>
  <si>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</si>
  <si>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</si>
  <si>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</si>
  <si>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</si>
  <si>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</si>
  <si>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</si>
  <si>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</si>
  <si>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</si>
  <si>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</si>
  <si>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</si>
  <si>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</si>
  <si>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</si>
  <si>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</si>
  <si>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</si>
  <si>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</si>
  <si>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</si>
  <si>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</si>
  <si>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</si>
  <si>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</si>
  <si>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</si>
  <si>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</si>
  <si>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</si>
  <si>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</si>
  <si>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</si>
  <si>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</si>
  <si>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</si>
  <si>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</si>
  <si>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</si>
  <si>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</si>
  <si>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</si>
  <si>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</si>
  <si>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</si>
  <si>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</si>
  <si>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</si>
  <si>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</si>
  <si>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</si>
  <si>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</si>
  <si>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</si>
  <si>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</si>
  <si>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</si>
  <si>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</si>
  <si>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</si>
  <si>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</si>
  <si>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</si>
  <si>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</si>
  <si>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</si>
  <si>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</si>
  <si>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</si>
  <si>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</si>
  <si>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</si>
  <si>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</si>
  <si>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</si>
  <si>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</si>
  <si>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</si>
  <si>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</si>
  <si>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</si>
  <si>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</si>
  <si>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</si>
  <si>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</si>
  <si>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</si>
  <si>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</si>
  <si>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</si>
  <si>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</si>
  <si>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</si>
  <si>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</si>
  <si>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</si>
  <si>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</si>
  <si>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</si>
  <si>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</si>
  <si>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</si>
  <si>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</si>
  <si>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</si>
  <si>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</si>
  <si>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</si>
  <si>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</si>
  <si>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</si>
  <si>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</si>
  <si>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</si>
  <si>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</si>
  <si>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</si>
  <si>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</si>
  <si>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</si>
  <si>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</si>
  <si>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</si>
  <si>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</si>
  <si>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</si>
  <si>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</si>
  <si>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</si>
  <si>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</si>
  <si>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</si>
  <si>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</si>
  <si>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</si>
  <si>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</si>
  <si>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</si>
  <si>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</si>
  <si>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</si>
  <si>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</si>
  <si>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</si>
  <si>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</si>
  <si>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</si>
  <si>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</si>
  <si>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</si>
  <si>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</si>
  <si>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</si>
  <si>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</si>
  <si>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</si>
  <si>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</si>
  <si>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</si>
  <si>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</si>
  <si>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</si>
  <si>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</si>
  <si>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</si>
  <si>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</si>
  <si>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</si>
  <si>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</si>
  <si>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</si>
  <si>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</si>
  <si>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</si>
  <si>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</si>
  <si>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</si>
  <si>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</si>
  <si>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</si>
  <si>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</si>
  <si>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</si>
  <si>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</si>
  <si>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</si>
  <si>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</si>
  <si>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</si>
  <si>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</si>
  <si>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</si>
  <si>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</si>
  <si>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</si>
  <si>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</si>
  <si>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</si>
  <si>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</si>
  <si>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</si>
  <si>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</si>
  <si>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</si>
  <si>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</si>
  <si>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</si>
  <si>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</si>
  <si>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</si>
  <si>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</si>
  <si>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</si>
  <si>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</si>
  <si>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</si>
  <si>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</si>
  <si>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</si>
  <si>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</si>
  <si>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</si>
  <si>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</si>
  <si>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</si>
  <si>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</si>
  <si>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</si>
  <si>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</si>
  <si>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</si>
  <si>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</si>
  <si>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</si>
  <si>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</si>
  <si>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</si>
  <si>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</si>
  <si>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</si>
  <si>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</si>
  <si>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</si>
  <si>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</si>
  <si>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</si>
  <si>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</si>
  <si>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</si>
  <si>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</si>
  <si>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</si>
  <si>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</si>
  <si>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</si>
  <si>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</si>
  <si>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</si>
  <si>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</si>
  <si>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</si>
  <si>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</si>
  <si>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</si>
  <si>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</si>
  <si>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</si>
  <si>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</si>
  <si>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</si>
  <si>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</si>
  <si>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</si>
  <si>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</si>
  <si>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</si>
  <si>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</si>
  <si>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</si>
  <si>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</si>
  <si>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</si>
  <si>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</si>
  <si>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</si>
  <si>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</si>
  <si>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</si>
  <si>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</si>
  <si>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</si>
  <si>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</si>
  <si>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</si>
  <si>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</si>
  <si>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</si>
  <si>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</si>
  <si>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</si>
  <si>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</si>
  <si>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</si>
  <si>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</si>
  <si>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</si>
  <si>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</si>
  <si>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</si>
  <si>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</si>
  <si>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</si>
  <si>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</si>
  <si>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</si>
  <si>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</si>
  <si>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</si>
  <si>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</si>
  <si>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</si>
  <si>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</si>
  <si>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</si>
  <si>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</si>
  <si>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</si>
  <si>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</si>
  <si>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</si>
  <si>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</si>
  <si>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</si>
  <si>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</si>
  <si>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</si>
  <si>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</si>
  <si>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</si>
  <si>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</si>
  <si>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</si>
  <si>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</si>
  <si>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</si>
  <si>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</si>
  <si>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</si>
  <si>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</si>
  <si>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</si>
  <si>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</si>
  <si>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</si>
  <si>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</si>
  <si>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</si>
  <si>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</si>
  <si>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</si>
  <si>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</si>
  <si>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Percent of social 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</si>
  <si>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</si>
  <si>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</si>
  <si>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</si>
  <si>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</si>
  <si>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</si>
  <si>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Percentage of dwellings renting as a proportion of total (dwelling weighted average of SA1 records)</t>
  </si>
  <si>
    <t>Percentage of households in the bottom 40% of incomes spending more than 30% on housing costs (dwelling weighted average of SA1 records)</t>
  </si>
  <si>
    <t>Percentage of employed persons who live and work in the local area (SA1 in SA3;  dwelling weighted average of SA1 records)</t>
  </si>
  <si>
    <t>Percent of employed persons aged 15 and over using active transport to travel to work  (dwelling weighted average of SA1 records)</t>
  </si>
  <si>
    <t>Percent of employed persons aged 15 and over using public transport to travel to work  (dwelling weighted average of SA1 records)</t>
  </si>
  <si>
    <t>Percent of employed persons aged 15 and over using private vehicle/s to travel to work  (dwelling weighted average of SA1 records)</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</si>
  <si>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</si>
  <si>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</si>
  <si>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</si>
  <si>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</si>
  <si>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</si>
  <si>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</si>
  <si>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</si>
  <si>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</si>
  <si>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</si>
  <si>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</si>
  <si>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</si>
  <si>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</si>
  <si>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</si>
  <si>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</si>
  <si>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</si>
  <si>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</si>
  <si>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</si>
  <si>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</si>
  <si>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</si>
  <si>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</si>
  <si>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</si>
  <si>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</si>
  <si>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</si>
  <si>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</si>
  <si>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</si>
  <si>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</si>
  <si>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area:SA1,Suburb,LGA,Region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</si>
  <si>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</si>
  <si>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</si>
  <si>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</si>
  <si>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</si>
  <si>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</si>
  <si>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</si>
  <si>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</si>
  <si>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</si>
  <si>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</si>
  <si>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</si>
  <si>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</si>
  <si>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</si>
  <si>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</si>
  <si>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</si>
  <si>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</si>
  <si>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</si>
  <si>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</si>
  <si>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</si>
  <si>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</si>
  <si>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</si>
  <si>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</si>
  <si>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</si>
  <si>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</si>
  <si>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</si>
  <si>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</si>
  <si>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</si>
  <si>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</si>
  <si>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</si>
  <si>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</si>
  <si>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</si>
  <si>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</si>
  <si>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</si>
  <si>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</si>
  <si>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</si>
  <si>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</si>
  <si>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</si>
  <si>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</si>
  <si>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</si>
  <si>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</si>
  <si>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</si>
  <si>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</si>
  <si>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</si>
  <si>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</si>
  <si>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</si>
  <si>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</si>
  <si>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</si>
  <si>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</si>
  <si>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</si>
  <si>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</si>
  <si>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</si>
  <si>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</si>
  <si>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</si>
  <si>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</si>
  <si>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</si>
  <si>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</si>
  <si>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</si>
  <si>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</si>
  <si>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</si>
  <si>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</si>
  <si>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</si>
  <si>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</si>
  <si>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</si>
  <si>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LEFT JOIN place_holder_table_{area} ON blah = blah</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</si>
  <si>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</si>
  <si>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</si>
  <si>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</si>
  <si>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</si>
  <si>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</si>
  <si>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</si>
  <si>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</si>
  <si>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</si>
  <si>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</si>
  <si>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</si>
  <si>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</si>
  <si>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</si>
  <si>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</si>
  <si>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</si>
  <si>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</si>
  <si>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</si>
  <si>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</si>
  <si>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</si>
  <si>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</si>
  <si>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</si>
  <si>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</si>
  <si>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</si>
  <si>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</si>
  <si>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</si>
  <si>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</si>
  <si>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</si>
  <si>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</si>
  <si>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</si>
  <si>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</si>
  <si>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</si>
  <si>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abs_2016_30_40_indicators_2020_{abbrev} ON area.{area_code} = abs_2016_30_40_indicators_2020_{abbrev}.{area_code}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</si>
</sst>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3" borderId="4" xfId="0" applyFill="1" applyBorder="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0" t="s">
        <v>878</v>
      </c>
      <c r="G1" s="170"/>
      <c r="H1" s="170"/>
      <c r="I1" s="170"/>
      <c r="J1" s="170"/>
      <c r="K1" s="170"/>
      <c r="L1" s="170"/>
      <c r="M1" s="170"/>
      <c r="O1" s="170" t="s">
        <v>906</v>
      </c>
      <c r="P1" s="170"/>
      <c r="Q1" s="170"/>
      <c r="R1" s="170"/>
      <c r="S1" s="61"/>
      <c r="T1" s="171" t="s">
        <v>907</v>
      </c>
      <c r="U1" s="171"/>
      <c r="V1" s="171"/>
      <c r="W1" s="171"/>
      <c r="X1" s="171"/>
      <c r="Y1" s="61"/>
      <c r="Z1" s="170" t="s">
        <v>908</v>
      </c>
      <c r="AA1" s="170"/>
      <c r="AB1" s="170"/>
      <c r="AC1" s="170"/>
      <c r="AD1" s="170"/>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75" t="s">
        <v>2662</v>
      </c>
      <c r="E6" s="113"/>
      <c r="F6" s="175" t="s">
        <v>2663</v>
      </c>
      <c r="G6" s="174" t="s">
        <v>2664</v>
      </c>
      <c r="H6" s="109" t="s">
        <v>2652</v>
      </c>
      <c r="I6" s="174"/>
      <c r="J6" s="109" t="s">
        <v>2665</v>
      </c>
      <c r="K6" s="114" t="s">
        <v>2666</v>
      </c>
    </row>
    <row r="7" spans="1:11" ht="64.5" thickBot="1" x14ac:dyDescent="0.3">
      <c r="A7" s="1" t="s">
        <v>2647</v>
      </c>
      <c r="B7" s="1" t="s">
        <v>2648</v>
      </c>
      <c r="C7" s="107" t="s">
        <v>104</v>
      </c>
      <c r="D7" s="176"/>
      <c r="E7" s="115"/>
      <c r="F7" s="176"/>
      <c r="G7" s="172"/>
      <c r="H7" s="109">
        <v>2015</v>
      </c>
      <c r="I7" s="172"/>
      <c r="J7" s="109" t="s">
        <v>2667</v>
      </c>
      <c r="K7" s="109" t="s">
        <v>2668</v>
      </c>
    </row>
    <row r="8" spans="1:11" ht="39" thickBot="1" x14ac:dyDescent="0.3">
      <c r="A8" s="1" t="s">
        <v>2647</v>
      </c>
      <c r="B8" s="1" t="s">
        <v>2648</v>
      </c>
      <c r="C8" s="107" t="s">
        <v>104</v>
      </c>
      <c r="D8" s="176"/>
      <c r="E8" s="115"/>
      <c r="F8" s="176"/>
      <c r="G8" s="172"/>
      <c r="H8" s="110"/>
      <c r="I8" s="172"/>
      <c r="J8" s="109" t="s">
        <v>1759</v>
      </c>
      <c r="K8" s="109" t="s">
        <v>2669</v>
      </c>
    </row>
    <row r="9" spans="1:11" ht="102.75" thickBot="1" x14ac:dyDescent="0.3">
      <c r="A9" s="1" t="s">
        <v>2647</v>
      </c>
      <c r="B9" s="1" t="s">
        <v>2648</v>
      </c>
      <c r="C9" s="107" t="s">
        <v>104</v>
      </c>
      <c r="D9" s="176"/>
      <c r="E9" s="115"/>
      <c r="F9" s="176"/>
      <c r="G9" s="172"/>
      <c r="H9" s="110"/>
      <c r="I9" s="172"/>
      <c r="J9" s="109" t="s">
        <v>1774</v>
      </c>
      <c r="K9" s="109" t="s">
        <v>2670</v>
      </c>
    </row>
    <row r="10" spans="1:11" ht="15.75" thickBot="1" x14ac:dyDescent="0.3">
      <c r="A10" s="1" t="s">
        <v>2647</v>
      </c>
      <c r="B10" s="1" t="s">
        <v>2648</v>
      </c>
      <c r="C10" s="107" t="s">
        <v>104</v>
      </c>
      <c r="D10" s="176"/>
      <c r="E10" s="115"/>
      <c r="F10" s="176"/>
      <c r="G10" s="172"/>
      <c r="H10" s="110"/>
      <c r="I10" s="172"/>
      <c r="J10" s="110"/>
      <c r="K10" s="109"/>
    </row>
    <row r="11" spans="1:11" ht="64.5" thickBot="1" x14ac:dyDescent="0.3">
      <c r="A11" s="1" t="s">
        <v>2647</v>
      </c>
      <c r="B11" s="1" t="s">
        <v>2648</v>
      </c>
      <c r="C11" s="107" t="s">
        <v>104</v>
      </c>
      <c r="D11" s="176"/>
      <c r="E11" s="115"/>
      <c r="F11" s="176"/>
      <c r="G11" s="172"/>
      <c r="H11" s="110"/>
      <c r="I11" s="172"/>
      <c r="J11" s="110"/>
      <c r="K11" s="114" t="s">
        <v>2671</v>
      </c>
    </row>
    <row r="12" spans="1:11" ht="64.5" thickBot="1" x14ac:dyDescent="0.3">
      <c r="A12" s="1" t="s">
        <v>2647</v>
      </c>
      <c r="B12" s="1" t="s">
        <v>2648</v>
      </c>
      <c r="C12" s="107" t="s">
        <v>104</v>
      </c>
      <c r="D12" s="176"/>
      <c r="E12" s="115"/>
      <c r="F12" s="176"/>
      <c r="G12" s="172"/>
      <c r="H12" s="110"/>
      <c r="I12" s="172"/>
      <c r="J12" s="110"/>
      <c r="K12" s="109" t="s">
        <v>2668</v>
      </c>
    </row>
    <row r="13" spans="1:11" ht="90" thickBot="1" x14ac:dyDescent="0.3">
      <c r="A13" s="1" t="s">
        <v>2647</v>
      </c>
      <c r="B13" s="1" t="s">
        <v>2648</v>
      </c>
      <c r="C13" s="107" t="s">
        <v>104</v>
      </c>
      <c r="D13" s="176"/>
      <c r="E13" s="115"/>
      <c r="F13" s="176"/>
      <c r="G13" s="172"/>
      <c r="H13" s="110"/>
      <c r="I13" s="172"/>
      <c r="J13" s="110"/>
      <c r="K13" s="109" t="s">
        <v>2672</v>
      </c>
    </row>
    <row r="14" spans="1:11" ht="153.75" thickBot="1" x14ac:dyDescent="0.3">
      <c r="A14" s="1" t="s">
        <v>2647</v>
      </c>
      <c r="B14" s="1" t="s">
        <v>2648</v>
      </c>
      <c r="C14" s="107" t="s">
        <v>104</v>
      </c>
      <c r="D14" s="176"/>
      <c r="E14" s="115"/>
      <c r="F14" s="176"/>
      <c r="G14" s="172"/>
      <c r="H14" s="110"/>
      <c r="I14" s="172"/>
      <c r="J14" s="110"/>
      <c r="K14" s="109" t="s">
        <v>2673</v>
      </c>
    </row>
    <row r="15" spans="1:11" ht="51.75" thickBot="1" x14ac:dyDescent="0.3">
      <c r="A15" s="1" t="s">
        <v>2647</v>
      </c>
      <c r="B15" s="1" t="s">
        <v>2648</v>
      </c>
      <c r="C15" s="107" t="s">
        <v>104</v>
      </c>
      <c r="D15" s="177"/>
      <c r="E15" s="116"/>
      <c r="F15" s="177"/>
      <c r="G15" s="173"/>
      <c r="H15" s="111"/>
      <c r="I15" s="173"/>
      <c r="J15" s="111"/>
      <c r="K15" s="112" t="s">
        <v>2674</v>
      </c>
    </row>
    <row r="16" spans="1:11" ht="77.25" thickBot="1" x14ac:dyDescent="0.3">
      <c r="A16" s="1" t="s">
        <v>2647</v>
      </c>
      <c r="B16" s="1" t="s">
        <v>2648</v>
      </c>
      <c r="C16" s="107" t="s">
        <v>104</v>
      </c>
      <c r="D16" s="175" t="s">
        <v>2675</v>
      </c>
      <c r="E16" s="108"/>
      <c r="F16" s="108" t="s">
        <v>2676</v>
      </c>
      <c r="G16" s="174" t="s">
        <v>2677</v>
      </c>
      <c r="H16" s="109" t="s">
        <v>2652</v>
      </c>
      <c r="I16" s="174"/>
      <c r="J16" s="109" t="s">
        <v>2665</v>
      </c>
      <c r="K16" s="109" t="s">
        <v>2678</v>
      </c>
    </row>
    <row r="17" spans="1:11" ht="115.5" thickBot="1" x14ac:dyDescent="0.3">
      <c r="A17" s="1" t="s">
        <v>2647</v>
      </c>
      <c r="B17" s="1" t="s">
        <v>2648</v>
      </c>
      <c r="C17" s="107" t="s">
        <v>104</v>
      </c>
      <c r="D17" s="176"/>
      <c r="E17" s="108"/>
      <c r="F17" s="108" t="s">
        <v>2679</v>
      </c>
      <c r="G17" s="172"/>
      <c r="H17" s="109" t="s">
        <v>2680</v>
      </c>
      <c r="I17" s="172"/>
      <c r="J17" s="109" t="s">
        <v>2667</v>
      </c>
      <c r="K17" s="109" t="s">
        <v>2681</v>
      </c>
    </row>
    <row r="18" spans="1:11" ht="89.25" customHeight="1" thickBot="1" x14ac:dyDescent="0.3">
      <c r="A18" s="1" t="s">
        <v>2647</v>
      </c>
      <c r="B18" s="1" t="s">
        <v>2648</v>
      </c>
      <c r="C18" s="107" t="s">
        <v>104</v>
      </c>
      <c r="D18" s="176"/>
      <c r="E18" s="108"/>
      <c r="F18" s="108" t="s">
        <v>2682</v>
      </c>
      <c r="G18" s="172"/>
      <c r="H18" s="110"/>
      <c r="I18" s="172"/>
      <c r="J18" s="109" t="s">
        <v>1759</v>
      </c>
      <c r="K18" s="109"/>
    </row>
    <row r="19" spans="1:11" ht="64.5" thickBot="1" x14ac:dyDescent="0.3">
      <c r="A19" s="1" t="s">
        <v>2647</v>
      </c>
      <c r="B19" s="1" t="s">
        <v>2648</v>
      </c>
      <c r="C19" s="107" t="s">
        <v>104</v>
      </c>
      <c r="D19" s="176"/>
      <c r="E19" s="108"/>
      <c r="F19" s="108" t="s">
        <v>2683</v>
      </c>
      <c r="G19" s="172"/>
      <c r="H19" s="110"/>
      <c r="I19" s="172"/>
      <c r="J19" s="109" t="s">
        <v>1774</v>
      </c>
      <c r="K19" s="109" t="s">
        <v>2684</v>
      </c>
    </row>
    <row r="20" spans="1:11" ht="115.5" thickBot="1" x14ac:dyDescent="0.3">
      <c r="A20" s="1" t="s">
        <v>2647</v>
      </c>
      <c r="B20" s="1" t="s">
        <v>2648</v>
      </c>
      <c r="C20" s="107" t="s">
        <v>104</v>
      </c>
      <c r="D20" s="176"/>
      <c r="E20" s="108"/>
      <c r="F20" s="108" t="s">
        <v>2685</v>
      </c>
      <c r="G20" s="172"/>
      <c r="H20" s="110"/>
      <c r="I20" s="172"/>
      <c r="J20" s="110"/>
      <c r="K20" s="109" t="s">
        <v>2681</v>
      </c>
    </row>
    <row r="21" spans="1:11" ht="15.75" thickBot="1" x14ac:dyDescent="0.3">
      <c r="A21" s="1" t="s">
        <v>2647</v>
      </c>
      <c r="B21" s="1" t="s">
        <v>2648</v>
      </c>
      <c r="C21" s="107" t="s">
        <v>104</v>
      </c>
      <c r="D21" s="176"/>
      <c r="E21" s="108"/>
      <c r="F21" s="110"/>
      <c r="G21" s="172"/>
      <c r="H21" s="110"/>
      <c r="I21" s="172"/>
      <c r="J21" s="110"/>
      <c r="K21" s="109"/>
    </row>
    <row r="22" spans="1:11" ht="77.25" thickBot="1" x14ac:dyDescent="0.3">
      <c r="A22" s="1" t="s">
        <v>2647</v>
      </c>
      <c r="B22" s="1" t="s">
        <v>2648</v>
      </c>
      <c r="C22" s="107" t="s">
        <v>104</v>
      </c>
      <c r="D22" s="176"/>
      <c r="E22" s="108"/>
      <c r="F22" s="110"/>
      <c r="G22" s="172"/>
      <c r="H22" s="110"/>
      <c r="I22" s="172"/>
      <c r="J22" s="110"/>
      <c r="K22" s="109" t="s">
        <v>2686</v>
      </c>
    </row>
    <row r="23" spans="1:11" ht="115.5" thickBot="1" x14ac:dyDescent="0.3">
      <c r="A23" s="1" t="s">
        <v>2647</v>
      </c>
      <c r="B23" s="1" t="s">
        <v>2648</v>
      </c>
      <c r="C23" s="107" t="s">
        <v>104</v>
      </c>
      <c r="D23" s="176"/>
      <c r="E23" s="108"/>
      <c r="F23" s="110"/>
      <c r="G23" s="172"/>
      <c r="H23" s="110"/>
      <c r="I23" s="172"/>
      <c r="J23" s="110"/>
      <c r="K23" s="109" t="s">
        <v>2681</v>
      </c>
    </row>
    <row r="24" spans="1:11" x14ac:dyDescent="0.25">
      <c r="A24" s="1" t="s">
        <v>2647</v>
      </c>
      <c r="B24" s="1" t="s">
        <v>2648</v>
      </c>
      <c r="C24" s="107" t="s">
        <v>104</v>
      </c>
      <c r="D24" s="176"/>
      <c r="E24" s="108"/>
      <c r="F24" s="110"/>
      <c r="G24" s="172"/>
      <c r="H24" s="110"/>
      <c r="I24" s="172"/>
      <c r="J24" s="110"/>
      <c r="K24" s="109"/>
    </row>
    <row r="25" spans="1:11" ht="166.5" thickBot="1" x14ac:dyDescent="0.3">
      <c r="A25" s="1" t="s">
        <v>2647</v>
      </c>
      <c r="B25" s="1" t="s">
        <v>2648</v>
      </c>
      <c r="C25" s="117" t="s">
        <v>104</v>
      </c>
      <c r="D25" s="176"/>
      <c r="E25" s="108"/>
      <c r="F25" s="110"/>
      <c r="G25" s="173"/>
      <c r="H25" s="111"/>
      <c r="I25" s="173"/>
      <c r="J25" s="111"/>
      <c r="K25" s="112" t="s">
        <v>2687</v>
      </c>
    </row>
    <row r="26" spans="1:11" ht="39" thickBot="1" x14ac:dyDescent="0.3">
      <c r="A26" s="1" t="s">
        <v>2647</v>
      </c>
      <c r="B26" s="1" t="s">
        <v>2648</v>
      </c>
      <c r="C26" s="117" t="s">
        <v>104</v>
      </c>
      <c r="D26" s="177"/>
      <c r="E26" s="118"/>
      <c r="F26" s="111"/>
      <c r="G26" s="112" t="s">
        <v>2688</v>
      </c>
      <c r="H26" s="112"/>
      <c r="I26" s="112"/>
      <c r="J26" s="112"/>
      <c r="K26" s="112"/>
    </row>
    <row r="27" spans="1:11" ht="26.25" thickBot="1" x14ac:dyDescent="0.3">
      <c r="A27" s="1" t="s">
        <v>2647</v>
      </c>
      <c r="B27" s="1" t="s">
        <v>2648</v>
      </c>
      <c r="C27" s="117" t="s">
        <v>104</v>
      </c>
      <c r="D27" s="175" t="s">
        <v>59</v>
      </c>
      <c r="E27" s="113"/>
      <c r="F27" s="174" t="s">
        <v>2689</v>
      </c>
      <c r="G27" s="175" t="s">
        <v>2690</v>
      </c>
      <c r="H27" s="175"/>
      <c r="I27" s="175"/>
      <c r="J27" s="175"/>
      <c r="K27" s="114" t="s">
        <v>2666</v>
      </c>
    </row>
    <row r="28" spans="1:11" ht="51.75" thickBot="1" x14ac:dyDescent="0.3">
      <c r="A28" s="1" t="s">
        <v>2647</v>
      </c>
      <c r="B28" s="1" t="s">
        <v>2648</v>
      </c>
      <c r="C28" s="117" t="s">
        <v>104</v>
      </c>
      <c r="D28" s="176"/>
      <c r="E28" s="115"/>
      <c r="F28" s="172"/>
      <c r="G28" s="176"/>
      <c r="H28" s="176"/>
      <c r="I28" s="176"/>
      <c r="J28" s="176"/>
      <c r="K28" s="109" t="s">
        <v>2691</v>
      </c>
    </row>
    <row r="29" spans="1:11" ht="39" thickBot="1" x14ac:dyDescent="0.3">
      <c r="A29" s="1" t="s">
        <v>2647</v>
      </c>
      <c r="B29" s="1" t="s">
        <v>2648</v>
      </c>
      <c r="C29" s="117" t="s">
        <v>104</v>
      </c>
      <c r="D29" s="176"/>
      <c r="E29" s="115"/>
      <c r="F29" s="172"/>
      <c r="G29" s="176"/>
      <c r="H29" s="176"/>
      <c r="I29" s="176"/>
      <c r="J29" s="176"/>
      <c r="K29" s="109" t="s">
        <v>2669</v>
      </c>
    </row>
    <row r="30" spans="1:11" ht="90" thickBot="1" x14ac:dyDescent="0.3">
      <c r="A30" s="1" t="s">
        <v>2647</v>
      </c>
      <c r="B30" s="1" t="s">
        <v>2648</v>
      </c>
      <c r="C30" s="117" t="s">
        <v>104</v>
      </c>
      <c r="D30" s="176"/>
      <c r="E30" s="115"/>
      <c r="F30" s="172"/>
      <c r="G30" s="176"/>
      <c r="H30" s="176"/>
      <c r="I30" s="176"/>
      <c r="J30" s="176"/>
      <c r="K30" s="109" t="s">
        <v>2692</v>
      </c>
    </row>
    <row r="31" spans="1:11" ht="39" thickBot="1" x14ac:dyDescent="0.3">
      <c r="A31" s="1" t="s">
        <v>2647</v>
      </c>
      <c r="B31" s="1" t="s">
        <v>2648</v>
      </c>
      <c r="C31" s="117" t="s">
        <v>104</v>
      </c>
      <c r="D31" s="176"/>
      <c r="E31" s="115"/>
      <c r="F31" s="172"/>
      <c r="G31" s="176"/>
      <c r="H31" s="176"/>
      <c r="I31" s="176"/>
      <c r="J31" s="176"/>
      <c r="K31" s="109" t="s">
        <v>2693</v>
      </c>
    </row>
    <row r="32" spans="1:11" ht="15.75" thickBot="1" x14ac:dyDescent="0.3">
      <c r="A32" s="1" t="s">
        <v>2647</v>
      </c>
      <c r="B32" s="1" t="s">
        <v>2648</v>
      </c>
      <c r="C32" s="117" t="s">
        <v>104</v>
      </c>
      <c r="D32" s="176"/>
      <c r="E32" s="115"/>
      <c r="F32" s="172"/>
      <c r="G32" s="176"/>
      <c r="H32" s="176"/>
      <c r="I32" s="176"/>
      <c r="J32" s="176"/>
      <c r="K32" s="109"/>
    </row>
    <row r="33" spans="1:11" ht="64.5" thickBot="1" x14ac:dyDescent="0.3">
      <c r="A33" s="1" t="s">
        <v>2647</v>
      </c>
      <c r="B33" s="1" t="s">
        <v>2648</v>
      </c>
      <c r="C33" s="117" t="s">
        <v>104</v>
      </c>
      <c r="D33" s="176"/>
      <c r="E33" s="115"/>
      <c r="F33" s="172"/>
      <c r="G33" s="176"/>
      <c r="H33" s="176"/>
      <c r="I33" s="176"/>
      <c r="J33" s="176"/>
      <c r="K33" s="114" t="s">
        <v>2671</v>
      </c>
    </row>
    <row r="34" spans="1:11" ht="51.75" thickBot="1" x14ac:dyDescent="0.3">
      <c r="A34" s="1" t="s">
        <v>2647</v>
      </c>
      <c r="B34" s="1" t="s">
        <v>2648</v>
      </c>
      <c r="C34" s="117" t="s">
        <v>104</v>
      </c>
      <c r="D34" s="176"/>
      <c r="E34" s="115"/>
      <c r="F34" s="172"/>
      <c r="G34" s="176"/>
      <c r="H34" s="176"/>
      <c r="I34" s="176"/>
      <c r="J34" s="176"/>
      <c r="K34" s="109" t="s">
        <v>2691</v>
      </c>
    </row>
    <row r="35" spans="1:11" ht="90" thickBot="1" x14ac:dyDescent="0.3">
      <c r="A35" s="1" t="s">
        <v>2647</v>
      </c>
      <c r="B35" s="1" t="s">
        <v>2648</v>
      </c>
      <c r="C35" s="117" t="s">
        <v>104</v>
      </c>
      <c r="D35" s="176"/>
      <c r="E35" s="115"/>
      <c r="F35" s="173"/>
      <c r="G35" s="177"/>
      <c r="H35" s="177"/>
      <c r="I35" s="177"/>
      <c r="J35" s="177"/>
      <c r="K35" s="109" t="s">
        <v>2672</v>
      </c>
    </row>
    <row r="36" spans="1:11" ht="141" thickBot="1" x14ac:dyDescent="0.3">
      <c r="A36" s="1" t="s">
        <v>2647</v>
      </c>
      <c r="B36" s="1" t="s">
        <v>2648</v>
      </c>
      <c r="C36" s="117" t="s">
        <v>104</v>
      </c>
      <c r="D36" s="176"/>
      <c r="E36" s="108"/>
      <c r="F36" s="112" t="s">
        <v>2694</v>
      </c>
      <c r="G36" s="118" t="s">
        <v>2695</v>
      </c>
      <c r="H36" s="118"/>
      <c r="I36" s="118"/>
      <c r="J36" s="118"/>
      <c r="K36" s="109" t="s">
        <v>2696</v>
      </c>
    </row>
    <row r="37" spans="1:11" ht="51.75" thickBot="1" x14ac:dyDescent="0.3">
      <c r="A37" s="1" t="s">
        <v>2647</v>
      </c>
      <c r="B37" s="1" t="s">
        <v>2648</v>
      </c>
      <c r="C37" s="117" t="s">
        <v>104</v>
      </c>
      <c r="D37" s="176"/>
      <c r="E37" s="108"/>
      <c r="F37" s="112" t="s">
        <v>2697</v>
      </c>
      <c r="G37" s="118" t="s">
        <v>2698</v>
      </c>
      <c r="H37" s="118"/>
      <c r="I37" s="118"/>
      <c r="J37" s="118"/>
      <c r="K37" s="109" t="s">
        <v>2674</v>
      </c>
    </row>
    <row r="38" spans="1:11" ht="39" thickBot="1" x14ac:dyDescent="0.3">
      <c r="A38" s="1" t="s">
        <v>2647</v>
      </c>
      <c r="B38" s="1" t="s">
        <v>2648</v>
      </c>
      <c r="C38" s="117" t="s">
        <v>104</v>
      </c>
      <c r="D38" s="176"/>
      <c r="E38" s="108"/>
      <c r="F38" s="112" t="s">
        <v>2699</v>
      </c>
      <c r="G38" s="118" t="s">
        <v>2700</v>
      </c>
      <c r="H38" s="118"/>
      <c r="I38" s="118"/>
      <c r="J38" s="118"/>
      <c r="K38" s="109" t="s">
        <v>2701</v>
      </c>
    </row>
    <row r="39" spans="1:11" ht="90" thickBot="1" x14ac:dyDescent="0.3">
      <c r="A39" s="1" t="s">
        <v>2647</v>
      </c>
      <c r="B39" s="1" t="s">
        <v>2648</v>
      </c>
      <c r="C39" s="117" t="s">
        <v>104</v>
      </c>
      <c r="D39" s="177"/>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74" t="s">
        <v>2708</v>
      </c>
      <c r="E41" s="107"/>
      <c r="F41" s="175" t="s">
        <v>2709</v>
      </c>
      <c r="G41" s="175" t="s">
        <v>2710</v>
      </c>
      <c r="H41" s="174" t="s">
        <v>2711</v>
      </c>
      <c r="I41" s="174" t="s">
        <v>2653</v>
      </c>
      <c r="J41" s="109" t="s">
        <v>1759</v>
      </c>
      <c r="K41" s="109" t="s">
        <v>2654</v>
      </c>
    </row>
    <row r="42" spans="1:11" ht="64.5" thickBot="1" x14ac:dyDescent="0.3">
      <c r="A42" s="1" t="s">
        <v>2647</v>
      </c>
      <c r="B42" s="1" t="s">
        <v>2648</v>
      </c>
      <c r="C42" s="107" t="s">
        <v>2707</v>
      </c>
      <c r="D42" s="172"/>
      <c r="E42" s="120"/>
      <c r="F42" s="176"/>
      <c r="G42" s="176"/>
      <c r="H42" s="172"/>
      <c r="I42" s="172"/>
      <c r="J42" s="109" t="s">
        <v>1774</v>
      </c>
      <c r="K42" s="109" t="s">
        <v>2712</v>
      </c>
    </row>
    <row r="43" spans="1:11" ht="90" thickBot="1" x14ac:dyDescent="0.3">
      <c r="A43" s="1" t="s">
        <v>2647</v>
      </c>
      <c r="B43" s="1" t="s">
        <v>2648</v>
      </c>
      <c r="C43" s="107" t="s">
        <v>2707</v>
      </c>
      <c r="D43" s="173"/>
      <c r="E43" s="117"/>
      <c r="F43" s="177"/>
      <c r="G43" s="177"/>
      <c r="H43" s="173"/>
      <c r="I43" s="173"/>
      <c r="J43" s="111"/>
      <c r="K43" s="112" t="s">
        <v>2713</v>
      </c>
    </row>
    <row r="44" spans="1:11" ht="38.25" customHeight="1" thickBot="1" x14ac:dyDescent="0.3">
      <c r="A44" s="1" t="s">
        <v>2647</v>
      </c>
      <c r="B44" s="1" t="s">
        <v>2648</v>
      </c>
      <c r="C44" s="107" t="s">
        <v>2707</v>
      </c>
      <c r="D44" s="174" t="s">
        <v>2708</v>
      </c>
      <c r="E44" s="109"/>
      <c r="F44" s="108" t="s">
        <v>2714</v>
      </c>
      <c r="G44" s="175" t="s">
        <v>2715</v>
      </c>
      <c r="H44" s="174" t="s">
        <v>2711</v>
      </c>
      <c r="I44" s="175"/>
      <c r="J44" s="109" t="s">
        <v>1759</v>
      </c>
      <c r="K44" s="175" t="s">
        <v>2716</v>
      </c>
    </row>
    <row r="45" spans="1:11" ht="115.5" customHeight="1" thickBot="1" x14ac:dyDescent="0.3">
      <c r="A45" s="1" t="s">
        <v>2647</v>
      </c>
      <c r="B45" s="1" t="s">
        <v>2648</v>
      </c>
      <c r="C45" s="107" t="s">
        <v>2707</v>
      </c>
      <c r="D45" s="173"/>
      <c r="E45" s="112"/>
      <c r="F45" s="118" t="s">
        <v>2717</v>
      </c>
      <c r="G45" s="177"/>
      <c r="H45" s="173"/>
      <c r="I45" s="177"/>
      <c r="J45" s="112" t="s">
        <v>1774</v>
      </c>
      <c r="K45" s="177"/>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74" t="s">
        <v>2708</v>
      </c>
      <c r="E47" s="107"/>
      <c r="F47" s="174" t="s">
        <v>2719</v>
      </c>
      <c r="G47" s="174"/>
      <c r="H47" s="174"/>
      <c r="I47" s="174"/>
      <c r="J47" s="174"/>
      <c r="K47" s="174"/>
    </row>
    <row r="48" spans="1:11" ht="15.75" thickBot="1" x14ac:dyDescent="0.3">
      <c r="A48" s="1" t="s">
        <v>2647</v>
      </c>
      <c r="B48" s="1" t="s">
        <v>2648</v>
      </c>
      <c r="C48" s="107" t="s">
        <v>2707</v>
      </c>
      <c r="D48" s="172"/>
      <c r="E48" s="120"/>
      <c r="F48" s="172"/>
      <c r="G48" s="172"/>
      <c r="H48" s="172"/>
      <c r="I48" s="172"/>
      <c r="J48" s="172"/>
      <c r="K48" s="172"/>
    </row>
    <row r="49" spans="1:11" ht="15.75" thickBot="1" x14ac:dyDescent="0.3">
      <c r="A49" s="1" t="s">
        <v>2647</v>
      </c>
      <c r="B49" s="1" t="s">
        <v>2648</v>
      </c>
      <c r="C49" s="107" t="s">
        <v>2707</v>
      </c>
      <c r="D49" s="172"/>
      <c r="E49" s="120"/>
      <c r="F49" s="172"/>
      <c r="G49" s="172"/>
      <c r="H49" s="172"/>
      <c r="I49" s="172"/>
      <c r="J49" s="172"/>
      <c r="K49" s="172"/>
    </row>
    <row r="50" spans="1:11" ht="15.75" thickBot="1" x14ac:dyDescent="0.3">
      <c r="A50" s="1" t="s">
        <v>2647</v>
      </c>
      <c r="B50" s="1" t="s">
        <v>2648</v>
      </c>
      <c r="C50" s="107" t="s">
        <v>2707</v>
      </c>
      <c r="D50" s="173"/>
      <c r="E50" s="117"/>
      <c r="F50" s="173"/>
      <c r="G50" s="173"/>
      <c r="H50" s="173"/>
      <c r="I50" s="173"/>
      <c r="J50" s="173"/>
      <c r="K50" s="173"/>
    </row>
    <row r="51" spans="1:11" ht="188.25" customHeight="1" x14ac:dyDescent="0.25">
      <c r="A51" s="1" t="s">
        <v>2647</v>
      </c>
      <c r="B51" s="1" t="s">
        <v>2648</v>
      </c>
      <c r="C51" s="107" t="s">
        <v>2707</v>
      </c>
      <c r="D51" s="174" t="s">
        <v>2708</v>
      </c>
      <c r="E51" s="107"/>
      <c r="F51" s="174" t="s">
        <v>2720</v>
      </c>
      <c r="G51" s="174"/>
      <c r="H51" s="174"/>
      <c r="I51" s="174"/>
      <c r="J51" s="174"/>
      <c r="K51" s="174"/>
    </row>
    <row r="52" spans="1:11" ht="15.75" thickBot="1" x14ac:dyDescent="0.3">
      <c r="A52" s="1" t="s">
        <v>2647</v>
      </c>
      <c r="B52" s="1" t="s">
        <v>2648</v>
      </c>
      <c r="C52" s="117" t="s">
        <v>2707</v>
      </c>
      <c r="D52" s="173"/>
      <c r="E52" s="117"/>
      <c r="F52" s="173"/>
      <c r="G52" s="173"/>
      <c r="H52" s="173"/>
      <c r="I52" s="173"/>
      <c r="J52" s="173"/>
      <c r="K52" s="173"/>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74" t="s">
        <v>58</v>
      </c>
      <c r="E54" s="109"/>
      <c r="F54" s="109" t="s">
        <v>2723</v>
      </c>
      <c r="G54" s="174"/>
      <c r="H54" s="174"/>
      <c r="I54" s="174"/>
      <c r="J54" s="174"/>
      <c r="K54" s="174"/>
    </row>
    <row r="55" spans="1:11" ht="153.75" customHeight="1" thickBot="1" x14ac:dyDescent="0.3">
      <c r="A55" s="1" t="s">
        <v>2647</v>
      </c>
      <c r="B55" s="1" t="s">
        <v>2648</v>
      </c>
      <c r="C55" s="107" t="s">
        <v>2707</v>
      </c>
      <c r="D55" s="173"/>
      <c r="E55" s="112"/>
      <c r="F55" s="112" t="s">
        <v>2724</v>
      </c>
      <c r="G55" s="173"/>
      <c r="H55" s="173"/>
      <c r="I55" s="173"/>
      <c r="J55" s="173"/>
      <c r="K55" s="173"/>
    </row>
    <row r="56" spans="1:11" ht="26.25" thickBot="1" x14ac:dyDescent="0.3">
      <c r="A56" s="1" t="s">
        <v>2647</v>
      </c>
      <c r="B56" s="1" t="s">
        <v>2648</v>
      </c>
      <c r="C56" s="121" t="s">
        <v>2707</v>
      </c>
      <c r="D56" s="174" t="s">
        <v>58</v>
      </c>
      <c r="E56" s="109"/>
      <c r="F56" s="109" t="s">
        <v>2725</v>
      </c>
      <c r="G56" s="174"/>
      <c r="H56" s="174"/>
      <c r="I56" s="174"/>
      <c r="J56" s="174"/>
      <c r="K56" s="174"/>
    </row>
    <row r="57" spans="1:11" ht="26.25" thickBot="1" x14ac:dyDescent="0.3">
      <c r="A57" s="1" t="s">
        <v>2647</v>
      </c>
      <c r="B57" s="1" t="s">
        <v>2648</v>
      </c>
      <c r="C57" s="121" t="s">
        <v>2707</v>
      </c>
      <c r="D57" s="172"/>
      <c r="E57" s="109"/>
      <c r="F57" s="109" t="s">
        <v>2726</v>
      </c>
      <c r="G57" s="172"/>
      <c r="H57" s="172"/>
      <c r="I57" s="172"/>
      <c r="J57" s="172"/>
      <c r="K57" s="172"/>
    </row>
    <row r="58" spans="1:11" ht="26.25" thickBot="1" x14ac:dyDescent="0.3">
      <c r="A58" s="1" t="s">
        <v>2647</v>
      </c>
      <c r="B58" s="1" t="s">
        <v>2648</v>
      </c>
      <c r="C58" s="121" t="s">
        <v>2707</v>
      </c>
      <c r="D58" s="173"/>
      <c r="E58" s="112"/>
      <c r="F58" s="112" t="s">
        <v>2727</v>
      </c>
      <c r="G58" s="173"/>
      <c r="H58" s="173"/>
      <c r="I58" s="173"/>
      <c r="J58" s="173"/>
      <c r="K58" s="173"/>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74" t="s">
        <v>104</v>
      </c>
      <c r="D89" s="174" t="s">
        <v>2778</v>
      </c>
      <c r="E89" s="107"/>
      <c r="F89" s="174" t="s">
        <v>2780</v>
      </c>
      <c r="G89" s="174"/>
    </row>
    <row r="90" spans="1:11" ht="15.75" thickBot="1" x14ac:dyDescent="0.3">
      <c r="A90" s="1" t="s">
        <v>2772</v>
      </c>
      <c r="B90" s="1" t="s">
        <v>2773</v>
      </c>
      <c r="C90" s="173"/>
      <c r="D90" s="173"/>
      <c r="E90" s="117"/>
      <c r="F90" s="173"/>
      <c r="G90" s="173"/>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75" t="s">
        <v>2792</v>
      </c>
      <c r="E97" s="108"/>
      <c r="F97" s="118" t="s">
        <v>2793</v>
      </c>
      <c r="G97" s="112"/>
    </row>
    <row r="98" spans="1:7" ht="77.25" thickBot="1" x14ac:dyDescent="0.3">
      <c r="A98" s="1" t="s">
        <v>2772</v>
      </c>
      <c r="B98" s="1" t="s">
        <v>2773</v>
      </c>
      <c r="C98" s="117" t="s">
        <v>107</v>
      </c>
      <c r="D98" s="176"/>
      <c r="E98" s="108"/>
      <c r="F98" s="118" t="s">
        <v>2794</v>
      </c>
      <c r="G98" s="112"/>
    </row>
    <row r="99" spans="1:7" ht="51.75" thickBot="1" x14ac:dyDescent="0.3">
      <c r="A99" s="1" t="s">
        <v>2772</v>
      </c>
      <c r="B99" s="1" t="s">
        <v>2773</v>
      </c>
      <c r="C99" s="117" t="s">
        <v>107</v>
      </c>
      <c r="D99" s="177"/>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74" t="s">
        <v>104</v>
      </c>
      <c r="D109" s="174" t="s">
        <v>2778</v>
      </c>
      <c r="E109" s="107"/>
      <c r="F109" s="174" t="s">
        <v>2810</v>
      </c>
      <c r="G109" s="174"/>
    </row>
    <row r="110" spans="1:7" ht="15.75" thickBot="1" x14ac:dyDescent="0.3">
      <c r="A110" s="1" t="s">
        <v>12</v>
      </c>
      <c r="B110" s="1" t="s">
        <v>2800</v>
      </c>
      <c r="C110" s="173"/>
      <c r="D110" s="173"/>
      <c r="E110" s="117"/>
      <c r="F110" s="173"/>
      <c r="G110" s="173"/>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74" t="s">
        <v>104</v>
      </c>
      <c r="D112" s="174" t="s">
        <v>2808</v>
      </c>
      <c r="E112" s="109"/>
      <c r="F112" s="114" t="s">
        <v>2812</v>
      </c>
      <c r="G112" s="127" t="s">
        <v>2813</v>
      </c>
    </row>
    <row r="113" spans="1:7" ht="38.25" x14ac:dyDescent="0.25">
      <c r="A113" s="1" t="s">
        <v>12</v>
      </c>
      <c r="B113" s="1" t="s">
        <v>2800</v>
      </c>
      <c r="C113" s="172"/>
      <c r="D113" s="172"/>
      <c r="E113" s="109"/>
      <c r="F113" s="109" t="s">
        <v>2814</v>
      </c>
      <c r="G113" s="127" t="s">
        <v>2815</v>
      </c>
    </row>
    <row r="114" spans="1:7" ht="38.25" x14ac:dyDescent="0.25">
      <c r="A114" s="1" t="s">
        <v>12</v>
      </c>
      <c r="B114" s="1" t="s">
        <v>2800</v>
      </c>
      <c r="C114" s="172"/>
      <c r="D114" s="172"/>
      <c r="E114" s="109"/>
      <c r="F114" s="109" t="s">
        <v>2816</v>
      </c>
      <c r="G114" s="127" t="s">
        <v>2817</v>
      </c>
    </row>
    <row r="115" spans="1:7" ht="38.25" x14ac:dyDescent="0.25">
      <c r="A115" s="1" t="s">
        <v>12</v>
      </c>
      <c r="B115" s="1" t="s">
        <v>2800</v>
      </c>
      <c r="C115" s="172"/>
      <c r="D115" s="172"/>
      <c r="E115" s="109"/>
      <c r="F115" s="109" t="s">
        <v>2818</v>
      </c>
      <c r="G115" s="127" t="s">
        <v>2819</v>
      </c>
    </row>
    <row r="116" spans="1:7" ht="26.25" thickBot="1" x14ac:dyDescent="0.3">
      <c r="A116" s="1" t="s">
        <v>12</v>
      </c>
      <c r="B116" s="1" t="s">
        <v>2800</v>
      </c>
      <c r="C116" s="173"/>
      <c r="D116" s="173"/>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74" t="s">
        <v>104</v>
      </c>
      <c r="D118" s="174" t="s">
        <v>2778</v>
      </c>
      <c r="E118" s="107"/>
      <c r="F118" s="174" t="s">
        <v>2822</v>
      </c>
      <c r="G118" s="178"/>
    </row>
    <row r="119" spans="1:7" x14ac:dyDescent="0.25">
      <c r="A119" s="1" t="s">
        <v>12</v>
      </c>
      <c r="B119" s="1" t="s">
        <v>2800</v>
      </c>
      <c r="C119" s="172"/>
      <c r="D119" s="172"/>
      <c r="E119" s="120"/>
      <c r="F119" s="172"/>
      <c r="G119" s="180"/>
    </row>
    <row r="120" spans="1:7" ht="15.75" thickBot="1" x14ac:dyDescent="0.3">
      <c r="A120" s="1" t="s">
        <v>12</v>
      </c>
      <c r="B120" s="1" t="s">
        <v>2800</v>
      </c>
      <c r="C120" s="173"/>
      <c r="D120" s="173"/>
      <c r="E120" s="117"/>
      <c r="F120" s="173"/>
      <c r="G120" s="179"/>
    </row>
    <row r="121" spans="1:7" ht="341.25" customHeight="1" x14ac:dyDescent="0.25">
      <c r="A121" s="1" t="s">
        <v>12</v>
      </c>
      <c r="B121" s="1" t="s">
        <v>2800</v>
      </c>
      <c r="C121" s="174" t="s">
        <v>2707</v>
      </c>
      <c r="D121" s="174" t="s">
        <v>2708</v>
      </c>
      <c r="E121" s="107"/>
      <c r="F121" s="174" t="s">
        <v>2823</v>
      </c>
      <c r="G121" s="178"/>
    </row>
    <row r="122" spans="1:7" ht="15.75" thickBot="1" x14ac:dyDescent="0.3">
      <c r="A122" s="1" t="s">
        <v>12</v>
      </c>
      <c r="B122" s="1" t="s">
        <v>2800</v>
      </c>
      <c r="C122" s="173"/>
      <c r="D122" s="173"/>
      <c r="E122" s="117"/>
      <c r="F122" s="173"/>
      <c r="G122" s="179"/>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74" t="s">
        <v>104</v>
      </c>
      <c r="D124" s="174" t="s">
        <v>2828</v>
      </c>
      <c r="E124" s="109"/>
      <c r="F124" s="114" t="s">
        <v>2829</v>
      </c>
      <c r="G124" s="174"/>
    </row>
    <row r="125" spans="1:7" ht="25.5" x14ac:dyDescent="0.25">
      <c r="A125" s="1" t="s">
        <v>12</v>
      </c>
      <c r="B125" s="1" t="s">
        <v>2824</v>
      </c>
      <c r="C125" s="172"/>
      <c r="D125" s="172"/>
      <c r="E125" s="109"/>
      <c r="F125" s="108" t="s">
        <v>2830</v>
      </c>
      <c r="G125" s="172"/>
    </row>
    <row r="126" spans="1:7" x14ac:dyDescent="0.25">
      <c r="A126" s="1" t="s">
        <v>12</v>
      </c>
      <c r="B126" s="1" t="s">
        <v>2824</v>
      </c>
      <c r="C126" s="172"/>
      <c r="D126" s="172"/>
      <c r="E126" s="109"/>
      <c r="F126" s="108" t="s">
        <v>2831</v>
      </c>
      <c r="G126" s="172"/>
    </row>
    <row r="127" spans="1:7" x14ac:dyDescent="0.25">
      <c r="A127" s="1" t="s">
        <v>12</v>
      </c>
      <c r="B127" s="1" t="s">
        <v>2824</v>
      </c>
      <c r="C127" s="172"/>
      <c r="D127" s="172"/>
      <c r="E127" s="109"/>
      <c r="F127" s="108" t="s">
        <v>2832</v>
      </c>
      <c r="G127" s="172"/>
    </row>
    <row r="128" spans="1:7" ht="15.75" thickBot="1" x14ac:dyDescent="0.3">
      <c r="A128" s="1" t="s">
        <v>12</v>
      </c>
      <c r="B128" s="1" t="s">
        <v>2824</v>
      </c>
      <c r="C128" s="173"/>
      <c r="D128" s="173"/>
      <c r="E128" s="112"/>
      <c r="F128" s="118" t="s">
        <v>2833</v>
      </c>
      <c r="G128" s="173"/>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74" t="s">
        <v>2707</v>
      </c>
      <c r="D140" s="174" t="s">
        <v>2855</v>
      </c>
      <c r="E140" s="107"/>
      <c r="F140" s="174" t="s">
        <v>2856</v>
      </c>
      <c r="G140" s="174"/>
    </row>
    <row r="141" spans="1:7" x14ac:dyDescent="0.25">
      <c r="A141" s="1" t="s">
        <v>12</v>
      </c>
      <c r="B141" s="1" t="s">
        <v>2838</v>
      </c>
      <c r="C141" s="172"/>
      <c r="D141" s="172"/>
      <c r="E141" s="120"/>
      <c r="F141" s="172"/>
      <c r="G141" s="172"/>
    </row>
    <row r="142" spans="1:7" x14ac:dyDescent="0.25">
      <c r="A142" s="1" t="s">
        <v>12</v>
      </c>
      <c r="B142" s="1" t="s">
        <v>2838</v>
      </c>
      <c r="C142" s="172"/>
      <c r="D142" s="172"/>
      <c r="E142" s="120"/>
      <c r="F142" s="172"/>
      <c r="G142" s="172"/>
    </row>
    <row r="143" spans="1:7" ht="15.75" thickBot="1" x14ac:dyDescent="0.3">
      <c r="A143" s="1" t="s">
        <v>12</v>
      </c>
      <c r="B143" s="1" t="s">
        <v>2838</v>
      </c>
      <c r="C143" s="173"/>
      <c r="D143" s="173"/>
      <c r="E143" s="117"/>
      <c r="F143" s="173"/>
      <c r="G143" s="173"/>
    </row>
    <row r="144" spans="1:7" ht="147.75" customHeight="1" x14ac:dyDescent="0.25">
      <c r="A144" s="1" t="s">
        <v>12</v>
      </c>
      <c r="B144" s="1" t="s">
        <v>2838</v>
      </c>
      <c r="C144" s="174" t="s">
        <v>2707</v>
      </c>
      <c r="D144" s="174" t="s">
        <v>2708</v>
      </c>
      <c r="E144" s="107"/>
      <c r="F144" s="174" t="s">
        <v>1221</v>
      </c>
      <c r="G144" s="174"/>
    </row>
    <row r="145" spans="1:7" x14ac:dyDescent="0.25">
      <c r="A145" s="1" t="s">
        <v>12</v>
      </c>
      <c r="B145" s="1" t="s">
        <v>2838</v>
      </c>
      <c r="C145" s="172"/>
      <c r="D145" s="172"/>
      <c r="E145" s="120"/>
      <c r="F145" s="172"/>
      <c r="G145" s="172"/>
    </row>
    <row r="146" spans="1:7" ht="15.75" thickBot="1" x14ac:dyDescent="0.3">
      <c r="A146" s="1" t="s">
        <v>12</v>
      </c>
      <c r="B146" s="1" t="s">
        <v>2838</v>
      </c>
      <c r="C146" s="173"/>
      <c r="D146" s="173"/>
      <c r="E146" s="117"/>
      <c r="F146" s="173"/>
      <c r="G146" s="173"/>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75" t="s">
        <v>2863</v>
      </c>
      <c r="E150" s="108"/>
      <c r="F150" s="112" t="s">
        <v>2864</v>
      </c>
      <c r="G150" s="112"/>
    </row>
    <row r="151" spans="1:7" ht="51.75" thickBot="1" x14ac:dyDescent="0.3">
      <c r="A151" s="1" t="s">
        <v>12</v>
      </c>
      <c r="B151" s="1" t="s">
        <v>2859</v>
      </c>
      <c r="C151" s="117" t="s">
        <v>104</v>
      </c>
      <c r="D151" s="176"/>
      <c r="E151" s="108"/>
      <c r="F151" s="118" t="s">
        <v>2865</v>
      </c>
      <c r="G151" s="112"/>
    </row>
    <row r="152" spans="1:7" ht="26.25" thickBot="1" x14ac:dyDescent="0.3">
      <c r="A152" s="1" t="s">
        <v>12</v>
      </c>
      <c r="B152" s="1" t="s">
        <v>2859</v>
      </c>
      <c r="C152" s="117" t="s">
        <v>104</v>
      </c>
      <c r="D152" s="176"/>
      <c r="E152" s="108"/>
      <c r="F152" s="118" t="s">
        <v>2866</v>
      </c>
      <c r="G152" s="112"/>
    </row>
    <row r="153" spans="1:7" ht="26.25" thickBot="1" x14ac:dyDescent="0.3">
      <c r="A153" s="1" t="s">
        <v>12</v>
      </c>
      <c r="B153" s="1" t="s">
        <v>2859</v>
      </c>
      <c r="C153" s="117" t="s">
        <v>104</v>
      </c>
      <c r="D153" s="176"/>
      <c r="E153" s="108"/>
      <c r="F153" s="118" t="s">
        <v>2867</v>
      </c>
      <c r="G153" s="112"/>
    </row>
    <row r="154" spans="1:7" ht="26.25" thickBot="1" x14ac:dyDescent="0.3">
      <c r="A154" s="1" t="s">
        <v>12</v>
      </c>
      <c r="B154" s="1" t="s">
        <v>2859</v>
      </c>
      <c r="C154" s="117" t="s">
        <v>104</v>
      </c>
      <c r="D154" s="177"/>
      <c r="E154" s="118"/>
      <c r="F154" s="118" t="s">
        <v>2868</v>
      </c>
      <c r="G154" s="112"/>
    </row>
    <row r="155" spans="1:7" ht="198.75" customHeight="1" x14ac:dyDescent="0.25">
      <c r="A155" s="1" t="s">
        <v>12</v>
      </c>
      <c r="B155" s="1" t="s">
        <v>2859</v>
      </c>
      <c r="C155" s="174" t="s">
        <v>104</v>
      </c>
      <c r="D155" s="175" t="s">
        <v>2869</v>
      </c>
      <c r="E155" s="113"/>
      <c r="F155" s="174" t="s">
        <v>2870</v>
      </c>
      <c r="G155" s="174"/>
    </row>
    <row r="156" spans="1:7" x14ac:dyDescent="0.25">
      <c r="A156" s="1" t="s">
        <v>12</v>
      </c>
      <c r="B156" s="1" t="s">
        <v>2859</v>
      </c>
      <c r="C156" s="172"/>
      <c r="D156" s="176"/>
      <c r="E156" s="115"/>
      <c r="F156" s="172"/>
      <c r="G156" s="172"/>
    </row>
    <row r="157" spans="1:7" ht="15.75" thickBot="1" x14ac:dyDescent="0.3">
      <c r="A157" s="1" t="s">
        <v>12</v>
      </c>
      <c r="B157" s="1" t="s">
        <v>2859</v>
      </c>
      <c r="C157" s="173"/>
      <c r="D157" s="177"/>
      <c r="E157" s="116"/>
      <c r="F157" s="173"/>
      <c r="G157" s="173"/>
    </row>
    <row r="158" spans="1:7" ht="300.75" customHeight="1" x14ac:dyDescent="0.25">
      <c r="A158" s="1" t="s">
        <v>12</v>
      </c>
      <c r="B158" s="1" t="s">
        <v>2859</v>
      </c>
      <c r="C158" s="174" t="s">
        <v>104</v>
      </c>
      <c r="D158" s="175" t="s">
        <v>2787</v>
      </c>
      <c r="E158" s="113"/>
      <c r="F158" s="174" t="s">
        <v>2871</v>
      </c>
      <c r="G158" s="174"/>
    </row>
    <row r="159" spans="1:7" x14ac:dyDescent="0.25">
      <c r="A159" s="1" t="s">
        <v>12</v>
      </c>
      <c r="B159" s="1" t="s">
        <v>2859</v>
      </c>
      <c r="C159" s="172"/>
      <c r="D159" s="176"/>
      <c r="E159" s="115"/>
      <c r="F159" s="172"/>
      <c r="G159" s="172"/>
    </row>
    <row r="160" spans="1:7" ht="15.75" thickBot="1" x14ac:dyDescent="0.3">
      <c r="A160" s="1" t="s">
        <v>12</v>
      </c>
      <c r="B160" s="1" t="s">
        <v>2859</v>
      </c>
      <c r="C160" s="173"/>
      <c r="D160" s="177"/>
      <c r="E160" s="116"/>
      <c r="F160" s="173"/>
      <c r="G160" s="173"/>
    </row>
    <row r="161" spans="1:7" ht="409.6" customHeight="1" x14ac:dyDescent="0.25">
      <c r="A161" s="1" t="s">
        <v>12</v>
      </c>
      <c r="B161" s="1" t="s">
        <v>2859</v>
      </c>
      <c r="C161" s="174" t="s">
        <v>104</v>
      </c>
      <c r="D161" s="174" t="s">
        <v>2778</v>
      </c>
      <c r="E161" s="107"/>
      <c r="F161" s="174" t="s">
        <v>2872</v>
      </c>
      <c r="G161" s="174"/>
    </row>
    <row r="162" spans="1:7" x14ac:dyDescent="0.25">
      <c r="A162" s="1" t="s">
        <v>12</v>
      </c>
      <c r="B162" s="1" t="s">
        <v>2859</v>
      </c>
      <c r="C162" s="172"/>
      <c r="D162" s="172"/>
      <c r="E162" s="120"/>
      <c r="F162" s="172"/>
      <c r="G162" s="172"/>
    </row>
    <row r="163" spans="1:7" ht="15.75" thickBot="1" x14ac:dyDescent="0.3">
      <c r="A163" s="1" t="s">
        <v>12</v>
      </c>
      <c r="B163" s="1" t="s">
        <v>2859</v>
      </c>
      <c r="C163" s="173"/>
      <c r="D163" s="173"/>
      <c r="E163" s="117"/>
      <c r="F163" s="173"/>
      <c r="G163" s="173"/>
    </row>
    <row r="164" spans="1:7" ht="409.6" customHeight="1" x14ac:dyDescent="0.25">
      <c r="A164" s="1" t="s">
        <v>12</v>
      </c>
      <c r="B164" s="1" t="s">
        <v>2859</v>
      </c>
      <c r="C164" s="174" t="s">
        <v>104</v>
      </c>
      <c r="D164" s="174" t="s">
        <v>2783</v>
      </c>
      <c r="E164" s="107"/>
      <c r="F164" s="174" t="s">
        <v>2785</v>
      </c>
      <c r="G164" s="174"/>
    </row>
    <row r="165" spans="1:7" x14ac:dyDescent="0.25">
      <c r="A165" s="1" t="s">
        <v>12</v>
      </c>
      <c r="B165" s="1" t="s">
        <v>2859</v>
      </c>
      <c r="C165" s="172"/>
      <c r="D165" s="172"/>
      <c r="E165" s="120"/>
      <c r="F165" s="172"/>
      <c r="G165" s="172"/>
    </row>
    <row r="166" spans="1:7" ht="15.75" thickBot="1" x14ac:dyDescent="0.3">
      <c r="A166" s="1" t="s">
        <v>12</v>
      </c>
      <c r="B166" s="1" t="s">
        <v>2859</v>
      </c>
      <c r="C166" s="173"/>
      <c r="D166" s="173"/>
      <c r="E166" s="117"/>
      <c r="F166" s="173"/>
      <c r="G166" s="173"/>
    </row>
    <row r="167" spans="1:7" ht="135" customHeight="1" x14ac:dyDescent="0.25">
      <c r="A167" s="1" t="s">
        <v>12</v>
      </c>
      <c r="B167" s="1" t="s">
        <v>2859</v>
      </c>
      <c r="C167" s="174" t="s">
        <v>2707</v>
      </c>
      <c r="D167" s="174" t="s">
        <v>50</v>
      </c>
      <c r="E167" s="107"/>
      <c r="F167" s="174" t="s">
        <v>2873</v>
      </c>
      <c r="G167" s="174"/>
    </row>
    <row r="168" spans="1:7" x14ac:dyDescent="0.25">
      <c r="A168" s="1" t="s">
        <v>12</v>
      </c>
      <c r="B168" s="1" t="s">
        <v>2859</v>
      </c>
      <c r="C168" s="172"/>
      <c r="D168" s="172"/>
      <c r="E168" s="120"/>
      <c r="F168" s="172"/>
      <c r="G168" s="172"/>
    </row>
    <row r="169" spans="1:7" ht="15.75" thickBot="1" x14ac:dyDescent="0.3">
      <c r="A169" s="1" t="s">
        <v>12</v>
      </c>
      <c r="B169" s="1" t="s">
        <v>2859</v>
      </c>
      <c r="C169" s="173"/>
      <c r="D169" s="173"/>
      <c r="E169" s="117"/>
      <c r="F169" s="173"/>
      <c r="G169" s="173"/>
    </row>
    <row r="170" spans="1:7" ht="175.5" customHeight="1" x14ac:dyDescent="0.25">
      <c r="A170" s="1" t="s">
        <v>12</v>
      </c>
      <c r="B170" s="1" t="s">
        <v>2859</v>
      </c>
      <c r="C170" s="174" t="s">
        <v>2707</v>
      </c>
      <c r="D170" s="174" t="s">
        <v>55</v>
      </c>
      <c r="E170" s="107"/>
      <c r="F170" s="174" t="s">
        <v>2874</v>
      </c>
      <c r="G170" s="174"/>
    </row>
    <row r="171" spans="1:7" ht="15.75" thickBot="1" x14ac:dyDescent="0.3">
      <c r="A171" s="1" t="s">
        <v>12</v>
      </c>
      <c r="B171" s="1" t="s">
        <v>2859</v>
      </c>
      <c r="C171" s="173"/>
      <c r="D171" s="173"/>
      <c r="E171" s="117"/>
      <c r="F171" s="173"/>
      <c r="G171" s="173"/>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74" t="s">
        <v>107</v>
      </c>
      <c r="D180" s="174" t="s">
        <v>2888</v>
      </c>
      <c r="E180" s="107"/>
      <c r="F180" s="174" t="s">
        <v>2889</v>
      </c>
      <c r="G180" s="174"/>
    </row>
    <row r="181" spans="1:7" ht="15.75" thickBot="1" x14ac:dyDescent="0.3">
      <c r="A181" s="1" t="s">
        <v>2875</v>
      </c>
      <c r="B181" s="1" t="s">
        <v>2876</v>
      </c>
      <c r="C181" s="173"/>
      <c r="D181" s="173"/>
      <c r="E181" s="117"/>
      <c r="F181" s="173"/>
      <c r="G181" s="173"/>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74" t="s">
        <v>2894</v>
      </c>
      <c r="D185" s="174" t="s">
        <v>2895</v>
      </c>
      <c r="E185" s="109"/>
      <c r="F185" s="109" t="s">
        <v>2896</v>
      </c>
      <c r="G185" s="174"/>
    </row>
    <row r="186" spans="1:7" x14ac:dyDescent="0.25">
      <c r="A186" s="1" t="s">
        <v>2875</v>
      </c>
      <c r="B186" s="1" t="s">
        <v>2876</v>
      </c>
      <c r="C186" s="172"/>
      <c r="D186" s="172"/>
      <c r="E186" s="109"/>
      <c r="F186" s="109"/>
      <c r="G186" s="172"/>
    </row>
    <row r="187" spans="1:7" ht="38.25" x14ac:dyDescent="0.25">
      <c r="A187" s="1" t="s">
        <v>2875</v>
      </c>
      <c r="B187" s="1" t="s">
        <v>2876</v>
      </c>
      <c r="C187" s="172"/>
      <c r="D187" s="172"/>
      <c r="E187" s="109"/>
      <c r="F187" s="109" t="s">
        <v>2897</v>
      </c>
      <c r="G187" s="172"/>
    </row>
    <row r="188" spans="1:7" x14ac:dyDescent="0.25">
      <c r="A188" s="1" t="s">
        <v>2875</v>
      </c>
      <c r="B188" s="1" t="s">
        <v>2876</v>
      </c>
      <c r="C188" s="172"/>
      <c r="D188" s="172"/>
      <c r="E188" s="109"/>
      <c r="F188" s="109"/>
      <c r="G188" s="172"/>
    </row>
    <row r="189" spans="1:7" ht="51" x14ac:dyDescent="0.25">
      <c r="A189" s="1" t="s">
        <v>2875</v>
      </c>
      <c r="B189" s="1" t="s">
        <v>2876</v>
      </c>
      <c r="C189" s="172"/>
      <c r="D189" s="172"/>
      <c r="E189" s="109"/>
      <c r="F189" s="109" t="s">
        <v>2898</v>
      </c>
      <c r="G189" s="172"/>
    </row>
    <row r="190" spans="1:7" x14ac:dyDescent="0.25">
      <c r="A190" s="1" t="s">
        <v>2875</v>
      </c>
      <c r="B190" s="1" t="s">
        <v>2876</v>
      </c>
      <c r="C190" s="172"/>
      <c r="D190" s="172"/>
      <c r="E190" s="109"/>
      <c r="F190" s="109"/>
      <c r="G190" s="172"/>
    </row>
    <row r="191" spans="1:7" ht="38.25" x14ac:dyDescent="0.25">
      <c r="A191" s="1" t="s">
        <v>2875</v>
      </c>
      <c r="B191" s="1" t="s">
        <v>2876</v>
      </c>
      <c r="C191" s="172"/>
      <c r="D191" s="172"/>
      <c r="E191" s="109"/>
      <c r="F191" s="109" t="s">
        <v>2899</v>
      </c>
      <c r="G191" s="172"/>
    </row>
    <row r="192" spans="1:7" x14ac:dyDescent="0.25">
      <c r="A192" s="1" t="s">
        <v>2875</v>
      </c>
      <c r="B192" s="1" t="s">
        <v>2876</v>
      </c>
      <c r="C192" s="172"/>
      <c r="D192" s="172"/>
      <c r="E192" s="109"/>
      <c r="F192" s="108"/>
      <c r="G192" s="172"/>
    </row>
    <row r="193" spans="1:7" ht="51" x14ac:dyDescent="0.25">
      <c r="A193" s="1" t="s">
        <v>2875</v>
      </c>
      <c r="B193" s="1" t="s">
        <v>2876</v>
      </c>
      <c r="C193" s="172"/>
      <c r="D193" s="172"/>
      <c r="E193" s="109"/>
      <c r="F193" s="109" t="s">
        <v>2900</v>
      </c>
      <c r="G193" s="172"/>
    </row>
    <row r="194" spans="1:7" x14ac:dyDescent="0.25">
      <c r="A194" s="1" t="s">
        <v>2875</v>
      </c>
      <c r="B194" s="1" t="s">
        <v>2876</v>
      </c>
      <c r="C194" s="172"/>
      <c r="D194" s="172"/>
      <c r="E194" s="109"/>
      <c r="F194" s="108"/>
      <c r="G194" s="172"/>
    </row>
    <row r="195" spans="1:7" ht="51" x14ac:dyDescent="0.25">
      <c r="A195" s="1" t="s">
        <v>2875</v>
      </c>
      <c r="B195" s="1" t="s">
        <v>2876</v>
      </c>
      <c r="C195" s="172"/>
      <c r="D195" s="172"/>
      <c r="E195" s="109"/>
      <c r="F195" s="109" t="s">
        <v>2901</v>
      </c>
      <c r="G195" s="172"/>
    </row>
    <row r="196" spans="1:7" x14ac:dyDescent="0.25">
      <c r="A196" s="1" t="s">
        <v>2875</v>
      </c>
      <c r="B196" s="1" t="s">
        <v>2876</v>
      </c>
      <c r="C196" s="172"/>
      <c r="D196" s="172"/>
      <c r="E196" s="109"/>
      <c r="F196" s="108"/>
      <c r="G196" s="172"/>
    </row>
    <row r="197" spans="1:7" ht="26.25" thickBot="1" x14ac:dyDescent="0.3">
      <c r="A197" s="1" t="s">
        <v>2875</v>
      </c>
      <c r="B197" s="1" t="s">
        <v>2876</v>
      </c>
      <c r="C197" s="173"/>
      <c r="D197" s="173"/>
      <c r="E197" s="112"/>
      <c r="F197" s="112" t="s">
        <v>2902</v>
      </c>
      <c r="G197" s="173"/>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74" t="s">
        <v>2707</v>
      </c>
      <c r="D212" s="174" t="s">
        <v>2921</v>
      </c>
      <c r="E212" s="109"/>
      <c r="F212" s="109" t="s">
        <v>2922</v>
      </c>
      <c r="G212" s="174"/>
    </row>
    <row r="213" spans="1:7" ht="39" thickBot="1" x14ac:dyDescent="0.3">
      <c r="A213" s="1" t="s">
        <v>909</v>
      </c>
      <c r="C213" s="173"/>
      <c r="D213" s="173"/>
      <c r="E213" s="112"/>
      <c r="F213" s="112" t="s">
        <v>2923</v>
      </c>
      <c r="G213" s="173"/>
    </row>
    <row r="214" spans="1:7" x14ac:dyDescent="0.25">
      <c r="A214" s="1" t="s">
        <v>909</v>
      </c>
      <c r="C214" s="174" t="s">
        <v>2707</v>
      </c>
      <c r="D214" s="174" t="s">
        <v>2921</v>
      </c>
      <c r="E214" s="109"/>
      <c r="F214" s="109" t="s">
        <v>2924</v>
      </c>
      <c r="G214" s="174"/>
    </row>
    <row r="215" spans="1:7" ht="90" thickBot="1" x14ac:dyDescent="0.3">
      <c r="A215" s="1" t="s">
        <v>909</v>
      </c>
      <c r="C215" s="173"/>
      <c r="D215" s="173"/>
      <c r="E215" s="112"/>
      <c r="F215" s="112" t="s">
        <v>2925</v>
      </c>
      <c r="G215" s="173"/>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72"/>
    </row>
    <row r="220" spans="1:7" ht="26.25" thickBot="1" x14ac:dyDescent="0.3">
      <c r="A220" s="1" t="s">
        <v>909</v>
      </c>
      <c r="C220" s="107" t="s">
        <v>2786</v>
      </c>
      <c r="D220" s="107" t="s">
        <v>2778</v>
      </c>
      <c r="E220" s="109" t="s">
        <v>2932</v>
      </c>
      <c r="F220" s="109" t="s">
        <v>2934</v>
      </c>
      <c r="G220" s="172"/>
    </row>
    <row r="221" spans="1:7" ht="26.25" thickBot="1" x14ac:dyDescent="0.3">
      <c r="A221" s="1" t="s">
        <v>909</v>
      </c>
      <c r="C221" s="107" t="s">
        <v>2786</v>
      </c>
      <c r="D221" s="107" t="s">
        <v>2778</v>
      </c>
      <c r="E221" s="109" t="s">
        <v>2932</v>
      </c>
      <c r="F221" s="109" t="s">
        <v>2935</v>
      </c>
      <c r="G221" s="172"/>
    </row>
    <row r="222" spans="1:7" ht="26.25" thickBot="1" x14ac:dyDescent="0.3">
      <c r="A222" s="1" t="s">
        <v>909</v>
      </c>
      <c r="C222" s="107" t="s">
        <v>2786</v>
      </c>
      <c r="D222" s="107" t="s">
        <v>2778</v>
      </c>
      <c r="E222" s="109" t="s">
        <v>2932</v>
      </c>
      <c r="F222" s="109" t="s">
        <v>2936</v>
      </c>
      <c r="G222" s="172"/>
    </row>
    <row r="223" spans="1:7" ht="26.25" thickBot="1" x14ac:dyDescent="0.3">
      <c r="A223" s="1" t="s">
        <v>909</v>
      </c>
      <c r="C223" s="107" t="s">
        <v>2786</v>
      </c>
      <c r="D223" s="107" t="s">
        <v>2778</v>
      </c>
      <c r="E223" s="109" t="s">
        <v>2932</v>
      </c>
      <c r="F223" s="109" t="s">
        <v>2937</v>
      </c>
      <c r="G223" s="172"/>
    </row>
    <row r="224" spans="1:7" ht="26.25" thickBot="1" x14ac:dyDescent="0.3">
      <c r="A224" s="1" t="s">
        <v>909</v>
      </c>
      <c r="C224" s="107" t="s">
        <v>2786</v>
      </c>
      <c r="D224" s="107" t="s">
        <v>2778</v>
      </c>
      <c r="E224" s="109" t="s">
        <v>2932</v>
      </c>
      <c r="F224" s="109" t="s">
        <v>2938</v>
      </c>
      <c r="G224" s="172"/>
    </row>
    <row r="225" spans="1:7" ht="26.25" thickBot="1" x14ac:dyDescent="0.3">
      <c r="A225" s="1" t="s">
        <v>909</v>
      </c>
      <c r="C225" s="107" t="s">
        <v>2786</v>
      </c>
      <c r="D225" s="107" t="s">
        <v>2778</v>
      </c>
      <c r="E225" s="109" t="s">
        <v>2932</v>
      </c>
      <c r="F225" s="112" t="s">
        <v>2939</v>
      </c>
      <c r="G225" s="173"/>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74"/>
    </row>
    <row r="234" spans="1:7" ht="26.25" thickBot="1" x14ac:dyDescent="0.3">
      <c r="A234" s="1" t="s">
        <v>909</v>
      </c>
      <c r="C234" s="107" t="s">
        <v>104</v>
      </c>
      <c r="D234" s="107" t="s">
        <v>2778</v>
      </c>
      <c r="E234" s="109" t="s">
        <v>2951</v>
      </c>
      <c r="F234" s="112" t="s">
        <v>2952</v>
      </c>
      <c r="G234" s="173"/>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72"/>
    </row>
    <row r="237" spans="1:7" ht="15" customHeight="1" thickBot="1" x14ac:dyDescent="0.3">
      <c r="A237" s="1" t="s">
        <v>909</v>
      </c>
      <c r="C237" s="107" t="s">
        <v>104</v>
      </c>
      <c r="D237" s="107" t="s">
        <v>2778</v>
      </c>
      <c r="E237" s="109" t="s">
        <v>2954</v>
      </c>
      <c r="F237" s="109" t="s">
        <v>2956</v>
      </c>
      <c r="G237" s="172"/>
    </row>
    <row r="238" spans="1:7" ht="15" customHeight="1" thickBot="1" x14ac:dyDescent="0.3">
      <c r="A238" s="1" t="s">
        <v>909</v>
      </c>
      <c r="C238" s="107" t="s">
        <v>104</v>
      </c>
      <c r="D238" s="107" t="s">
        <v>2778</v>
      </c>
      <c r="E238" s="109" t="s">
        <v>2954</v>
      </c>
      <c r="F238" s="109" t="s">
        <v>2957</v>
      </c>
      <c r="G238" s="172"/>
    </row>
    <row r="239" spans="1:7" ht="15" customHeight="1" thickBot="1" x14ac:dyDescent="0.3">
      <c r="A239" s="1" t="s">
        <v>909</v>
      </c>
      <c r="C239" s="107" t="s">
        <v>104</v>
      </c>
      <c r="D239" s="107" t="s">
        <v>2778</v>
      </c>
      <c r="E239" s="109" t="s">
        <v>2954</v>
      </c>
      <c r="F239" s="109" t="s">
        <v>2958</v>
      </c>
      <c r="G239" s="172"/>
    </row>
    <row r="240" spans="1:7" ht="15" customHeight="1" thickBot="1" x14ac:dyDescent="0.3">
      <c r="A240" s="1" t="s">
        <v>909</v>
      </c>
      <c r="C240" s="107" t="s">
        <v>104</v>
      </c>
      <c r="D240" s="107" t="s">
        <v>2778</v>
      </c>
      <c r="E240" s="109" t="s">
        <v>2954</v>
      </c>
      <c r="F240" s="109" t="s">
        <v>2959</v>
      </c>
      <c r="G240" s="172"/>
    </row>
    <row r="241" spans="1:7" ht="15" customHeight="1" thickBot="1" x14ac:dyDescent="0.3">
      <c r="A241" s="1" t="s">
        <v>909</v>
      </c>
      <c r="C241" s="107" t="s">
        <v>104</v>
      </c>
      <c r="D241" s="107" t="s">
        <v>2778</v>
      </c>
      <c r="E241" s="109" t="s">
        <v>2954</v>
      </c>
      <c r="F241" s="109" t="s">
        <v>2960</v>
      </c>
      <c r="G241" s="172"/>
    </row>
    <row r="242" spans="1:7" ht="15" customHeight="1" thickBot="1" x14ac:dyDescent="0.3">
      <c r="A242" s="1" t="s">
        <v>909</v>
      </c>
      <c r="C242" s="107" t="s">
        <v>104</v>
      </c>
      <c r="D242" s="107" t="s">
        <v>2778</v>
      </c>
      <c r="E242" s="109" t="s">
        <v>2954</v>
      </c>
      <c r="F242" s="109" t="s">
        <v>2961</v>
      </c>
      <c r="G242" s="172"/>
    </row>
    <row r="243" spans="1:7" ht="15" customHeight="1" thickBot="1" x14ac:dyDescent="0.3">
      <c r="A243" s="1" t="s">
        <v>909</v>
      </c>
      <c r="C243" s="107" t="s">
        <v>104</v>
      </c>
      <c r="D243" s="107" t="s">
        <v>2778</v>
      </c>
      <c r="E243" s="109" t="s">
        <v>2954</v>
      </c>
      <c r="F243" s="112" t="s">
        <v>2962</v>
      </c>
      <c r="G243" s="173"/>
    </row>
    <row r="244" spans="1:7" ht="15.75" x14ac:dyDescent="0.25">
      <c r="C244" s="129"/>
    </row>
    <row r="245" spans="1:7" x14ac:dyDescent="0.25">
      <c r="C245" s="130"/>
    </row>
    <row r="246" spans="1:7" x14ac:dyDescent="0.25">
      <c r="C246" s="13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3219</v>
      </c>
      <c r="B59" s="31" t="s">
        <v>3187</v>
      </c>
      <c r="C59" s="12" t="s">
        <v>178</v>
      </c>
      <c r="D59" s="12" t="s">
        <v>3220</v>
      </c>
    </row>
    <row r="60" spans="1:4" x14ac:dyDescent="0.25">
      <c r="A60" t="s">
        <v>1601</v>
      </c>
      <c r="B60" s="31" t="s">
        <v>1612</v>
      </c>
      <c r="C60" s="12" t="s">
        <v>1602</v>
      </c>
      <c r="D60" s="12" t="s">
        <v>1603</v>
      </c>
    </row>
    <row r="61" spans="1:4" x14ac:dyDescent="0.25">
      <c r="A61" t="s">
        <v>3230</v>
      </c>
      <c r="B61" s="31" t="s">
        <v>844</v>
      </c>
      <c r="C61" s="12" t="s">
        <v>3231</v>
      </c>
      <c r="D61" s="12" t="s">
        <v>3232</v>
      </c>
    </row>
    <row r="62" spans="1:4" x14ac:dyDescent="0.25">
      <c r="A62" t="s">
        <v>3233</v>
      </c>
      <c r="B62" s="31" t="s">
        <v>3234</v>
      </c>
      <c r="C62" s="12" t="s">
        <v>3231</v>
      </c>
      <c r="D62" s="12" t="s">
        <v>3235</v>
      </c>
    </row>
    <row r="63" spans="1:4" x14ac:dyDescent="0.25">
      <c r="A63" t="s">
        <v>3236</v>
      </c>
      <c r="B63" s="31" t="s">
        <v>3031</v>
      </c>
      <c r="C63" s="12" t="s">
        <v>3231</v>
      </c>
      <c r="D63" s="12" t="s">
        <v>3237</v>
      </c>
    </row>
    <row r="64" spans="1:4" x14ac:dyDescent="0.25">
      <c r="A64" t="s">
        <v>3238</v>
      </c>
      <c r="B64" s="31" t="s">
        <v>178</v>
      </c>
      <c r="C64" s="12" t="s">
        <v>3231</v>
      </c>
      <c r="D64" s="12" t="s">
        <v>3239</v>
      </c>
    </row>
    <row r="65" spans="1:4" x14ac:dyDescent="0.25">
      <c r="A65" t="s">
        <v>3240</v>
      </c>
      <c r="B65" s="31" t="s">
        <v>3241</v>
      </c>
      <c r="C65" s="12" t="s">
        <v>3231</v>
      </c>
      <c r="D65" s="12" t="s">
        <v>3242</v>
      </c>
    </row>
    <row r="66" spans="1:4" x14ac:dyDescent="0.25">
      <c r="A66" t="s">
        <v>3243</v>
      </c>
      <c r="B66" s="31" t="s">
        <v>3244</v>
      </c>
      <c r="C66" s="12" t="s">
        <v>3231</v>
      </c>
      <c r="D66" s="12" t="s">
        <v>3245</v>
      </c>
    </row>
    <row r="67" spans="1:4" x14ac:dyDescent="0.25">
      <c r="A67" t="s">
        <v>3110</v>
      </c>
      <c r="B67" s="31" t="s">
        <v>3111</v>
      </c>
      <c r="C67" s="12" t="s">
        <v>3231</v>
      </c>
      <c r="D67" s="12" t="s">
        <v>3246</v>
      </c>
    </row>
    <row r="68" spans="1:4" x14ac:dyDescent="0.25">
      <c r="A68" t="s">
        <v>3247</v>
      </c>
      <c r="B68" s="31" t="s">
        <v>3248</v>
      </c>
      <c r="C68" s="12" t="s">
        <v>3231</v>
      </c>
      <c r="D68" s="12" t="s">
        <v>3249</v>
      </c>
    </row>
    <row r="69" spans="1:4" x14ac:dyDescent="0.25">
      <c r="A69" t="s">
        <v>3250</v>
      </c>
      <c r="B69" s="31" t="s">
        <v>3251</v>
      </c>
      <c r="C69" s="12" t="s">
        <v>3231</v>
      </c>
      <c r="D69" s="12" t="s">
        <v>3252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25" sqref="A25"/>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3383</v>
      </c>
      <c r="B26" s="102"/>
      <c r="C26" s="102"/>
      <c r="D26" s="102"/>
      <c r="E26" s="102"/>
      <c r="F26" s="102"/>
      <c r="G26" s="102" t="s">
        <v>141</v>
      </c>
      <c r="H26" s="102" t="s">
        <v>3384</v>
      </c>
      <c r="I26" s="102"/>
      <c r="J26" s="102" t="s">
        <v>3384</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3" t="s">
        <v>83</v>
      </c>
      <c r="B1" s="144" t="s">
        <v>33</v>
      </c>
      <c r="C1" s="144" t="s">
        <v>359</v>
      </c>
      <c r="D1" s="144" t="s">
        <v>84</v>
      </c>
      <c r="E1" s="144" t="s">
        <v>141</v>
      </c>
      <c r="F1" s="145" t="s">
        <v>268</v>
      </c>
      <c r="G1" s="144" t="s">
        <v>270</v>
      </c>
      <c r="H1" s="145" t="s">
        <v>2971</v>
      </c>
      <c r="I1" s="144" t="s">
        <v>269</v>
      </c>
      <c r="J1" s="144" t="s">
        <v>1418</v>
      </c>
      <c r="K1" s="144" t="s">
        <v>345</v>
      </c>
      <c r="L1" s="144" t="s">
        <v>338</v>
      </c>
      <c r="M1" s="144" t="s">
        <v>349</v>
      </c>
      <c r="N1" s="144" t="s">
        <v>526</v>
      </c>
      <c r="O1" s="144" t="s">
        <v>1212</v>
      </c>
      <c r="P1" s="146" t="s">
        <v>212</v>
      </c>
      <c r="Q1" s="146" t="s">
        <v>306</v>
      </c>
    </row>
    <row r="2" spans="1:17" s="73" customFormat="1" x14ac:dyDescent="0.25">
      <c r="A2" s="147" t="s">
        <v>267</v>
      </c>
      <c r="B2" s="148" t="s">
        <v>267</v>
      </c>
      <c r="C2" s="148"/>
      <c r="D2" s="148" t="s">
        <v>144</v>
      </c>
      <c r="E2" s="148" t="s">
        <v>348</v>
      </c>
      <c r="F2" s="149" t="s">
        <v>2387</v>
      </c>
      <c r="G2" s="148" t="s">
        <v>2389</v>
      </c>
      <c r="H2" s="149" t="s">
        <v>2972</v>
      </c>
      <c r="I2" s="148" t="s">
        <v>354</v>
      </c>
      <c r="J2" s="148" t="s">
        <v>1423</v>
      </c>
      <c r="K2" s="148" t="s">
        <v>2358</v>
      </c>
      <c r="L2" s="148" t="s">
        <v>339</v>
      </c>
      <c r="M2" s="148" t="s">
        <v>373</v>
      </c>
      <c r="N2" s="148" t="s">
        <v>521</v>
      </c>
      <c r="O2" s="148" t="s">
        <v>1213</v>
      </c>
      <c r="P2" s="148"/>
      <c r="Q2" s="148">
        <v>0</v>
      </c>
    </row>
    <row r="3" spans="1:17" x14ac:dyDescent="0.25">
      <c r="A3" s="150" t="s">
        <v>86</v>
      </c>
      <c r="B3" s="151" t="s">
        <v>146</v>
      </c>
      <c r="C3" s="151" t="s">
        <v>361</v>
      </c>
      <c r="D3" s="151" t="s">
        <v>87</v>
      </c>
      <c r="E3" s="151" t="s">
        <v>142</v>
      </c>
      <c r="F3" s="152" t="s">
        <v>2374</v>
      </c>
      <c r="G3" s="151" t="s">
        <v>2422</v>
      </c>
      <c r="H3" s="152" t="s">
        <v>2972</v>
      </c>
      <c r="I3" s="151" t="s">
        <v>88</v>
      </c>
      <c r="J3" s="151" t="s">
        <v>1423</v>
      </c>
      <c r="K3" s="151" t="str">
        <f>"D:/ntnl_li_2018_template/data/study_region/"&amp;B3&amp;"/"&amp;B3&amp;"_"&amp;LOWER(E3)&amp;"_2016_10000m_20181001.osm"</f>
        <v>D:/ntnl_li_2018_template/data/study_region/adelaide/adelaide_gccsa_2016_10000m_20181001.osm</v>
      </c>
      <c r="L3" s="151" t="s">
        <v>339</v>
      </c>
      <c r="M3" s="151" t="s">
        <v>364</v>
      </c>
      <c r="N3" s="151" t="s">
        <v>146</v>
      </c>
      <c r="O3" s="151" t="s">
        <v>1213</v>
      </c>
      <c r="P3" s="151"/>
      <c r="Q3" s="151">
        <v>0</v>
      </c>
    </row>
    <row r="4" spans="1:17" x14ac:dyDescent="0.25">
      <c r="A4" s="150" t="s">
        <v>1598</v>
      </c>
      <c r="B4" s="151" t="s">
        <v>340</v>
      </c>
      <c r="C4" s="151" t="s">
        <v>361</v>
      </c>
      <c r="D4" s="151" t="s">
        <v>144</v>
      </c>
      <c r="E4" s="151" t="s">
        <v>348</v>
      </c>
      <c r="F4" s="152" t="s">
        <v>2387</v>
      </c>
      <c r="G4" s="151" t="s">
        <v>2389</v>
      </c>
      <c r="H4" s="152" t="s">
        <v>2972</v>
      </c>
      <c r="I4" s="151" t="s">
        <v>354</v>
      </c>
      <c r="J4" s="151" t="s">
        <v>1423</v>
      </c>
      <c r="K4" s="151" t="str">
        <f>"D:/ntnl_li_2018_template/data/study_region/"&amp;B4&amp;"/"&amp;N4&amp;"_20181001.osm"</f>
        <v>D:/ntnl_li_2018_template/data/study_region/albury_wodonga/alburywodonga_20181001.osm</v>
      </c>
      <c r="L4" s="151" t="s">
        <v>339</v>
      </c>
      <c r="M4" s="151" t="s">
        <v>373</v>
      </c>
      <c r="N4" s="151" t="s">
        <v>521</v>
      </c>
      <c r="O4" s="151" t="s">
        <v>1213</v>
      </c>
      <c r="P4" s="151"/>
      <c r="Q4" s="151">
        <v>0</v>
      </c>
    </row>
    <row r="5" spans="1:17" x14ac:dyDescent="0.25">
      <c r="A5" s="150" t="s">
        <v>121</v>
      </c>
      <c r="B5" s="151" t="s">
        <v>132</v>
      </c>
      <c r="C5" s="151" t="s">
        <v>361</v>
      </c>
      <c r="D5" s="151" t="s">
        <v>102</v>
      </c>
      <c r="E5" s="151" t="s">
        <v>348</v>
      </c>
      <c r="F5" s="152" t="s">
        <v>2387</v>
      </c>
      <c r="G5" s="151" t="s">
        <v>2390</v>
      </c>
      <c r="H5" s="152" t="s">
        <v>2972</v>
      </c>
      <c r="I5" s="151" t="s">
        <v>103</v>
      </c>
      <c r="J5" s="151" t="s">
        <v>1423</v>
      </c>
      <c r="K5" s="151" t="str">
        <f>"D:/ntnl_li_2018_template/data/study_region/"&amp;B5&amp;"/"&amp;N5&amp;"_20181001.osm"</f>
        <v>D:/ntnl_li_2018_template/data/study_region/ballarat/ballarat_20181001.osm</v>
      </c>
      <c r="L5" s="151" t="s">
        <v>339</v>
      </c>
      <c r="M5" s="151" t="s">
        <v>1380</v>
      </c>
      <c r="N5" s="151" t="s">
        <v>132</v>
      </c>
      <c r="O5" s="151" t="s">
        <v>1213</v>
      </c>
      <c r="P5" s="151"/>
      <c r="Q5" s="151">
        <v>0</v>
      </c>
    </row>
    <row r="6" spans="1:17" x14ac:dyDescent="0.25">
      <c r="A6" s="150" t="s">
        <v>122</v>
      </c>
      <c r="B6" s="151" t="s">
        <v>133</v>
      </c>
      <c r="C6" s="151" t="s">
        <v>360</v>
      </c>
      <c r="D6" s="151" t="s">
        <v>102</v>
      </c>
      <c r="E6" s="151" t="s">
        <v>348</v>
      </c>
      <c r="F6" s="152" t="s">
        <v>2387</v>
      </c>
      <c r="G6" s="151" t="s">
        <v>2391</v>
      </c>
      <c r="H6" s="151" t="s">
        <v>2972</v>
      </c>
      <c r="I6" s="151" t="s">
        <v>103</v>
      </c>
      <c r="J6" s="151" t="s">
        <v>1423</v>
      </c>
      <c r="K6" s="151" t="str">
        <f>"D:/ntnl_li_2018_template/data/study_region/"&amp;B6&amp;"/"&amp;N6&amp;"_20181001.osm"</f>
        <v>D:/ntnl_li_2018_template/data/study_region/bendigo/bendigo_20181001.osm</v>
      </c>
      <c r="L6" s="151" t="s">
        <v>339</v>
      </c>
      <c r="M6" s="151" t="s">
        <v>374</v>
      </c>
      <c r="N6" s="151" t="s">
        <v>133</v>
      </c>
      <c r="O6" s="151"/>
      <c r="P6" s="151"/>
      <c r="Q6" s="151">
        <v>0</v>
      </c>
    </row>
    <row r="7" spans="1:17" x14ac:dyDescent="0.25">
      <c r="A7" s="150" t="s">
        <v>89</v>
      </c>
      <c r="B7" s="151" t="s">
        <v>145</v>
      </c>
      <c r="C7" s="151" t="s">
        <v>3335</v>
      </c>
      <c r="D7" s="151" t="s">
        <v>90</v>
      </c>
      <c r="E7" s="151" t="s">
        <v>142</v>
      </c>
      <c r="F7" s="152" t="s">
        <v>2374</v>
      </c>
      <c r="G7" s="151" t="s">
        <v>2423</v>
      </c>
      <c r="H7" s="152" t="s">
        <v>2972</v>
      </c>
      <c r="I7" s="151" t="s">
        <v>91</v>
      </c>
      <c r="J7" s="151" t="s">
        <v>1423</v>
      </c>
      <c r="K7" s="151" t="str">
        <f>"D:/ntnl_li_2018_template/data/study_region/"&amp;B7&amp;"/"&amp;B7&amp;"_"&amp;LOWER(E7)&amp;"_2016_10000m_20181001.osm"</f>
        <v>D:/ntnl_li_2018_template/data/study_region/bris/bris_gccsa_2016_10000m_20181001.osm</v>
      </c>
      <c r="L7" s="151" t="s">
        <v>339</v>
      </c>
      <c r="M7" s="151" t="s">
        <v>365</v>
      </c>
      <c r="N7" s="151" t="s">
        <v>145</v>
      </c>
      <c r="O7" s="151" t="s">
        <v>2430</v>
      </c>
      <c r="P7" s="151"/>
      <c r="Q7" s="151">
        <v>0</v>
      </c>
    </row>
    <row r="8" spans="1:17" x14ac:dyDescent="0.25">
      <c r="A8" s="150" t="s">
        <v>123</v>
      </c>
      <c r="B8" s="151" t="s">
        <v>134</v>
      </c>
      <c r="C8" s="151" t="s">
        <v>361</v>
      </c>
      <c r="D8" s="151" t="s">
        <v>90</v>
      </c>
      <c r="E8" s="151" t="s">
        <v>348</v>
      </c>
      <c r="F8" s="152" t="s">
        <v>2387</v>
      </c>
      <c r="G8" s="151" t="s">
        <v>2392</v>
      </c>
      <c r="H8" s="151" t="s">
        <v>2972</v>
      </c>
      <c r="I8" s="151" t="s">
        <v>91</v>
      </c>
      <c r="J8" s="151" t="s">
        <v>1423</v>
      </c>
      <c r="K8" s="151" t="str">
        <f>"D:/ntnl_li_2018_template/data/study_region/"&amp;B8&amp;"/"&amp;N8&amp;"_20181001.osm"</f>
        <v>D:/ntnl_li_2018_template/data/study_region/cairns/cairns_20181001.osm</v>
      </c>
      <c r="L8" s="151" t="s">
        <v>339</v>
      </c>
      <c r="M8" s="151" t="s">
        <v>375</v>
      </c>
      <c r="N8" s="151" t="s">
        <v>134</v>
      </c>
      <c r="O8" s="151" t="s">
        <v>1213</v>
      </c>
      <c r="P8" s="151"/>
      <c r="Q8" s="151">
        <v>0</v>
      </c>
    </row>
    <row r="9" spans="1:17" x14ac:dyDescent="0.25">
      <c r="A9" s="150" t="s">
        <v>92</v>
      </c>
      <c r="B9" s="151" t="s">
        <v>147</v>
      </c>
      <c r="C9" s="151" t="s">
        <v>3335</v>
      </c>
      <c r="D9" s="151" t="s">
        <v>93</v>
      </c>
      <c r="E9" s="151" t="s">
        <v>142</v>
      </c>
      <c r="F9" s="152" t="s">
        <v>2374</v>
      </c>
      <c r="G9" s="151" t="s">
        <v>2424</v>
      </c>
      <c r="H9" s="152" t="s">
        <v>2972</v>
      </c>
      <c r="I9" s="151" t="s">
        <v>94</v>
      </c>
      <c r="J9" s="151" t="s">
        <v>1423</v>
      </c>
      <c r="K9" s="151" t="str">
        <f>"D:/ntnl_li_2018_template/data/study_region/"&amp;B9&amp;"/"&amp;B9&amp;"_"&amp;LOWER(E9)&amp;"_2016_10000m_20181001.osm"</f>
        <v>D:/ntnl_li_2018_template/data/study_region/canberra/canberra_gccsa_2016_10000m_20181001.osm</v>
      </c>
      <c r="L9" s="151" t="s">
        <v>339</v>
      </c>
      <c r="M9" s="151" t="s">
        <v>366</v>
      </c>
      <c r="N9" s="151" t="s">
        <v>147</v>
      </c>
      <c r="O9" s="151" t="s">
        <v>1213</v>
      </c>
      <c r="P9" s="151"/>
      <c r="Q9" s="151">
        <v>1</v>
      </c>
    </row>
    <row r="10" spans="1:17" x14ac:dyDescent="0.25">
      <c r="A10" s="150" t="s">
        <v>95</v>
      </c>
      <c r="B10" s="151" t="s">
        <v>148</v>
      </c>
      <c r="C10" s="151" t="s">
        <v>360</v>
      </c>
      <c r="D10" s="151" t="s">
        <v>96</v>
      </c>
      <c r="E10" s="151" t="s">
        <v>142</v>
      </c>
      <c r="F10" s="152" t="s">
        <v>2374</v>
      </c>
      <c r="G10" s="151" t="s">
        <v>2425</v>
      </c>
      <c r="H10" s="152" t="s">
        <v>2972</v>
      </c>
      <c r="I10" s="151" t="s">
        <v>97</v>
      </c>
      <c r="J10" s="151" t="s">
        <v>1423</v>
      </c>
      <c r="K10" s="151" t="str">
        <f>"D:/ntnl_li_2018_template/data/study_region/"&amp;B10&amp;"/"&amp;B10&amp;"_"&amp;LOWER(E10)&amp;"_2016_10000m_20181001.osm"</f>
        <v>D:/ntnl_li_2018_template/data/study_region/darwin/darwin_gccsa_2016_10000m_20181001.osm</v>
      </c>
      <c r="L10" s="151" t="s">
        <v>339</v>
      </c>
      <c r="M10" s="151" t="s">
        <v>367</v>
      </c>
      <c r="N10" s="151" t="s">
        <v>148</v>
      </c>
      <c r="O10" s="151"/>
      <c r="P10" s="151"/>
      <c r="Q10" s="151">
        <v>0</v>
      </c>
    </row>
    <row r="11" spans="1:17" x14ac:dyDescent="0.25">
      <c r="A11" s="150" t="s">
        <v>124</v>
      </c>
      <c r="B11" s="151" t="s">
        <v>135</v>
      </c>
      <c r="C11" s="151" t="s">
        <v>360</v>
      </c>
      <c r="D11" s="151" t="s">
        <v>102</v>
      </c>
      <c r="E11" s="151" t="s">
        <v>348</v>
      </c>
      <c r="F11" s="152" t="s">
        <v>2387</v>
      </c>
      <c r="G11" s="151" t="s">
        <v>2393</v>
      </c>
      <c r="H11" s="152" t="s">
        <v>2972</v>
      </c>
      <c r="I11" s="151" t="s">
        <v>103</v>
      </c>
      <c r="J11" s="151" t="s">
        <v>1423</v>
      </c>
      <c r="K11" s="151" t="str">
        <f>"D:/ntnl_li_2018_template/data/study_region/"&amp;B11&amp;"/"&amp;N11&amp;"_20181001.osm"</f>
        <v>D:/ntnl_li_2018_template/data/study_region/geelong/geelong_20181001.osm</v>
      </c>
      <c r="L11" s="151" t="s">
        <v>339</v>
      </c>
      <c r="M11" s="151" t="s">
        <v>376</v>
      </c>
      <c r="N11" s="151" t="s">
        <v>135</v>
      </c>
      <c r="O11" s="151"/>
      <c r="P11" s="151"/>
      <c r="Q11" s="151">
        <v>0</v>
      </c>
    </row>
    <row r="12" spans="1:17" x14ac:dyDescent="0.25">
      <c r="A12" s="150" t="s">
        <v>1599</v>
      </c>
      <c r="B12" s="151" t="s">
        <v>344</v>
      </c>
      <c r="C12" s="151" t="s">
        <v>3335</v>
      </c>
      <c r="D12" s="151" t="s">
        <v>355</v>
      </c>
      <c r="E12" s="151" t="s">
        <v>348</v>
      </c>
      <c r="F12" s="152" t="s">
        <v>2387</v>
      </c>
      <c r="G12" s="151" t="s">
        <v>2394</v>
      </c>
      <c r="H12" s="151" t="s">
        <v>2972</v>
      </c>
      <c r="I12" s="151" t="s">
        <v>356</v>
      </c>
      <c r="J12" s="151" t="s">
        <v>1423</v>
      </c>
      <c r="K12" s="151" t="str">
        <f>"D:/ntnl_li_2018_template/data/study_region/"&amp;B12&amp;"/"&amp;N12&amp;"_20181001.osm"</f>
        <v>D:/ntnl_li_2018_template/data/study_region/goldcoast_tweedheads/goldcoast_20181001.osm</v>
      </c>
      <c r="L12" s="151" t="s">
        <v>339</v>
      </c>
      <c r="M12" s="151" t="s">
        <v>377</v>
      </c>
      <c r="N12" s="151" t="s">
        <v>522</v>
      </c>
      <c r="O12" s="151" t="s">
        <v>2432</v>
      </c>
      <c r="P12" s="151"/>
      <c r="Q12" s="151">
        <v>0</v>
      </c>
    </row>
    <row r="13" spans="1:17" x14ac:dyDescent="0.25">
      <c r="A13" s="150" t="s">
        <v>98</v>
      </c>
      <c r="B13" s="151" t="s">
        <v>149</v>
      </c>
      <c r="C13" s="151" t="s">
        <v>360</v>
      </c>
      <c r="D13" s="151" t="s">
        <v>99</v>
      </c>
      <c r="E13" s="151" t="s">
        <v>142</v>
      </c>
      <c r="F13" s="152" t="s">
        <v>2374</v>
      </c>
      <c r="G13" s="151" t="s">
        <v>2426</v>
      </c>
      <c r="H13" s="152" t="s">
        <v>2972</v>
      </c>
      <c r="I13" s="151" t="s">
        <v>100</v>
      </c>
      <c r="J13" s="151" t="s">
        <v>1423</v>
      </c>
      <c r="K13" s="151" t="str">
        <f>"D:/ntnl_li_2018_template/data/study_region/"&amp;B13&amp;"/"&amp;B13&amp;"_"&amp;LOWER(E13)&amp;"_2016_10000m_20181001.osm"</f>
        <v>D:/ntnl_li_2018_template/data/study_region/hobart/hobart_gccsa_2016_10000m_20181001.osm</v>
      </c>
      <c r="L13" s="151" t="s">
        <v>339</v>
      </c>
      <c r="M13" s="151" t="s">
        <v>368</v>
      </c>
      <c r="N13" s="151" t="s">
        <v>149</v>
      </c>
      <c r="O13" s="151"/>
      <c r="P13" s="151"/>
      <c r="Q13" s="151">
        <v>0</v>
      </c>
    </row>
    <row r="14" spans="1:17" x14ac:dyDescent="0.25">
      <c r="A14" s="150" t="s">
        <v>125</v>
      </c>
      <c r="B14" s="151" t="s">
        <v>136</v>
      </c>
      <c r="C14" s="151" t="s">
        <v>361</v>
      </c>
      <c r="D14" s="151" t="s">
        <v>99</v>
      </c>
      <c r="E14" s="151" t="s">
        <v>348</v>
      </c>
      <c r="F14" s="152" t="s">
        <v>2387</v>
      </c>
      <c r="G14" s="151" t="s">
        <v>2395</v>
      </c>
      <c r="H14" s="151" t="s">
        <v>2972</v>
      </c>
      <c r="I14" s="151" t="s">
        <v>100</v>
      </c>
      <c r="J14" s="151" t="s">
        <v>1423</v>
      </c>
      <c r="K14" s="151" t="str">
        <f>"D:/ntnl_li_2018_template/data/study_region/"&amp;B14&amp;"/"&amp;N14&amp;"_20181001.osm"</f>
        <v>D:/ntnl_li_2018_template/data/study_region/launceston/launceston_20181001.osm</v>
      </c>
      <c r="L14" s="151" t="s">
        <v>339</v>
      </c>
      <c r="M14" s="151" t="s">
        <v>378</v>
      </c>
      <c r="N14" s="151" t="s">
        <v>136</v>
      </c>
      <c r="O14" s="151" t="s">
        <v>1213</v>
      </c>
      <c r="P14" s="151"/>
      <c r="Q14" s="151">
        <v>0</v>
      </c>
    </row>
    <row r="15" spans="1:17" x14ac:dyDescent="0.25">
      <c r="A15" s="150" t="s">
        <v>126</v>
      </c>
      <c r="B15" s="151" t="s">
        <v>137</v>
      </c>
      <c r="C15" s="151" t="s">
        <v>3335</v>
      </c>
      <c r="D15" s="151" t="s">
        <v>90</v>
      </c>
      <c r="E15" s="151" t="s">
        <v>348</v>
      </c>
      <c r="F15" s="152" t="s">
        <v>2387</v>
      </c>
      <c r="G15" s="151" t="s">
        <v>2396</v>
      </c>
      <c r="H15" s="151" t="s">
        <v>2972</v>
      </c>
      <c r="I15" s="151" t="s">
        <v>91</v>
      </c>
      <c r="J15" s="151" t="s">
        <v>1423</v>
      </c>
      <c r="K15" s="151" t="str">
        <f>"D:/ntnl_li_2018_template/data/study_region/"&amp;B15&amp;"/"&amp;N15&amp;"_20181001.osm"</f>
        <v>D:/ntnl_li_2018_template/data/study_region/mackay/mackay_20181001.osm</v>
      </c>
      <c r="L15" s="151" t="s">
        <v>339</v>
      </c>
      <c r="M15" s="151" t="s">
        <v>379</v>
      </c>
      <c r="N15" s="151" t="s">
        <v>137</v>
      </c>
      <c r="O15" s="151" t="s">
        <v>1213</v>
      </c>
      <c r="P15" s="151"/>
      <c r="Q15" s="151">
        <v>0</v>
      </c>
    </row>
    <row r="16" spans="1:17" x14ac:dyDescent="0.25">
      <c r="A16" s="150" t="s">
        <v>101</v>
      </c>
      <c r="B16" s="151" t="s">
        <v>150</v>
      </c>
      <c r="C16" s="151" t="s">
        <v>360</v>
      </c>
      <c r="D16" s="151" t="s">
        <v>102</v>
      </c>
      <c r="E16" s="151" t="s">
        <v>142</v>
      </c>
      <c r="F16" s="152" t="s">
        <v>2374</v>
      </c>
      <c r="G16" s="151" t="s">
        <v>2427</v>
      </c>
      <c r="H16" s="152" t="s">
        <v>2972</v>
      </c>
      <c r="I16" s="151" t="s">
        <v>103</v>
      </c>
      <c r="J16" s="151" t="s">
        <v>1423</v>
      </c>
      <c r="K16" s="151" t="str">
        <f>"D:/ntnl_li_2018_template/data/study_region/"&amp;B16&amp;"/"&amp;B16&amp;"_"&amp;LOWER(E16)&amp;"_2016_10000m_20181001.osm"</f>
        <v>D:/ntnl_li_2018_template/data/study_region/melb/melb_gccsa_2016_10000m_20181001.osm</v>
      </c>
      <c r="L16" s="151" t="s">
        <v>339</v>
      </c>
      <c r="M16" s="151" t="s">
        <v>369</v>
      </c>
      <c r="N16" s="151" t="s">
        <v>150</v>
      </c>
      <c r="O16" s="151"/>
      <c r="P16" s="151"/>
      <c r="Q16" s="151">
        <v>1</v>
      </c>
    </row>
    <row r="17" spans="1:17" x14ac:dyDescent="0.25">
      <c r="A17" s="150" t="s">
        <v>1600</v>
      </c>
      <c r="B17" s="151" t="s">
        <v>341</v>
      </c>
      <c r="C17" s="151" t="s">
        <v>361</v>
      </c>
      <c r="D17" s="151" t="s">
        <v>107</v>
      </c>
      <c r="E17" s="151" t="s">
        <v>348</v>
      </c>
      <c r="F17" s="152" t="s">
        <v>2387</v>
      </c>
      <c r="G17" s="151" t="s">
        <v>2397</v>
      </c>
      <c r="H17" s="151" t="s">
        <v>2972</v>
      </c>
      <c r="I17" s="151" t="s">
        <v>108</v>
      </c>
      <c r="J17" s="151" t="s">
        <v>1423</v>
      </c>
      <c r="K17" s="151" t="str">
        <f>"D:/ntnl_li_2018_template/data/study_region/"&amp;B17&amp;"/"&amp;N17&amp;"_20181001.osm"</f>
        <v>D:/ntnl_li_2018_template/data/study_region/newcastle_maitland/newcastle_20181001.osm</v>
      </c>
      <c r="L17" s="151" t="s">
        <v>339</v>
      </c>
      <c r="M17" s="151" t="s">
        <v>380</v>
      </c>
      <c r="N17" s="151" t="s">
        <v>523</v>
      </c>
      <c r="O17" s="151" t="s">
        <v>1213</v>
      </c>
      <c r="P17" s="151"/>
      <c r="Q17" s="151">
        <v>0</v>
      </c>
    </row>
    <row r="18" spans="1:17" x14ac:dyDescent="0.25">
      <c r="A18" s="150" t="s">
        <v>14</v>
      </c>
      <c r="B18" s="151" t="s">
        <v>151</v>
      </c>
      <c r="C18" s="151" t="s">
        <v>361</v>
      </c>
      <c r="D18" s="151" t="s">
        <v>104</v>
      </c>
      <c r="E18" s="151" t="s">
        <v>142</v>
      </c>
      <c r="F18" s="152" t="s">
        <v>2374</v>
      </c>
      <c r="G18" s="151" t="s">
        <v>2428</v>
      </c>
      <c r="H18" s="151" t="s">
        <v>2972</v>
      </c>
      <c r="I18" s="151" t="s">
        <v>105</v>
      </c>
      <c r="J18" s="151" t="s">
        <v>1423</v>
      </c>
      <c r="K18" s="151" t="str">
        <f>"D:/ntnl_li_2018_template/data/study_region/"&amp;B18&amp;"/"&amp;B18&amp;"_"&amp;LOWER(E18)&amp;"_2016_10000m_20181001.osm"</f>
        <v>D:/ntnl_li_2018_template/data/study_region/perth/perth_gccsa_2016_10000m_20181001.osm</v>
      </c>
      <c r="L18" s="151" t="s">
        <v>339</v>
      </c>
      <c r="M18" s="151" t="s">
        <v>370</v>
      </c>
      <c r="N18" s="151" t="s">
        <v>151</v>
      </c>
      <c r="O18" s="151" t="s">
        <v>2431</v>
      </c>
      <c r="P18" s="151"/>
      <c r="Q18" s="151">
        <v>0</v>
      </c>
    </row>
    <row r="19" spans="1:17" x14ac:dyDescent="0.25">
      <c r="A19" s="150" t="s">
        <v>127</v>
      </c>
      <c r="B19" s="151" t="s">
        <v>342</v>
      </c>
      <c r="C19" s="151" t="s">
        <v>3335</v>
      </c>
      <c r="D19" s="151" t="s">
        <v>90</v>
      </c>
      <c r="E19" s="151" t="s">
        <v>348</v>
      </c>
      <c r="F19" s="152" t="s">
        <v>2387</v>
      </c>
      <c r="G19" s="151" t="s">
        <v>2398</v>
      </c>
      <c r="H19" s="151" t="s">
        <v>2972</v>
      </c>
      <c r="I19" s="151" t="s">
        <v>91</v>
      </c>
      <c r="J19" s="151" t="s">
        <v>1423</v>
      </c>
      <c r="K19" s="151" t="str">
        <f>"D:/ntnl_li_2018_template/data/study_region/"&amp;B19&amp;"/"&amp;N19&amp;"_20181001.osm"</f>
        <v>D:/ntnl_li_2018_template/data/study_region/sunshine_coast/sunshinecoast_20181001.osm</v>
      </c>
      <c r="L19" s="151" t="s">
        <v>339</v>
      </c>
      <c r="M19" s="151" t="s">
        <v>381</v>
      </c>
      <c r="N19" s="151" t="s">
        <v>524</v>
      </c>
      <c r="O19" s="151" t="s">
        <v>2433</v>
      </c>
      <c r="P19" s="151"/>
      <c r="Q19" s="151">
        <v>0</v>
      </c>
    </row>
    <row r="20" spans="1:17" x14ac:dyDescent="0.25">
      <c r="A20" s="150" t="s">
        <v>106</v>
      </c>
      <c r="B20" s="151" t="s">
        <v>152</v>
      </c>
      <c r="C20" s="151" t="s">
        <v>3335</v>
      </c>
      <c r="D20" s="151" t="s">
        <v>107</v>
      </c>
      <c r="E20" s="151" t="s">
        <v>142</v>
      </c>
      <c r="F20" s="152" t="s">
        <v>2374</v>
      </c>
      <c r="G20" s="151" t="s">
        <v>2429</v>
      </c>
      <c r="H20" s="152" t="s">
        <v>2972</v>
      </c>
      <c r="I20" s="151" t="s">
        <v>108</v>
      </c>
      <c r="J20" s="151" t="s">
        <v>1423</v>
      </c>
      <c r="K20" s="151" t="str">
        <f>"D:/ntnl_li_2018_template/data/study_region/"&amp;B20&amp;"/"&amp;B20&amp;"_"&amp;LOWER(E20)&amp;"_2016_10000m_20181001.osm"</f>
        <v>D:/ntnl_li_2018_template/data/study_region/syd/syd_gccsa_2016_10000m_20181001.osm</v>
      </c>
      <c r="L20" s="151" t="s">
        <v>339</v>
      </c>
      <c r="M20" s="151" t="s">
        <v>371</v>
      </c>
      <c r="N20" s="151" t="s">
        <v>152</v>
      </c>
      <c r="O20" s="151" t="s">
        <v>1213</v>
      </c>
      <c r="P20" s="151"/>
      <c r="Q20" s="151">
        <v>0</v>
      </c>
    </row>
    <row r="21" spans="1:17" x14ac:dyDescent="0.25">
      <c r="A21" s="150" t="s">
        <v>128</v>
      </c>
      <c r="B21" s="151" t="s">
        <v>138</v>
      </c>
      <c r="C21" s="151" t="s">
        <v>3335</v>
      </c>
      <c r="D21" s="151" t="s">
        <v>90</v>
      </c>
      <c r="E21" s="151" t="s">
        <v>348</v>
      </c>
      <c r="F21" s="152" t="s">
        <v>2387</v>
      </c>
      <c r="G21" s="151" t="s">
        <v>2399</v>
      </c>
      <c r="H21" s="151" t="s">
        <v>2972</v>
      </c>
      <c r="I21" s="151" t="s">
        <v>91</v>
      </c>
      <c r="J21" s="151" t="s">
        <v>1423</v>
      </c>
      <c r="K21" s="151" t="str">
        <f>"D:/ntnl_li_2018_template/data/study_region/"&amp;B21&amp;"/"&amp;N21&amp;"_20181001.osm"</f>
        <v>D:/ntnl_li_2018_template/data/study_region/toowoomba/toowoomba_20181001.osm</v>
      </c>
      <c r="L21" s="151" t="s">
        <v>339</v>
      </c>
      <c r="M21" s="151" t="s">
        <v>382</v>
      </c>
      <c r="N21" s="151" t="s">
        <v>138</v>
      </c>
      <c r="O21" s="151" t="s">
        <v>1213</v>
      </c>
      <c r="P21" s="151"/>
      <c r="Q21" s="151">
        <v>0</v>
      </c>
    </row>
    <row r="22" spans="1:17" x14ac:dyDescent="0.25">
      <c r="A22" s="150" t="s">
        <v>129</v>
      </c>
      <c r="B22" s="151" t="s">
        <v>139</v>
      </c>
      <c r="C22" s="151" t="s">
        <v>3335</v>
      </c>
      <c r="D22" s="151" t="s">
        <v>90</v>
      </c>
      <c r="E22" s="151" t="s">
        <v>348</v>
      </c>
      <c r="F22" s="152" t="s">
        <v>2387</v>
      </c>
      <c r="G22" s="151" t="s">
        <v>2400</v>
      </c>
      <c r="H22" s="151" t="s">
        <v>2972</v>
      </c>
      <c r="I22" s="151" t="s">
        <v>91</v>
      </c>
      <c r="J22" s="151" t="s">
        <v>1423</v>
      </c>
      <c r="K22" s="151" t="str">
        <f>"D:/ntnl_li_2018_template/data/study_region/"&amp;B22&amp;"/"&amp;N22&amp;"_20181001.osm"</f>
        <v>D:/ntnl_li_2018_template/data/study_region/townsville/townsville_20181001.osm</v>
      </c>
      <c r="L22" s="151" t="s">
        <v>339</v>
      </c>
      <c r="M22" s="151" t="s">
        <v>383</v>
      </c>
      <c r="N22" s="151" t="s">
        <v>139</v>
      </c>
      <c r="O22" s="151" t="s">
        <v>1213</v>
      </c>
      <c r="P22" s="151"/>
      <c r="Q22" s="151">
        <v>0</v>
      </c>
    </row>
    <row r="23" spans="1:17" x14ac:dyDescent="0.25">
      <c r="A23" s="150" t="s">
        <v>130</v>
      </c>
      <c r="B23" s="151" t="s">
        <v>140</v>
      </c>
      <c r="C23" s="151" t="s">
        <v>360</v>
      </c>
      <c r="D23" s="151" t="s">
        <v>107</v>
      </c>
      <c r="E23" s="151" t="s">
        <v>348</v>
      </c>
      <c r="F23" s="152" t="s">
        <v>2387</v>
      </c>
      <c r="G23" s="151" t="s">
        <v>2401</v>
      </c>
      <c r="H23" s="151" t="s">
        <v>2972</v>
      </c>
      <c r="I23" s="151" t="s">
        <v>108</v>
      </c>
      <c r="J23" s="151" t="s">
        <v>1423</v>
      </c>
      <c r="K23" s="151" t="str">
        <f>"D:/ntnl_li_2018_template/data/study_region/"&amp;B23&amp;"/"&amp;N23&amp;"_20181001.osm"</f>
        <v>D:/ntnl_li_2018_template/data/study_region/wollongong/wollongong_20181001.osm</v>
      </c>
      <c r="L23" s="151" t="s">
        <v>339</v>
      </c>
      <c r="M23" s="151" t="s">
        <v>362</v>
      </c>
      <c r="N23" s="151" t="s">
        <v>140</v>
      </c>
      <c r="O23" s="151"/>
      <c r="P23" s="151"/>
      <c r="Q23" s="151">
        <v>0</v>
      </c>
    </row>
    <row r="24" spans="1:17" x14ac:dyDescent="0.25">
      <c r="A24" s="150" t="s">
        <v>131</v>
      </c>
      <c r="B24" s="151" t="s">
        <v>343</v>
      </c>
      <c r="C24" s="151" t="s">
        <v>3333</v>
      </c>
      <c r="D24" s="151" t="s">
        <v>107</v>
      </c>
      <c r="E24" s="151" t="s">
        <v>348</v>
      </c>
      <c r="F24" s="151" t="s">
        <v>2385</v>
      </c>
      <c r="G24" s="151" t="s">
        <v>2420</v>
      </c>
      <c r="H24" s="151" t="s">
        <v>2972</v>
      </c>
      <c r="I24" s="151" t="s">
        <v>108</v>
      </c>
      <c r="J24" s="151" t="s">
        <v>1423</v>
      </c>
      <c r="K24" s="151" t="str">
        <f>"D:/ntnl_li_2018_template/data/study_region/"&amp;B24&amp;"/"&amp;N24&amp;"_20181001.osm"</f>
        <v>D:/ntnl_li_2018_template/data/study_region/western_sydney/westernsydney_20181001.osm</v>
      </c>
      <c r="L24" s="151" t="s">
        <v>339</v>
      </c>
      <c r="M24" s="151" t="s">
        <v>384</v>
      </c>
      <c r="N24" s="151" t="s">
        <v>525</v>
      </c>
      <c r="O24" s="151" t="s">
        <v>1213</v>
      </c>
      <c r="P24" s="151"/>
      <c r="Q24" s="151">
        <v>0</v>
      </c>
    </row>
    <row r="25" spans="1:17" x14ac:dyDescent="0.25">
      <c r="A25" s="150" t="s">
        <v>535</v>
      </c>
      <c r="B25" s="151" t="s">
        <v>536</v>
      </c>
      <c r="C25" s="151"/>
      <c r="D25" s="151" t="s">
        <v>538</v>
      </c>
      <c r="E25" s="151" t="s">
        <v>535</v>
      </c>
      <c r="F25" s="152" t="s">
        <v>2402</v>
      </c>
      <c r="G25" s="151" t="s">
        <v>2462</v>
      </c>
      <c r="H25" s="151" t="s">
        <v>2972</v>
      </c>
      <c r="I25" s="151" t="s">
        <v>537</v>
      </c>
      <c r="J25" s="151" t="s">
        <v>1423</v>
      </c>
      <c r="K25" s="151" t="s">
        <v>539</v>
      </c>
      <c r="L25" s="151" t="s">
        <v>339</v>
      </c>
      <c r="M25" s="151" t="s">
        <v>537</v>
      </c>
      <c r="N25" s="151" t="s">
        <v>537</v>
      </c>
      <c r="O25" s="151"/>
      <c r="P25" s="151"/>
      <c r="Q25" s="151">
        <v>0</v>
      </c>
    </row>
    <row r="26" spans="1:17" x14ac:dyDescent="0.25">
      <c r="A26" s="150" t="s">
        <v>109</v>
      </c>
      <c r="B26" s="151" t="s">
        <v>153</v>
      </c>
      <c r="C26" s="151" t="s">
        <v>3334</v>
      </c>
      <c r="D26" s="151" t="s">
        <v>102</v>
      </c>
      <c r="E26" s="151" t="s">
        <v>143</v>
      </c>
      <c r="F26" s="152" t="s">
        <v>2385</v>
      </c>
      <c r="G26" s="151" t="s">
        <v>2419</v>
      </c>
      <c r="H26" s="152" t="s">
        <v>2972</v>
      </c>
      <c r="I26" s="151" t="s">
        <v>103</v>
      </c>
      <c r="J26" s="151" t="s">
        <v>1423</v>
      </c>
      <c r="K26" s="151" t="str">
        <f>"D:/ntnl_li_2018_template/data/study_region/"&amp;B26&amp;"/"&amp;B26&amp;"_"&amp;LOWER(E26)&amp;"_2016_10000m_20181001.osm"</f>
        <v>D:/ntnl_li_2018_template/data/study_region/mitchell/mitchell_lga_2016_10000m_20181001.osm</v>
      </c>
      <c r="L26" s="151" t="s">
        <v>339</v>
      </c>
      <c r="M26" s="151" t="s">
        <v>372</v>
      </c>
      <c r="N26" s="151" t="s">
        <v>153</v>
      </c>
      <c r="O26" s="151"/>
      <c r="P26" s="151"/>
      <c r="Q26" s="151">
        <v>0</v>
      </c>
    </row>
    <row r="27" spans="1:17" x14ac:dyDescent="0.25">
      <c r="A27" s="150" t="s">
        <v>1415</v>
      </c>
      <c r="B27" s="151" t="s">
        <v>1416</v>
      </c>
      <c r="C27" s="151" t="s">
        <v>3334</v>
      </c>
      <c r="D27" s="151" t="s">
        <v>102</v>
      </c>
      <c r="E27" s="151" t="s">
        <v>143</v>
      </c>
      <c r="F27" s="152" t="s">
        <v>2385</v>
      </c>
      <c r="G27" s="151" t="s">
        <v>2421</v>
      </c>
      <c r="H27" s="151" t="s">
        <v>2973</v>
      </c>
      <c r="I27" s="151" t="s">
        <v>103</v>
      </c>
      <c r="J27" s="151" t="s">
        <v>1423</v>
      </c>
      <c r="K27" s="151" t="str">
        <f>"D:/ntnl_li_2018_template/data/study_region/"&amp;B27&amp;"/"&amp;B27&amp;"_"&amp;LOWER(E27)&amp;"_2018_10000m_epsg4326_20181001.osm"</f>
        <v>D:/ntnl_li_2018_template/data/study_region/mildura/mildura_lga_2018_10000m_epsg4326_20181001.osm</v>
      </c>
      <c r="L27" s="151" t="s">
        <v>339</v>
      </c>
      <c r="M27" s="151" t="s">
        <v>1417</v>
      </c>
      <c r="N27" s="151" t="s">
        <v>1416</v>
      </c>
      <c r="O27" s="151" t="s">
        <v>1213</v>
      </c>
      <c r="P27" s="151"/>
      <c r="Q27" s="151">
        <v>0</v>
      </c>
    </row>
    <row r="28" spans="1:17" x14ac:dyDescent="0.25">
      <c r="A28" s="150" t="s">
        <v>2624</v>
      </c>
      <c r="B28" s="151" t="s">
        <v>2632</v>
      </c>
      <c r="C28" s="151" t="s">
        <v>3334</v>
      </c>
      <c r="D28" s="151" t="s">
        <v>102</v>
      </c>
      <c r="E28" s="151" t="s">
        <v>143</v>
      </c>
      <c r="F28" s="152" t="s">
        <v>2385</v>
      </c>
      <c r="G28" s="151" t="s">
        <v>2625</v>
      </c>
      <c r="H28" s="152" t="s">
        <v>2973</v>
      </c>
      <c r="I28" s="151" t="s">
        <v>103</v>
      </c>
      <c r="J28" s="151" t="s">
        <v>1423</v>
      </c>
      <c r="K28" s="151" t="str">
        <f>"D:/ntnl_li_2018_template/data/study_region/"&amp;B28&amp;"/"&amp;B28&amp;"_"&amp;LOWER(E28)&amp;"_2018_10000m_epsg4326_20181001.osm"</f>
        <v>D:/ntnl_li_2018_template/data/study_region/swanhill/swanhill_lga_2018_10000m_epsg4326_20181001.osm</v>
      </c>
      <c r="L28" s="151" t="s">
        <v>339</v>
      </c>
      <c r="M28" s="151" t="s">
        <v>2633</v>
      </c>
      <c r="N28" s="151" t="s">
        <v>2632</v>
      </c>
      <c r="O28" s="151" t="s">
        <v>1213</v>
      </c>
      <c r="P28" s="151"/>
      <c r="Q28" s="151">
        <v>0</v>
      </c>
    </row>
    <row r="29" spans="1:17" x14ac:dyDescent="0.25">
      <c r="A29" s="150" t="s">
        <v>2626</v>
      </c>
      <c r="B29" s="151" t="s">
        <v>2630</v>
      </c>
      <c r="C29" s="151" t="s">
        <v>3334</v>
      </c>
      <c r="D29" s="151" t="s">
        <v>102</v>
      </c>
      <c r="E29" s="151" t="s">
        <v>143</v>
      </c>
      <c r="F29" s="152" t="s">
        <v>2385</v>
      </c>
      <c r="G29" s="151" t="s">
        <v>2970</v>
      </c>
      <c r="H29" s="151" t="s">
        <v>2973</v>
      </c>
      <c r="I29" s="151" t="s">
        <v>103</v>
      </c>
      <c r="J29" s="151" t="s">
        <v>1423</v>
      </c>
      <c r="K29" s="151" t="str">
        <f>"D:/ntnl_li_2018_template/data/study_region/"&amp;B29&amp;"/"&amp;B29&amp;"_"&amp;LOWER(E29)&amp;"_2018_10000m_epsg4326_20181001.osm"</f>
        <v>D:/ntnl_li_2018_template/data/study_region/buloke/buloke_lga_2018_10000m_epsg4326_20181001.osm</v>
      </c>
      <c r="L29" s="151" t="s">
        <v>339</v>
      </c>
      <c r="M29" s="151" t="s">
        <v>2631</v>
      </c>
      <c r="N29" s="151" t="s">
        <v>2630</v>
      </c>
      <c r="O29" s="151" t="s">
        <v>1213</v>
      </c>
      <c r="P29" s="151"/>
      <c r="Q29" s="151">
        <v>0</v>
      </c>
    </row>
    <row r="30" spans="1:17" x14ac:dyDescent="0.25">
      <c r="A30" s="153" t="s">
        <v>2627</v>
      </c>
      <c r="B30" s="154" t="s">
        <v>2628</v>
      </c>
      <c r="C30" s="154" t="s">
        <v>3334</v>
      </c>
      <c r="D30" s="154" t="s">
        <v>102</v>
      </c>
      <c r="E30" s="154" t="s">
        <v>143</v>
      </c>
      <c r="F30" s="155" t="s">
        <v>2385</v>
      </c>
      <c r="G30" s="154" t="s">
        <v>2969</v>
      </c>
      <c r="H30" s="155" t="s">
        <v>2973</v>
      </c>
      <c r="I30" s="154" t="s">
        <v>103</v>
      </c>
      <c r="J30" s="154" t="s">
        <v>1423</v>
      </c>
      <c r="K30" s="154" t="str">
        <f>"D:/ntnl_li_2018_template/data/study_region/"&amp;B30&amp;"/"&amp;B30&amp;"_"&amp;LOWER(E30)&amp;"_2018_10000m_epsg4326_20181001.osm"</f>
        <v>D:/ntnl_li_2018_template/data/study_region/gannawarra/gannawarra_lga_2018_10000m_epsg4326_20181001.osm</v>
      </c>
      <c r="L30" s="154" t="s">
        <v>339</v>
      </c>
      <c r="M30" s="154" t="s">
        <v>2629</v>
      </c>
      <c r="N30" s="154" t="s">
        <v>2628</v>
      </c>
      <c r="O30" s="154" t="s">
        <v>1213</v>
      </c>
      <c r="P30" s="154"/>
      <c r="Q30" s="154">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I110" activePane="bottomRight" state="frozen"/>
      <selection pane="topRight" activeCell="B1" sqref="B1"/>
      <selection pane="bottomLeft" activeCell="A2" sqref="A2"/>
      <selection pane="bottomRight" activeCell="Q2" sqref="Q2:Q12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O53" activePane="bottomRight" state="frozen"/>
      <selection pane="topRight" activeCell="E1" sqref="E1"/>
      <selection pane="bottomLeft" activeCell="A2" sqref="A2"/>
      <selection pane="bottomRight" activeCell="R72" sqref="R72"/>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60" customFormat="1" ht="15" customHeight="1" x14ac:dyDescent="0.25">
      <c r="A4" s="156" t="s">
        <v>1614</v>
      </c>
      <c r="B4" s="156" t="s">
        <v>1171</v>
      </c>
      <c r="C4" s="156" t="s">
        <v>3336</v>
      </c>
      <c r="D4" s="156"/>
      <c r="E4" s="157"/>
      <c r="F4" s="156" t="s">
        <v>1074</v>
      </c>
      <c r="G4" s="159" t="s">
        <v>1189</v>
      </c>
      <c r="H4" s="158"/>
      <c r="I4" s="158" t="s">
        <v>2434</v>
      </c>
      <c r="J4" s="158" t="s">
        <v>2277</v>
      </c>
      <c r="K4" s="158"/>
      <c r="L4" s="158" t="s">
        <v>1214</v>
      </c>
      <c r="M4" s="158" t="s">
        <v>2968</v>
      </c>
      <c r="N4" s="158"/>
      <c r="O4" s="158" t="s">
        <v>49</v>
      </c>
      <c r="Q4" s="160" t="s">
        <v>1488</v>
      </c>
      <c r="R4" s="158"/>
      <c r="S4" s="160" t="s">
        <v>41</v>
      </c>
      <c r="T4" s="160">
        <v>100</v>
      </c>
      <c r="X4" s="160" t="s">
        <v>66</v>
      </c>
      <c r="Y4" s="160" t="s">
        <v>63</v>
      </c>
    </row>
    <row r="5" spans="1:25" ht="15" customHeight="1" x14ac:dyDescent="0.25">
      <c r="A5" s="2" t="s">
        <v>1615</v>
      </c>
      <c r="B5" s="2" t="s">
        <v>1171</v>
      </c>
      <c r="C5" s="2" t="s">
        <v>3336</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3336</v>
      </c>
      <c r="D6" s="2"/>
      <c r="E6" s="43"/>
      <c r="F6" s="2" t="s">
        <v>1074</v>
      </c>
      <c r="G6" s="31" t="s">
        <v>1159</v>
      </c>
      <c r="H6" s="14">
        <v>20200120</v>
      </c>
      <c r="I6" s="14" t="s">
        <v>1215</v>
      </c>
      <c r="J6" s="14" t="s">
        <v>1215</v>
      </c>
      <c r="K6" s="14" t="s">
        <v>2324</v>
      </c>
      <c r="M6" s="14" t="s">
        <v>150</v>
      </c>
      <c r="O6" s="14" t="s">
        <v>50</v>
      </c>
      <c r="P6"/>
      <c r="Q6" t="s">
        <v>1488</v>
      </c>
      <c r="S6" t="s">
        <v>41</v>
      </c>
      <c r="T6">
        <v>100</v>
      </c>
      <c r="U6" t="s">
        <v>3173</v>
      </c>
      <c r="V6" t="s">
        <v>271</v>
      </c>
      <c r="W6">
        <v>15</v>
      </c>
      <c r="X6" t="s">
        <v>66</v>
      </c>
      <c r="Y6" t="s">
        <v>63</v>
      </c>
    </row>
    <row r="7" spans="1:25" s="160" customFormat="1" ht="15" customHeight="1" x14ac:dyDescent="0.25">
      <c r="A7" s="156" t="s">
        <v>1617</v>
      </c>
      <c r="B7" s="156" t="s">
        <v>1171</v>
      </c>
      <c r="C7" s="156" t="s">
        <v>3336</v>
      </c>
      <c r="D7" s="156"/>
      <c r="E7" s="157"/>
      <c r="F7" s="156" t="s">
        <v>1074</v>
      </c>
      <c r="G7" s="159" t="s">
        <v>1189</v>
      </c>
      <c r="H7" s="158"/>
      <c r="I7" s="158" t="s">
        <v>1209</v>
      </c>
      <c r="J7" s="158" t="s">
        <v>15</v>
      </c>
      <c r="K7" s="158"/>
      <c r="L7" s="158"/>
      <c r="M7" s="158" t="s">
        <v>151</v>
      </c>
      <c r="N7" s="158"/>
      <c r="O7" s="158" t="s">
        <v>51</v>
      </c>
      <c r="P7" s="161"/>
      <c r="Q7" s="160" t="s">
        <v>1488</v>
      </c>
      <c r="R7" s="158"/>
      <c r="S7" s="160" t="s">
        <v>41</v>
      </c>
      <c r="T7" s="160">
        <v>100</v>
      </c>
      <c r="X7" s="160" t="s">
        <v>66</v>
      </c>
      <c r="Y7" s="160" t="s">
        <v>63</v>
      </c>
    </row>
    <row r="8" spans="1:25" ht="15" customHeight="1" x14ac:dyDescent="0.25">
      <c r="A8" s="2" t="s">
        <v>1618</v>
      </c>
      <c r="B8" s="2" t="s">
        <v>1171</v>
      </c>
      <c r="C8" s="2" t="s">
        <v>3336</v>
      </c>
      <c r="D8" s="2"/>
      <c r="E8" s="43"/>
      <c r="F8" s="2" t="s">
        <v>1074</v>
      </c>
      <c r="G8" s="31" t="s">
        <v>1159</v>
      </c>
      <c r="H8" s="14">
        <v>20200120</v>
      </c>
      <c r="I8" s="14" t="s">
        <v>68</v>
      </c>
      <c r="J8" s="14" t="s">
        <v>16</v>
      </c>
      <c r="K8" s="14" t="s">
        <v>2325</v>
      </c>
      <c r="M8" s="14" t="s">
        <v>151</v>
      </c>
      <c r="O8" s="14" t="s">
        <v>52</v>
      </c>
      <c r="P8"/>
      <c r="Q8" t="s">
        <v>1488</v>
      </c>
      <c r="S8" t="s">
        <v>41</v>
      </c>
      <c r="T8">
        <v>100</v>
      </c>
      <c r="U8" t="s">
        <v>3173</v>
      </c>
      <c r="V8" t="s">
        <v>271</v>
      </c>
      <c r="W8">
        <v>26</v>
      </c>
      <c r="X8" t="s">
        <v>66</v>
      </c>
      <c r="Y8" t="s">
        <v>63</v>
      </c>
    </row>
    <row r="9" spans="1:25" s="160" customFormat="1" ht="15" customHeight="1" x14ac:dyDescent="0.25">
      <c r="A9" s="156" t="s">
        <v>1619</v>
      </c>
      <c r="B9" s="156" t="s">
        <v>1171</v>
      </c>
      <c r="C9" s="156" t="s">
        <v>3336</v>
      </c>
      <c r="D9" s="156"/>
      <c r="E9" s="157"/>
      <c r="F9" s="156" t="s">
        <v>1074</v>
      </c>
      <c r="G9" s="159" t="s">
        <v>1189</v>
      </c>
      <c r="H9" s="158"/>
      <c r="I9" s="158" t="s">
        <v>1572</v>
      </c>
      <c r="J9" s="158" t="s">
        <v>2284</v>
      </c>
      <c r="K9" s="158"/>
      <c r="L9" s="158"/>
      <c r="M9" s="158" t="s">
        <v>151</v>
      </c>
      <c r="N9" s="158"/>
      <c r="O9" s="158" t="s">
        <v>78</v>
      </c>
      <c r="Q9" s="160" t="s">
        <v>1488</v>
      </c>
      <c r="R9" s="158"/>
      <c r="S9" s="160" t="s">
        <v>41</v>
      </c>
      <c r="T9" s="160">
        <v>100</v>
      </c>
      <c r="X9" s="160" t="s">
        <v>66</v>
      </c>
      <c r="Y9" s="160" t="s">
        <v>63</v>
      </c>
    </row>
    <row r="10" spans="1:25" s="160" customFormat="1" ht="15" customHeight="1" x14ac:dyDescent="0.25">
      <c r="A10" s="156" t="s">
        <v>1620</v>
      </c>
      <c r="B10" s="156" t="s">
        <v>1171</v>
      </c>
      <c r="C10" s="156" t="s">
        <v>3336</v>
      </c>
      <c r="D10" s="156"/>
      <c r="E10" s="157"/>
      <c r="F10" s="156" t="s">
        <v>1074</v>
      </c>
      <c r="G10" s="159" t="s">
        <v>1189</v>
      </c>
      <c r="H10" s="158"/>
      <c r="I10" s="158" t="s">
        <v>1573</v>
      </c>
      <c r="J10" s="158" t="s">
        <v>2285</v>
      </c>
      <c r="K10" s="158"/>
      <c r="L10" s="158"/>
      <c r="M10" s="158" t="s">
        <v>151</v>
      </c>
      <c r="N10" s="158"/>
      <c r="O10" s="158" t="s">
        <v>78</v>
      </c>
      <c r="Q10" s="160" t="s">
        <v>1488</v>
      </c>
      <c r="R10" s="158"/>
      <c r="S10" s="160" t="s">
        <v>41</v>
      </c>
      <c r="T10" s="160">
        <v>100</v>
      </c>
      <c r="X10" s="160" t="s">
        <v>66</v>
      </c>
      <c r="Y10" s="160" t="s">
        <v>63</v>
      </c>
    </row>
    <row r="11" spans="1:25" s="160" customFormat="1" ht="15" customHeight="1" x14ac:dyDescent="0.25">
      <c r="A11" s="156" t="s">
        <v>1621</v>
      </c>
      <c r="B11" s="156" t="s">
        <v>1171</v>
      </c>
      <c r="C11" s="156" t="s">
        <v>3336</v>
      </c>
      <c r="D11" s="156"/>
      <c r="E11" s="157"/>
      <c r="F11" s="156" t="s">
        <v>1074</v>
      </c>
      <c r="G11" s="159" t="s">
        <v>1189</v>
      </c>
      <c r="H11" s="158"/>
      <c r="I11" s="158" t="s">
        <v>1574</v>
      </c>
      <c r="J11" s="158" t="s">
        <v>2286</v>
      </c>
      <c r="K11" s="158"/>
      <c r="L11" s="158"/>
      <c r="M11" s="158" t="s">
        <v>151</v>
      </c>
      <c r="N11" s="158"/>
      <c r="O11" s="158" t="s">
        <v>78</v>
      </c>
      <c r="Q11" s="160" t="s">
        <v>1488</v>
      </c>
      <c r="R11" s="158"/>
      <c r="S11" s="160" t="s">
        <v>41</v>
      </c>
      <c r="T11" s="160">
        <v>100</v>
      </c>
      <c r="X11" s="160" t="s">
        <v>66</v>
      </c>
      <c r="Y11" s="160" t="s">
        <v>63</v>
      </c>
    </row>
    <row r="12" spans="1:25" s="160" customFormat="1" ht="15" customHeight="1" x14ac:dyDescent="0.25">
      <c r="A12" s="156" t="s">
        <v>1622</v>
      </c>
      <c r="B12" s="156" t="s">
        <v>1171</v>
      </c>
      <c r="C12" s="156" t="s">
        <v>3336</v>
      </c>
      <c r="D12" s="156"/>
      <c r="E12" s="157"/>
      <c r="F12" s="156" t="s">
        <v>1074</v>
      </c>
      <c r="G12" s="159" t="s">
        <v>1189</v>
      </c>
      <c r="H12" s="158"/>
      <c r="I12" s="158" t="s">
        <v>1575</v>
      </c>
      <c r="J12" s="158" t="s">
        <v>2287</v>
      </c>
      <c r="K12" s="158"/>
      <c r="L12" s="158"/>
      <c r="M12" s="158" t="s">
        <v>151</v>
      </c>
      <c r="N12" s="158"/>
      <c r="O12" s="158" t="s">
        <v>78</v>
      </c>
      <c r="Q12" s="160" t="s">
        <v>1488</v>
      </c>
      <c r="R12" s="158"/>
      <c r="S12" s="160" t="s">
        <v>41</v>
      </c>
      <c r="T12" s="160">
        <v>100</v>
      </c>
      <c r="X12" s="160" t="s">
        <v>66</v>
      </c>
      <c r="Y12" s="160" t="s">
        <v>63</v>
      </c>
    </row>
    <row r="13" spans="1:25" s="160" customFormat="1" ht="15" customHeight="1" x14ac:dyDescent="0.25">
      <c r="A13" s="156" t="s">
        <v>23</v>
      </c>
      <c r="B13" s="156" t="s">
        <v>1171</v>
      </c>
      <c r="C13" s="156" t="s">
        <v>3336</v>
      </c>
      <c r="D13" s="156"/>
      <c r="E13" s="157"/>
      <c r="F13" s="156" t="s">
        <v>1074</v>
      </c>
      <c r="G13" s="159" t="s">
        <v>1189</v>
      </c>
      <c r="H13" s="158"/>
      <c r="I13" s="158" t="s">
        <v>1576</v>
      </c>
      <c r="J13" s="158" t="s">
        <v>2288</v>
      </c>
      <c r="K13" s="158"/>
      <c r="L13" s="158"/>
      <c r="M13" s="158" t="s">
        <v>151</v>
      </c>
      <c r="N13" s="158"/>
      <c r="O13" s="158" t="s">
        <v>78</v>
      </c>
      <c r="Q13" s="160" t="s">
        <v>1488</v>
      </c>
      <c r="R13" s="158"/>
      <c r="S13" s="160" t="s">
        <v>41</v>
      </c>
      <c r="T13" s="160">
        <v>100</v>
      </c>
      <c r="X13" s="160" t="s">
        <v>66</v>
      </c>
      <c r="Y13" s="160" t="s">
        <v>63</v>
      </c>
    </row>
    <row r="14" spans="1:25" s="160" customFormat="1" ht="15" customHeight="1" x14ac:dyDescent="0.25">
      <c r="A14" s="156" t="s">
        <v>24</v>
      </c>
      <c r="B14" s="156" t="s">
        <v>1171</v>
      </c>
      <c r="C14" s="156" t="s">
        <v>3336</v>
      </c>
      <c r="D14" s="156"/>
      <c r="E14" s="157"/>
      <c r="F14" s="156" t="s">
        <v>1074</v>
      </c>
      <c r="G14" s="159" t="s">
        <v>1189</v>
      </c>
      <c r="H14" s="158"/>
      <c r="I14" s="158" t="s">
        <v>75</v>
      </c>
      <c r="J14" s="158" t="s">
        <v>2278</v>
      </c>
      <c r="K14" s="158"/>
      <c r="L14" s="158"/>
      <c r="M14" s="158" t="s">
        <v>145</v>
      </c>
      <c r="N14" s="158"/>
      <c r="O14" s="158" t="s">
        <v>53</v>
      </c>
      <c r="P14" s="161"/>
      <c r="Q14" s="160" t="s">
        <v>1488</v>
      </c>
      <c r="R14" s="158"/>
      <c r="S14" s="160" t="s">
        <v>41</v>
      </c>
      <c r="T14" s="160">
        <v>100</v>
      </c>
      <c r="X14" s="160" t="s">
        <v>66</v>
      </c>
      <c r="Y14" s="160" t="s">
        <v>63</v>
      </c>
    </row>
    <row r="15" spans="1:25" ht="15" customHeight="1" x14ac:dyDescent="0.25">
      <c r="A15" s="2" t="s">
        <v>25</v>
      </c>
      <c r="B15" s="2" t="s">
        <v>1171</v>
      </c>
      <c r="C15" s="2" t="s">
        <v>3336</v>
      </c>
      <c r="D15" s="2" t="s">
        <v>3178</v>
      </c>
      <c r="E15" s="43"/>
      <c r="F15" s="2" t="s">
        <v>1074</v>
      </c>
      <c r="G15" s="31" t="s">
        <v>1481</v>
      </c>
      <c r="H15" s="14">
        <v>20190402</v>
      </c>
      <c r="I15" s="14" t="s">
        <v>3174</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3336</v>
      </c>
      <c r="D16" s="2" t="s">
        <v>3179</v>
      </c>
      <c r="E16" s="43"/>
      <c r="F16" s="2" t="s">
        <v>1074</v>
      </c>
      <c r="G16" s="31" t="s">
        <v>1481</v>
      </c>
      <c r="H16" s="14">
        <v>20190402</v>
      </c>
      <c r="I16" s="14" t="s">
        <v>3175</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3336</v>
      </c>
      <c r="D17" s="2" t="s">
        <v>3180</v>
      </c>
      <c r="E17" s="43"/>
      <c r="F17" s="2" t="s">
        <v>1074</v>
      </c>
      <c r="G17" s="31" t="s">
        <v>1481</v>
      </c>
      <c r="H17" s="14">
        <v>20200120</v>
      </c>
      <c r="I17" s="14" t="s">
        <v>3176</v>
      </c>
      <c r="J17" s="14" t="s">
        <v>2289</v>
      </c>
      <c r="K17" s="14" t="s">
        <v>2966</v>
      </c>
      <c r="L17" s="14" t="s">
        <v>1484</v>
      </c>
      <c r="M17" s="14" t="s">
        <v>145</v>
      </c>
      <c r="N17" s="14" t="s">
        <v>17</v>
      </c>
      <c r="O17" s="14" t="s">
        <v>53</v>
      </c>
      <c r="P17" s="6"/>
      <c r="Q17"/>
      <c r="S17" t="s">
        <v>41</v>
      </c>
      <c r="T17">
        <v>100</v>
      </c>
      <c r="U17" t="s">
        <v>3182</v>
      </c>
      <c r="V17" t="s">
        <v>271</v>
      </c>
      <c r="W17">
        <v>15</v>
      </c>
      <c r="X17" t="s">
        <v>2636</v>
      </c>
      <c r="Y17" t="s">
        <v>63</v>
      </c>
    </row>
    <row r="18" spans="1:25" ht="15" customHeight="1" x14ac:dyDescent="0.25">
      <c r="A18" s="2" t="s">
        <v>28</v>
      </c>
      <c r="B18" s="2" t="s">
        <v>1171</v>
      </c>
      <c r="C18" s="2" t="s">
        <v>3336</v>
      </c>
      <c r="D18" s="2" t="s">
        <v>3181</v>
      </c>
      <c r="E18" s="43"/>
      <c r="F18" s="2" t="s">
        <v>1074</v>
      </c>
      <c r="G18" s="31" t="s">
        <v>1481</v>
      </c>
      <c r="H18" s="14">
        <v>20200120</v>
      </c>
      <c r="I18" s="14" t="s">
        <v>3177</v>
      </c>
      <c r="J18" s="14" t="s">
        <v>2290</v>
      </c>
      <c r="K18" s="14" t="s">
        <v>2967</v>
      </c>
      <c r="L18" s="14" t="s">
        <v>1485</v>
      </c>
      <c r="M18" s="14" t="s">
        <v>145</v>
      </c>
      <c r="N18" s="14" t="s">
        <v>18</v>
      </c>
      <c r="O18" s="14" t="s">
        <v>53</v>
      </c>
      <c r="P18" s="6"/>
      <c r="Q18"/>
      <c r="S18" t="s">
        <v>41</v>
      </c>
      <c r="T18">
        <v>100</v>
      </c>
      <c r="U18" t="s">
        <v>3182</v>
      </c>
      <c r="V18" t="s">
        <v>271</v>
      </c>
      <c r="W18">
        <v>30</v>
      </c>
      <c r="X18" t="s">
        <v>2636</v>
      </c>
      <c r="Y18" t="s">
        <v>63</v>
      </c>
    </row>
    <row r="19" spans="1:25" ht="15" customHeight="1" x14ac:dyDescent="0.25">
      <c r="A19" s="2" t="s">
        <v>29</v>
      </c>
      <c r="B19" s="2" t="s">
        <v>1171</v>
      </c>
      <c r="C19" s="2" t="s">
        <v>3336</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3336</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3336</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3336</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3336</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3336</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3336</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3337</v>
      </c>
      <c r="C26" s="2" t="s">
        <v>3336</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3337</v>
      </c>
      <c r="C27" s="2" t="s">
        <v>3336</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3337</v>
      </c>
      <c r="C28" s="2" t="s">
        <v>3336</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3337</v>
      </c>
      <c r="C29" s="2" t="s">
        <v>3336</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3337</v>
      </c>
      <c r="C30" s="2" t="s">
        <v>3336</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3337</v>
      </c>
      <c r="C31" s="2" t="s">
        <v>3336</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3337</v>
      </c>
      <c r="C32" s="2" t="s">
        <v>3336</v>
      </c>
      <c r="D32" t="s">
        <v>3307</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3221</v>
      </c>
      <c r="B33" s="2" t="s">
        <v>3337</v>
      </c>
      <c r="C33" s="2" t="s">
        <v>3336</v>
      </c>
      <c r="D33" t="s">
        <v>3224</v>
      </c>
      <c r="E33" s="43"/>
      <c r="F33" s="14" t="s">
        <v>1074</v>
      </c>
      <c r="G33" s="31" t="s">
        <v>1159</v>
      </c>
      <c r="H33" s="14">
        <v>20200117</v>
      </c>
      <c r="I33" s="14" t="s">
        <v>3222</v>
      </c>
      <c r="J33" s="14" t="s">
        <v>3226</v>
      </c>
      <c r="Q33" s="14" t="s">
        <v>3229</v>
      </c>
      <c r="R33" s="14" t="s">
        <v>3227</v>
      </c>
      <c r="S33" t="s">
        <v>41</v>
      </c>
      <c r="T33">
        <v>100</v>
      </c>
      <c r="X33" t="s">
        <v>66</v>
      </c>
      <c r="Y33" t="s">
        <v>63</v>
      </c>
    </row>
    <row r="34" spans="1:25" ht="15" customHeight="1" x14ac:dyDescent="0.25">
      <c r="A34" t="s">
        <v>3223</v>
      </c>
      <c r="B34" s="2" t="s">
        <v>3337</v>
      </c>
      <c r="C34" s="2" t="s">
        <v>3336</v>
      </c>
      <c r="D34" t="s">
        <v>3225</v>
      </c>
      <c r="E34" s="43"/>
      <c r="F34" s="14" t="s">
        <v>1074</v>
      </c>
      <c r="G34" s="31" t="s">
        <v>1159</v>
      </c>
      <c r="H34" s="14">
        <v>20200117</v>
      </c>
      <c r="I34" s="14" t="s">
        <v>3306</v>
      </c>
      <c r="J34" s="14" t="s">
        <v>3308</v>
      </c>
      <c r="Q34" s="14" t="s">
        <v>3228</v>
      </c>
      <c r="R34" s="14" t="s">
        <v>3227</v>
      </c>
      <c r="S34" t="s">
        <v>41</v>
      </c>
      <c r="T34">
        <v>100</v>
      </c>
      <c r="X34" t="s">
        <v>66</v>
      </c>
      <c r="Y34" t="s">
        <v>63</v>
      </c>
    </row>
    <row r="35" spans="1:25" ht="15" customHeight="1" x14ac:dyDescent="0.25">
      <c r="A35" t="s">
        <v>1633</v>
      </c>
      <c r="B35" s="2" t="s">
        <v>3338</v>
      </c>
      <c r="C35" s="2" t="s">
        <v>3336</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3338</v>
      </c>
      <c r="C36" s="2" t="s">
        <v>3336</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3338</v>
      </c>
      <c r="C37" s="2" t="s">
        <v>3336</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3338</v>
      </c>
      <c r="C38" s="2" t="s">
        <v>3336</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3338</v>
      </c>
      <c r="C39" s="2" t="s">
        <v>3336</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3338</v>
      </c>
      <c r="C40" s="2" t="s">
        <v>3336</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3338</v>
      </c>
      <c r="C41" s="2" t="s">
        <v>3336</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3338</v>
      </c>
      <c r="C42" s="2" t="s">
        <v>3336</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3338</v>
      </c>
      <c r="C43" s="2" t="s">
        <v>3336</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3338</v>
      </c>
      <c r="C44" s="2" t="s">
        <v>3336</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3338</v>
      </c>
      <c r="C45" s="2" t="s">
        <v>3336</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3338</v>
      </c>
      <c r="C46" s="2" t="s">
        <v>3336</v>
      </c>
      <c r="D46" s="2" t="s">
        <v>3379</v>
      </c>
      <c r="F46" s="2" t="s">
        <v>1074</v>
      </c>
      <c r="G46" s="31" t="s">
        <v>1159</v>
      </c>
      <c r="H46" s="69">
        <v>20200617</v>
      </c>
      <c r="I46" s="14" t="s">
        <v>3320</v>
      </c>
      <c r="J46" s="14" t="s">
        <v>3321</v>
      </c>
      <c r="L46" t="s">
        <v>3323</v>
      </c>
      <c r="O46" s="14" t="s">
        <v>54</v>
      </c>
      <c r="P46" s="14" t="s">
        <v>1375</v>
      </c>
      <c r="Q46" t="s">
        <v>2233</v>
      </c>
      <c r="R46" s="14" t="s">
        <v>1491</v>
      </c>
      <c r="S46" t="s">
        <v>1578</v>
      </c>
      <c r="T46">
        <v>1</v>
      </c>
      <c r="X46" t="s">
        <v>222</v>
      </c>
      <c r="Y46" t="s">
        <v>64</v>
      </c>
    </row>
    <row r="47" spans="1:25" ht="15" customHeight="1" x14ac:dyDescent="0.25">
      <c r="A47" t="s">
        <v>1379</v>
      </c>
      <c r="B47" s="2" t="s">
        <v>3338</v>
      </c>
      <c r="C47" s="2" t="s">
        <v>3336</v>
      </c>
      <c r="D47" s="2" t="s">
        <v>3378</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3338</v>
      </c>
      <c r="C48" s="2" t="s">
        <v>3336</v>
      </c>
      <c r="D48" t="s">
        <v>2465</v>
      </c>
      <c r="F48" s="2" t="s">
        <v>1074</v>
      </c>
      <c r="G48" s="31" t="s">
        <v>1159</v>
      </c>
      <c r="H48" s="69">
        <v>20200617</v>
      </c>
      <c r="I48" t="s">
        <v>3314</v>
      </c>
      <c r="J48" t="s">
        <v>3315</v>
      </c>
      <c r="K48"/>
      <c r="L48" t="s">
        <v>3323</v>
      </c>
      <c r="M48"/>
      <c r="N48"/>
      <c r="O48"/>
      <c r="P48" s="14" t="s">
        <v>2488</v>
      </c>
      <c r="Q48" t="s">
        <v>2232</v>
      </c>
      <c r="R48" t="s">
        <v>1491</v>
      </c>
      <c r="S48" t="s">
        <v>1578</v>
      </c>
      <c r="T48">
        <v>1</v>
      </c>
      <c r="X48" t="s">
        <v>222</v>
      </c>
      <c r="Y48" t="s">
        <v>64</v>
      </c>
    </row>
    <row r="49" spans="1:25" ht="15" customHeight="1" x14ac:dyDescent="0.25">
      <c r="A49" s="2" t="s">
        <v>2477</v>
      </c>
      <c r="B49" s="2" t="s">
        <v>3338</v>
      </c>
      <c r="C49" s="2" t="s">
        <v>3336</v>
      </c>
      <c r="D49" t="s">
        <v>2466</v>
      </c>
      <c r="F49" s="2" t="s">
        <v>1074</v>
      </c>
      <c r="G49" s="31" t="s">
        <v>1159</v>
      </c>
      <c r="H49" s="69">
        <v>20190103</v>
      </c>
      <c r="I49" t="s">
        <v>2490</v>
      </c>
      <c r="J49" t="s">
        <v>2500</v>
      </c>
      <c r="K49"/>
      <c r="L49" t="s">
        <v>3322</v>
      </c>
      <c r="M49"/>
      <c r="N49"/>
      <c r="O49"/>
      <c r="P49" s="14" t="s">
        <v>2488</v>
      </c>
      <c r="Q49" t="s">
        <v>2510</v>
      </c>
      <c r="R49" t="s">
        <v>1491</v>
      </c>
      <c r="S49" t="s">
        <v>1578</v>
      </c>
      <c r="T49">
        <v>1</v>
      </c>
      <c r="X49" t="s">
        <v>222</v>
      </c>
      <c r="Y49" t="s">
        <v>64</v>
      </c>
    </row>
    <row r="50" spans="1:25" ht="15" customHeight="1" x14ac:dyDescent="0.25">
      <c r="A50" s="2" t="s">
        <v>2478</v>
      </c>
      <c r="B50" s="2" t="s">
        <v>3338</v>
      </c>
      <c r="C50" s="2" t="s">
        <v>3336</v>
      </c>
      <c r="D50" t="s">
        <v>2467</v>
      </c>
      <c r="F50" s="2" t="s">
        <v>1074</v>
      </c>
      <c r="G50" s="31" t="s">
        <v>1159</v>
      </c>
      <c r="H50" s="69">
        <v>20190103</v>
      </c>
      <c r="I50" t="s">
        <v>2491</v>
      </c>
      <c r="J50" t="s">
        <v>2501</v>
      </c>
      <c r="K50"/>
      <c r="L50" t="s">
        <v>3322</v>
      </c>
      <c r="M50"/>
      <c r="N50"/>
      <c r="O50"/>
      <c r="P50" s="14" t="s">
        <v>2488</v>
      </c>
      <c r="Q50" t="s">
        <v>2511</v>
      </c>
      <c r="R50" t="s">
        <v>1491</v>
      </c>
      <c r="S50" t="s">
        <v>1578</v>
      </c>
      <c r="T50">
        <v>1</v>
      </c>
      <c r="X50" t="s">
        <v>222</v>
      </c>
      <c r="Y50" t="s">
        <v>64</v>
      </c>
    </row>
    <row r="51" spans="1:25" ht="15" customHeight="1" x14ac:dyDescent="0.25">
      <c r="A51" s="2" t="s">
        <v>2479</v>
      </c>
      <c r="B51" s="2" t="s">
        <v>3338</v>
      </c>
      <c r="C51" s="2" t="s">
        <v>3336</v>
      </c>
      <c r="D51" t="s">
        <v>2468</v>
      </c>
      <c r="F51" s="2" t="s">
        <v>1074</v>
      </c>
      <c r="G51" s="31" t="s">
        <v>1159</v>
      </c>
      <c r="H51" s="69">
        <v>20190103</v>
      </c>
      <c r="I51" t="s">
        <v>2492</v>
      </c>
      <c r="J51" t="s">
        <v>2502</v>
      </c>
      <c r="K51"/>
      <c r="L51" t="s">
        <v>3322</v>
      </c>
      <c r="M51"/>
      <c r="N51"/>
      <c r="O51"/>
      <c r="P51" s="14" t="s">
        <v>2488</v>
      </c>
      <c r="Q51" t="s">
        <v>2512</v>
      </c>
      <c r="R51" t="s">
        <v>1491</v>
      </c>
      <c r="S51" t="s">
        <v>1578</v>
      </c>
      <c r="T51">
        <v>1</v>
      </c>
      <c r="X51" t="s">
        <v>222</v>
      </c>
      <c r="Y51" t="s">
        <v>64</v>
      </c>
    </row>
    <row r="52" spans="1:25" ht="15" customHeight="1" x14ac:dyDescent="0.25">
      <c r="A52" s="2" t="s">
        <v>2480</v>
      </c>
      <c r="B52" s="2" t="s">
        <v>3338</v>
      </c>
      <c r="C52" s="2" t="s">
        <v>3336</v>
      </c>
      <c r="D52" t="s">
        <v>2469</v>
      </c>
      <c r="F52" s="2" t="s">
        <v>1074</v>
      </c>
      <c r="G52" s="31" t="s">
        <v>1159</v>
      </c>
      <c r="H52" s="69">
        <v>20200617</v>
      </c>
      <c r="I52" t="s">
        <v>3317</v>
      </c>
      <c r="J52" t="s">
        <v>3318</v>
      </c>
      <c r="K52"/>
      <c r="L52" t="s">
        <v>3323</v>
      </c>
      <c r="M52"/>
      <c r="N52"/>
      <c r="O52"/>
      <c r="P52" s="14" t="s">
        <v>2488</v>
      </c>
      <c r="Q52" t="s">
        <v>2513</v>
      </c>
      <c r="R52" t="s">
        <v>1491</v>
      </c>
      <c r="S52" t="s">
        <v>1578</v>
      </c>
      <c r="T52">
        <v>1</v>
      </c>
      <c r="X52" t="s">
        <v>222</v>
      </c>
      <c r="Y52" t="s">
        <v>64</v>
      </c>
    </row>
    <row r="53" spans="1:25" ht="15" customHeight="1" x14ac:dyDescent="0.25">
      <c r="A53" s="2" t="s">
        <v>2481</v>
      </c>
      <c r="B53" s="2" t="s">
        <v>3338</v>
      </c>
      <c r="C53" s="2" t="s">
        <v>3336</v>
      </c>
      <c r="D53" t="s">
        <v>2470</v>
      </c>
      <c r="F53" s="2" t="s">
        <v>1074</v>
      </c>
      <c r="G53" s="31" t="s">
        <v>1159</v>
      </c>
      <c r="H53" s="69">
        <v>20190103</v>
      </c>
      <c r="I53" t="s">
        <v>2493</v>
      </c>
      <c r="J53" t="s">
        <v>2503</v>
      </c>
      <c r="K53"/>
      <c r="L53" t="s">
        <v>3322</v>
      </c>
      <c r="M53"/>
      <c r="N53"/>
      <c r="O53"/>
      <c r="P53" s="14" t="s">
        <v>2488</v>
      </c>
      <c r="Q53" t="s">
        <v>2514</v>
      </c>
      <c r="R53" t="s">
        <v>1491</v>
      </c>
      <c r="S53" t="s">
        <v>1578</v>
      </c>
      <c r="T53">
        <v>1</v>
      </c>
      <c r="X53" t="s">
        <v>222</v>
      </c>
      <c r="Y53" t="s">
        <v>64</v>
      </c>
    </row>
    <row r="54" spans="1:25" ht="15" customHeight="1" x14ac:dyDescent="0.25">
      <c r="A54" s="2" t="s">
        <v>2482</v>
      </c>
      <c r="B54" s="2" t="s">
        <v>3338</v>
      </c>
      <c r="C54" s="2" t="s">
        <v>3336</v>
      </c>
      <c r="D54" t="s">
        <v>2471</v>
      </c>
      <c r="F54" s="2" t="s">
        <v>1074</v>
      </c>
      <c r="G54" s="31" t="s">
        <v>1159</v>
      </c>
      <c r="H54" s="69">
        <v>20190103</v>
      </c>
      <c r="I54" t="s">
        <v>2494</v>
      </c>
      <c r="J54" t="s">
        <v>2504</v>
      </c>
      <c r="K54"/>
      <c r="L54" t="s">
        <v>3322</v>
      </c>
      <c r="M54"/>
      <c r="N54"/>
      <c r="O54"/>
      <c r="P54" s="14" t="s">
        <v>2488</v>
      </c>
      <c r="Q54" t="s">
        <v>2515</v>
      </c>
      <c r="R54" t="s">
        <v>1491</v>
      </c>
      <c r="S54" t="s">
        <v>1578</v>
      </c>
      <c r="T54">
        <v>1</v>
      </c>
      <c r="X54" t="s">
        <v>222</v>
      </c>
      <c r="Y54" t="s">
        <v>64</v>
      </c>
    </row>
    <row r="55" spans="1:25" ht="15" customHeight="1" x14ac:dyDescent="0.25">
      <c r="A55" s="2" t="s">
        <v>2483</v>
      </c>
      <c r="B55" s="2" t="s">
        <v>3338</v>
      </c>
      <c r="C55" s="2" t="s">
        <v>3336</v>
      </c>
      <c r="D55" t="s">
        <v>2472</v>
      </c>
      <c r="F55" s="2" t="s">
        <v>1074</v>
      </c>
      <c r="G55" s="31" t="s">
        <v>1159</v>
      </c>
      <c r="H55" s="69">
        <v>20190103</v>
      </c>
      <c r="I55" t="s">
        <v>2495</v>
      </c>
      <c r="J55" t="s">
        <v>2505</v>
      </c>
      <c r="K55"/>
      <c r="L55" t="s">
        <v>3322</v>
      </c>
      <c r="M55"/>
      <c r="N55"/>
      <c r="O55"/>
      <c r="P55" s="14" t="s">
        <v>2488</v>
      </c>
      <c r="Q55" t="s">
        <v>2516</v>
      </c>
      <c r="R55" t="s">
        <v>1491</v>
      </c>
      <c r="S55" t="s">
        <v>1578</v>
      </c>
      <c r="T55">
        <v>1</v>
      </c>
      <c r="X55" t="s">
        <v>222</v>
      </c>
      <c r="Y55" t="s">
        <v>64</v>
      </c>
    </row>
    <row r="56" spans="1:25" ht="15" customHeight="1" x14ac:dyDescent="0.25">
      <c r="A56" s="2" t="s">
        <v>2484</v>
      </c>
      <c r="B56" s="2" t="s">
        <v>3338</v>
      </c>
      <c r="C56" s="2" t="s">
        <v>3336</v>
      </c>
      <c r="D56" t="s">
        <v>2473</v>
      </c>
      <c r="F56" s="2" t="s">
        <v>1074</v>
      </c>
      <c r="G56" s="31" t="s">
        <v>1159</v>
      </c>
      <c r="H56" s="69">
        <v>20190103</v>
      </c>
      <c r="I56" t="s">
        <v>2496</v>
      </c>
      <c r="J56" t="s">
        <v>2506</v>
      </c>
      <c r="K56"/>
      <c r="L56" t="s">
        <v>3322</v>
      </c>
      <c r="M56"/>
      <c r="N56"/>
      <c r="O56"/>
      <c r="P56" s="14" t="s">
        <v>2488</v>
      </c>
      <c r="Q56" t="s">
        <v>2517</v>
      </c>
      <c r="R56" t="s">
        <v>1491</v>
      </c>
      <c r="S56" t="s">
        <v>1578</v>
      </c>
      <c r="T56">
        <v>1</v>
      </c>
      <c r="X56" t="s">
        <v>222</v>
      </c>
      <c r="Y56" t="s">
        <v>64</v>
      </c>
    </row>
    <row r="57" spans="1:25" ht="15" customHeight="1" x14ac:dyDescent="0.25">
      <c r="A57" s="2" t="s">
        <v>2485</v>
      </c>
      <c r="B57" s="2" t="s">
        <v>3338</v>
      </c>
      <c r="C57" s="2" t="s">
        <v>3336</v>
      </c>
      <c r="D57" t="s">
        <v>2474</v>
      </c>
      <c r="F57" s="2" t="s">
        <v>1074</v>
      </c>
      <c r="G57" s="31" t="s">
        <v>1159</v>
      </c>
      <c r="H57" s="69">
        <v>20190103</v>
      </c>
      <c r="I57" t="s">
        <v>2497</v>
      </c>
      <c r="J57" t="s">
        <v>2507</v>
      </c>
      <c r="K57"/>
      <c r="L57" t="s">
        <v>3322</v>
      </c>
      <c r="M57"/>
      <c r="N57"/>
      <c r="O57"/>
      <c r="P57" s="14" t="s">
        <v>2488</v>
      </c>
      <c r="Q57" t="s">
        <v>2518</v>
      </c>
      <c r="R57" t="s">
        <v>1491</v>
      </c>
      <c r="S57" t="s">
        <v>1578</v>
      </c>
      <c r="T57">
        <v>1</v>
      </c>
      <c r="X57" t="s">
        <v>222</v>
      </c>
      <c r="Y57" t="s">
        <v>64</v>
      </c>
    </row>
    <row r="58" spans="1:25" ht="15" customHeight="1" x14ac:dyDescent="0.25">
      <c r="A58" s="2" t="s">
        <v>2486</v>
      </c>
      <c r="B58" s="2" t="s">
        <v>3338</v>
      </c>
      <c r="C58" s="2" t="s">
        <v>3336</v>
      </c>
      <c r="D58" t="s">
        <v>2475</v>
      </c>
      <c r="F58" s="2" t="s">
        <v>1074</v>
      </c>
      <c r="G58" s="31" t="s">
        <v>1159</v>
      </c>
      <c r="H58" s="69">
        <v>20190103</v>
      </c>
      <c r="I58" t="s">
        <v>2498</v>
      </c>
      <c r="J58" t="s">
        <v>2508</v>
      </c>
      <c r="K58"/>
      <c r="L58" t="s">
        <v>3322</v>
      </c>
      <c r="M58"/>
      <c r="N58"/>
      <c r="O58"/>
      <c r="P58" s="14" t="s">
        <v>2488</v>
      </c>
      <c r="Q58" t="s">
        <v>2519</v>
      </c>
      <c r="R58" t="s">
        <v>1491</v>
      </c>
      <c r="S58" t="s">
        <v>1578</v>
      </c>
      <c r="T58">
        <v>1</v>
      </c>
      <c r="X58" t="s">
        <v>222</v>
      </c>
      <c r="Y58" t="s">
        <v>64</v>
      </c>
    </row>
    <row r="59" spans="1:25" ht="15" customHeight="1" x14ac:dyDescent="0.25">
      <c r="A59" s="2" t="s">
        <v>2487</v>
      </c>
      <c r="B59" s="2" t="s">
        <v>3338</v>
      </c>
      <c r="C59" s="2" t="s">
        <v>3336</v>
      </c>
      <c r="D59" t="s">
        <v>2476</v>
      </c>
      <c r="F59" s="2" t="s">
        <v>1074</v>
      </c>
      <c r="G59" s="31" t="s">
        <v>1159</v>
      </c>
      <c r="H59" s="69">
        <v>20190103</v>
      </c>
      <c r="I59" t="s">
        <v>2499</v>
      </c>
      <c r="J59" t="s">
        <v>2509</v>
      </c>
      <c r="K59"/>
      <c r="L59" t="s">
        <v>3322</v>
      </c>
      <c r="M59"/>
      <c r="N59"/>
      <c r="O59"/>
      <c r="P59" s="14" t="s">
        <v>2488</v>
      </c>
      <c r="Q59" t="s">
        <v>2520</v>
      </c>
      <c r="R59" t="s">
        <v>1491</v>
      </c>
      <c r="S59" t="s">
        <v>1578</v>
      </c>
      <c r="T59">
        <v>1</v>
      </c>
      <c r="X59" t="s">
        <v>222</v>
      </c>
      <c r="Y59" t="s">
        <v>64</v>
      </c>
    </row>
    <row r="60" spans="1:25" ht="15" customHeight="1" x14ac:dyDescent="0.25">
      <c r="A60" s="2" t="s">
        <v>1642</v>
      </c>
      <c r="B60" s="2" t="s">
        <v>3339</v>
      </c>
      <c r="C60" s="2" t="s">
        <v>3336</v>
      </c>
      <c r="D60" t="s">
        <v>3365</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3339</v>
      </c>
      <c r="C61" s="2" t="s">
        <v>3336</v>
      </c>
      <c r="D61" s="2" t="s">
        <v>3137</v>
      </c>
      <c r="E61" s="43"/>
      <c r="F61" s="2" t="s">
        <v>1074</v>
      </c>
      <c r="G61" s="31" t="s">
        <v>1159</v>
      </c>
      <c r="H61" s="14">
        <v>20200117</v>
      </c>
      <c r="I61" s="14" t="s">
        <v>72</v>
      </c>
      <c r="J61" s="14" t="s">
        <v>3352</v>
      </c>
      <c r="O61" s="14" t="s">
        <v>54</v>
      </c>
      <c r="P61" s="5"/>
      <c r="Q61" t="s">
        <v>3142</v>
      </c>
      <c r="R61" s="14" t="s">
        <v>3148</v>
      </c>
      <c r="S61" t="s">
        <v>41</v>
      </c>
      <c r="T61">
        <v>100</v>
      </c>
      <c r="X61" t="s">
        <v>66</v>
      </c>
      <c r="Y61" t="s">
        <v>63</v>
      </c>
    </row>
    <row r="62" spans="1:25" ht="15" customHeight="1" x14ac:dyDescent="0.25">
      <c r="A62" s="2" t="s">
        <v>1644</v>
      </c>
      <c r="B62" s="2" t="s">
        <v>1092</v>
      </c>
      <c r="C62" s="2" t="s">
        <v>3336</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3337</v>
      </c>
      <c r="C63" s="2" t="s">
        <v>3336</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3337</v>
      </c>
      <c r="C64" s="2" t="s">
        <v>3336</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3337</v>
      </c>
      <c r="C65" s="2" t="s">
        <v>3336</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3342</v>
      </c>
      <c r="B66" s="2" t="s">
        <v>3339</v>
      </c>
      <c r="C66" s="2" t="s">
        <v>3381</v>
      </c>
      <c r="D66" s="2" t="s">
        <v>3346</v>
      </c>
      <c r="E66" s="43"/>
      <c r="F66" s="2" t="s">
        <v>1074</v>
      </c>
      <c r="G66" s="31" t="s">
        <v>1159</v>
      </c>
      <c r="H66" s="14">
        <v>20200624</v>
      </c>
      <c r="I66" s="163"/>
      <c r="J66" s="163" t="s">
        <v>3345</v>
      </c>
      <c r="K66" s="163"/>
      <c r="P66" s="5"/>
      <c r="Q66" s="14" t="s">
        <v>3382</v>
      </c>
      <c r="R66" s="14" t="s">
        <v>3475</v>
      </c>
      <c r="S66" t="s">
        <v>41</v>
      </c>
      <c r="T66">
        <v>1</v>
      </c>
      <c r="X66" t="s">
        <v>66</v>
      </c>
      <c r="Y66" t="s">
        <v>63</v>
      </c>
    </row>
    <row r="67" spans="1:25" ht="15" customHeight="1" x14ac:dyDescent="0.25">
      <c r="A67" s="2" t="s">
        <v>3343</v>
      </c>
      <c r="B67" s="2" t="s">
        <v>3339</v>
      </c>
      <c r="C67" s="2" t="s">
        <v>3381</v>
      </c>
      <c r="D67" s="2" t="s">
        <v>3442</v>
      </c>
      <c r="E67" s="43"/>
      <c r="F67" s="2" t="s">
        <v>1074</v>
      </c>
      <c r="G67" s="31" t="s">
        <v>1159</v>
      </c>
      <c r="H67" s="14">
        <v>20200628</v>
      </c>
      <c r="I67" s="163"/>
      <c r="J67" s="75" t="s">
        <v>3447</v>
      </c>
      <c r="K67" s="163"/>
      <c r="P67" s="5"/>
      <c r="Q67" s="2" t="str">
        <f>MID(R67,11,FIND(" ON",R67)-11)&amp;"."&amp;D67</f>
        <v>abs_2016_30_40_indicators_2020_{abbrev}.pct_30_40_housing_2016</v>
      </c>
      <c r="R67" s="14" t="s">
        <v>3479</v>
      </c>
      <c r="S67" t="s">
        <v>41</v>
      </c>
      <c r="T67">
        <v>1</v>
      </c>
      <c r="X67" t="s">
        <v>66</v>
      </c>
      <c r="Y67" t="s">
        <v>63</v>
      </c>
    </row>
    <row r="68" spans="1:25" ht="15" customHeight="1" x14ac:dyDescent="0.25">
      <c r="A68" s="2" t="s">
        <v>3344</v>
      </c>
      <c r="B68" s="2" t="s">
        <v>3339</v>
      </c>
      <c r="C68" s="2" t="s">
        <v>3381</v>
      </c>
      <c r="D68" s="2" t="s">
        <v>3440</v>
      </c>
      <c r="E68" s="43"/>
      <c r="F68" s="2" t="s">
        <v>1074</v>
      </c>
      <c r="G68" s="31" t="s">
        <v>1159</v>
      </c>
      <c r="H68" s="14">
        <v>20200628</v>
      </c>
      <c r="I68" s="163"/>
      <c r="J68" s="75" t="s">
        <v>3349</v>
      </c>
      <c r="K68" s="163"/>
      <c r="P68" s="5"/>
      <c r="Q68" s="2" t="str">
        <f t="shared" ref="Q68:Q72" si="0">MID(R68,11,FIND(" ON",R68)-11)&amp;"."&amp;D68</f>
        <v>abs_2016_30_40_indicators_2020_{abbrev}.pct_30_40_rented_2016</v>
      </c>
      <c r="R68" s="14" t="s">
        <v>3479</v>
      </c>
      <c r="S68" t="s">
        <v>41</v>
      </c>
      <c r="T68">
        <v>1</v>
      </c>
      <c r="X68" t="s">
        <v>66</v>
      </c>
      <c r="Y68" t="s">
        <v>63</v>
      </c>
    </row>
    <row r="69" spans="1:25" ht="15" customHeight="1" x14ac:dyDescent="0.25">
      <c r="A69" s="2" t="s">
        <v>3348</v>
      </c>
      <c r="B69" s="2" t="s">
        <v>3339</v>
      </c>
      <c r="C69" s="2" t="s">
        <v>3381</v>
      </c>
      <c r="D69" s="2" t="s">
        <v>3439</v>
      </c>
      <c r="F69" s="2" t="s">
        <v>1074</v>
      </c>
      <c r="G69" s="31" t="s">
        <v>1159</v>
      </c>
      <c r="H69" s="14">
        <v>20200628</v>
      </c>
      <c r="I69" s="163"/>
      <c r="J69" s="75" t="s">
        <v>3350</v>
      </c>
      <c r="K69" s="163"/>
      <c r="P69" s="5"/>
      <c r="Q69" s="2" t="str">
        <f t="shared" si="0"/>
        <v>abs_2016_30_40_indicators_2020_{abbrev}.pct_30_40_mortgaged_2016</v>
      </c>
      <c r="R69" s="14" t="s">
        <v>3479</v>
      </c>
      <c r="S69" t="s">
        <v>41</v>
      </c>
      <c r="T69">
        <v>1</v>
      </c>
      <c r="X69" t="s">
        <v>66</v>
      </c>
      <c r="Y69" t="s">
        <v>63</v>
      </c>
    </row>
    <row r="70" spans="1:25" ht="15" customHeight="1" x14ac:dyDescent="0.25">
      <c r="A70" s="2" t="s">
        <v>3359</v>
      </c>
      <c r="B70" s="2" t="s">
        <v>3339</v>
      </c>
      <c r="C70" s="2" t="s">
        <v>3381</v>
      </c>
      <c r="D70" s="2" t="s">
        <v>3441</v>
      </c>
      <c r="F70" s="2" t="s">
        <v>1074</v>
      </c>
      <c r="G70" s="31" t="s">
        <v>1159</v>
      </c>
      <c r="H70" s="14">
        <v>20200628</v>
      </c>
      <c r="I70" s="163"/>
      <c r="J70" s="75" t="s">
        <v>3445</v>
      </c>
      <c r="K70" s="163"/>
      <c r="P70" s="5"/>
      <c r="Q70" s="2" t="str">
        <f t="shared" si="0"/>
        <v>abs_2016_30_40_indicators_2020_{abbrev}.pct_30_40_mortgaged_or_rented_2016</v>
      </c>
      <c r="R70" s="14" t="s">
        <v>3479</v>
      </c>
      <c r="S70" t="s">
        <v>41</v>
      </c>
      <c r="T70">
        <v>1</v>
      </c>
      <c r="X70" t="s">
        <v>66</v>
      </c>
      <c r="Y70" t="s">
        <v>63</v>
      </c>
    </row>
    <row r="71" spans="1:25" ht="15" customHeight="1" x14ac:dyDescent="0.25">
      <c r="A71" s="2" t="s">
        <v>3360</v>
      </c>
      <c r="B71" s="2" t="s">
        <v>3339</v>
      </c>
      <c r="C71" s="2" t="s">
        <v>3381</v>
      </c>
      <c r="D71" s="2" t="s">
        <v>3443</v>
      </c>
      <c r="E71" s="43"/>
      <c r="F71" s="2" t="s">
        <v>1074</v>
      </c>
      <c r="G71" s="31" t="s">
        <v>1159</v>
      </c>
      <c r="H71" s="14">
        <v>20200628</v>
      </c>
      <c r="I71" s="163"/>
      <c r="J71" s="75" t="s">
        <v>3446</v>
      </c>
      <c r="K71" s="163"/>
      <c r="P71" s="5"/>
      <c r="Q71" s="2" t="str">
        <f t="shared" si="0"/>
        <v>abs_2016_30_40_indicators_2020_{abbrev}.pct_30_housing_2016</v>
      </c>
      <c r="R71" s="14" t="s">
        <v>3479</v>
      </c>
      <c r="S71" t="s">
        <v>41</v>
      </c>
      <c r="T71">
        <v>1</v>
      </c>
      <c r="X71" t="s">
        <v>66</v>
      </c>
      <c r="Y71" t="s">
        <v>63</v>
      </c>
    </row>
    <row r="72" spans="1:25" ht="15" customHeight="1" x14ac:dyDescent="0.25">
      <c r="A72" s="2" t="s">
        <v>3361</v>
      </c>
      <c r="B72" s="2" t="s">
        <v>3339</v>
      </c>
      <c r="C72" s="2" t="s">
        <v>3381</v>
      </c>
      <c r="D72" s="2" t="s">
        <v>3366</v>
      </c>
      <c r="E72" s="43"/>
      <c r="F72" s="2" t="s">
        <v>1074</v>
      </c>
      <c r="G72" s="31" t="s">
        <v>1189</v>
      </c>
      <c r="I72" s="163"/>
      <c r="J72" s="75" t="s">
        <v>3351</v>
      </c>
      <c r="K72" s="163"/>
      <c r="P72" s="5"/>
      <c r="Q72" s="2" t="str">
        <f t="shared" si="0"/>
        <v>place_holder_table_{area}.housing_type_count</v>
      </c>
      <c r="R72" s="14" t="s">
        <v>3448</v>
      </c>
      <c r="S72" t="s">
        <v>3186</v>
      </c>
      <c r="T72">
        <v>1</v>
      </c>
      <c r="X72" t="s">
        <v>3186</v>
      </c>
      <c r="Y72" t="s">
        <v>63</v>
      </c>
    </row>
    <row r="73" spans="1:25" ht="15" customHeight="1" x14ac:dyDescent="0.25">
      <c r="A73" s="2" t="s">
        <v>3380</v>
      </c>
      <c r="B73" s="2" t="s">
        <v>3339</v>
      </c>
      <c r="C73" s="2" t="s">
        <v>3381</v>
      </c>
      <c r="D73" s="2" t="s">
        <v>3367</v>
      </c>
      <c r="E73" s="43"/>
      <c r="F73" s="2" t="s">
        <v>1074</v>
      </c>
      <c r="G73" s="31" t="s">
        <v>1159</v>
      </c>
      <c r="H73" s="14">
        <v>20200624</v>
      </c>
      <c r="I73" s="163"/>
      <c r="J73" s="163" t="s">
        <v>3362</v>
      </c>
      <c r="K73" s="163"/>
      <c r="L73" s="14" t="s">
        <v>3363</v>
      </c>
      <c r="P73" s="5"/>
      <c r="Q73" s="2" t="s">
        <v>3477</v>
      </c>
      <c r="R73" s="14" t="s">
        <v>3476</v>
      </c>
      <c r="S73" t="s">
        <v>1867</v>
      </c>
      <c r="T73">
        <v>1</v>
      </c>
      <c r="X73" t="s">
        <v>3186</v>
      </c>
      <c r="Y73" t="s">
        <v>63</v>
      </c>
    </row>
    <row r="74" spans="1:25" ht="15" customHeight="1" x14ac:dyDescent="0.25">
      <c r="A74" s="2" t="s">
        <v>3391</v>
      </c>
      <c r="B74" s="2" t="s">
        <v>3339</v>
      </c>
      <c r="C74" s="2" t="s">
        <v>3381</v>
      </c>
      <c r="D74" s="2" t="s">
        <v>3368</v>
      </c>
      <c r="E74" s="43"/>
      <c r="F74" s="2" t="s">
        <v>1074</v>
      </c>
      <c r="G74" s="31" t="s">
        <v>1159</v>
      </c>
      <c r="H74" s="14">
        <v>20200624</v>
      </c>
      <c r="I74" s="163"/>
      <c r="J74" s="163" t="s">
        <v>3364</v>
      </c>
      <c r="K74" s="163"/>
      <c r="L74" s="14" t="s">
        <v>3363</v>
      </c>
      <c r="P74" s="5"/>
      <c r="Q74" s="2" t="s">
        <v>3478</v>
      </c>
      <c r="R74" s="14" t="s">
        <v>3476</v>
      </c>
      <c r="S74" t="s">
        <v>3021</v>
      </c>
      <c r="T74">
        <v>1</v>
      </c>
      <c r="Y74" t="s">
        <v>63</v>
      </c>
    </row>
    <row r="75" spans="1:25" ht="15" customHeight="1" x14ac:dyDescent="0.25">
      <c r="A75" s="2" t="s">
        <v>3392</v>
      </c>
      <c r="B75" s="2" t="s">
        <v>3339</v>
      </c>
      <c r="C75" s="2" t="s">
        <v>3385</v>
      </c>
      <c r="D75" s="2" t="s">
        <v>3409</v>
      </c>
      <c r="E75" s="43"/>
      <c r="F75" s="2" t="s">
        <v>1074</v>
      </c>
      <c r="G75" s="31" t="s">
        <v>1159</v>
      </c>
      <c r="H75" s="14">
        <v>20200624</v>
      </c>
      <c r="J75" s="75" t="s">
        <v>3414</v>
      </c>
      <c r="Q75" s="2" t="s">
        <v>3449</v>
      </c>
      <c r="R75" s="14" t="s">
        <v>3474</v>
      </c>
      <c r="S75" t="str">
        <f>X75</f>
        <v>#</v>
      </c>
      <c r="T75">
        <v>1</v>
      </c>
      <c r="X75" t="s">
        <v>3186</v>
      </c>
      <c r="Y75" t="s">
        <v>63</v>
      </c>
    </row>
    <row r="76" spans="1:25" ht="15" customHeight="1" x14ac:dyDescent="0.25">
      <c r="A76" s="2" t="s">
        <v>3393</v>
      </c>
      <c r="B76" s="2" t="s">
        <v>3339</v>
      </c>
      <c r="C76" s="2" t="s">
        <v>3385</v>
      </c>
      <c r="D76" s="2" t="s">
        <v>3410</v>
      </c>
      <c r="E76" s="43"/>
      <c r="F76" s="2" t="s">
        <v>1074</v>
      </c>
      <c r="G76" s="31" t="s">
        <v>1159</v>
      </c>
      <c r="H76" s="14">
        <v>20200624</v>
      </c>
      <c r="J76" s="75" t="s">
        <v>3415</v>
      </c>
      <c r="Q76" s="2" t="s">
        <v>3450</v>
      </c>
      <c r="R76" s="14" t="s">
        <v>3474</v>
      </c>
      <c r="S76" t="str">
        <f t="shared" ref="S76:S92" si="1">X76</f>
        <v>Ha</v>
      </c>
      <c r="T76">
        <v>1</v>
      </c>
      <c r="X76" t="s">
        <v>3438</v>
      </c>
      <c r="Y76" t="s">
        <v>63</v>
      </c>
    </row>
    <row r="77" spans="1:25" ht="15" customHeight="1" x14ac:dyDescent="0.25">
      <c r="A77" s="2" t="s">
        <v>3394</v>
      </c>
      <c r="B77" s="2" t="s">
        <v>3339</v>
      </c>
      <c r="C77" s="2" t="s">
        <v>3385</v>
      </c>
      <c r="D77" s="2" t="s">
        <v>3369</v>
      </c>
      <c r="E77" s="43"/>
      <c r="F77" s="2" t="s">
        <v>1074</v>
      </c>
      <c r="G77" s="31" t="s">
        <v>1159</v>
      </c>
      <c r="H77" s="14">
        <v>20200624</v>
      </c>
      <c r="J77" s="75" t="s">
        <v>3416</v>
      </c>
      <c r="P77" s="5"/>
      <c r="Q77" s="2" t="s">
        <v>3451</v>
      </c>
      <c r="R77" s="14" t="s">
        <v>3474</v>
      </c>
      <c r="S77" t="str">
        <f t="shared" si="1"/>
        <v>/Ha</v>
      </c>
      <c r="T77">
        <v>1</v>
      </c>
      <c r="X77" t="s">
        <v>70</v>
      </c>
      <c r="Y77" t="s">
        <v>63</v>
      </c>
    </row>
    <row r="78" spans="1:25" ht="15" customHeight="1" x14ac:dyDescent="0.25">
      <c r="A78" s="2" t="s">
        <v>3395</v>
      </c>
      <c r="B78" s="2" t="s">
        <v>3339</v>
      </c>
      <c r="C78" s="2" t="s">
        <v>3385</v>
      </c>
      <c r="D78" s="2" t="s">
        <v>3389</v>
      </c>
      <c r="E78" s="43"/>
      <c r="F78" s="2" t="s">
        <v>1074</v>
      </c>
      <c r="G78" s="31" t="s">
        <v>1159</v>
      </c>
      <c r="H78" s="14">
        <v>20200624</v>
      </c>
      <c r="J78" s="75" t="s">
        <v>3417</v>
      </c>
      <c r="P78" s="5"/>
      <c r="Q78" s="2" t="s">
        <v>3452</v>
      </c>
      <c r="R78" s="14" t="s">
        <v>3474</v>
      </c>
      <c r="S78" t="str">
        <f t="shared" si="1"/>
        <v>#</v>
      </c>
      <c r="T78">
        <v>1</v>
      </c>
      <c r="X78" t="s">
        <v>3186</v>
      </c>
      <c r="Y78" t="s">
        <v>63</v>
      </c>
    </row>
    <row r="79" spans="1:25" ht="15" customHeight="1" x14ac:dyDescent="0.25">
      <c r="A79" s="2" t="s">
        <v>3396</v>
      </c>
      <c r="B79" s="2" t="s">
        <v>3339</v>
      </c>
      <c r="C79" s="2" t="s">
        <v>3385</v>
      </c>
      <c r="D79" s="2" t="s">
        <v>3390</v>
      </c>
      <c r="E79" s="43"/>
      <c r="F79" s="2" t="s">
        <v>1074</v>
      </c>
      <c r="G79" s="31" t="s">
        <v>1159</v>
      </c>
      <c r="H79" s="14">
        <v>20200624</v>
      </c>
      <c r="J79" s="75" t="s">
        <v>3418</v>
      </c>
      <c r="P79" s="5"/>
      <c r="Q79" s="2" t="s">
        <v>3453</v>
      </c>
      <c r="R79" s="14" t="s">
        <v>3474</v>
      </c>
      <c r="S79" t="str">
        <f t="shared" si="1"/>
        <v>Ha</v>
      </c>
      <c r="T79">
        <v>1</v>
      </c>
      <c r="X79" t="s">
        <v>3438</v>
      </c>
      <c r="Y79" t="s">
        <v>63</v>
      </c>
    </row>
    <row r="80" spans="1:25" ht="15" customHeight="1" x14ac:dyDescent="0.25">
      <c r="A80" s="2" t="s">
        <v>3397</v>
      </c>
      <c r="B80" s="2" t="s">
        <v>3339</v>
      </c>
      <c r="C80" s="2" t="s">
        <v>3385</v>
      </c>
      <c r="D80" s="2" t="s">
        <v>3370</v>
      </c>
      <c r="E80" s="43"/>
      <c r="F80" s="2" t="s">
        <v>1074</v>
      </c>
      <c r="G80" s="31" t="s">
        <v>1159</v>
      </c>
      <c r="H80" s="14">
        <v>20200624</v>
      </c>
      <c r="J80" s="75" t="s">
        <v>3419</v>
      </c>
      <c r="P80" s="5"/>
      <c r="Q80" s="2" t="s">
        <v>3454</v>
      </c>
      <c r="R80" s="14" t="s">
        <v>3474</v>
      </c>
      <c r="S80" t="str">
        <f t="shared" si="1"/>
        <v>/Ha</v>
      </c>
      <c r="T80">
        <v>1</v>
      </c>
      <c r="X80" t="s">
        <v>70</v>
      </c>
      <c r="Y80" t="s">
        <v>63</v>
      </c>
    </row>
    <row r="81" spans="1:25" ht="15" customHeight="1" x14ac:dyDescent="0.25">
      <c r="A81" s="2" t="s">
        <v>3398</v>
      </c>
      <c r="B81" s="2" t="s">
        <v>3339</v>
      </c>
      <c r="C81" s="2" t="s">
        <v>3385</v>
      </c>
      <c r="D81" s="2" t="s">
        <v>3436</v>
      </c>
      <c r="E81" s="43"/>
      <c r="F81" s="2" t="s">
        <v>1074</v>
      </c>
      <c r="G81" s="31" t="s">
        <v>1159</v>
      </c>
      <c r="H81" s="14">
        <v>20200624</v>
      </c>
      <c r="J81" s="75" t="s">
        <v>3420</v>
      </c>
      <c r="P81" s="5"/>
      <c r="Q81" s="2" t="s">
        <v>3455</v>
      </c>
      <c r="R81" s="14" t="s">
        <v>3474</v>
      </c>
      <c r="S81" t="str">
        <f t="shared" si="1"/>
        <v>#</v>
      </c>
      <c r="T81">
        <v>1</v>
      </c>
      <c r="X81" t="s">
        <v>3186</v>
      </c>
      <c r="Y81" t="s">
        <v>63</v>
      </c>
    </row>
    <row r="82" spans="1:25" ht="15" customHeight="1" x14ac:dyDescent="0.25">
      <c r="A82" s="2" t="s">
        <v>3399</v>
      </c>
      <c r="B82" s="2" t="s">
        <v>3339</v>
      </c>
      <c r="C82" s="2" t="s">
        <v>3385</v>
      </c>
      <c r="D82" s="2" t="s">
        <v>3437</v>
      </c>
      <c r="E82" s="43"/>
      <c r="F82" s="2" t="s">
        <v>1074</v>
      </c>
      <c r="G82" s="31" t="s">
        <v>1159</v>
      </c>
      <c r="H82" s="14">
        <v>20200624</v>
      </c>
      <c r="J82" s="75" t="s">
        <v>3421</v>
      </c>
      <c r="P82" s="5"/>
      <c r="Q82" s="2" t="s">
        <v>3456</v>
      </c>
      <c r="R82" s="14" t="s">
        <v>3474</v>
      </c>
      <c r="S82" t="str">
        <f t="shared" si="1"/>
        <v>Ha</v>
      </c>
      <c r="T82">
        <v>1</v>
      </c>
      <c r="X82" t="s">
        <v>3438</v>
      </c>
      <c r="Y82" t="s">
        <v>63</v>
      </c>
    </row>
    <row r="83" spans="1:25" ht="15" customHeight="1" x14ac:dyDescent="0.25">
      <c r="A83" s="2" t="s">
        <v>3400</v>
      </c>
      <c r="B83" s="2" t="s">
        <v>3339</v>
      </c>
      <c r="C83" s="2" t="s">
        <v>3385</v>
      </c>
      <c r="D83" s="2" t="s">
        <v>3435</v>
      </c>
      <c r="E83" s="43"/>
      <c r="F83" s="2" t="s">
        <v>1074</v>
      </c>
      <c r="G83" s="31" t="s">
        <v>1159</v>
      </c>
      <c r="H83" s="14">
        <v>20200624</v>
      </c>
      <c r="J83" s="75" t="s">
        <v>3422</v>
      </c>
      <c r="P83" s="5"/>
      <c r="Q83" s="2" t="s">
        <v>3457</v>
      </c>
      <c r="R83" s="14" t="s">
        <v>3474</v>
      </c>
      <c r="S83" t="str">
        <f t="shared" si="1"/>
        <v>/Ha</v>
      </c>
      <c r="T83">
        <v>1</v>
      </c>
      <c r="X83" t="s">
        <v>70</v>
      </c>
      <c r="Y83" t="s">
        <v>63</v>
      </c>
    </row>
    <row r="84" spans="1:25" ht="15" customHeight="1" x14ac:dyDescent="0.25">
      <c r="A84" s="2" t="s">
        <v>3401</v>
      </c>
      <c r="B84" s="2" t="s">
        <v>3339</v>
      </c>
      <c r="C84" s="2" t="s">
        <v>3385</v>
      </c>
      <c r="D84" s="2" t="s">
        <v>3411</v>
      </c>
      <c r="E84" s="43"/>
      <c r="F84" s="2" t="s">
        <v>1074</v>
      </c>
      <c r="G84" s="31" t="s">
        <v>1159</v>
      </c>
      <c r="H84" s="14">
        <v>20200624</v>
      </c>
      <c r="J84" s="75" t="s">
        <v>3423</v>
      </c>
      <c r="Q84" s="2" t="s">
        <v>3458</v>
      </c>
      <c r="R84" s="14" t="s">
        <v>3473</v>
      </c>
      <c r="S84" t="str">
        <f t="shared" si="1"/>
        <v>#</v>
      </c>
      <c r="T84">
        <v>1</v>
      </c>
      <c r="X84" t="s">
        <v>3186</v>
      </c>
      <c r="Y84" t="s">
        <v>63</v>
      </c>
    </row>
    <row r="85" spans="1:25" ht="15" customHeight="1" x14ac:dyDescent="0.25">
      <c r="A85" s="2" t="s">
        <v>3402</v>
      </c>
      <c r="B85" s="2" t="s">
        <v>3339</v>
      </c>
      <c r="C85" s="2" t="s">
        <v>3385</v>
      </c>
      <c r="D85" s="2" t="s">
        <v>3412</v>
      </c>
      <c r="E85" s="43"/>
      <c r="F85" s="2" t="s">
        <v>1074</v>
      </c>
      <c r="G85" s="31" t="s">
        <v>1159</v>
      </c>
      <c r="H85" s="14">
        <v>20200624</v>
      </c>
      <c r="J85" s="75" t="s">
        <v>3424</v>
      </c>
      <c r="Q85" s="2" t="s">
        <v>3459</v>
      </c>
      <c r="R85" s="14" t="s">
        <v>3473</v>
      </c>
      <c r="S85" t="str">
        <f t="shared" si="1"/>
        <v>Ha</v>
      </c>
      <c r="T85">
        <v>1</v>
      </c>
      <c r="X85" t="s">
        <v>3438</v>
      </c>
      <c r="Y85" t="s">
        <v>63</v>
      </c>
    </row>
    <row r="86" spans="1:25" ht="15" customHeight="1" x14ac:dyDescent="0.25">
      <c r="A86" s="2" t="s">
        <v>3403</v>
      </c>
      <c r="B86" s="2" t="s">
        <v>3339</v>
      </c>
      <c r="C86" s="2" t="s">
        <v>3385</v>
      </c>
      <c r="D86" s="2" t="s">
        <v>3413</v>
      </c>
      <c r="E86" s="43"/>
      <c r="F86" s="2" t="s">
        <v>1074</v>
      </c>
      <c r="G86" s="31" t="s">
        <v>1159</v>
      </c>
      <c r="H86" s="14">
        <v>20200624</v>
      </c>
      <c r="J86" s="75" t="s">
        <v>3425</v>
      </c>
      <c r="P86" s="5"/>
      <c r="Q86" s="2" t="s">
        <v>3460</v>
      </c>
      <c r="R86" s="14" t="s">
        <v>3473</v>
      </c>
      <c r="S86" t="str">
        <f t="shared" si="1"/>
        <v>/Ha</v>
      </c>
      <c r="T86">
        <v>1</v>
      </c>
      <c r="X86" t="s">
        <v>70</v>
      </c>
      <c r="Y86" t="s">
        <v>63</v>
      </c>
    </row>
    <row r="87" spans="1:25" ht="15" customHeight="1" x14ac:dyDescent="0.25">
      <c r="A87" s="2" t="s">
        <v>3404</v>
      </c>
      <c r="B87" s="2" t="s">
        <v>3339</v>
      </c>
      <c r="C87" s="2" t="s">
        <v>3385</v>
      </c>
      <c r="D87" s="2" t="s">
        <v>3386</v>
      </c>
      <c r="E87" s="43"/>
      <c r="F87" s="2" t="s">
        <v>1074</v>
      </c>
      <c r="G87" s="31" t="s">
        <v>1159</v>
      </c>
      <c r="H87" s="14">
        <v>20200624</v>
      </c>
      <c r="J87" s="75" t="s">
        <v>3426</v>
      </c>
      <c r="P87" s="5"/>
      <c r="Q87" s="2" t="s">
        <v>3461</v>
      </c>
      <c r="R87" s="14" t="s">
        <v>3473</v>
      </c>
      <c r="S87" t="str">
        <f t="shared" si="1"/>
        <v>#</v>
      </c>
      <c r="T87">
        <v>1</v>
      </c>
      <c r="X87" t="s">
        <v>3186</v>
      </c>
      <c r="Y87" t="s">
        <v>63</v>
      </c>
    </row>
    <row r="88" spans="1:25" ht="15" customHeight="1" x14ac:dyDescent="0.25">
      <c r="A88" s="2" t="s">
        <v>3405</v>
      </c>
      <c r="B88" s="2" t="s">
        <v>3339</v>
      </c>
      <c r="C88" s="2" t="s">
        <v>3385</v>
      </c>
      <c r="D88" s="2" t="s">
        <v>3387</v>
      </c>
      <c r="E88" s="43"/>
      <c r="F88" s="2" t="s">
        <v>1074</v>
      </c>
      <c r="G88" s="31" t="s">
        <v>1159</v>
      </c>
      <c r="H88" s="14">
        <v>20200624</v>
      </c>
      <c r="J88" s="75" t="s">
        <v>3427</v>
      </c>
      <c r="P88" s="5"/>
      <c r="Q88" s="2" t="s">
        <v>3462</v>
      </c>
      <c r="R88" s="14" t="s">
        <v>3473</v>
      </c>
      <c r="S88" t="str">
        <f t="shared" si="1"/>
        <v>Ha</v>
      </c>
      <c r="T88">
        <v>1</v>
      </c>
      <c r="X88" t="s">
        <v>3438</v>
      </c>
      <c r="Y88" t="s">
        <v>63</v>
      </c>
    </row>
    <row r="89" spans="1:25" ht="15" customHeight="1" x14ac:dyDescent="0.25">
      <c r="A89" s="2" t="s">
        <v>3406</v>
      </c>
      <c r="B89" s="2" t="s">
        <v>3339</v>
      </c>
      <c r="C89" s="2" t="s">
        <v>3385</v>
      </c>
      <c r="D89" s="2" t="s">
        <v>3388</v>
      </c>
      <c r="E89" s="43"/>
      <c r="F89" s="2" t="s">
        <v>1074</v>
      </c>
      <c r="G89" s="31" t="s">
        <v>1159</v>
      </c>
      <c r="H89" s="14">
        <v>20200624</v>
      </c>
      <c r="J89" s="75" t="s">
        <v>3428</v>
      </c>
      <c r="P89" s="5"/>
      <c r="Q89" s="2" t="s">
        <v>3463</v>
      </c>
      <c r="R89" s="14" t="s">
        <v>3473</v>
      </c>
      <c r="S89" t="str">
        <f t="shared" si="1"/>
        <v>/Ha</v>
      </c>
      <c r="T89">
        <v>1</v>
      </c>
      <c r="X89" t="s">
        <v>70</v>
      </c>
      <c r="Y89" t="s">
        <v>63</v>
      </c>
    </row>
    <row r="90" spans="1:25" ht="15" customHeight="1" x14ac:dyDescent="0.25">
      <c r="A90" s="2" t="s">
        <v>3407</v>
      </c>
      <c r="B90" s="2" t="s">
        <v>3339</v>
      </c>
      <c r="C90" s="2" t="s">
        <v>3385</v>
      </c>
      <c r="D90" s="2" t="s">
        <v>3434</v>
      </c>
      <c r="E90" s="43"/>
      <c r="F90" s="2" t="s">
        <v>1074</v>
      </c>
      <c r="G90" s="31" t="s">
        <v>1159</v>
      </c>
      <c r="H90" s="14">
        <v>20200624</v>
      </c>
      <c r="J90" s="75" t="s">
        <v>3429</v>
      </c>
      <c r="P90" s="5"/>
      <c r="Q90" s="2" t="s">
        <v>3464</v>
      </c>
      <c r="R90" s="14" t="s">
        <v>3473</v>
      </c>
      <c r="S90" t="str">
        <f t="shared" si="1"/>
        <v>#</v>
      </c>
      <c r="T90">
        <v>1</v>
      </c>
      <c r="X90" t="s">
        <v>3186</v>
      </c>
      <c r="Y90" t="s">
        <v>63</v>
      </c>
    </row>
    <row r="91" spans="1:25" ht="15" customHeight="1" x14ac:dyDescent="0.25">
      <c r="A91" s="2" t="s">
        <v>3408</v>
      </c>
      <c r="B91" s="2" t="s">
        <v>3339</v>
      </c>
      <c r="C91" s="2" t="s">
        <v>3385</v>
      </c>
      <c r="D91" s="2" t="s">
        <v>3433</v>
      </c>
      <c r="E91" s="43"/>
      <c r="F91" s="2" t="s">
        <v>1074</v>
      </c>
      <c r="G91" s="31" t="s">
        <v>1159</v>
      </c>
      <c r="H91" s="14">
        <v>20200624</v>
      </c>
      <c r="J91" s="75" t="s">
        <v>3430</v>
      </c>
      <c r="P91" s="5"/>
      <c r="Q91" s="2" t="s">
        <v>3465</v>
      </c>
      <c r="R91" s="14" t="s">
        <v>3473</v>
      </c>
      <c r="S91" t="str">
        <f t="shared" si="1"/>
        <v>Ha</v>
      </c>
      <c r="T91">
        <v>1</v>
      </c>
      <c r="X91" t="s">
        <v>3438</v>
      </c>
      <c r="Y91" t="s">
        <v>63</v>
      </c>
    </row>
    <row r="92" spans="1:25" ht="15" customHeight="1" x14ac:dyDescent="0.25">
      <c r="A92" s="2" t="s">
        <v>3444</v>
      </c>
      <c r="B92" s="2" t="s">
        <v>3339</v>
      </c>
      <c r="C92" s="2" t="s">
        <v>3385</v>
      </c>
      <c r="D92" s="2" t="s">
        <v>3432</v>
      </c>
      <c r="E92" s="43"/>
      <c r="F92" s="2" t="s">
        <v>1074</v>
      </c>
      <c r="G92" s="31" t="s">
        <v>1159</v>
      </c>
      <c r="H92" s="14">
        <v>20200624</v>
      </c>
      <c r="J92" s="75" t="s">
        <v>3431</v>
      </c>
      <c r="P92" s="5"/>
      <c r="Q92" s="2" t="s">
        <v>3466</v>
      </c>
      <c r="R92" s="14" t="s">
        <v>3473</v>
      </c>
      <c r="S92" t="str">
        <f t="shared" si="1"/>
        <v>/Ha</v>
      </c>
      <c r="T92">
        <v>1</v>
      </c>
      <c r="X92" t="s">
        <v>70</v>
      </c>
      <c r="Y92" t="s">
        <v>63</v>
      </c>
    </row>
    <row r="93" spans="1:25" ht="15" customHeight="1" x14ac:dyDescent="0.25">
      <c r="A93" s="2" t="s">
        <v>1648</v>
      </c>
      <c r="B93" s="2" t="s">
        <v>637</v>
      </c>
      <c r="C93" s="2" t="s">
        <v>3336</v>
      </c>
      <c r="D93" s="2" t="s">
        <v>1517</v>
      </c>
      <c r="E93" s="43"/>
      <c r="F93" s="2" t="s">
        <v>1074</v>
      </c>
      <c r="G93" s="31" t="s">
        <v>1159</v>
      </c>
      <c r="H93" s="2">
        <v>20190411</v>
      </c>
      <c r="I93" s="14" t="s">
        <v>2437</v>
      </c>
      <c r="J93" s="14" t="s">
        <v>1508</v>
      </c>
      <c r="O93" s="14" t="s">
        <v>54</v>
      </c>
      <c r="P93" s="5" t="s">
        <v>1163</v>
      </c>
      <c r="Q93" t="s">
        <v>1526</v>
      </c>
      <c r="R93" s="70" t="s">
        <v>1500</v>
      </c>
      <c r="S93" t="s">
        <v>1579</v>
      </c>
      <c r="T93">
        <v>1</v>
      </c>
      <c r="X93" t="s">
        <v>3186</v>
      </c>
      <c r="Y93" t="s">
        <v>63</v>
      </c>
    </row>
    <row r="94" spans="1:25" ht="15" customHeight="1" x14ac:dyDescent="0.25">
      <c r="A94" s="2" t="s">
        <v>1649</v>
      </c>
      <c r="B94" s="2" t="s">
        <v>637</v>
      </c>
      <c r="C94" s="2" t="s">
        <v>3336</v>
      </c>
      <c r="D94" s="2" t="s">
        <v>1518</v>
      </c>
      <c r="E94" s="43"/>
      <c r="F94" s="2" t="s">
        <v>1074</v>
      </c>
      <c r="G94" s="31" t="s">
        <v>1159</v>
      </c>
      <c r="H94" s="2">
        <v>20190411</v>
      </c>
      <c r="I94" s="14" t="s">
        <v>2438</v>
      </c>
      <c r="J94" s="14" t="s">
        <v>1509</v>
      </c>
      <c r="O94" s="14" t="s">
        <v>54</v>
      </c>
      <c r="P94" s="5" t="s">
        <v>1163</v>
      </c>
      <c r="Q94" t="s">
        <v>1527</v>
      </c>
      <c r="R94" s="70" t="s">
        <v>1500</v>
      </c>
      <c r="S94" t="s">
        <v>1579</v>
      </c>
      <c r="T94">
        <v>1</v>
      </c>
      <c r="X94" t="s">
        <v>3186</v>
      </c>
      <c r="Y94" t="s">
        <v>63</v>
      </c>
    </row>
    <row r="95" spans="1:25" ht="15" customHeight="1" x14ac:dyDescent="0.25">
      <c r="A95" s="2" t="s">
        <v>1650</v>
      </c>
      <c r="B95" s="2" t="s">
        <v>637</v>
      </c>
      <c r="C95" s="2" t="s">
        <v>3336</v>
      </c>
      <c r="D95" s="2" t="s">
        <v>1519</v>
      </c>
      <c r="E95" s="43"/>
      <c r="F95" s="2" t="s">
        <v>1074</v>
      </c>
      <c r="G95" s="31" t="s">
        <v>1159</v>
      </c>
      <c r="H95" s="2">
        <v>20190411</v>
      </c>
      <c r="I95" s="14" t="s">
        <v>2439</v>
      </c>
      <c r="J95" s="14" t="s">
        <v>1516</v>
      </c>
      <c r="P95" s="14" t="s">
        <v>1226</v>
      </c>
      <c r="Q95" t="s">
        <v>1528</v>
      </c>
      <c r="R95" s="70" t="s">
        <v>1500</v>
      </c>
      <c r="S95" t="s">
        <v>1579</v>
      </c>
      <c r="T95">
        <v>1</v>
      </c>
      <c r="X95" t="s">
        <v>3186</v>
      </c>
      <c r="Y95" t="s">
        <v>63</v>
      </c>
    </row>
    <row r="96" spans="1:25" ht="15" customHeight="1" x14ac:dyDescent="0.25">
      <c r="A96" s="2" t="s">
        <v>1651</v>
      </c>
      <c r="B96" s="2" t="s">
        <v>637</v>
      </c>
      <c r="C96" s="2" t="s">
        <v>3336</v>
      </c>
      <c r="D96" s="2" t="s">
        <v>1520</v>
      </c>
      <c r="E96" s="43"/>
      <c r="F96" s="2" t="s">
        <v>1074</v>
      </c>
      <c r="G96" s="31" t="s">
        <v>1159</v>
      </c>
      <c r="H96" s="2">
        <v>20190411</v>
      </c>
      <c r="I96" s="14" t="s">
        <v>2440</v>
      </c>
      <c r="J96" s="14" t="s">
        <v>2311</v>
      </c>
      <c r="P96" s="14" t="s">
        <v>1226</v>
      </c>
      <c r="Q96" t="s">
        <v>1529</v>
      </c>
      <c r="R96" s="70" t="s">
        <v>1500</v>
      </c>
      <c r="S96" t="s">
        <v>1579</v>
      </c>
      <c r="T96">
        <v>1</v>
      </c>
      <c r="X96" t="s">
        <v>3186</v>
      </c>
      <c r="Y96" t="s">
        <v>63</v>
      </c>
    </row>
    <row r="97" spans="1:25" ht="15" customHeight="1" x14ac:dyDescent="0.25">
      <c r="A97" s="2" t="s">
        <v>1652</v>
      </c>
      <c r="B97" s="2" t="s">
        <v>637</v>
      </c>
      <c r="C97" s="2" t="s">
        <v>3336</v>
      </c>
      <c r="D97" s="2" t="s">
        <v>1521</v>
      </c>
      <c r="E97" s="43"/>
      <c r="F97" s="2" t="s">
        <v>1074</v>
      </c>
      <c r="G97" s="31" t="s">
        <v>1159</v>
      </c>
      <c r="H97" s="2">
        <v>20190411</v>
      </c>
      <c r="I97" s="14" t="s">
        <v>2441</v>
      </c>
      <c r="J97" s="14" t="s">
        <v>2312</v>
      </c>
      <c r="P97" s="14" t="s">
        <v>1226</v>
      </c>
      <c r="Q97" t="s">
        <v>1530</v>
      </c>
      <c r="R97" s="70" t="s">
        <v>1500</v>
      </c>
      <c r="S97" t="s">
        <v>1579</v>
      </c>
      <c r="T97">
        <v>1</v>
      </c>
      <c r="X97" t="s">
        <v>3186</v>
      </c>
      <c r="Y97" t="s">
        <v>63</v>
      </c>
    </row>
    <row r="98" spans="1:25" ht="15" customHeight="1" x14ac:dyDescent="0.25">
      <c r="A98" s="2" t="s">
        <v>1653</v>
      </c>
      <c r="B98" s="2" t="s">
        <v>637</v>
      </c>
      <c r="C98" s="2" t="s">
        <v>3336</v>
      </c>
      <c r="D98" s="2" t="s">
        <v>1522</v>
      </c>
      <c r="E98" s="43"/>
      <c r="F98" s="2" t="s">
        <v>1074</v>
      </c>
      <c r="G98" s="31" t="s">
        <v>1159</v>
      </c>
      <c r="H98" s="2">
        <v>20190411</v>
      </c>
      <c r="I98" s="14" t="s">
        <v>2442</v>
      </c>
      <c r="J98" s="14" t="s">
        <v>3310</v>
      </c>
      <c r="P98" s="14" t="s">
        <v>1226</v>
      </c>
      <c r="Q98" t="s">
        <v>2229</v>
      </c>
      <c r="R98" s="70" t="s">
        <v>1500</v>
      </c>
      <c r="S98" t="s">
        <v>3309</v>
      </c>
      <c r="T98">
        <v>1</v>
      </c>
      <c r="X98" t="s">
        <v>66</v>
      </c>
      <c r="Y98" t="s">
        <v>63</v>
      </c>
    </row>
    <row r="99" spans="1:25" ht="15" customHeight="1" x14ac:dyDescent="0.25">
      <c r="A99" s="2" t="s">
        <v>1654</v>
      </c>
      <c r="B99" s="2" t="s">
        <v>637</v>
      </c>
      <c r="C99" s="2" t="s">
        <v>3336</v>
      </c>
      <c r="D99" s="2" t="s">
        <v>1523</v>
      </c>
      <c r="E99" s="43"/>
      <c r="F99" s="2" t="s">
        <v>1074</v>
      </c>
      <c r="G99" s="31" t="s">
        <v>1159</v>
      </c>
      <c r="H99" s="2">
        <v>20190411</v>
      </c>
      <c r="I99" s="14" t="s">
        <v>2443</v>
      </c>
      <c r="J99" s="14" t="s">
        <v>3311</v>
      </c>
      <c r="P99" s="14" t="s">
        <v>1226</v>
      </c>
      <c r="Q99" t="s">
        <v>1505</v>
      </c>
      <c r="R99" s="70" t="s">
        <v>1500</v>
      </c>
      <c r="S99" t="s">
        <v>1580</v>
      </c>
      <c r="T99">
        <v>1</v>
      </c>
      <c r="Y99" t="s">
        <v>63</v>
      </c>
    </row>
    <row r="100" spans="1:25" ht="15" customHeight="1" x14ac:dyDescent="0.25">
      <c r="A100" s="2" t="s">
        <v>1655</v>
      </c>
      <c r="B100" s="2" t="s">
        <v>637</v>
      </c>
      <c r="C100" s="2" t="s">
        <v>3336</v>
      </c>
      <c r="D100" s="2" t="s">
        <v>1524</v>
      </c>
      <c r="E100" s="43"/>
      <c r="F100" s="2" t="s">
        <v>1074</v>
      </c>
      <c r="G100" s="31" t="s">
        <v>1159</v>
      </c>
      <c r="H100" s="2">
        <v>20190411</v>
      </c>
      <c r="I100" s="14" t="s">
        <v>2444</v>
      </c>
      <c r="J100" s="14" t="s">
        <v>3312</v>
      </c>
      <c r="P100" s="14" t="s">
        <v>1226</v>
      </c>
      <c r="Q100" t="s">
        <v>2230</v>
      </c>
      <c r="R100" s="70" t="s">
        <v>1500</v>
      </c>
      <c r="S100" t="s">
        <v>3309</v>
      </c>
      <c r="T100">
        <v>1</v>
      </c>
      <c r="X100" t="s">
        <v>66</v>
      </c>
      <c r="Y100" t="s">
        <v>63</v>
      </c>
    </row>
    <row r="101" spans="1:25" ht="15" customHeight="1" x14ac:dyDescent="0.25">
      <c r="A101" s="2" t="s">
        <v>1656</v>
      </c>
      <c r="B101" s="2" t="s">
        <v>637</v>
      </c>
      <c r="C101" s="2" t="s">
        <v>3336</v>
      </c>
      <c r="D101" s="2" t="s">
        <v>1525</v>
      </c>
      <c r="E101" s="43"/>
      <c r="F101" s="2" t="s">
        <v>1074</v>
      </c>
      <c r="G101" s="31" t="s">
        <v>1159</v>
      </c>
      <c r="H101" s="2">
        <v>20190411</v>
      </c>
      <c r="I101" s="14" t="s">
        <v>2445</v>
      </c>
      <c r="J101" s="14" t="s">
        <v>3313</v>
      </c>
      <c r="P101" s="14" t="s">
        <v>1226</v>
      </c>
      <c r="Q101" t="s">
        <v>1506</v>
      </c>
      <c r="R101" s="70" t="s">
        <v>1500</v>
      </c>
      <c r="S101" t="s">
        <v>1580</v>
      </c>
      <c r="T101">
        <v>1</v>
      </c>
      <c r="Y101" t="s">
        <v>63</v>
      </c>
    </row>
    <row r="102" spans="1:25" ht="15" customHeight="1" x14ac:dyDescent="0.25">
      <c r="A102" s="2" t="s">
        <v>1501</v>
      </c>
      <c r="B102" s="2" t="s">
        <v>637</v>
      </c>
      <c r="C102" s="2" t="s">
        <v>3336</v>
      </c>
      <c r="D102" t="s">
        <v>1532</v>
      </c>
      <c r="F102" s="2" t="s">
        <v>1074</v>
      </c>
      <c r="G102" s="31" t="s">
        <v>1159</v>
      </c>
      <c r="H102" s="2">
        <v>20190411</v>
      </c>
      <c r="I102" s="14" t="s">
        <v>2446</v>
      </c>
      <c r="J102" s="14" t="s">
        <v>1388</v>
      </c>
      <c r="L102" s="14" t="s">
        <v>1389</v>
      </c>
      <c r="P102" s="14" t="s">
        <v>1226</v>
      </c>
      <c r="Q102" s="14" t="s">
        <v>1577</v>
      </c>
      <c r="R102" s="70" t="s">
        <v>1500</v>
      </c>
      <c r="S102" s="14" t="s">
        <v>41</v>
      </c>
      <c r="T102">
        <v>100</v>
      </c>
      <c r="X102" t="s">
        <v>66</v>
      </c>
      <c r="Y102" t="s">
        <v>64</v>
      </c>
    </row>
    <row r="103" spans="1:25" ht="15" customHeight="1" x14ac:dyDescent="0.25">
      <c r="A103" s="2" t="s">
        <v>1510</v>
      </c>
      <c r="B103" s="2" t="s">
        <v>637</v>
      </c>
      <c r="C103" s="2" t="s">
        <v>3336</v>
      </c>
      <c r="D103" t="s">
        <v>1507</v>
      </c>
      <c r="F103" s="2" t="s">
        <v>1074</v>
      </c>
      <c r="G103" s="31" t="s">
        <v>1159</v>
      </c>
      <c r="H103" s="2">
        <v>20190411</v>
      </c>
      <c r="I103" s="14" t="s">
        <v>2447</v>
      </c>
      <c r="J103" s="14" t="s">
        <v>1504</v>
      </c>
      <c r="L103" s="14" t="s">
        <v>1389</v>
      </c>
      <c r="P103" s="14" t="s">
        <v>1226</v>
      </c>
      <c r="Q103" s="14" t="s">
        <v>1531</v>
      </c>
      <c r="R103" s="70" t="s">
        <v>1500</v>
      </c>
      <c r="S103" s="14" t="s">
        <v>41</v>
      </c>
      <c r="T103">
        <v>100</v>
      </c>
      <c r="X103" t="s">
        <v>66</v>
      </c>
      <c r="Y103" t="s">
        <v>64</v>
      </c>
    </row>
    <row r="104" spans="1:25" ht="15" customHeight="1" x14ac:dyDescent="0.25">
      <c r="A104" s="2" t="s">
        <v>1511</v>
      </c>
      <c r="B104" s="2" t="s">
        <v>637</v>
      </c>
      <c r="C104" s="2" t="s">
        <v>3336</v>
      </c>
      <c r="D104" s="2" t="s">
        <v>1533</v>
      </c>
      <c r="E104" s="43"/>
      <c r="F104" s="2" t="s">
        <v>1074</v>
      </c>
      <c r="G104" s="31" t="s">
        <v>1159</v>
      </c>
      <c r="H104" s="2">
        <v>20190411</v>
      </c>
      <c r="I104" s="14" t="s">
        <v>2448</v>
      </c>
      <c r="J104" s="14" t="s">
        <v>1552</v>
      </c>
      <c r="O104" s="14" t="s">
        <v>54</v>
      </c>
      <c r="P104" s="14" t="s">
        <v>1226</v>
      </c>
      <c r="Q104" t="s">
        <v>1534</v>
      </c>
      <c r="R104" s="70" t="s">
        <v>1500</v>
      </c>
      <c r="S104" t="s">
        <v>1579</v>
      </c>
      <c r="T104">
        <v>1</v>
      </c>
      <c r="X104" t="s">
        <v>3186</v>
      </c>
      <c r="Y104" t="s">
        <v>63</v>
      </c>
    </row>
    <row r="105" spans="1:25" ht="15" customHeight="1" x14ac:dyDescent="0.25">
      <c r="A105" s="2" t="s">
        <v>1512</v>
      </c>
      <c r="B105" s="2" t="s">
        <v>637</v>
      </c>
      <c r="C105" s="2" t="s">
        <v>3336</v>
      </c>
      <c r="D105" s="2" t="s">
        <v>1535</v>
      </c>
      <c r="E105" s="43"/>
      <c r="F105" s="2" t="s">
        <v>1074</v>
      </c>
      <c r="G105" s="31" t="s">
        <v>1159</v>
      </c>
      <c r="H105" s="2">
        <v>20190411</v>
      </c>
      <c r="I105" s="14" t="s">
        <v>2449</v>
      </c>
      <c r="J105" s="14" t="s">
        <v>1553</v>
      </c>
      <c r="O105" s="14" t="s">
        <v>54</v>
      </c>
      <c r="P105" s="14" t="s">
        <v>1226</v>
      </c>
      <c r="Q105" t="s">
        <v>1536</v>
      </c>
      <c r="R105" s="70" t="s">
        <v>1500</v>
      </c>
      <c r="S105" t="s">
        <v>1579</v>
      </c>
      <c r="T105">
        <v>1</v>
      </c>
      <c r="X105" t="s">
        <v>3186</v>
      </c>
      <c r="Y105" t="s">
        <v>63</v>
      </c>
    </row>
    <row r="106" spans="1:25" ht="15" customHeight="1" x14ac:dyDescent="0.25">
      <c r="A106" s="2" t="s">
        <v>1513</v>
      </c>
      <c r="B106" s="2" t="s">
        <v>637</v>
      </c>
      <c r="C106" s="2" t="s">
        <v>3336</v>
      </c>
      <c r="D106" s="2" t="s">
        <v>1537</v>
      </c>
      <c r="E106" s="43"/>
      <c r="F106" s="2" t="s">
        <v>1074</v>
      </c>
      <c r="G106" s="31" t="s">
        <v>1159</v>
      </c>
      <c r="H106" s="2">
        <v>20190411</v>
      </c>
      <c r="I106" s="14" t="s">
        <v>2450</v>
      </c>
      <c r="J106" s="14" t="s">
        <v>1554</v>
      </c>
      <c r="P106" s="14" t="s">
        <v>1226</v>
      </c>
      <c r="Q106" t="s">
        <v>1538</v>
      </c>
      <c r="R106" s="70" t="s">
        <v>1500</v>
      </c>
      <c r="S106" t="s">
        <v>1579</v>
      </c>
      <c r="T106">
        <v>1</v>
      </c>
      <c r="X106" t="s">
        <v>3186</v>
      </c>
      <c r="Y106" t="s">
        <v>63</v>
      </c>
    </row>
    <row r="107" spans="1:25" ht="15" customHeight="1" x14ac:dyDescent="0.25">
      <c r="A107" s="2" t="s">
        <v>1514</v>
      </c>
      <c r="B107" s="2" t="s">
        <v>637</v>
      </c>
      <c r="C107" s="2" t="s">
        <v>3336</v>
      </c>
      <c r="D107" s="2" t="s">
        <v>1539</v>
      </c>
      <c r="E107" s="43"/>
      <c r="F107" s="2" t="s">
        <v>1074</v>
      </c>
      <c r="G107" s="31" t="s">
        <v>1159</v>
      </c>
      <c r="H107" s="2">
        <v>20190411</v>
      </c>
      <c r="I107" s="14" t="s">
        <v>2451</v>
      </c>
      <c r="J107" s="14" t="s">
        <v>2310</v>
      </c>
      <c r="P107" s="14" t="s">
        <v>1226</v>
      </c>
      <c r="Q107" t="s">
        <v>1540</v>
      </c>
      <c r="R107" s="70" t="s">
        <v>1500</v>
      </c>
      <c r="S107" t="s">
        <v>1579</v>
      </c>
      <c r="T107">
        <v>1</v>
      </c>
      <c r="X107" t="s">
        <v>3186</v>
      </c>
      <c r="Y107" t="s">
        <v>63</v>
      </c>
    </row>
    <row r="108" spans="1:25" ht="15" customHeight="1" x14ac:dyDescent="0.25">
      <c r="A108" s="2" t="s">
        <v>1515</v>
      </c>
      <c r="B108" s="2" t="s">
        <v>637</v>
      </c>
      <c r="C108" s="2" t="s">
        <v>3336</v>
      </c>
      <c r="D108" s="2" t="s">
        <v>1541</v>
      </c>
      <c r="E108" s="43"/>
      <c r="F108" s="2" t="s">
        <v>1074</v>
      </c>
      <c r="G108" s="31" t="s">
        <v>1159</v>
      </c>
      <c r="H108" s="2">
        <v>20190411</v>
      </c>
      <c r="I108" s="14" t="s">
        <v>2452</v>
      </c>
      <c r="J108" s="14" t="s">
        <v>2309</v>
      </c>
      <c r="P108" s="14" t="s">
        <v>1226</v>
      </c>
      <c r="Q108" t="s">
        <v>1542</v>
      </c>
      <c r="R108" s="70" t="s">
        <v>1500</v>
      </c>
      <c r="S108" t="s">
        <v>1579</v>
      </c>
      <c r="T108">
        <v>1</v>
      </c>
      <c r="X108" t="s">
        <v>3186</v>
      </c>
      <c r="Y108" t="s">
        <v>63</v>
      </c>
    </row>
    <row r="109" spans="1:25" ht="15" customHeight="1" x14ac:dyDescent="0.25">
      <c r="A109" s="2" t="s">
        <v>1558</v>
      </c>
      <c r="B109" s="2" t="s">
        <v>637</v>
      </c>
      <c r="C109" s="2" t="s">
        <v>3336</v>
      </c>
      <c r="D109" s="2" t="s">
        <v>1543</v>
      </c>
      <c r="E109" s="43"/>
      <c r="F109" s="2" t="s">
        <v>1074</v>
      </c>
      <c r="G109" s="31" t="s">
        <v>1159</v>
      </c>
      <c r="H109" s="2">
        <v>20190411</v>
      </c>
      <c r="I109" s="14" t="s">
        <v>2453</v>
      </c>
      <c r="J109" s="14" t="s">
        <v>2313</v>
      </c>
      <c r="L109" s="14" t="s">
        <v>1555</v>
      </c>
      <c r="P109" s="14" t="s">
        <v>1226</v>
      </c>
      <c r="Q109" t="s">
        <v>2228</v>
      </c>
      <c r="R109" s="70" t="s">
        <v>1500</v>
      </c>
      <c r="S109" t="s">
        <v>3309</v>
      </c>
      <c r="T109">
        <v>1</v>
      </c>
      <c r="X109" t="s">
        <v>66</v>
      </c>
      <c r="Y109" t="s">
        <v>63</v>
      </c>
    </row>
    <row r="110" spans="1:25" ht="15" customHeight="1" x14ac:dyDescent="0.25">
      <c r="A110" s="2" t="s">
        <v>1559</v>
      </c>
      <c r="B110" s="2" t="s">
        <v>637</v>
      </c>
      <c r="C110" s="2" t="s">
        <v>3336</v>
      </c>
      <c r="D110" s="2" t="s">
        <v>1544</v>
      </c>
      <c r="E110" s="43"/>
      <c r="F110" s="2" t="s">
        <v>1074</v>
      </c>
      <c r="G110" s="31" t="s">
        <v>1159</v>
      </c>
      <c r="H110" s="2">
        <v>20190411</v>
      </c>
      <c r="I110" s="14" t="s">
        <v>2454</v>
      </c>
      <c r="J110" s="14" t="s">
        <v>2314</v>
      </c>
      <c r="P110" s="14" t="s">
        <v>1226</v>
      </c>
      <c r="Q110" t="s">
        <v>1545</v>
      </c>
      <c r="R110" s="70" t="s">
        <v>1500</v>
      </c>
      <c r="S110" t="s">
        <v>1580</v>
      </c>
      <c r="T110">
        <v>1</v>
      </c>
      <c r="Y110" t="s">
        <v>63</v>
      </c>
    </row>
    <row r="111" spans="1:25" ht="15" customHeight="1" x14ac:dyDescent="0.25">
      <c r="A111" s="2" t="s">
        <v>1560</v>
      </c>
      <c r="B111" s="2" t="s">
        <v>637</v>
      </c>
      <c r="C111" s="2" t="s">
        <v>3336</v>
      </c>
      <c r="D111" s="2" t="s">
        <v>1546</v>
      </c>
      <c r="E111" s="43"/>
      <c r="F111" s="2" t="s">
        <v>1074</v>
      </c>
      <c r="G111" s="31" t="s">
        <v>1159</v>
      </c>
      <c r="H111" s="2">
        <v>20190411</v>
      </c>
      <c r="I111" s="14" t="s">
        <v>2455</v>
      </c>
      <c r="J111" s="14" t="s">
        <v>2315</v>
      </c>
      <c r="P111" s="14" t="s">
        <v>1226</v>
      </c>
      <c r="Q111" t="s">
        <v>2227</v>
      </c>
      <c r="R111" s="70" t="s">
        <v>1500</v>
      </c>
      <c r="S111" t="s">
        <v>3309</v>
      </c>
      <c r="T111">
        <v>1</v>
      </c>
      <c r="X111" t="s">
        <v>66</v>
      </c>
      <c r="Y111" t="s">
        <v>63</v>
      </c>
    </row>
    <row r="112" spans="1:25" ht="15" customHeight="1" x14ac:dyDescent="0.25">
      <c r="A112" s="2" t="s">
        <v>1561</v>
      </c>
      <c r="B112" s="2" t="s">
        <v>637</v>
      </c>
      <c r="C112" s="2" t="s">
        <v>3336</v>
      </c>
      <c r="D112" s="2" t="s">
        <v>1547</v>
      </c>
      <c r="E112" s="43"/>
      <c r="F112" s="2" t="s">
        <v>1074</v>
      </c>
      <c r="G112" s="31" t="s">
        <v>1159</v>
      </c>
      <c r="H112" s="2">
        <v>20190411</v>
      </c>
      <c r="I112" s="14" t="s">
        <v>2456</v>
      </c>
      <c r="J112" s="14" t="s">
        <v>2316</v>
      </c>
      <c r="P112" s="14" t="s">
        <v>1226</v>
      </c>
      <c r="Q112" t="s">
        <v>1548</v>
      </c>
      <c r="R112" s="70" t="s">
        <v>1500</v>
      </c>
      <c r="S112" t="s">
        <v>1580</v>
      </c>
      <c r="T112">
        <v>1</v>
      </c>
      <c r="Y112" t="s">
        <v>63</v>
      </c>
    </row>
    <row r="113" spans="1:25" ht="15" customHeight="1" x14ac:dyDescent="0.25">
      <c r="A113" s="2" t="s">
        <v>1562</v>
      </c>
      <c r="B113" s="2" t="s">
        <v>637</v>
      </c>
      <c r="C113" s="2" t="s">
        <v>3336</v>
      </c>
      <c r="D113" t="s">
        <v>1549</v>
      </c>
      <c r="F113" s="2" t="s">
        <v>1074</v>
      </c>
      <c r="G113" s="31" t="s">
        <v>1159</v>
      </c>
      <c r="H113" s="2">
        <v>20190411</v>
      </c>
      <c r="I113" s="14" t="s">
        <v>2457</v>
      </c>
      <c r="J113" s="14" t="s">
        <v>1556</v>
      </c>
      <c r="L113" s="14" t="s">
        <v>1389</v>
      </c>
      <c r="P113" s="14" t="s">
        <v>1226</v>
      </c>
      <c r="Q113" s="14" t="s">
        <v>1571</v>
      </c>
      <c r="R113" s="70" t="s">
        <v>1500</v>
      </c>
      <c r="S113" s="14" t="s">
        <v>41</v>
      </c>
      <c r="T113">
        <v>100</v>
      </c>
      <c r="X113" t="s">
        <v>66</v>
      </c>
      <c r="Y113" t="s">
        <v>64</v>
      </c>
    </row>
    <row r="114" spans="1:25" ht="15" customHeight="1" x14ac:dyDescent="0.25">
      <c r="A114" s="2" t="s">
        <v>1563</v>
      </c>
      <c r="B114" s="2" t="s">
        <v>637</v>
      </c>
      <c r="C114" s="2" t="s">
        <v>3336</v>
      </c>
      <c r="D114" t="s">
        <v>1550</v>
      </c>
      <c r="F114" s="2" t="s">
        <v>1074</v>
      </c>
      <c r="G114" s="31" t="s">
        <v>1159</v>
      </c>
      <c r="H114" s="2">
        <v>20190411</v>
      </c>
      <c r="I114" s="14" t="s">
        <v>2458</v>
      </c>
      <c r="J114" s="14" t="s">
        <v>1557</v>
      </c>
      <c r="L114" s="14" t="s">
        <v>1389</v>
      </c>
      <c r="P114" s="14" t="s">
        <v>1226</v>
      </c>
      <c r="Q114" s="14" t="s">
        <v>1551</v>
      </c>
      <c r="R114" s="70" t="s">
        <v>1500</v>
      </c>
      <c r="S114" s="14" t="s">
        <v>41</v>
      </c>
      <c r="T114">
        <v>100</v>
      </c>
      <c r="X114" t="s">
        <v>66</v>
      </c>
      <c r="Y114" t="s">
        <v>64</v>
      </c>
    </row>
    <row r="115" spans="1:25" ht="15" customHeight="1" x14ac:dyDescent="0.25">
      <c r="A115" s="2" t="s">
        <v>1564</v>
      </c>
      <c r="B115" s="2" t="s">
        <v>637</v>
      </c>
      <c r="C115" s="2" t="s">
        <v>3336</v>
      </c>
      <c r="D115" s="2" t="s">
        <v>1384</v>
      </c>
      <c r="E115" s="43" t="s">
        <v>1158</v>
      </c>
      <c r="F115" s="2" t="s">
        <v>1074</v>
      </c>
      <c r="G115" s="31" t="s">
        <v>1159</v>
      </c>
      <c r="H115" s="2">
        <v>20190103</v>
      </c>
      <c r="I115" s="14" t="s">
        <v>1503</v>
      </c>
      <c r="J115" s="14" t="s">
        <v>2317</v>
      </c>
      <c r="O115" s="14" t="s">
        <v>54</v>
      </c>
      <c r="P115" s="14" t="s">
        <v>1163</v>
      </c>
      <c r="Q115" t="s">
        <v>3122</v>
      </c>
      <c r="R115" s="71" t="s">
        <v>1502</v>
      </c>
      <c r="S115" t="s">
        <v>41</v>
      </c>
      <c r="T115">
        <v>100</v>
      </c>
      <c r="X115" t="s">
        <v>66</v>
      </c>
      <c r="Y115" t="s">
        <v>63</v>
      </c>
    </row>
    <row r="116" spans="1:25" ht="15" customHeight="1" x14ac:dyDescent="0.25">
      <c r="A116" s="2" t="s">
        <v>2521</v>
      </c>
      <c r="B116" s="2" t="s">
        <v>637</v>
      </c>
      <c r="C116" s="2" t="s">
        <v>3336</v>
      </c>
      <c r="D116" s="2" t="s">
        <v>2525</v>
      </c>
      <c r="E116" s="43"/>
      <c r="F116" s="2" t="s">
        <v>1074</v>
      </c>
      <c r="G116" s="31" t="s">
        <v>1159</v>
      </c>
      <c r="H116" s="2">
        <v>20190411</v>
      </c>
      <c r="I116" s="14" t="s">
        <v>3123</v>
      </c>
      <c r="J116" s="14" t="str">
        <f t="shared" ref="J116:J121" si="2">"Average d"&amp;RIGHT(I116,LEN(I116)-1)</f>
        <v>Average distance to closest fresh food outlet (bakery, fruit and vegetables grocer, delicatessen, and fish, meat, poultry outlet; OSM, 2018)</v>
      </c>
      <c r="Q116" t="s">
        <v>2527</v>
      </c>
      <c r="R116" s="14" t="s">
        <v>2529</v>
      </c>
      <c r="S116" t="s">
        <v>1578</v>
      </c>
      <c r="T116">
        <v>1</v>
      </c>
      <c r="X116" t="s">
        <v>222</v>
      </c>
      <c r="Y116" t="s">
        <v>64</v>
      </c>
    </row>
    <row r="117" spans="1:25" ht="15" customHeight="1" x14ac:dyDescent="0.25">
      <c r="A117" s="2" t="s">
        <v>2522</v>
      </c>
      <c r="B117" s="2" t="s">
        <v>637</v>
      </c>
      <c r="C117" s="2" t="s">
        <v>3336</v>
      </c>
      <c r="D117" s="2" t="s">
        <v>3371</v>
      </c>
      <c r="E117" s="43"/>
      <c r="F117" s="2" t="s">
        <v>1074</v>
      </c>
      <c r="G117" s="31" t="s">
        <v>1159</v>
      </c>
      <c r="H117" s="2">
        <v>20190411</v>
      </c>
      <c r="I117" s="14" t="s">
        <v>2537</v>
      </c>
      <c r="J117" s="14" t="str">
        <f t="shared" si="2"/>
        <v>Average distance to closest healthy food outlet (supermarket or fruit and vegetables grocer; OSM, 2018)</v>
      </c>
      <c r="Q117" t="s">
        <v>3147</v>
      </c>
      <c r="R117" s="14" t="s">
        <v>3124</v>
      </c>
      <c r="S117" t="s">
        <v>1578</v>
      </c>
      <c r="T117">
        <v>1</v>
      </c>
      <c r="X117" t="s">
        <v>222</v>
      </c>
      <c r="Y117" t="s">
        <v>64</v>
      </c>
    </row>
    <row r="118" spans="1:25" ht="15" customHeight="1" x14ac:dyDescent="0.25">
      <c r="A118" s="2" t="s">
        <v>2523</v>
      </c>
      <c r="B118" s="2" t="s">
        <v>637</v>
      </c>
      <c r="C118" s="2" t="s">
        <v>3336</v>
      </c>
      <c r="D118" s="2" t="s">
        <v>3127</v>
      </c>
      <c r="E118" s="43"/>
      <c r="F118" s="2" t="s">
        <v>1074</v>
      </c>
      <c r="G118" s="31" t="s">
        <v>1159</v>
      </c>
      <c r="H118" s="2">
        <v>20190411</v>
      </c>
      <c r="I118" s="14" t="s">
        <v>3126</v>
      </c>
      <c r="J118" s="14" t="str">
        <f t="shared" si="2"/>
        <v>Average distance to closest fast food outlet (HLC, 2017; OSM, 2018)</v>
      </c>
      <c r="Q118" t="s">
        <v>3125</v>
      </c>
      <c r="R118" s="14" t="s">
        <v>2529</v>
      </c>
      <c r="S118" t="s">
        <v>1578</v>
      </c>
      <c r="T118">
        <v>1</v>
      </c>
      <c r="X118" t="s">
        <v>222</v>
      </c>
      <c r="Y118" t="s">
        <v>63</v>
      </c>
    </row>
    <row r="119" spans="1:25" ht="15" customHeight="1" x14ac:dyDescent="0.25">
      <c r="A119" s="2" t="s">
        <v>2524</v>
      </c>
      <c r="B119" s="2" t="s">
        <v>637</v>
      </c>
      <c r="C119" s="2" t="s">
        <v>3336</v>
      </c>
      <c r="D119" s="2" t="s">
        <v>2526</v>
      </c>
      <c r="E119" s="43"/>
      <c r="F119" s="2" t="s">
        <v>1074</v>
      </c>
      <c r="G119" s="31" t="s">
        <v>1159</v>
      </c>
      <c r="H119" s="2">
        <v>20190411</v>
      </c>
      <c r="I119" s="14" t="s">
        <v>2538</v>
      </c>
      <c r="J119" s="14" t="str">
        <f t="shared" si="2"/>
        <v>Average distance to closest dining establishment (cafe, restaurant, pub; OSM, 2018)</v>
      </c>
      <c r="Q119" t="s">
        <v>2528</v>
      </c>
      <c r="R119" s="14" t="s">
        <v>2529</v>
      </c>
      <c r="S119" t="s">
        <v>1578</v>
      </c>
      <c r="T119">
        <v>1</v>
      </c>
      <c r="X119" t="s">
        <v>222</v>
      </c>
      <c r="Y119" t="s">
        <v>64</v>
      </c>
    </row>
    <row r="120" spans="1:25" ht="15" customHeight="1" x14ac:dyDescent="0.25">
      <c r="A120" s="2" t="s">
        <v>2535</v>
      </c>
      <c r="B120" s="2" t="s">
        <v>3340</v>
      </c>
      <c r="C120" s="2" t="s">
        <v>3336</v>
      </c>
      <c r="D120" s="2" t="s">
        <v>3165</v>
      </c>
      <c r="E120" s="43"/>
      <c r="F120" s="2" t="s">
        <v>1074</v>
      </c>
      <c r="G120" s="31" t="s">
        <v>1159</v>
      </c>
      <c r="H120" s="2">
        <v>20190411</v>
      </c>
      <c r="I120" s="14" t="s">
        <v>3164</v>
      </c>
      <c r="J120" s="14" t="str">
        <f t="shared" si="2"/>
        <v>Average distance to closest community centre (HLC, 2016; OSM, 2018)</v>
      </c>
      <c r="Q120" t="str">
        <f>"nh_inds_distance."&amp;D120</f>
        <v>nh_inds_distance.community_centre_hlc_2016_osm_2018</v>
      </c>
      <c r="R120" s="14" t="s">
        <v>2529</v>
      </c>
      <c r="S120" t="s">
        <v>1578</v>
      </c>
      <c r="T120">
        <v>1</v>
      </c>
      <c r="X120" t="s">
        <v>222</v>
      </c>
      <c r="Y120" t="s">
        <v>64</v>
      </c>
    </row>
    <row r="121" spans="1:25" ht="15" customHeight="1" x14ac:dyDescent="0.25">
      <c r="A121" s="2" t="s">
        <v>2536</v>
      </c>
      <c r="B121" s="2" t="s">
        <v>3340</v>
      </c>
      <c r="C121" s="2" t="s">
        <v>3336</v>
      </c>
      <c r="D121" s="2" t="s">
        <v>2530</v>
      </c>
      <c r="E121" s="43"/>
      <c r="F121" s="2" t="s">
        <v>1074</v>
      </c>
      <c r="G121" s="31" t="s">
        <v>1159</v>
      </c>
      <c r="H121" s="2">
        <v>20190411</v>
      </c>
      <c r="I121" s="14" t="s">
        <v>2533</v>
      </c>
      <c r="J121" s="14" t="str">
        <f t="shared" si="2"/>
        <v>Average distance to closest cultural institution (museum, theatre, cinema, art gallery or art centre; OSM, 2018)</v>
      </c>
      <c r="Q121" t="str">
        <f>"nh_inds_distance."&amp;D121</f>
        <v>nh_inds_distance.culture_osm_2018</v>
      </c>
      <c r="R121" s="14" t="s">
        <v>2529</v>
      </c>
      <c r="S121" t="s">
        <v>1578</v>
      </c>
      <c r="T121">
        <v>1</v>
      </c>
      <c r="X121" t="s">
        <v>222</v>
      </c>
      <c r="Y121" t="s">
        <v>64</v>
      </c>
    </row>
    <row r="122" spans="1:25" ht="15" customHeight="1" x14ac:dyDescent="0.25">
      <c r="A122" s="2" t="s">
        <v>1657</v>
      </c>
      <c r="B122" s="2" t="s">
        <v>3340</v>
      </c>
      <c r="C122" s="2" t="s">
        <v>3336</v>
      </c>
      <c r="D122" s="2" t="s">
        <v>3372</v>
      </c>
      <c r="E122" s="43"/>
      <c r="F122" s="2" t="s">
        <v>1074</v>
      </c>
      <c r="G122" s="31" t="s">
        <v>1159</v>
      </c>
      <c r="H122" s="2">
        <v>20190103</v>
      </c>
      <c r="I122" s="14" t="s">
        <v>76</v>
      </c>
      <c r="J122" s="14" t="s">
        <v>2318</v>
      </c>
      <c r="O122" s="14" t="s">
        <v>54</v>
      </c>
      <c r="P122" s="14" t="s">
        <v>1227</v>
      </c>
      <c r="Q122" t="s">
        <v>3104</v>
      </c>
      <c r="R122" s="14" t="s">
        <v>3105</v>
      </c>
      <c r="S122" t="s">
        <v>1579</v>
      </c>
      <c r="T122">
        <v>1</v>
      </c>
      <c r="X122" t="s">
        <v>3186</v>
      </c>
      <c r="Y122" t="s">
        <v>64</v>
      </c>
    </row>
    <row r="123" spans="1:25" ht="15" customHeight="1" x14ac:dyDescent="0.25">
      <c r="A123" s="2" t="s">
        <v>1658</v>
      </c>
      <c r="B123" s="2" t="s">
        <v>3340</v>
      </c>
      <c r="C123" s="2" t="s">
        <v>3336</v>
      </c>
      <c r="D123" s="2" t="s">
        <v>3373</v>
      </c>
      <c r="E123" s="43"/>
      <c r="F123" s="2" t="s">
        <v>1074</v>
      </c>
      <c r="G123" s="31" t="s">
        <v>1159</v>
      </c>
      <c r="H123" s="2">
        <v>20190103</v>
      </c>
      <c r="I123" s="14" t="s">
        <v>77</v>
      </c>
      <c r="J123" s="14" t="s">
        <v>2319</v>
      </c>
      <c r="O123" s="14" t="s">
        <v>54</v>
      </c>
      <c r="P123" s="14" t="s">
        <v>1228</v>
      </c>
      <c r="Q123" t="s">
        <v>3103</v>
      </c>
      <c r="R123" s="14" t="s">
        <v>3106</v>
      </c>
      <c r="S123" t="s">
        <v>1579</v>
      </c>
      <c r="T123">
        <v>1</v>
      </c>
      <c r="X123" t="s">
        <v>3186</v>
      </c>
      <c r="Y123" t="s">
        <v>64</v>
      </c>
    </row>
    <row r="124" spans="1:25" ht="15" customHeight="1" x14ac:dyDescent="0.25">
      <c r="A124" s="2" t="s">
        <v>2534</v>
      </c>
      <c r="B124" s="2" t="s">
        <v>3340</v>
      </c>
      <c r="C124" s="2" t="s">
        <v>3336</v>
      </c>
      <c r="D124" s="2" t="s">
        <v>2531</v>
      </c>
      <c r="E124" s="43"/>
      <c r="F124" s="2" t="s">
        <v>1074</v>
      </c>
      <c r="G124" s="31" t="s">
        <v>1159</v>
      </c>
      <c r="H124" s="2">
        <v>20190411</v>
      </c>
      <c r="I124" s="14" t="s">
        <v>2532</v>
      </c>
      <c r="J124" s="14" t="str">
        <f>"Average d"&amp;RIGHT(I124,LEN(I124)-1)</f>
        <v>Average distance to closest bar, pub or nightclub (OSM, 2018)</v>
      </c>
      <c r="Q124" t="str">
        <f>"nh_inds_distance."&amp;D124</f>
        <v>nh_inds_distance.alcohol_nightlife_osm_2018</v>
      </c>
      <c r="R124" s="14" t="s">
        <v>2529</v>
      </c>
      <c r="S124" t="s">
        <v>1578</v>
      </c>
      <c r="T124">
        <v>1</v>
      </c>
      <c r="X124" t="s">
        <v>222</v>
      </c>
      <c r="Y124" t="s">
        <v>64</v>
      </c>
    </row>
    <row r="125" spans="1:25" ht="15" customHeight="1" x14ac:dyDescent="0.25">
      <c r="A125" s="2" t="s">
        <v>1659</v>
      </c>
      <c r="B125" s="2" t="s">
        <v>3340</v>
      </c>
      <c r="C125" s="2" t="s">
        <v>3336</v>
      </c>
      <c r="D125" s="2" t="s">
        <v>3374</v>
      </c>
      <c r="E125" s="43" t="s">
        <v>1158</v>
      </c>
      <c r="F125" s="2" t="s">
        <v>1074</v>
      </c>
      <c r="G125" s="31" t="s">
        <v>1159</v>
      </c>
      <c r="H125" s="2">
        <v>20190103</v>
      </c>
      <c r="I125" s="14" t="s">
        <v>2459</v>
      </c>
      <c r="J125" s="14" t="s">
        <v>2320</v>
      </c>
      <c r="O125" s="14" t="s">
        <v>54</v>
      </c>
      <c r="P125" s="14" t="s">
        <v>1229</v>
      </c>
      <c r="Q125" t="s">
        <v>3101</v>
      </c>
      <c r="R125" s="14" t="s">
        <v>3100</v>
      </c>
      <c r="S125" t="s">
        <v>41</v>
      </c>
      <c r="T125">
        <v>100</v>
      </c>
      <c r="X125" t="s">
        <v>66</v>
      </c>
      <c r="Y125" t="s">
        <v>63</v>
      </c>
    </row>
    <row r="126" spans="1:25" ht="15" customHeight="1" x14ac:dyDescent="0.25">
      <c r="A126" s="2" t="s">
        <v>1666</v>
      </c>
      <c r="B126" s="2" t="s">
        <v>3340</v>
      </c>
      <c r="C126" s="2" t="s">
        <v>3336</v>
      </c>
      <c r="D126" s="2" t="s">
        <v>3375</v>
      </c>
      <c r="E126" s="43" t="s">
        <v>1158</v>
      </c>
      <c r="F126" s="2" t="s">
        <v>1074</v>
      </c>
      <c r="G126" s="31" t="s">
        <v>1159</v>
      </c>
      <c r="H126" s="2">
        <v>20190103</v>
      </c>
      <c r="I126" s="14" t="s">
        <v>2460</v>
      </c>
      <c r="J126" s="14" t="s">
        <v>2321</v>
      </c>
      <c r="O126" s="14" t="s">
        <v>54</v>
      </c>
      <c r="P126" s="5" t="s">
        <v>1230</v>
      </c>
      <c r="Q126" t="s">
        <v>3102</v>
      </c>
      <c r="R126" s="14" t="s">
        <v>3099</v>
      </c>
      <c r="S126" t="s">
        <v>41</v>
      </c>
      <c r="T126">
        <v>100</v>
      </c>
      <c r="X126" t="s">
        <v>66</v>
      </c>
      <c r="Y126" t="s">
        <v>63</v>
      </c>
    </row>
    <row r="127" spans="1:25" ht="15" customHeight="1" x14ac:dyDescent="0.25">
      <c r="A127" s="2" t="s">
        <v>1660</v>
      </c>
      <c r="B127" s="2" t="s">
        <v>3340</v>
      </c>
      <c r="C127" s="2" t="s">
        <v>3336</v>
      </c>
      <c r="D127" s="2" t="s">
        <v>3376</v>
      </c>
      <c r="E127" s="43" t="s">
        <v>1158</v>
      </c>
      <c r="F127" s="2" t="s">
        <v>1074</v>
      </c>
      <c r="G127" s="31" t="s">
        <v>1159</v>
      </c>
      <c r="H127" s="2">
        <v>20190103</v>
      </c>
      <c r="I127" s="14" t="s">
        <v>2461</v>
      </c>
      <c r="J127" s="14" t="s">
        <v>2322</v>
      </c>
      <c r="O127" s="14" t="s">
        <v>54</v>
      </c>
      <c r="P127" s="14" t="s">
        <v>1231</v>
      </c>
      <c r="Q127" t="s">
        <v>3166</v>
      </c>
      <c r="R127" s="14" t="s">
        <v>3167</v>
      </c>
      <c r="S127" t="s">
        <v>41</v>
      </c>
      <c r="T127">
        <v>100</v>
      </c>
      <c r="X127" t="s">
        <v>66</v>
      </c>
      <c r="Y127" t="s">
        <v>63</v>
      </c>
    </row>
    <row r="128" spans="1:25" ht="15" customHeight="1" x14ac:dyDescent="0.25">
      <c r="A128" s="2" t="s">
        <v>1665</v>
      </c>
      <c r="B128" s="2" t="s">
        <v>3340</v>
      </c>
      <c r="C128" s="2" t="s">
        <v>3336</v>
      </c>
      <c r="D128" s="2" t="s">
        <v>3377</v>
      </c>
      <c r="E128" s="43"/>
      <c r="F128" s="2" t="s">
        <v>1416</v>
      </c>
      <c r="G128" s="31" t="s">
        <v>1159</v>
      </c>
      <c r="H128" s="2">
        <v>20190528</v>
      </c>
      <c r="I128" s="14" t="s">
        <v>1670</v>
      </c>
      <c r="J128" s="14" t="s">
        <v>1671</v>
      </c>
      <c r="P128" s="14" t="s">
        <v>1231</v>
      </c>
      <c r="Q128" t="s">
        <v>1667</v>
      </c>
      <c r="R128" s="71" t="s">
        <v>1668</v>
      </c>
      <c r="S128" s="14" t="s">
        <v>1669</v>
      </c>
      <c r="T128">
        <v>1</v>
      </c>
      <c r="Y128" t="s">
        <v>63</v>
      </c>
    </row>
    <row r="129" spans="1:25" ht="15" customHeight="1" x14ac:dyDescent="0.25">
      <c r="A129" s="2" t="s">
        <v>2463</v>
      </c>
      <c r="B129" s="2" t="s">
        <v>3340</v>
      </c>
      <c r="C129" s="2" t="s">
        <v>3336</v>
      </c>
      <c r="D129" t="s">
        <v>2463</v>
      </c>
      <c r="F129" s="14" t="s">
        <v>1074</v>
      </c>
      <c r="G129" s="131" t="s">
        <v>1159</v>
      </c>
      <c r="H129" s="14">
        <v>20190712</v>
      </c>
      <c r="I129" s="14" t="s">
        <v>3183</v>
      </c>
      <c r="J129" s="14" t="s">
        <v>3185</v>
      </c>
      <c r="Q129" s="14" t="s">
        <v>3107</v>
      </c>
      <c r="R129" s="14" t="s">
        <v>3121</v>
      </c>
      <c r="S129" t="s">
        <v>1669</v>
      </c>
      <c r="T129">
        <v>1</v>
      </c>
      <c r="X129" s="6" t="s">
        <v>3184</v>
      </c>
      <c r="Y129" t="s">
        <v>63</v>
      </c>
    </row>
    <row r="130" spans="1:25" ht="15" customHeight="1" x14ac:dyDescent="0.25">
      <c r="A130" t="s">
        <v>330</v>
      </c>
      <c r="B130" s="2" t="s">
        <v>3341</v>
      </c>
      <c r="C130" s="2" t="s">
        <v>3336</v>
      </c>
      <c r="D130" t="s">
        <v>330</v>
      </c>
      <c r="E130" s="43"/>
      <c r="F130" s="2" t="s">
        <v>1074</v>
      </c>
      <c r="G130" s="31" t="s">
        <v>1159</v>
      </c>
      <c r="H130" s="14">
        <v>20190712</v>
      </c>
      <c r="I130" s="14" t="s">
        <v>331</v>
      </c>
      <c r="J130" s="14" t="s">
        <v>2464</v>
      </c>
      <c r="O130" s="14" t="s">
        <v>54</v>
      </c>
      <c r="Q130" t="s">
        <v>3119</v>
      </c>
      <c r="R130" s="14" t="s">
        <v>3120</v>
      </c>
      <c r="S130" t="s">
        <v>1669</v>
      </c>
      <c r="T130">
        <v>1</v>
      </c>
      <c r="Y130" t="s">
        <v>63</v>
      </c>
    </row>
    <row r="131" spans="1:25" ht="15" customHeight="1" x14ac:dyDescent="0.25">
      <c r="A131" t="s">
        <v>3253</v>
      </c>
      <c r="B131" s="2" t="s">
        <v>3341</v>
      </c>
      <c r="C131" s="2" t="s">
        <v>3336</v>
      </c>
      <c r="D131" t="s">
        <v>3253</v>
      </c>
      <c r="F131" s="14" t="s">
        <v>1074</v>
      </c>
      <c r="G131" s="131" t="s">
        <v>1159</v>
      </c>
      <c r="H131" s="14">
        <v>20200319</v>
      </c>
      <c r="I131" s="14" t="s">
        <v>3254</v>
      </c>
      <c r="J131" s="14" t="str">
        <f t="shared" ref="J131:J137" si="3">"Average s"&amp;RIGHT(I131,LEN(I131)-1)</f>
        <v>Average score for access to community, culture and leisure destinations (community centre and library within 1000m, and museum/art gallery and cinema/theater within 3200m) (/1)</v>
      </c>
      <c r="Q131" t="s">
        <v>3255</v>
      </c>
      <c r="R131" s="14" t="s">
        <v>3274</v>
      </c>
      <c r="S131" t="s">
        <v>1669</v>
      </c>
      <c r="T131">
        <v>1</v>
      </c>
      <c r="Y131" t="s">
        <v>63</v>
      </c>
    </row>
    <row r="132" spans="1:25" ht="15" customHeight="1" x14ac:dyDescent="0.25">
      <c r="A132" t="s">
        <v>3256</v>
      </c>
      <c r="B132" s="2" t="s">
        <v>3341</v>
      </c>
      <c r="C132" s="2" t="s">
        <v>3336</v>
      </c>
      <c r="D132" t="s">
        <v>3256</v>
      </c>
      <c r="F132" s="14" t="s">
        <v>1074</v>
      </c>
      <c r="G132" s="131" t="s">
        <v>1159</v>
      </c>
      <c r="H132" s="14">
        <v>20200319</v>
      </c>
      <c r="I132" s="14" t="s">
        <v>3257</v>
      </c>
      <c r="J132" s="14" t="str">
        <f t="shared" si="3"/>
        <v>Average score for access to child care (any meeting ACECQA recommendations) within 800 metres and childcare (outside school hours meeting recommendations) within 1600 metres (/1)</v>
      </c>
      <c r="Q132" t="s">
        <v>3258</v>
      </c>
      <c r="R132" s="14" t="s">
        <v>3274</v>
      </c>
      <c r="S132" t="s">
        <v>1669</v>
      </c>
      <c r="T132">
        <v>1</v>
      </c>
      <c r="Y132" t="s">
        <v>63</v>
      </c>
    </row>
    <row r="133" spans="1:25" ht="15" customHeight="1" x14ac:dyDescent="0.25">
      <c r="A133" t="s">
        <v>3259</v>
      </c>
      <c r="B133" s="2" t="s">
        <v>3341</v>
      </c>
      <c r="C133" s="2" t="s">
        <v>3336</v>
      </c>
      <c r="D133" t="s">
        <v>3259</v>
      </c>
      <c r="F133" s="14" t="s">
        <v>1074</v>
      </c>
      <c r="G133" s="131" t="s">
        <v>1159</v>
      </c>
      <c r="H133" s="14">
        <v>20200319</v>
      </c>
      <c r="I133" s="14" t="s">
        <v>3260</v>
      </c>
      <c r="J133" s="14" t="str">
        <f t="shared" si="3"/>
        <v>Average score for access to primary and secondary public schools within 1600 metres (/1)</v>
      </c>
      <c r="Q133" t="s">
        <v>3261</v>
      </c>
      <c r="R133" s="14" t="s">
        <v>3274</v>
      </c>
      <c r="S133" t="s">
        <v>1669</v>
      </c>
      <c r="T133">
        <v>1</v>
      </c>
      <c r="Y133" t="s">
        <v>63</v>
      </c>
    </row>
    <row r="134" spans="1:25" ht="15" customHeight="1" x14ac:dyDescent="0.25">
      <c r="A134" t="s">
        <v>3262</v>
      </c>
      <c r="B134" s="2" t="s">
        <v>3341</v>
      </c>
      <c r="C134" s="2" t="s">
        <v>3336</v>
      </c>
      <c r="D134" t="s">
        <v>3262</v>
      </c>
      <c r="F134" s="14" t="s">
        <v>1074</v>
      </c>
      <c r="G134" s="131" t="s">
        <v>1159</v>
      </c>
      <c r="H134" s="14">
        <v>20200319</v>
      </c>
      <c r="I134" s="14" t="s">
        <v>3263</v>
      </c>
      <c r="J134" s="14" t="str">
        <f t="shared" si="3"/>
        <v>Average score for access to health services (GP, pharmacy, maternal, child and family health care, aged care facility and other community health care) within 1000 metres (/1)</v>
      </c>
      <c r="Q134" t="s">
        <v>3264</v>
      </c>
      <c r="R134" s="14" t="s">
        <v>3274</v>
      </c>
      <c r="S134" t="s">
        <v>1669</v>
      </c>
      <c r="T134">
        <v>1</v>
      </c>
      <c r="Y134" t="s">
        <v>63</v>
      </c>
    </row>
    <row r="135" spans="1:25" ht="15" customHeight="1" x14ac:dyDescent="0.25">
      <c r="A135" t="s">
        <v>3265</v>
      </c>
      <c r="B135" s="2" t="s">
        <v>3341</v>
      </c>
      <c r="C135" s="2" t="s">
        <v>3336</v>
      </c>
      <c r="D135" t="s">
        <v>3265</v>
      </c>
      <c r="F135" s="14" t="s">
        <v>1074</v>
      </c>
      <c r="G135" s="131" t="s">
        <v>1159</v>
      </c>
      <c r="H135" s="14">
        <v>20200319</v>
      </c>
      <c r="I135" s="14" t="s">
        <v>3266</v>
      </c>
      <c r="J135" s="14" t="str">
        <f t="shared" si="3"/>
        <v>Average score for access to an area of open space with sport/recreation facilities within 1000 metres, and a public swimming pool within 1200 metres (/1)</v>
      </c>
      <c r="Q135" t="s">
        <v>3267</v>
      </c>
      <c r="R135" s="14" t="s">
        <v>3274</v>
      </c>
      <c r="S135" t="s">
        <v>1669</v>
      </c>
      <c r="T135">
        <v>1</v>
      </c>
      <c r="Y135" t="s">
        <v>63</v>
      </c>
    </row>
    <row r="136" spans="1:25" ht="15" customHeight="1" x14ac:dyDescent="0.25">
      <c r="A136" t="s">
        <v>3268</v>
      </c>
      <c r="B136" s="2" t="s">
        <v>3341</v>
      </c>
      <c r="C136" s="2" t="s">
        <v>3336</v>
      </c>
      <c r="D136" t="s">
        <v>3268</v>
      </c>
      <c r="F136" s="14" t="s">
        <v>1074</v>
      </c>
      <c r="G136" s="131" t="s">
        <v>1159</v>
      </c>
      <c r="H136" s="14">
        <v>20200319</v>
      </c>
      <c r="I136" s="14" t="s">
        <v>3269</v>
      </c>
      <c r="J136" s="14" t="str">
        <f t="shared" si="3"/>
        <v>Average score for access to a supermarket and fresh fruit and vegetables within 1000 metres, and meat/seafood within 3200 metres (/1)</v>
      </c>
      <c r="Q136" t="s">
        <v>3270</v>
      </c>
      <c r="R136" s="14" t="s">
        <v>3274</v>
      </c>
      <c r="S136" t="s">
        <v>1669</v>
      </c>
      <c r="T136">
        <v>1</v>
      </c>
      <c r="Y136" t="s">
        <v>63</v>
      </c>
    </row>
    <row r="137" spans="1:25" ht="15" customHeight="1" x14ac:dyDescent="0.25">
      <c r="A137" t="s">
        <v>3271</v>
      </c>
      <c r="B137" s="2" t="s">
        <v>3341</v>
      </c>
      <c r="C137" s="2" t="s">
        <v>3336</v>
      </c>
      <c r="D137" t="s">
        <v>3271</v>
      </c>
      <c r="F137" s="14" t="s">
        <v>1074</v>
      </c>
      <c r="G137" s="131" t="s">
        <v>1159</v>
      </c>
      <c r="H137" s="14">
        <v>20200319</v>
      </c>
      <c r="I137" s="14" t="s">
        <v>3272</v>
      </c>
      <c r="J137" s="14" t="str">
        <f t="shared" si="3"/>
        <v>Average score for access to convenience destinations (convenience store and petrol station within 1000 metres, and a newsagent within 3200 metres) (/1)</v>
      </c>
      <c r="Q137" t="s">
        <v>3273</v>
      </c>
      <c r="R137" s="14" t="s">
        <v>3274</v>
      </c>
      <c r="S137" t="s">
        <v>1669</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opLeftCell="A19" workbookViewId="0">
      <selection sqref="A1:E53"/>
    </sheetView>
  </sheetViews>
  <sheetFormatPr defaultRowHeight="15" x14ac:dyDescent="0.25"/>
  <cols>
    <col min="1" max="1" width="28.7109375" style="140" customWidth="1"/>
    <col min="2" max="2" width="23.42578125" style="141" customWidth="1"/>
    <col min="3" max="3" width="28.42578125" customWidth="1"/>
    <col min="4" max="4" width="35.7109375" style="141" customWidth="1"/>
    <col min="5" max="5" width="52.140625" style="142" customWidth="1"/>
  </cols>
  <sheetData>
    <row r="1" spans="1:5" s="1" customFormat="1" x14ac:dyDescent="0.25">
      <c r="A1" s="165" t="s">
        <v>185</v>
      </c>
      <c r="B1" s="166" t="s">
        <v>3331</v>
      </c>
      <c r="C1" s="164" t="s">
        <v>3468</v>
      </c>
      <c r="D1" s="138" t="s">
        <v>3205</v>
      </c>
      <c r="E1" s="139" t="s">
        <v>3190</v>
      </c>
    </row>
    <row r="2" spans="1:5" x14ac:dyDescent="0.25">
      <c r="A2" s="167" t="s">
        <v>330</v>
      </c>
      <c r="B2" s="168" t="s">
        <v>3332</v>
      </c>
      <c r="C2" t="s">
        <v>3469</v>
      </c>
      <c r="D2" s="141" t="s">
        <v>3217</v>
      </c>
      <c r="E2" s="142" t="s">
        <v>3188</v>
      </c>
    </row>
    <row r="3" spans="1:5" x14ac:dyDescent="0.25">
      <c r="A3" s="167" t="s">
        <v>3253</v>
      </c>
      <c r="B3" s="168" t="s">
        <v>3332</v>
      </c>
      <c r="C3" t="s">
        <v>3469</v>
      </c>
      <c r="D3" s="141" t="s">
        <v>3324</v>
      </c>
      <c r="E3" s="142" t="s">
        <v>3290</v>
      </c>
    </row>
    <row r="4" spans="1:5" x14ac:dyDescent="0.25">
      <c r="A4" s="167" t="s">
        <v>3256</v>
      </c>
      <c r="B4" s="168" t="s">
        <v>3332</v>
      </c>
      <c r="C4" t="s">
        <v>3469</v>
      </c>
      <c r="D4" s="141" t="s">
        <v>3325</v>
      </c>
      <c r="E4" s="142" t="s">
        <v>3291</v>
      </c>
    </row>
    <row r="5" spans="1:5" x14ac:dyDescent="0.25">
      <c r="A5" s="167" t="s">
        <v>3259</v>
      </c>
      <c r="B5" s="168" t="s">
        <v>3332</v>
      </c>
      <c r="C5" t="s">
        <v>3469</v>
      </c>
      <c r="D5" s="141" t="s">
        <v>3326</v>
      </c>
      <c r="E5" s="142" t="s">
        <v>3292</v>
      </c>
    </row>
    <row r="6" spans="1:5" x14ac:dyDescent="0.25">
      <c r="A6" s="167" t="s">
        <v>3262</v>
      </c>
      <c r="B6" s="168" t="s">
        <v>3332</v>
      </c>
      <c r="C6" t="s">
        <v>3469</v>
      </c>
      <c r="D6" s="141" t="s">
        <v>3327</v>
      </c>
      <c r="E6" s="142" t="s">
        <v>3293</v>
      </c>
    </row>
    <row r="7" spans="1:5" x14ac:dyDescent="0.25">
      <c r="A7" s="167" t="s">
        <v>3265</v>
      </c>
      <c r="B7" s="168" t="s">
        <v>3332</v>
      </c>
      <c r="C7" t="s">
        <v>3469</v>
      </c>
      <c r="D7" s="141" t="s">
        <v>3328</v>
      </c>
      <c r="E7" s="142" t="s">
        <v>3301</v>
      </c>
    </row>
    <row r="8" spans="1:5" x14ac:dyDescent="0.25">
      <c r="A8" s="167" t="s">
        <v>3268</v>
      </c>
      <c r="B8" s="168" t="s">
        <v>3332</v>
      </c>
      <c r="C8" t="s">
        <v>3469</v>
      </c>
      <c r="D8" s="141" t="s">
        <v>3329</v>
      </c>
      <c r="E8" s="142" t="s">
        <v>3294</v>
      </c>
    </row>
    <row r="9" spans="1:5" x14ac:dyDescent="0.25">
      <c r="A9" s="167" t="s">
        <v>3271</v>
      </c>
      <c r="B9" s="168" t="s">
        <v>3332</v>
      </c>
      <c r="C9" t="s">
        <v>3469</v>
      </c>
      <c r="D9" s="141" t="s">
        <v>3330</v>
      </c>
      <c r="E9" s="142" t="s">
        <v>3295</v>
      </c>
    </row>
    <row r="10" spans="1:5" x14ac:dyDescent="0.25">
      <c r="A10" s="167" t="s">
        <v>2463</v>
      </c>
      <c r="B10" s="168" t="s">
        <v>3332</v>
      </c>
      <c r="C10" t="s">
        <v>909</v>
      </c>
      <c r="D10" s="141" t="s">
        <v>3216</v>
      </c>
      <c r="E10" s="142" t="s">
        <v>3189</v>
      </c>
    </row>
    <row r="11" spans="1:5" x14ac:dyDescent="0.25">
      <c r="A11" s="167" t="s">
        <v>3288</v>
      </c>
      <c r="B11" s="168" t="s">
        <v>178</v>
      </c>
      <c r="C11" t="s">
        <v>909</v>
      </c>
      <c r="D11" s="141" t="s">
        <v>3304</v>
      </c>
      <c r="E11" s="142" t="s">
        <v>3303</v>
      </c>
    </row>
    <row r="12" spans="1:5" x14ac:dyDescent="0.25">
      <c r="A12" s="167" t="s">
        <v>3289</v>
      </c>
      <c r="B12" s="168" t="s">
        <v>178</v>
      </c>
      <c r="C12" t="s">
        <v>909</v>
      </c>
      <c r="D12" s="141" t="s">
        <v>3305</v>
      </c>
      <c r="E12" s="142" t="s">
        <v>3302</v>
      </c>
    </row>
    <row r="13" spans="1:5" x14ac:dyDescent="0.25">
      <c r="A13" s="167" t="s">
        <v>3285</v>
      </c>
      <c r="B13" s="168" t="s">
        <v>178</v>
      </c>
      <c r="C13" t="s">
        <v>12</v>
      </c>
      <c r="D13" s="141" t="s">
        <v>3215</v>
      </c>
      <c r="E13" s="142" t="s">
        <v>1254</v>
      </c>
    </row>
    <row r="14" spans="1:5" x14ac:dyDescent="0.25">
      <c r="A14" s="167" t="s">
        <v>30</v>
      </c>
      <c r="B14" s="168" t="s">
        <v>3332</v>
      </c>
      <c r="C14" t="s">
        <v>12</v>
      </c>
      <c r="D14" s="141" t="s">
        <v>3300</v>
      </c>
      <c r="E14" s="142" t="s">
        <v>3296</v>
      </c>
    </row>
    <row r="15" spans="1:5" x14ac:dyDescent="0.25">
      <c r="A15" s="167" t="s">
        <v>1623</v>
      </c>
      <c r="B15" s="168" t="s">
        <v>3332</v>
      </c>
      <c r="C15" t="s">
        <v>12</v>
      </c>
      <c r="D15" s="141" t="s">
        <v>3207</v>
      </c>
      <c r="E15" s="142" t="s">
        <v>3200</v>
      </c>
    </row>
    <row r="16" spans="1:5" x14ac:dyDescent="0.25">
      <c r="A16" s="167" t="s">
        <v>1624</v>
      </c>
      <c r="B16" s="168" t="s">
        <v>3332</v>
      </c>
      <c r="C16" t="s">
        <v>12</v>
      </c>
      <c r="D16" s="141" t="s">
        <v>3208</v>
      </c>
      <c r="E16" s="142" t="s">
        <v>3199</v>
      </c>
    </row>
    <row r="17" spans="1:5" x14ac:dyDescent="0.25">
      <c r="A17" s="167" t="s">
        <v>3275</v>
      </c>
      <c r="B17" s="168" t="s">
        <v>3332</v>
      </c>
      <c r="C17" t="s">
        <v>12</v>
      </c>
      <c r="D17" s="141" t="s">
        <v>3209</v>
      </c>
      <c r="E17" s="142" t="s">
        <v>3198</v>
      </c>
    </row>
    <row r="18" spans="1:5" x14ac:dyDescent="0.25">
      <c r="A18" s="167" t="s">
        <v>1661</v>
      </c>
      <c r="B18" s="168" t="s">
        <v>3332</v>
      </c>
      <c r="C18" t="s">
        <v>12</v>
      </c>
      <c r="D18" s="141" t="s">
        <v>3210</v>
      </c>
      <c r="E18" s="142" t="s">
        <v>3201</v>
      </c>
    </row>
    <row r="19" spans="1:5" x14ac:dyDescent="0.25">
      <c r="A19" s="167" t="s">
        <v>3276</v>
      </c>
      <c r="B19" s="168" t="s">
        <v>178</v>
      </c>
      <c r="C19" t="s">
        <v>3470</v>
      </c>
      <c r="D19" s="141" t="s">
        <v>3206</v>
      </c>
      <c r="E19" s="142" t="s">
        <v>1236</v>
      </c>
    </row>
    <row r="20" spans="1:5" x14ac:dyDescent="0.25">
      <c r="A20" s="167" t="s">
        <v>3277</v>
      </c>
      <c r="B20" s="168" t="s">
        <v>3332</v>
      </c>
      <c r="C20" t="s">
        <v>3470</v>
      </c>
      <c r="D20" s="141" t="s">
        <v>3211</v>
      </c>
      <c r="E20" s="142" t="s">
        <v>3202</v>
      </c>
    </row>
    <row r="21" spans="1:5" x14ac:dyDescent="0.25">
      <c r="A21" s="167" t="s">
        <v>3278</v>
      </c>
      <c r="B21" s="168" t="s">
        <v>3332</v>
      </c>
      <c r="C21" t="s">
        <v>3470</v>
      </c>
      <c r="D21" s="141" t="s">
        <v>3211</v>
      </c>
      <c r="E21" s="142" t="s">
        <v>3130</v>
      </c>
    </row>
    <row r="22" spans="1:5" x14ac:dyDescent="0.25">
      <c r="A22" s="167" t="s">
        <v>3223</v>
      </c>
      <c r="B22" s="168" t="s">
        <v>3332</v>
      </c>
      <c r="C22" t="s">
        <v>3470</v>
      </c>
      <c r="D22" s="141" t="s">
        <v>3211</v>
      </c>
      <c r="E22" s="142" t="s">
        <v>3308</v>
      </c>
    </row>
    <row r="23" spans="1:5" x14ac:dyDescent="0.25">
      <c r="A23" s="167" t="s">
        <v>1645</v>
      </c>
      <c r="B23" s="168" t="s">
        <v>3332</v>
      </c>
      <c r="C23" t="s">
        <v>3470</v>
      </c>
      <c r="D23" s="162"/>
      <c r="E23" s="142" t="s">
        <v>3356</v>
      </c>
    </row>
    <row r="24" spans="1:5" x14ac:dyDescent="0.25">
      <c r="A24" s="167" t="s">
        <v>1646</v>
      </c>
      <c r="B24" s="168" t="s">
        <v>3332</v>
      </c>
      <c r="C24" t="s">
        <v>3470</v>
      </c>
      <c r="D24" s="162"/>
      <c r="E24" s="142" t="s">
        <v>3357</v>
      </c>
    </row>
    <row r="25" spans="1:5" x14ac:dyDescent="0.25">
      <c r="A25" s="167" t="s">
        <v>1647</v>
      </c>
      <c r="B25" s="168" t="s">
        <v>3332</v>
      </c>
      <c r="C25" t="s">
        <v>3470</v>
      </c>
      <c r="D25" s="162"/>
      <c r="E25" s="142" t="s">
        <v>3358</v>
      </c>
    </row>
    <row r="26" spans="1:5" x14ac:dyDescent="0.25">
      <c r="A26" s="167" t="s">
        <v>1597</v>
      </c>
      <c r="B26" s="168" t="s">
        <v>3332</v>
      </c>
      <c r="C26" t="s">
        <v>3471</v>
      </c>
      <c r="D26" s="141" t="s">
        <v>3212</v>
      </c>
      <c r="E26" s="142" t="s">
        <v>3316</v>
      </c>
    </row>
    <row r="27" spans="1:5" x14ac:dyDescent="0.25">
      <c r="A27" s="167" t="s">
        <v>3279</v>
      </c>
      <c r="B27" s="168" t="s">
        <v>3332</v>
      </c>
      <c r="C27" t="s">
        <v>3471</v>
      </c>
      <c r="D27" s="141" t="s">
        <v>3212</v>
      </c>
      <c r="E27" s="142" t="s">
        <v>3203</v>
      </c>
    </row>
    <row r="28" spans="1:5" x14ac:dyDescent="0.25">
      <c r="A28" s="167" t="s">
        <v>2480</v>
      </c>
      <c r="B28" s="168" t="s">
        <v>3332</v>
      </c>
      <c r="C28" t="s">
        <v>3471</v>
      </c>
      <c r="D28" s="141" t="s">
        <v>3212</v>
      </c>
      <c r="E28" s="142" t="s">
        <v>3319</v>
      </c>
    </row>
    <row r="29" spans="1:5" x14ac:dyDescent="0.25">
      <c r="A29" s="167" t="s">
        <v>3280</v>
      </c>
      <c r="B29" s="168" t="s">
        <v>3332</v>
      </c>
      <c r="C29" t="s">
        <v>3471</v>
      </c>
      <c r="D29" s="141" t="s">
        <v>3212</v>
      </c>
      <c r="E29" s="142" t="s">
        <v>3204</v>
      </c>
    </row>
    <row r="30" spans="1:5" x14ac:dyDescent="0.25">
      <c r="A30" s="167" t="s">
        <v>3281</v>
      </c>
      <c r="B30" s="168" t="s">
        <v>3332</v>
      </c>
      <c r="C30" t="s">
        <v>3471</v>
      </c>
      <c r="D30" s="141" t="s">
        <v>3212</v>
      </c>
      <c r="E30" s="142" t="s">
        <v>2302</v>
      </c>
    </row>
    <row r="31" spans="1:5" x14ac:dyDescent="0.25">
      <c r="A31" s="167" t="s">
        <v>3282</v>
      </c>
      <c r="B31" s="168" t="s">
        <v>3332</v>
      </c>
      <c r="C31" t="s">
        <v>3471</v>
      </c>
      <c r="D31" s="141" t="s">
        <v>3212</v>
      </c>
      <c r="E31" s="142" t="s">
        <v>2303</v>
      </c>
    </row>
    <row r="32" spans="1:5" x14ac:dyDescent="0.25">
      <c r="A32" s="167" t="s">
        <v>3283</v>
      </c>
      <c r="B32" s="168" t="s">
        <v>3332</v>
      </c>
      <c r="C32" t="s">
        <v>3471</v>
      </c>
      <c r="D32" s="141" t="s">
        <v>3212</v>
      </c>
      <c r="E32" s="142" t="s">
        <v>2305</v>
      </c>
    </row>
    <row r="33" spans="1:5" x14ac:dyDescent="0.25">
      <c r="A33" s="167" t="s">
        <v>1378</v>
      </c>
      <c r="B33" s="168" t="s">
        <v>3332</v>
      </c>
      <c r="C33" t="s">
        <v>3471</v>
      </c>
      <c r="D33" s="141" t="s">
        <v>3212</v>
      </c>
      <c r="E33" s="142" t="s">
        <v>3467</v>
      </c>
    </row>
    <row r="34" spans="1:5" x14ac:dyDescent="0.25">
      <c r="A34" s="167" t="s">
        <v>1644</v>
      </c>
      <c r="B34" s="168" t="s">
        <v>3332</v>
      </c>
      <c r="C34" t="s">
        <v>2903</v>
      </c>
      <c r="D34" s="141" t="s">
        <v>3214</v>
      </c>
      <c r="E34" s="142" t="s">
        <v>3355</v>
      </c>
    </row>
    <row r="35" spans="1:5" x14ac:dyDescent="0.25">
      <c r="A35" s="167" t="s">
        <v>1642</v>
      </c>
      <c r="B35" s="168" t="s">
        <v>3332</v>
      </c>
      <c r="C35" t="s">
        <v>3472</v>
      </c>
      <c r="D35" s="141" t="s">
        <v>3213</v>
      </c>
      <c r="E35" s="142" t="s">
        <v>3354</v>
      </c>
    </row>
    <row r="36" spans="1:5" x14ac:dyDescent="0.25">
      <c r="A36" s="167" t="s">
        <v>1643</v>
      </c>
      <c r="B36" s="168" t="s">
        <v>3332</v>
      </c>
      <c r="C36" t="s">
        <v>3472</v>
      </c>
      <c r="D36" s="162"/>
      <c r="E36" s="142" t="s">
        <v>3353</v>
      </c>
    </row>
    <row r="37" spans="1:5" x14ac:dyDescent="0.25">
      <c r="A37" s="167" t="s">
        <v>3342</v>
      </c>
      <c r="B37" s="168" t="s">
        <v>3332</v>
      </c>
      <c r="C37" t="s">
        <v>3472</v>
      </c>
      <c r="D37" s="162"/>
      <c r="E37" s="142" t="s">
        <v>3347</v>
      </c>
    </row>
    <row r="38" spans="1:5" x14ac:dyDescent="0.25">
      <c r="A38" s="169" t="s">
        <v>3343</v>
      </c>
      <c r="B38" s="168" t="s">
        <v>3332</v>
      </c>
      <c r="C38" t="s">
        <v>3472</v>
      </c>
      <c r="D38" s="162"/>
      <c r="E38" s="142" t="s">
        <v>3447</v>
      </c>
    </row>
    <row r="39" spans="1:5" x14ac:dyDescent="0.25">
      <c r="A39" s="169" t="s">
        <v>3344</v>
      </c>
      <c r="B39" s="168" t="s">
        <v>3332</v>
      </c>
      <c r="C39" t="s">
        <v>3472</v>
      </c>
      <c r="D39" s="162"/>
      <c r="E39" s="142" t="s">
        <v>3349</v>
      </c>
    </row>
    <row r="40" spans="1:5" x14ac:dyDescent="0.25">
      <c r="A40" s="169" t="s">
        <v>3348</v>
      </c>
      <c r="B40" s="168" t="s">
        <v>3332</v>
      </c>
      <c r="C40" t="s">
        <v>3472</v>
      </c>
      <c r="D40" s="162"/>
      <c r="E40" s="142" t="s">
        <v>3350</v>
      </c>
    </row>
    <row r="41" spans="1:5" x14ac:dyDescent="0.25">
      <c r="A41" s="169" t="s">
        <v>3359</v>
      </c>
      <c r="B41" s="168" t="s">
        <v>3332</v>
      </c>
      <c r="C41" t="s">
        <v>3472</v>
      </c>
      <c r="D41" s="162"/>
      <c r="E41" s="142" t="s">
        <v>3445</v>
      </c>
    </row>
    <row r="42" spans="1:5" x14ac:dyDescent="0.25">
      <c r="A42" s="169" t="s">
        <v>3360</v>
      </c>
      <c r="B42" s="168" t="s">
        <v>3332</v>
      </c>
      <c r="C42" t="s">
        <v>3472</v>
      </c>
      <c r="D42" s="162"/>
      <c r="E42" s="142" t="s">
        <v>3446</v>
      </c>
    </row>
    <row r="43" spans="1:5" x14ac:dyDescent="0.25">
      <c r="A43" s="169" t="s">
        <v>3361</v>
      </c>
      <c r="B43" s="168" t="s">
        <v>3332</v>
      </c>
      <c r="C43" t="s">
        <v>3472</v>
      </c>
      <c r="D43" s="162"/>
      <c r="E43" s="142" t="s">
        <v>3351</v>
      </c>
    </row>
    <row r="44" spans="1:5" x14ac:dyDescent="0.25">
      <c r="A44" s="169" t="s">
        <v>3394</v>
      </c>
      <c r="B44" s="168" t="s">
        <v>3332</v>
      </c>
      <c r="C44" t="s">
        <v>3472</v>
      </c>
      <c r="D44" s="162"/>
      <c r="E44" s="75" t="s">
        <v>3416</v>
      </c>
    </row>
    <row r="45" spans="1:5" x14ac:dyDescent="0.25">
      <c r="A45" s="169" t="s">
        <v>3397</v>
      </c>
      <c r="B45" s="168" t="s">
        <v>3332</v>
      </c>
      <c r="C45" t="s">
        <v>3472</v>
      </c>
      <c r="D45" s="162"/>
      <c r="E45" s="75" t="s">
        <v>3419</v>
      </c>
    </row>
    <row r="46" spans="1:5" x14ac:dyDescent="0.25">
      <c r="A46" s="167" t="s">
        <v>1510</v>
      </c>
      <c r="B46" s="168" t="s">
        <v>3332</v>
      </c>
      <c r="C46" t="s">
        <v>20</v>
      </c>
      <c r="D46" s="141" t="s">
        <v>3215</v>
      </c>
      <c r="E46" s="142" t="s">
        <v>3194</v>
      </c>
    </row>
    <row r="47" spans="1:5" x14ac:dyDescent="0.25">
      <c r="A47" s="167" t="s">
        <v>3284</v>
      </c>
      <c r="B47" s="168" t="s">
        <v>3332</v>
      </c>
      <c r="C47" t="s">
        <v>20</v>
      </c>
      <c r="D47" s="141" t="s">
        <v>3215</v>
      </c>
      <c r="E47" s="142" t="s">
        <v>3191</v>
      </c>
    </row>
    <row r="48" spans="1:5" x14ac:dyDescent="0.25">
      <c r="A48" s="167" t="s">
        <v>2522</v>
      </c>
      <c r="B48" s="168" t="s">
        <v>3332</v>
      </c>
      <c r="C48" t="s">
        <v>20</v>
      </c>
      <c r="D48" s="141" t="s">
        <v>3215</v>
      </c>
      <c r="E48" s="142" t="s">
        <v>3192</v>
      </c>
    </row>
    <row r="49" spans="1:5" x14ac:dyDescent="0.25">
      <c r="A49" s="167" t="s">
        <v>2523</v>
      </c>
      <c r="B49" s="168" t="s">
        <v>3332</v>
      </c>
      <c r="C49" t="s">
        <v>20</v>
      </c>
      <c r="D49" s="141" t="s">
        <v>3215</v>
      </c>
      <c r="E49" s="142" t="s">
        <v>3193</v>
      </c>
    </row>
    <row r="50" spans="1:5" x14ac:dyDescent="0.25">
      <c r="A50" s="167" t="s">
        <v>1657</v>
      </c>
      <c r="B50" s="168" t="s">
        <v>3332</v>
      </c>
      <c r="C50" t="s">
        <v>21</v>
      </c>
      <c r="D50" s="141" t="s">
        <v>3218</v>
      </c>
      <c r="E50" s="142" t="s">
        <v>2318</v>
      </c>
    </row>
    <row r="51" spans="1:5" x14ac:dyDescent="0.25">
      <c r="A51" s="167" t="s">
        <v>1658</v>
      </c>
      <c r="B51" s="168" t="s">
        <v>3332</v>
      </c>
      <c r="C51" t="s">
        <v>21</v>
      </c>
      <c r="D51" s="141" t="s">
        <v>3218</v>
      </c>
      <c r="E51" s="142" t="s">
        <v>2319</v>
      </c>
    </row>
    <row r="52" spans="1:5" x14ac:dyDescent="0.25">
      <c r="A52" s="167" t="s">
        <v>3286</v>
      </c>
      <c r="B52" s="168" t="s">
        <v>178</v>
      </c>
      <c r="C52" t="s">
        <v>21</v>
      </c>
      <c r="D52" s="141" t="s">
        <v>3218</v>
      </c>
      <c r="E52" s="142" t="s">
        <v>3196</v>
      </c>
    </row>
    <row r="53" spans="1:5" x14ac:dyDescent="0.25">
      <c r="A53" s="167" t="s">
        <v>3287</v>
      </c>
      <c r="B53" s="168" t="s">
        <v>178</v>
      </c>
      <c r="C53" t="s">
        <v>21</v>
      </c>
      <c r="D53" s="141" t="s">
        <v>3218</v>
      </c>
      <c r="E53" s="142" t="s">
        <v>3195</v>
      </c>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3297</v>
      </c>
      <c r="F111" s="1"/>
      <c r="J111" s="1"/>
      <c r="K111" s="1"/>
    </row>
    <row r="112" spans="1:11" x14ac:dyDescent="0.25">
      <c r="A112" s="1"/>
      <c r="B112" s="20" t="s">
        <v>178</v>
      </c>
      <c r="C112" s="20" t="s">
        <v>1045</v>
      </c>
      <c r="D112" s="20">
        <v>2018</v>
      </c>
      <c r="E112" s="20" t="s">
        <v>3299</v>
      </c>
      <c r="F112" s="1"/>
      <c r="I112" s="1" t="s">
        <v>3298</v>
      </c>
      <c r="J112" s="1"/>
      <c r="K112" s="1"/>
    </row>
    <row r="113" spans="1:11" x14ac:dyDescent="0.25">
      <c r="A113" s="1"/>
      <c r="B113" s="20" t="s">
        <v>178</v>
      </c>
      <c r="C113" s="20" t="s">
        <v>1069</v>
      </c>
      <c r="D113" s="20">
        <v>2018</v>
      </c>
      <c r="F113" s="1"/>
      <c r="I113" s="1" t="s">
        <v>3298</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2020-06-28T05:58:33Z</dcterms:modified>
</cp:coreProperties>
</file>