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CA42D15-B987-4CF4-BAC6-4B9DB1A8D2BA}" xr6:coauthVersionLast="45" xr6:coauthVersionMax="45" xr10:uidLastSave="{00000000-0000-0000-0000-000000000000}"/>
  <bookViews>
    <workbookView xWindow="-120" yWindow="-120" windowWidth="29040" windowHeight="15990" firstSheet="1"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indicator_setup_TODO" sheetId="2" r:id="rId12"/>
    <sheet name="observatory_inds" sheetId="21" r:id="rId13"/>
    <sheet name="aedc" sheetId="19" r:id="rId14"/>
    <sheet name="ULI" sheetId="11" r:id="rId15"/>
    <sheet name="CAUL policy indicators - 2016" sheetId="22" r:id="rId16"/>
    <sheet name="local_environments" sheetId="9" r:id="rId17"/>
    <sheet name="licences" sheetId="14" r:id="rId18"/>
    <sheet name="housekeeping" sheetId="17" r:id="rId19"/>
  </sheets>
  <definedNames>
    <definedName name="_xlnm._FilterDatabase" localSheetId="13" hidden="1">aedc!$A$1:$F$199</definedName>
    <definedName name="_xlnm._FilterDatabase" localSheetId="8" hidden="1">destinations!$A$1:$AC$1</definedName>
    <definedName name="_xlnm._FilterDatabase" localSheetId="10" hidden="1">indicator_setup!$A$1:$X$104</definedName>
    <definedName name="_xlnm._FilterDatabase" localSheetId="11" hidden="1">indicator_setup_TODO!$A$1:$X$104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27" i="6" l="1"/>
  <c r="W127" i="6"/>
  <c r="X127" i="6"/>
  <c r="K89" i="23" l="1"/>
  <c r="K90" i="23"/>
  <c r="K91" i="23"/>
  <c r="K92" i="23"/>
  <c r="K93" i="23"/>
  <c r="K94" i="23"/>
  <c r="R94" i="23"/>
  <c r="K95" i="23"/>
  <c r="R95" i="23"/>
  <c r="K96" i="23"/>
  <c r="R96" i="23"/>
  <c r="W107" i="6" l="1"/>
  <c r="W108" i="6"/>
  <c r="W109" i="6"/>
  <c r="W110" i="6"/>
  <c r="W111" i="6"/>
  <c r="W112" i="6"/>
  <c r="W113" i="6"/>
  <c r="W114" i="6"/>
  <c r="W115" i="6"/>
  <c r="W116" i="6"/>
  <c r="W117" i="6"/>
  <c r="W118" i="6"/>
  <c r="W119" i="6"/>
  <c r="W120" i="6"/>
  <c r="W121" i="6"/>
  <c r="W122" i="6"/>
  <c r="W123" i="6"/>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08" i="6"/>
  <c r="X109" i="6"/>
  <c r="X110" i="6"/>
  <c r="X111" i="6"/>
  <c r="X112" i="6"/>
  <c r="X113" i="6"/>
  <c r="X114" i="6"/>
  <c r="X115" i="6"/>
  <c r="X116" i="6"/>
  <c r="X117" i="6"/>
  <c r="X118" i="6"/>
  <c r="X119" i="6"/>
  <c r="X120" i="6"/>
  <c r="X121" i="6"/>
  <c r="X122" i="6"/>
  <c r="X123"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Q109" i="6"/>
  <c r="Q110" i="6"/>
  <c r="Q111" i="6"/>
  <c r="Q112" i="6"/>
  <c r="Q113" i="6"/>
  <c r="Q114" i="6"/>
  <c r="Q115" i="6"/>
  <c r="Q116" i="6"/>
  <c r="Q117" i="6"/>
  <c r="Q118" i="6"/>
  <c r="Q119" i="6"/>
  <c r="Q120" i="6"/>
  <c r="Q121" i="6"/>
  <c r="Q122" i="6"/>
  <c r="Q123" i="6"/>
  <c r="Q108"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<sst xmlns="http://schemas.openxmlformats.org/spreadsheetml/2006/main" count="10712" uniqueCount="3249">
  <si>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</si>
  <si>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</si>
  <si>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</si>
  <si>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</si>
  <si>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</si>
  <si>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</si>
  <si>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</si>
  <si>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</si>
  <si>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</si>
  <si>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</si>
  <si>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</si>
  <si>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</si>
  <si>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</si>
  <si>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</si>
  <si>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</si>
  <si>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</si>
  <si>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</si>
  <si>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</si>
  <si>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</si>
  <si>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</si>
  <si>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</si>
  <si>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</si>
  <si>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</si>
  <si>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</si>
  <si>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</si>
  <si>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</si>
  <si>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</si>
  <si>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</si>
  <si>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</si>
  <si>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</si>
  <si>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</si>
  <si>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</si>
  <si>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</si>
  <si>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</si>
  <si>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</si>
  <si>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</si>
  <si>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</si>
  <si>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</si>
  <si>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</si>
  <si>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</si>
  <si>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</si>
  <si>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</si>
  <si>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</si>
  <si>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</si>
  <si>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</si>
  <si>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</si>
  <si>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</si>
  <si>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</si>
  <si>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</si>
  <si>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</si>
  <si>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</si>
  <si>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</si>
  <si>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</si>
  <si>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</si>
  <si>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</si>
  <si>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</si>
  <si>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</si>
  <si>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</si>
  <si>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</si>
  <si>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</si>
  <si>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</si>
  <si>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</si>
  <si>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</si>
  <si>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</si>
  <si>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</si>
  <si>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</si>
  <si>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</si>
  <si>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</si>
  <si>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</si>
  <si>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</si>
  <si>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</si>
  <si>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</si>
  <si>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</si>
  <si>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</si>
  <si>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</si>
  <si>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</si>
  <si>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</si>
  <si>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</si>
  <si>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</si>
  <si>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</si>
  <si>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</si>
  <si>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</si>
  <si>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</si>
  <si>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</si>
  <si>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</si>
  <si>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</si>
  <si>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</si>
  <si>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</si>
  <si>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</si>
  <si>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</si>
  <si>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</si>
  <si>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</si>
  <si>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</si>
  <si>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</si>
  <si>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</si>
  <si>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</si>
  <si>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</si>
  <si>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</si>
  <si>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</si>
  <si>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</si>
  <si>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</si>
  <si>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</si>
  <si>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</si>
  <si>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</si>
  <si>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</si>
  <si>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</si>
  <si>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</si>
  <si>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</si>
  <si>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</si>
  <si>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</si>
  <si>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</si>
  <si>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</si>
  <si>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</si>
  <si>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</si>
  <si>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</si>
  <si>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</si>
  <si>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</si>
  <si>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</si>
  <si>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</si>
  <si>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</si>
  <si>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</si>
  <si>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</si>
  <si>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</si>
  <si>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</si>
  <si>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</si>
  <si>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</si>
  <si>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</si>
  <si>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</si>
  <si>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</si>
  <si>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</si>
  <si>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</si>
  <si>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</si>
  <si>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</si>
  <si>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</si>
  <si>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</si>
  <si>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</si>
  <si>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</si>
  <si>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</si>
  <si>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</si>
  <si>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</si>
  <si>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</si>
  <si>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</si>
  <si>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</si>
  <si>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</si>
  <si>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</si>
  <si>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</si>
  <si>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</si>
  <si>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</si>
  <si>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</si>
  <si>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</si>
  <si>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</si>
  <si>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</si>
  <si>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</si>
  <si>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</si>
  <si>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</si>
  <si>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</si>
  <si>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</si>
  <si>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</si>
  <si>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</si>
  <si>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</si>
  <si>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</si>
  <si>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</si>
  <si>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</si>
  <si>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</si>
  <si>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</si>
  <si>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</si>
  <si>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</si>
  <si>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</si>
  <si>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</si>
  <si>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</si>
  <si>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</si>
  <si>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</si>
  <si>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</si>
  <si>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</si>
  <si>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</si>
  <si>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</si>
  <si>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</si>
  <si>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</si>
  <si>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</si>
  <si>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</si>
  <si>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</si>
  <si>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</si>
  <si>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</si>
  <si>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</si>
  <si>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</si>
  <si>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</si>
  <si>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</si>
  <si>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</si>
  <si>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</si>
  <si>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</si>
  <si>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</si>
  <si>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</si>
  <si>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</si>
  <si>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</si>
  <si>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</si>
  <si>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</si>
  <si>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</si>
  <si>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</si>
  <si>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</si>
  <si>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</si>
  <si>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</si>
  <si>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</si>
  <si>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</si>
  <si>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</si>
  <si>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</si>
  <si>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</si>
  <si>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</si>
  <si>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</si>
  <si>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</si>
  <si>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</si>
  <si>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</si>
  <si>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</si>
  <si>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</si>
  <si>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</si>
  <si>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</si>
  <si>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</si>
  <si>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</si>
  <si>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</si>
  <si>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</si>
  <si>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</si>
  <si>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</si>
  <si>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</si>
  <si>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</si>
  <si>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</si>
  <si>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</si>
  <si>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</si>
  <si>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</si>
  <si>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</si>
  <si>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</si>
  <si>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</si>
  <si>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</si>
  <si>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</si>
  <si>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</si>
  <si>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</si>
  <si>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</si>
  <si>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</si>
  <si>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</si>
  <si>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</si>
  <si>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</si>
  <si>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</si>
  <si>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</si>
  <si>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</si>
  <si>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</si>
  <si>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</si>
  <si>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</si>
  <si>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</si>
  <si>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</si>
  <si>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</si>
  <si>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</si>
  <si>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</si>
  <si>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</si>
  <si>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</si>
  <si>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</si>
  <si>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</si>
  <si>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</si>
  <si>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</si>
  <si>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</si>
  <si>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</si>
  <si>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</si>
  <si>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</si>
  <si>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</si>
  <si>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</si>
  <si>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</si>
  <si>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</si>
  <si>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</si>
  <si>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</si>
  <si>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</si>
  <si>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</si>
  <si>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</si>
  <si>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</si>
  <si>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</si>
  <si>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</si>
  <si>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</si>
  <si>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</si>
  <si>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</si>
  <si>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</si>
  <si>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</si>
  <si>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</si>
  <si>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</si>
  <si>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</si>
  <si>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</si>
  <si>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</si>
  <si>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</si>
  <si>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</si>
  <si>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</si>
  <si>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</si>
  <si>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</si>
  <si>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</si>
  <si>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</si>
  <si>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</si>
  <si>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</si>
  <si>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</si>
  <si>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</si>
  <si>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</si>
  <si>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</si>
  <si>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</si>
  <si>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</si>
  <si>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</si>
  <si>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</si>
  <si>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</si>
  <si>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</si>
  <si>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</si>
  <si>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</si>
  <si>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</si>
  <si>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</si>
  <si>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</si>
  <si>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</si>
  <si>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</si>
  <si>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</si>
  <si>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</si>
  <si>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</si>
  <si>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</si>
  <si>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</si>
  <si>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</si>
  <si>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</si>
  <si>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</si>
  <si>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</si>
  <si>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</si>
  <si>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</si>
  <si>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</si>
  <si>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</si>
  <si>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</si>
  <si>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</si>
  <si>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</si>
  <si>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</si>
  <si>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</si>
  <si>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</si>
  <si>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</si>
  <si>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</si>
  <si>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</si>
  <si>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</si>
  <si>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</si>
  <si>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</si>
  <si>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</si>
  <si>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</si>
  <si>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</si>
  <si>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</si>
  <si>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</si>
  <si>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</si>
  <si>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</si>
  <si>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</si>
  <si>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</si>
  <si>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</si>
  <si>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</si>
  <si>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</si>
  <si>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</si>
  <si>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</si>
  <si>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</si>
  <si>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</si>
  <si>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</si>
  <si>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</si>
  <si>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</si>
  <si>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</si>
  <si>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</si>
  <si>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</si>
  <si>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</si>
  <si>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</si>
  <si>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</si>
  <si>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</si>
  <si>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</si>
  <si>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</si>
  <si>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</si>
  <si>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</si>
  <si>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</si>
  <si>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</si>
  <si>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</si>
  <si>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</si>
  <si>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</si>
  <si>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</si>
  <si>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</si>
  <si>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</si>
  <si>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</si>
  <si>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</si>
  <si>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</si>
  <si>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</si>
  <si>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</si>
  <si>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</si>
  <si>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</si>
  <si>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</si>
  <si>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</si>
  <si>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</si>
  <si>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</si>
  <si>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</si>
  <si>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</si>
  <si>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</si>
  <si>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</si>
  <si>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</si>
  <si>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</si>
  <si>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</si>
  <si>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</si>
  <si>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</si>
  <si>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</si>
  <si>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</si>
  <si>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</si>
  <si>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</si>
  <si>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</si>
  <si>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</si>
  <si>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</si>
  <si>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</si>
  <si>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</si>
  <si>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</si>
  <si>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</si>
  <si>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</si>
  <si>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</si>
  <si>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</si>
  <si>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</si>
  <si>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</si>
  <si>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</si>
  <si>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</si>
  <si>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</si>
  <si>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</si>
  <si>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</si>
  <si>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</si>
  <si>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</si>
  <si>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</si>
  <si>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</si>
  <si>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</si>
  <si>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</si>
  <si>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</si>
  <si>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</si>
  <si>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</si>
  <si>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</si>
  <si>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</si>
  <si>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</si>
  <si>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</si>
  <si>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</si>
  <si>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</si>
  <si>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</si>
  <si>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</si>
  <si>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</si>
  <si>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</si>
  <si>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</si>
  <si>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</si>
  <si>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</si>
  <si>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</si>
  <si>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</si>
  <si>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</si>
  <si>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</si>
  <si>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</si>
  <si>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</si>
  <si>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</si>
  <si>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</si>
  <si>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</si>
  <si>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</si>
  <si>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</si>
  <si>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</si>
  <si>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</si>
  <si>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</si>
  <si>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</si>
  <si>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</si>
  <si>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</si>
  <si>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</si>
  <si>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</si>
  <si>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</si>
  <si>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</si>
  <si>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</si>
  <si>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</si>
  <si>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</si>
  <si>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</si>
  <si>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</si>
  <si>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</si>
  <si>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</si>
  <si>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</si>
  <si>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</si>
  <si>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</si>
  <si>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</si>
  <si>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</si>
  <si>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</si>
  <si>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</si>
  <si>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</si>
  <si>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</si>
  <si>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</si>
  <si>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</si>
  <si>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</si>
  <si>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</si>
  <si>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</si>
  <si>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</si>
  <si>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</si>
  <si>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</si>
  <si>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</si>
  <si>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</si>
  <si>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</si>
  <si>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</si>
  <si>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</si>
  <si>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</si>
  <si>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</si>
  <si>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</si>
  <si>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</si>
  <si>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</si>
  <si>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</si>
  <si>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</si>
  <si>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</si>
  <si>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</si>
  <si>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</si>
  <si>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</si>
  <si>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</si>
  <si>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</si>
  <si>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</si>
  <si>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</si>
  <si>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</si>
  <si>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</si>
  <si>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</si>
  <si>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</si>
  <si>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</si>
  <si>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</si>
  <si>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</si>
  <si>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</si>
  <si>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</si>
  <si>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</si>
  <si>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</si>
  <si>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</si>
  <si>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</si>
  <si>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</si>
  <si>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</si>
  <si>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</si>
  <si>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</si>
  <si>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</si>
  <si>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</si>
  <si>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</si>
  <si>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</si>
  <si>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</si>
  <si>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</si>
  <si>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</si>
  <si>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</si>
  <si>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</si>
  <si>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</si>
  <si>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</si>
  <si>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</si>
  <si>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</si>
  <si>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</si>
  <si>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</si>
  <si>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</si>
  <si>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</si>
  <si>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</si>
  <si>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</si>
  <si>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</si>
  <si>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</si>
  <si>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</si>
  <si>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</si>
  <si>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</si>
  <si>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</si>
  <si>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</si>
  <si>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</si>
  <si>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</si>
  <si>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</si>
  <si>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</si>
  <si>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</si>
  <si>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</si>
  <si>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</si>
  <si>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</si>
  <si>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</si>
  <si>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</si>
  <si>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</si>
  <si>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</si>
  <si>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</si>
  <si>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</si>
  <si>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</si>
  <si>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</si>
  <si>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</si>
  <si>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</si>
  <si>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</si>
  <si>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</si>
  <si>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</si>
  <si>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</si>
  <si>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</si>
  <si>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</si>
  <si>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</si>
  <si>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</si>
  <si>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</si>
  <si>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</si>
  <si>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</si>
  <si>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</si>
  <si>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</si>
  <si>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</si>
  <si>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</si>
  <si>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</si>
  <si>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</si>
  <si>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</si>
  <si>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</si>
  <si>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</si>
  <si>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</si>
  <si>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</si>
  <si>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</si>
  <si>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</si>
  <si>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</si>
  <si>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</si>
  <si>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</si>
  <si>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</si>
  <si>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</si>
  <si>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</si>
  <si>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</si>
  <si>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</si>
  <si>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</si>
  <si>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</si>
  <si>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</si>
  <si>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</si>
  <si>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</si>
  <si>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</si>
  <si>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</si>
  <si>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</si>
  <si>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</si>
  <si>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</si>
  <si>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</si>
  <si>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</si>
  <si>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</si>
  <si>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</si>
  <si>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</si>
  <si>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</si>
  <si>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</si>
  <si>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</si>
  <si>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</si>
  <si>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</si>
  <si>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</si>
  <si>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</si>
  <si>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</si>
  <si>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</si>
  <si>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</si>
  <si>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</si>
  <si>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</si>
  <si>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</si>
  <si>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</si>
  <si>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</si>
  <si>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</si>
  <si>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</si>
  <si>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</si>
  <si>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</si>
  <si>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</si>
  <si>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</si>
  <si>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</si>
  <si>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</si>
  <si>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</si>
  <si>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</si>
  <si>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</si>
  <si>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</si>
  <si>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</si>
  <si>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</si>
  <si>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</si>
  <si>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</si>
  <si>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</si>
  <si>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</si>
  <si>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</si>
  <si>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</si>
  <si>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</si>
  <si>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</si>
  <si>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</si>
  <si>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</si>
  <si>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</si>
  <si>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</si>
  <si>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</si>
  <si>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</si>
  <si>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</si>
  <si>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</si>
  <si>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</si>
  <si>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</si>
  <si>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</si>
  <si>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</si>
  <si>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</si>
  <si>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</si>
  <si>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</si>
  <si>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</si>
  <si>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</si>
  <si>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</si>
  <si>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</si>
  <si>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</si>
  <si>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</si>
  <si>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</si>
  <si>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</si>
  <si>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</si>
  <si>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</si>
  <si>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</si>
  <si>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</si>
  <si>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</si>
  <si>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</si>
  <si>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</si>
  <si>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</si>
  <si>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</si>
  <si>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</si>
  <si>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</si>
  <si>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</si>
  <si>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</si>
  <si>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</si>
  <si>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</si>
  <si>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</si>
  <si>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</si>
  <si>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</si>
  <si>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</si>
  <si>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</si>
  <si>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</si>
  <si>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</si>
  <si>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</si>
  <si>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</si>
  <si>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</si>
  <si>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</si>
  <si>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</si>
  <si>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</si>
  <si>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</si>
  <si>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</si>
  <si>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</si>
  <si>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</si>
  <si>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</si>
  <si>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</si>
  <si>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</si>
  <si>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</si>
  <si>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</si>
  <si>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</si>
  <si>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</si>
  <si>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</si>
  <si>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</si>
  <si>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</si>
  <si>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</si>
  <si>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</si>
  <si>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</si>
  <si>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</si>
  <si>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</si>
  <si>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</si>
  <si>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</si>
  <si>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</si>
  <si>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</si>
  <si>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</si>
  <si>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</si>
  <si>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</si>
  <si>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</si>
  <si>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</si>
  <si>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</si>
  <si>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</si>
  <si>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</si>
  <si>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</si>
  <si>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</si>
  <si>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</si>
  <si>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</si>
  <si>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</si>
  <si>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</si>
  <si>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</si>
  <si>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</si>
  <si>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</si>
  <si>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</si>
  <si>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</si>
  <si>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</si>
  <si>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</si>
  <si>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</si>
  <si>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</si>
  <si>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</si>
  <si>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</si>
  <si>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</si>
  <si>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</si>
  <si>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</si>
  <si>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</si>
  <si>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</si>
  <si>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</si>
  <si>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</si>
  <si>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</si>
  <si>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</si>
  <si>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</si>
  <si>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</si>
  <si>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</si>
  <si>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</si>
  <si>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</si>
  <si>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</si>
  <si>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</si>
  <si>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</si>
  <si>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</si>
  <si>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</si>
  <si>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</si>
  <si>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</si>
  <si>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</si>
  <si>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</si>
  <si>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</si>
  <si>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</si>
  <si>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</si>
  <si>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</si>
  <si>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</si>
  <si>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</si>
  <si>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</si>
  <si>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</si>
  <si>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</si>
  <si>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</si>
  <si>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</si>
  <si>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</si>
  <si>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</si>
  <si>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</si>
  <si>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</si>
  <si>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</si>
  <si>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</si>
  <si>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</si>
  <si>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</si>
  <si>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</si>
  <si>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</si>
  <si>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</si>
  <si>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</si>
  <si>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</si>
  <si>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</si>
  <si>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</si>
  <si>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</si>
  <si>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</si>
  <si>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</si>
  <si>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</si>
  <si>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</si>
  <si>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</si>
  <si>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</si>
  <si>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</si>
  <si>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</si>
  <si>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</si>
  <si>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</si>
  <si>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</si>
  <si>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</si>
  <si>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</si>
  <si>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</si>
  <si>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</si>
  <si>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</si>
  <si>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</si>
  <si>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</si>
  <si>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</si>
  <si>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</si>
  <si>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</si>
  <si>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</si>
  <si>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</si>
  <si>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</si>
  <si>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</si>
  <si>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</si>
  <si>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</si>
  <si>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</si>
  <si>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</si>
  <si>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</si>
  <si>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</si>
  <si>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</si>
  <si>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</si>
  <si>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</si>
  <si>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</si>
  <si>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</si>
  <si>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</si>
  <si>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</si>
  <si>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</si>
  <si>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</si>
  <si>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</si>
  <si>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</si>
  <si>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</si>
  <si>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</si>
  <si>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</si>
  <si>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</si>
  <si>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</si>
  <si>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</si>
  <si>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</si>
  <si>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</si>
  <si>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</si>
  <si>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</si>
  <si>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</si>
  <si>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</si>
  <si>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</si>
  <si>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</si>
  <si>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</si>
  <si>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</si>
  <si>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</si>
  <si>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</si>
  <si>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</si>
  <si>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</si>
  <si>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</si>
  <si>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</si>
  <si>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</si>
  <si>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</si>
  <si>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</si>
  <si>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</si>
  <si>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</si>
  <si>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</si>
  <si>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</si>
  <si>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</si>
  <si>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</si>
  <si>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</si>
  <si>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</si>
  <si>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</si>
  <si>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</si>
  <si>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</si>
  <si>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</si>
  <si>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</si>
  <si>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</si>
  <si>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</si>
  <si>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</si>
  <si>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</si>
  <si>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</si>
  <si>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</si>
  <si>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</si>
  <si>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</si>
  <si>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</si>
  <si>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</si>
  <si>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</si>
  <si>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</si>
  <si>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</si>
  <si>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</si>
  <si>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</si>
  <si>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</si>
  <si>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</si>
  <si>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</si>
  <si>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</si>
  <si>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</si>
  <si>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</si>
  <si>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</si>
  <si>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</si>
  <si>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</si>
  <si>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</si>
  <si>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</si>
  <si>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</si>
  <si>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</si>
  <si>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</si>
  <si>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</si>
  <si>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</si>
  <si>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</si>
  <si>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</si>
  <si>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</si>
  <si>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</si>
  <si>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</si>
  <si>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</si>
  <si>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</si>
  <si>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</si>
  <si>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</si>
  <si>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</si>
  <si>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</si>
  <si>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</si>
  <si>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</si>
  <si>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</si>
  <si>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</si>
  <si>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</si>
  <si>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</si>
  <si>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</si>
  <si>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</si>
  <si>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</si>
  <si>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</si>
  <si>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</si>
  <si>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</si>
  <si>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</si>
  <si>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</si>
  <si>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</si>
  <si>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</si>
  <si>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</si>
  <si>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</si>
  <si>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</si>
  <si>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</si>
  <si>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</si>
  <si>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</si>
  <si>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</si>
  <si>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</si>
  <si>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</si>
  <si>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</si>
  <si>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</si>
  <si>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</si>
  <si>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</si>
  <si>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</si>
  <si>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</si>
  <si>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</si>
  <si>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</si>
  <si>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</si>
  <si>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</si>
  <si>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</si>
  <si>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</si>
  <si>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</si>
  <si>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</si>
  <si>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</si>
  <si>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</si>
  <si>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</si>
  <si>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</si>
  <si>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</si>
  <si>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</si>
  <si>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</si>
  <si>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</si>
  <si>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</si>
  <si>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</si>
  <si>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</si>
  <si>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</si>
  <si>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</si>
  <si>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</si>
  <si>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</si>
  <si>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</si>
  <si>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</si>
  <si>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</si>
  <si>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</si>
  <si>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</si>
  <si>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</si>
  <si>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</si>
  <si>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</si>
  <si>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</si>
  <si>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</si>
  <si>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</si>
  <si>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</si>
  <si>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</si>
  <si>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</si>
  <si>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</si>
  <si>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</si>
  <si>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</si>
  <si>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</si>
  <si>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</si>
  <si>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</si>
  <si>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</si>
  <si>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</si>
  <si>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</si>
  <si>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</si>
  <si>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</si>
  <si>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</si>
  <si>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</si>
  <si>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</si>
  <si>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</si>
  <si>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</si>
  <si>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</si>
  <si>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</si>
  <si>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</si>
  <si>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</si>
  <si>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</si>
  <si>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</si>
  <si>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</si>
  <si>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</si>
  <si>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</si>
  <si>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</si>
  <si>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</si>
  <si>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</si>
  <si>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</si>
  <si>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</si>
  <si>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</si>
  <si>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</si>
  <si>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</si>
  <si>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</si>
  <si>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</si>
  <si>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</si>
  <si>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</si>
  <si>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</si>
  <si>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</si>
  <si>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</si>
  <si>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</si>
  <si>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</si>
  <si>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</si>
  <si>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</si>
  <si>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</si>
  <si>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</si>
  <si>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</si>
  <si>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</si>
  <si>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</si>
  <si>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</si>
  <si>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</si>
  <si>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</si>
  <si>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</si>
  <si>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</si>
  <si>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</si>
  <si>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</si>
  <si>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</si>
  <si>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</si>
  <si>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</si>
  <si>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</si>
  <si>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</si>
  <si>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</si>
  <si>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</si>
  <si>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</si>
  <si>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</si>
  <si>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</si>
  <si>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</si>
  <si>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</si>
  <si>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</si>
  <si>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</si>
  <si>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</si>
  <si>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</si>
  <si>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</si>
  <si>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</si>
  <si>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</si>
  <si>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</si>
  <si>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</si>
  <si>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</si>
  <si>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</si>
  <si>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</si>
  <si>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</si>
  <si>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</si>
  <si>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</si>
  <si>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</si>
  <si>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</si>
  <si>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</si>
  <si>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</si>
  <si>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</si>
  <si>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</si>
  <si>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</si>
  <si>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</si>
  <si>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</si>
  <si>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</si>
  <si>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</si>
  <si>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</si>
  <si>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</si>
  <si>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</si>
  <si>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</si>
  <si>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</si>
  <si>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</si>
  <si>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</si>
  <si>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</si>
  <si>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</si>
  <si>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</si>
  <si>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</si>
  <si>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</si>
  <si>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</si>
  <si>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</si>
  <si>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</si>
  <si>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</si>
  <si>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</si>
  <si>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</si>
  <si>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</si>
  <si>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</si>
  <si>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</si>
  <si>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</si>
  <si>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</si>
  <si>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</si>
  <si>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</si>
  <si>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</si>
  <si>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</si>
  <si>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</si>
  <si>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</si>
  <si>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</si>
  <si>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</si>
  <si>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</si>
  <si>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</si>
  <si>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</si>
  <si>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</si>
  <si>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</si>
  <si>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</si>
  <si>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</si>
  <si>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</si>
  <si>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</si>
  <si>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</si>
  <si>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</si>
  <si>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</si>
  <si>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</si>
  <si>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</si>
  <si>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</si>
  <si>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</si>
  <si>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</si>
  <si>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</si>
  <si>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</si>
  <si>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</si>
  <si>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</si>
  <si>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</si>
  <si>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</si>
  <si>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</si>
  <si>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</si>
  <si>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</si>
  <si>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</si>
  <si>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</si>
  <si>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</si>
  <si>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</si>
  <si>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</si>
  <si>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</si>
  <si>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</si>
  <si>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</si>
  <si>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</si>
  <si>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</si>
  <si>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</si>
  <si>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</si>
  <si>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</si>
  <si>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</si>
  <si>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</si>
  <si>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</si>
  <si>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</si>
  <si>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</si>
  <si>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</si>
  <si>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</si>
  <si>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</si>
  <si>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</si>
  <si>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</si>
  <si>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</si>
  <si>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</si>
  <si>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</si>
  <si>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</si>
  <si>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</si>
  <si>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</si>
  <si>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</si>
  <si>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</si>
  <si>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</si>
  <si>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</si>
  <si>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</si>
  <si>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</si>
  <si>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</si>
  <si>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</si>
  <si>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</si>
  <si>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</si>
  <si>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</si>
  <si>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</si>
  <si>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</si>
  <si>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</si>
  <si>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</si>
  <si>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</si>
  <si>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</si>
  <si>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</si>
  <si>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</si>
  <si>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</si>
  <si>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</si>
  <si>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</si>
  <si>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</si>
  <si>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</si>
  <si>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</si>
  <si>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</si>
  <si>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</si>
  <si>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</si>
  <si>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</si>
  <si>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</si>
  <si>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</si>
  <si>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</si>
  <si>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</si>
  <si>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</si>
  <si>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</si>
  <si>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</si>
  <si>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</si>
  <si>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</si>
  <si>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</si>
  <si>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</si>
  <si>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</si>
  <si>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</si>
  <si>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</si>
  <si>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</si>
  <si>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</si>
  <si>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</si>
  <si>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</si>
  <si>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</si>
  <si>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</si>
  <si>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</si>
  <si>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</si>
  <si>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</si>
  <si>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</si>
  <si>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</si>
  <si>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</si>
  <si>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</si>
  <si>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</si>
  <si>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</si>
  <si>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</si>
  <si>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</si>
  <si>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</si>
  <si>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</si>
  <si>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</si>
  <si>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</si>
  <si>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</si>
  <si>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</si>
  <si>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</si>
  <si>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</si>
  <si>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</si>
  <si>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</si>
  <si>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</si>
  <si>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</si>
  <si>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</si>
  <si>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</si>
  <si>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</si>
  <si>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</si>
  <si>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</si>
  <si>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</si>
  <si>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</si>
  <si>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</si>
  <si>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</si>
  <si>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</si>
  <si>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</si>
  <si>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</si>
  <si>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</si>
  <si>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</si>
  <si>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</si>
  <si>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</si>
  <si>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</si>
  <si>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</si>
  <si>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</si>
  <si>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</si>
  <si>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</si>
  <si>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</si>
  <si>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</si>
  <si>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</si>
  <si>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</si>
  <si>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</si>
  <si>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</si>
  <si>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</si>
  <si>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</si>
  <si>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</si>
  <si>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</si>
  <si>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</si>
  <si>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</si>
  <si>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</si>
  <si>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</si>
  <si>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</si>
  <si>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</si>
  <si>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</si>
  <si>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</si>
  <si>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</si>
  <si>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</si>
  <si>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</si>
  <si>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</si>
  <si>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</si>
  <si>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</si>
  <si>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</si>
  <si>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</si>
  <si>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</si>
  <si>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</si>
  <si>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</si>
  <si>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</si>
  <si>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</si>
  <si>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</si>
  <si>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</si>
  <si>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</si>
  <si>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</si>
  <si>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</si>
  <si>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</si>
  <si>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</si>
  <si>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</si>
  <si>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</si>
  <si>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</si>
  <si>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</si>
  <si>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</si>
  <si>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</si>
  <si>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</si>
  <si>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</si>
  <si>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</si>
  <si>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</si>
  <si>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</si>
  <si>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</si>
  <si>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</si>
  <si>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</si>
  <si>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</si>
  <si>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</si>
  <si>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</si>
  <si>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</si>
  <si>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</si>
  <si>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</si>
  <si>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</si>
  <si>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</si>
  <si>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</si>
  <si>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</si>
  <si>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</si>
  <si>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</si>
  <si>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</si>
  <si>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</si>
  <si>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</si>
  <si>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</si>
  <si>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</si>
  <si>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</si>
  <si>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</si>
  <si>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</si>
  <si>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</si>
  <si>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</si>
  <si>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</si>
  <si>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</si>
  <si>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</si>
  <si>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</si>
  <si>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</si>
  <si>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</si>
  <si>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</si>
  <si>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</si>
  <si>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</si>
  <si>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</si>
  <si>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</si>
  <si>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</si>
  <si>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</si>
  <si>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</si>
  <si>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</si>
  <si>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</si>
  <si>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</si>
  <si>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</si>
  <si>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</si>
  <si>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</si>
  <si>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</si>
  <si>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</si>
  <si>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</si>
  <si>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</si>
  <si>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</si>
  <si>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</si>
  <si>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</si>
  <si>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</si>
  <si>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</si>
  <si>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</si>
  <si>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</si>
  <si>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</si>
  <si>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</si>
  <si>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</si>
  <si>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</si>
  <si>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</si>
  <si>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</si>
  <si>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</si>
  <si>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</si>
  <si>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</si>
  <si>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</si>
  <si>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</si>
  <si>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</si>
  <si>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</si>
  <si>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</si>
  <si>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</si>
  <si>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</si>
  <si>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</si>
  <si>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</si>
  <si>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</si>
  <si>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</si>
  <si>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</si>
  <si>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</si>
  <si>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</si>
  <si>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</si>
  <si>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</si>
  <si>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</si>
  <si>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</si>
  <si>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</si>
  <si>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</si>
  <si>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</si>
  <si>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</si>
  <si>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</si>
  <si>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</si>
  <si>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</si>
  <si>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</si>
  <si>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</si>
  <si>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</si>
  <si>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</si>
  <si>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</si>
  <si>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</si>
  <si>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</si>
  <si>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</si>
  <si>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</si>
  <si>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</si>
  <si>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</si>
  <si>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</si>
  <si>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</si>
  <si>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</si>
  <si>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</si>
  <si>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</si>
  <si>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</si>
  <si>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</si>
  <si>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</si>
  <si>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</si>
  <si>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</si>
  <si>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</si>
  <si>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</si>
  <si>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</si>
  <si>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</si>
  <si>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</si>
  <si>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</si>
  <si>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</si>
  <si>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</si>
  <si>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</si>
  <si>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</si>
  <si>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</si>
  <si>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</si>
  <si>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</si>
  <si>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</si>
  <si>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</si>
  <si>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</si>
  <si>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</si>
  <si>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</si>
  <si>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</si>
  <si>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</si>
  <si>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</si>
  <si>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</si>
  <si>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</si>
  <si>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</si>
  <si>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</si>
  <si>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</si>
  <si>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</si>
  <si>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</si>
  <si>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</si>
  <si>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</si>
  <si>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</si>
  <si>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</si>
  <si>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</si>
  <si>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</si>
  <si>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</si>
  <si>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</si>
  <si>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</si>
  <si>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</si>
  <si>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</si>
  <si>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</si>
  <si>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</si>
  <si>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</si>
  <si>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</si>
  <si>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</si>
  <si>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</si>
  <si>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</si>
  <si>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</si>
  <si>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</si>
  <si>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</si>
  <si>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</si>
  <si>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</si>
  <si>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</si>
  <si>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</si>
  <si>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</si>
  <si>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</si>
  <si>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</si>
  <si>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</si>
  <si>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</si>
  <si>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</si>
  <si>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</si>
  <si>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</si>
  <si>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</si>
  <si>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</si>
  <si>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</si>
  <si>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</si>
  <si>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</si>
  <si>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</si>
  <si>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</si>
  <si>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</si>
  <si>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</si>
  <si>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</si>
  <si>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</si>
  <si>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</si>
  <si>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</si>
  <si>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</si>
  <si>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</si>
  <si>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</si>
  <si>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</si>
  <si>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</si>
  <si>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</si>
  <si>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</si>
  <si>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</si>
  <si>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</si>
  <si>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</si>
  <si>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</si>
  <si>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</si>
  <si>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</si>
  <si>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</si>
  <si>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</si>
  <si>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</si>
  <si>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</si>
  <si>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</si>
  <si>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</si>
  <si>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</si>
  <si>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</si>
  <si>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</si>
  <si>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</si>
  <si>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</si>
  <si>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</si>
  <si>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</si>
  <si>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</si>
  <si>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</si>
  <si>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</si>
  <si>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</si>
  <si>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</si>
  <si>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</si>
  <si>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</si>
  <si>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</si>
  <si>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</si>
  <si>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</si>
  <si>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</si>
  <si>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</si>
  <si>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</si>
  <si>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</si>
  <si>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</si>
  <si>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</si>
  <si>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</si>
  <si>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</si>
  <si>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</si>
  <si>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</si>
  <si>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</si>
  <si>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</si>
  <si>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</si>
  <si>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</si>
  <si>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</si>
  <si>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</si>
  <si>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</si>
  <si>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</si>
  <si>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</si>
  <si>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</si>
  <si>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</si>
  <si>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</si>
  <si>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</si>
  <si>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</si>
  <si>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</si>
  <si>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</si>
  <si>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</si>
  <si>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</si>
  <si>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</si>
  <si>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</si>
  <si>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</si>
  <si>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</si>
  <si>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</si>
  <si>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</si>
  <si>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</si>
  <si>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</si>
  <si>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</si>
  <si>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</si>
  <si>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</si>
  <si>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</si>
  <si>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</si>
  <si>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</si>
  <si>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</si>
  <si>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</si>
  <si>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</si>
  <si>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</si>
  <si>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</si>
  <si>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</si>
  <si>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</si>
  <si>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</si>
  <si>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</si>
  <si>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</si>
  <si>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</si>
  <si>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</si>
  <si>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</si>
  <si>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</si>
  <si>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</si>
  <si>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</si>
  <si>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</si>
  <si>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</si>
  <si>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</si>
  <si>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</si>
  <si>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</si>
  <si>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</si>
  <si>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</si>
  <si>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</si>
  <si>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</si>
  <si>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</si>
  <si>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</si>
  <si>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</si>
  <si>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</si>
  <si>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</si>
  <si>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</si>
  <si>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</si>
  <si>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</si>
  <si>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</si>
  <si>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</si>
  <si>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</si>
  <si>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</si>
  <si>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</si>
  <si>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</si>
  <si>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</si>
  <si>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</si>
  <si>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</si>
  <si>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</si>
  <si>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</si>
  <si>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</si>
  <si>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</si>
  <si>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</si>
  <si>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</si>
  <si>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</si>
  <si>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</si>
  <si>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</si>
  <si>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</si>
  <si>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</si>
  <si>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</si>
  <si>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</si>
  <si>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</si>
  <si>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</si>
  <si>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</si>
  <si>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</si>
  <si>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</si>
  <si>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</si>
  <si>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</si>
  <si>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</si>
  <si>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</si>
  <si>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</si>
  <si>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</si>
  <si>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</si>
  <si>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</si>
  <si>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</si>
  <si>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</si>
  <si>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</si>
  <si>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</si>
  <si>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</si>
  <si>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</si>
  <si>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</si>
  <si>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</si>
  <si>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</si>
  <si>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</si>
  <si>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</si>
  <si>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</si>
  <si>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</si>
  <si>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</si>
  <si>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</si>
  <si>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</si>
  <si>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</si>
  <si>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</si>
  <si>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</si>
  <si>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</si>
  <si>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</si>
  <si>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</si>
  <si>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</si>
  <si>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</si>
  <si>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</si>
  <si>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</si>
  <si>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</si>
  <si>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</si>
  <si>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</si>
  <si>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</si>
  <si>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</si>
  <si>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</si>
  <si>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</si>
  <si>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</si>
  <si>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</si>
  <si>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</si>
  <si>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</si>
  <si>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</si>
  <si>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</si>
  <si>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</si>
  <si>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</si>
  <si>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</si>
  <si>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</si>
  <si>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</si>
  <si>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</si>
  <si>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</si>
  <si>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</si>
  <si>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</si>
  <si>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</si>
  <si>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</si>
  <si>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</si>
  <si>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</si>
  <si>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</si>
  <si>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</si>
  <si>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</si>
  <si>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</si>
  <si>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</si>
  <si>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</si>
  <si>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</si>
  <si>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</si>
  <si>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</si>
  <si>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</si>
  <si>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</si>
  <si>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</si>
  <si>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</si>
  <si>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</si>
  <si>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</si>
  <si>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</si>
  <si>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</si>
  <si>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</si>
  <si>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</si>
  <si>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</si>
  <si>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</si>
  <si>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</si>
  <si>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</si>
  <si>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</si>
  <si>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</si>
  <si>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</si>
  <si>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</si>
  <si>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</si>
  <si>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</si>
  <si>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</si>
  <si>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</si>
  <si>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</si>
  <si>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</si>
  <si>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</si>
  <si>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</si>
  <si>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</si>
  <si>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</si>
  <si>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</si>
  <si>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</si>
  <si>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</si>
  <si>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</si>
  <si>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</si>
  <si>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</si>
  <si>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</si>
  <si>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</si>
  <si>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</si>
  <si>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</si>
  <si>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</si>
  <si>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</si>
  <si>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</si>
  <si>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</si>
  <si>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</si>
  <si>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</si>
  <si>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</si>
  <si>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</si>
  <si>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</si>
  <si>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</si>
  <si>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</si>
  <si>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</si>
  <si>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</si>
  <si>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</si>
  <si>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</si>
  <si>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</si>
  <si>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</si>
  <si>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</si>
  <si>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</si>
  <si>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</si>
  <si>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</si>
  <si>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</si>
  <si>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</si>
  <si>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</si>
  <si>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</si>
  <si>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</si>
  <si>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</si>
  <si>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</si>
  <si>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</si>
  <si>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</si>
  <si>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</si>
  <si>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</si>
  <si>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</si>
  <si>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</si>
  <si>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</si>
  <si>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</si>
  <si>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</si>
  <si>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</si>
  <si>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</si>
  <si>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</si>
  <si>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</si>
  <si>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</si>
  <si>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</si>
  <si>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</si>
  <si>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</si>
  <si>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</si>
  <si>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</si>
  <si>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</si>
  <si>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</si>
  <si>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</si>
  <si>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</si>
  <si>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</si>
  <si>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</si>
  <si>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</si>
  <si>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</si>
  <si>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</si>
  <si>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</si>
  <si>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</si>
  <si>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</si>
  <si>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</si>
  <si>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</si>
  <si>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</si>
  <si>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</si>
  <si>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</si>
  <si>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</si>
  <si>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</si>
  <si>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</si>
  <si>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</si>
  <si>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</si>
  <si>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</si>
  <si>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</si>
  <si>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</si>
  <si>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</si>
  <si>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</si>
  <si>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</si>
  <si>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</si>
  <si>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</si>
  <si>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</si>
  <si>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</si>
  <si>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</si>
  <si>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</si>
  <si>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</si>
  <si>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</si>
  <si>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</si>
  <si>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</si>
  <si>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</si>
  <si>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</si>
  <si>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</si>
  <si>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</si>
  <si>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</si>
  <si>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</si>
  <si>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</si>
  <si>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</si>
  <si>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</si>
  <si>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</si>
  <si>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</si>
  <si>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</si>
  <si>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</si>
  <si>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</si>
  <si>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</si>
  <si>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</si>
  <si>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</si>
  <si>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</si>
  <si>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</si>
  <si>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</si>
  <si>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</si>
  <si>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</si>
  <si>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</si>
  <si>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</si>
  <si>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</si>
  <si>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</si>
  <si>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</si>
  <si>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</si>
  <si>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</si>
  <si>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</si>
  <si>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</si>
  <si>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</si>
  <si>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</si>
  <si>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</si>
  <si>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</si>
  <si>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</si>
  <si>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</si>
  <si>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</si>
  <si>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</si>
  <si>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</si>
  <si>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</si>
  <si>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</si>
  <si>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</si>
  <si>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</si>
  <si>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</si>
  <si>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</si>
  <si>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</si>
  <si>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</si>
  <si>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</si>
  <si>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</si>
  <si>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</si>
  <si>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</si>
  <si>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</si>
  <si>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</si>
  <si>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</si>
  <si>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</si>
  <si>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</si>
  <si>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</si>
  <si>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</si>
  <si>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</si>
  <si>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</si>
  <si>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</si>
  <si>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</si>
  <si>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</si>
  <si>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</si>
  <si>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</si>
  <si>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</si>
  <si>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</si>
  <si>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</si>
  <si>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</si>
  <si>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</si>
  <si>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</si>
  <si>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</si>
  <si>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</si>
  <si>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</si>
  <si>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</si>
  <si>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</si>
  <si>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</si>
  <si>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</si>
  <si>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</si>
  <si>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</si>
  <si>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</si>
  <si>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</si>
  <si>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</si>
  <si>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</si>
  <si>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</si>
  <si>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</si>
  <si>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</si>
  <si>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</si>
  <si>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</si>
  <si>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</si>
  <si>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</si>
  <si>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</si>
  <si>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</si>
  <si>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</si>
  <si>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</si>
  <si>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</si>
  <si>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</si>
  <si>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</si>
  <si>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</si>
  <si>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</si>
  <si>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</si>
  <si>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</si>
  <si>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</si>
  <si>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</si>
  <si>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</si>
  <si>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</si>
  <si>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</si>
  <si>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</si>
  <si>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</si>
  <si>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</si>
  <si>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</si>
  <si>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</si>
  <si>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</si>
  <si>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</si>
  <si>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</si>
  <si>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</si>
  <si>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</si>
  <si>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</si>
  <si>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</si>
  <si>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</si>
  <si>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</si>
  <si>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</si>
  <si>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</si>
  <si>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</si>
  <si>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</si>
  <si>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</si>
  <si>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</si>
  <si>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</si>
  <si>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</si>
  <si>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</si>
  <si>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</si>
  <si>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</si>
  <si>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</si>
  <si>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</si>
  <si>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</si>
  <si>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</si>
  <si>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</si>
  <si>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</si>
  <si>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</si>
  <si>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</si>
  <si>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</si>
  <si>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</si>
  <si>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</si>
  <si>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</si>
  <si>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</si>
  <si>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</si>
  <si>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</si>
  <si>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</si>
  <si>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</si>
  <si>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</si>
  <si>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</si>
  <si>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</si>
  <si>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</si>
  <si>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</si>
  <si>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</si>
  <si>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</si>
  <si>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</si>
  <si>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</si>
  <si>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</si>
  <si>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</si>
  <si>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</si>
  <si>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</si>
  <si>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</si>
  <si>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</si>
  <si>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</si>
  <si>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</si>
  <si>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</si>
  <si>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</si>
  <si>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</si>
  <si>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</si>
  <si>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</si>
  <si>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</si>
  <si>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</si>
  <si>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</si>
  <si>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</si>
  <si>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</si>
  <si>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</si>
  <si>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</si>
  <si>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</si>
  <si>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</si>
  <si>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</si>
  <si>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</si>
  <si>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</si>
  <si>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</si>
  <si>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</si>
  <si>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</si>
  <si>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</si>
  <si>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</si>
  <si>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</si>
  <si>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</si>
  <si>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</si>
  <si>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</si>
  <si>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</si>
  <si>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</si>
  <si>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</si>
  <si>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</si>
  <si>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</si>
  <si>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</si>
  <si>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</si>
  <si>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</si>
  <si>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</si>
  <si>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</si>
  <si>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</si>
  <si>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</si>
  <si>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</si>
  <si>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</si>
  <si>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</si>
  <si>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</si>
  <si>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</si>
  <si>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</si>
  <si>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</si>
  <si>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</si>
  <si>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</si>
  <si>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</si>
  <si>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</si>
  <si>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</si>
  <si>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</si>
  <si>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</si>
  <si>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</si>
  <si>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</si>
  <si>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</si>
  <si>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</si>
  <si>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</si>
  <si>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</si>
  <si>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</si>
  <si>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</si>
  <si>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</si>
  <si>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</si>
  <si>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</si>
  <si>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</si>
  <si>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</si>
  <si>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</si>
  <si>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</si>
  <si>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</si>
  <si>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</si>
  <si>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</si>
  <si>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</si>
  <si>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</si>
  <si>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</si>
  <si>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</si>
  <si>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</si>
  <si>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</si>
  <si>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</si>
  <si>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</si>
  <si>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</si>
  <si>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</si>
  <si>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</si>
  <si>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</si>
  <si>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</si>
  <si>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</si>
  <si>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</si>
  <si>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</si>
  <si>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</si>
  <si>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</si>
  <si>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</si>
  <si>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</si>
  <si>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</si>
  <si>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</si>
  <si>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</si>
  <si>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</si>
  <si>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</si>
  <si>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</si>
  <si>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</si>
  <si>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</si>
  <si>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</si>
  <si>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</si>
  <si>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</si>
  <si>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</si>
  <si>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</si>
  <si>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</si>
  <si>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</si>
  <si>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</si>
  <si>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</si>
  <si>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</si>
  <si>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</si>
  <si>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</si>
  <si>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</si>
  <si>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</si>
  <si>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</si>
  <si>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</si>
  <si>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</si>
  <si>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</si>
  <si>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</si>
  <si>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</si>
  <si>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</si>
  <si>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</si>
  <si>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</si>
  <si>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</si>
  <si>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</si>
  <si>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</si>
  <si>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</si>
  <si>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</si>
  <si>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</si>
  <si>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</si>
  <si>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</si>
  <si>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</si>
  <si>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</si>
  <si>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</si>
  <si>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</si>
  <si>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</si>
  <si>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</si>
  <si>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</si>
  <si>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</si>
  <si>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</si>
  <si>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</si>
  <si>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</si>
  <si>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</si>
  <si>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</si>
  <si>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</si>
  <si>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</si>
  <si>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</si>
  <si>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</si>
  <si>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</si>
  <si>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</si>
  <si>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</si>
  <si>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</si>
  <si>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</si>
  <si>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</si>
  <si>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</si>
  <si>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</si>
  <si>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</si>
  <si>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</si>
  <si>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</si>
  <si>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</si>
  <si>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</si>
  <si>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</si>
  <si>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</si>
  <si>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</si>
  <si>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</si>
  <si>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</si>
  <si>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</si>
  <si>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</si>
  <si>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</si>
  <si>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</si>
  <si>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</si>
  <si>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</si>
  <si>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</si>
  <si>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</si>
  <si>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</si>
  <si>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</si>
  <si>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</si>
  <si>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</si>
  <si>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</si>
  <si>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</si>
  <si>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</si>
  <si>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</si>
  <si>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</si>
  <si>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</si>
  <si>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</si>
  <si>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</si>
  <si>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</si>
  <si>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</si>
  <si>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</si>
  <si>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</si>
  <si>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</si>
  <si>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</si>
  <si>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</si>
  <si>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</si>
  <si>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</si>
  <si>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</si>
  <si>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</si>
  <si>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</si>
  <si>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</si>
  <si>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</si>
  <si>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</si>
  <si>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</si>
  <si>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</si>
  <si>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</si>
  <si>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</si>
  <si>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</si>
  <si>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</si>
  <si>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</si>
  <si>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</si>
  <si>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</si>
  <si>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</si>
  <si>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</si>
  <si>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</si>
  <si>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</si>
  <si>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</si>
  <si>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</si>
  <si>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</si>
  <si>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</si>
  <si>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</si>
  <si>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</si>
  <si>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</si>
  <si>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</si>
  <si>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</si>
  <si>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</si>
  <si>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</si>
  <si>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</si>
  <si>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</si>
  <si>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</si>
  <si>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</si>
  <si>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</si>
  <si>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</si>
  <si>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</si>
  <si>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</si>
  <si>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</si>
  <si>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</si>
  <si>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</si>
  <si>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</si>
  <si>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</si>
  <si>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</si>
  <si>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</si>
  <si>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</si>
  <si>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</si>
  <si>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</si>
  <si>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</si>
  <si>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</si>
  <si>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</si>
  <si>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</si>
  <si>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</si>
  <si>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</si>
  <si>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</si>
  <si>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</si>
  <si>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</si>
  <si>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</si>
  <si>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</si>
  <si>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</si>
  <si>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</si>
  <si>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</si>
  <si>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</si>
  <si>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</si>
  <si>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</si>
  <si>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</si>
  <si>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</si>
  <si>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</si>
  <si>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</si>
  <si>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</si>
  <si>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</si>
  <si>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</si>
  <si>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</si>
  <si>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</si>
  <si>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</si>
  <si>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</si>
  <si>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</si>
  <si>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</si>
  <si>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</si>
  <si>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</si>
  <si>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</si>
  <si>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</si>
  <si>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</si>
  <si>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</si>
  <si>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</si>
  <si>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</si>
  <si>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</si>
  <si>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</si>
  <si>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</si>
  <si>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</si>
  <si>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</si>
  <si>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</si>
  <si>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</si>
  <si>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</si>
  <si>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</si>
  <si>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</si>
  <si>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</si>
  <si>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</si>
  <si>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</si>
  <si>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</si>
  <si>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</si>
  <si>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</si>
  <si>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</si>
  <si>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</si>
  <si>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</si>
  <si>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</si>
  <si>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</si>
  <si>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</si>
  <si>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</si>
  <si>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</si>
  <si>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</si>
  <si>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</si>
  <si>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</si>
  <si>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</si>
  <si>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</si>
  <si>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</si>
  <si>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</si>
  <si>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</si>
  <si>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</si>
  <si>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</si>
  <si>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</si>
  <si>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</si>
  <si>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</si>
  <si>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</si>
  <si>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</si>
  <si>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</si>
  <si>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</si>
  <si>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</si>
  <si>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</si>
  <si>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</si>
  <si>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</si>
  <si>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</si>
  <si>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</si>
  <si>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</si>
  <si>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</si>
  <si>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</si>
  <si>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</si>
  <si>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</si>
  <si>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</si>
  <si>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</si>
  <si>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</si>
  <si>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</si>
  <si>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</si>
  <si>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</si>
  <si>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</si>
  <si>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</si>
  <si>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</si>
  <si>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</si>
  <si>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</si>
  <si>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</si>
  <si>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</si>
  <si>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</si>
  <si>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</si>
  <si>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</si>
  <si>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</si>
  <si>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</si>
  <si>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</si>
  <si>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</si>
  <si>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</si>
  <si>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</si>
  <si>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</si>
  <si>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</si>
  <si>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</si>
  <si>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</si>
  <si>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</si>
  <si>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</si>
  <si>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</si>
  <si>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</si>
  <si>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</si>
  <si>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</si>
  <si>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</si>
  <si>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</si>
  <si>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</si>
  <si>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</si>
  <si>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</si>
  <si>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</si>
  <si>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</si>
  <si>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</si>
  <si>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</si>
  <si>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</si>
  <si>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</si>
  <si>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</si>
  <si>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</si>
  <si>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</si>
  <si>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</si>
  <si>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</si>
  <si>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</si>
  <si>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</si>
  <si>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</si>
  <si>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</si>
  <si>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</si>
  <si>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</si>
  <si>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</si>
  <si>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</si>
  <si>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</si>
  <si>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</si>
  <si>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</si>
  <si>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</si>
  <si>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</si>
  <si>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</si>
  <si>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</si>
  <si>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</si>
  <si>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</si>
  <si>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</si>
  <si>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</si>
  <si>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</si>
  <si>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</si>
  <si>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</si>
  <si>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</si>
  <si>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</si>
  <si>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</si>
  <si>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</si>
  <si>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</si>
  <si>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</si>
  <si>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</si>
  <si>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</si>
  <si>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</si>
  <si>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</si>
  <si>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</si>
  <si>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</si>
  <si>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</si>
  <si>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</si>
  <si>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</si>
  <si>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</si>
  <si>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</si>
  <si>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</si>
  <si>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</si>
  <si>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</si>
  <si>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</si>
  <si>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</si>
  <si>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</si>
  <si>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</si>
  <si>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</si>
  <si>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</si>
  <si>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</si>
  <si>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</si>
  <si>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</si>
  <si>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</si>
  <si>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</si>
  <si>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</si>
  <si>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</si>
  <si>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</si>
  <si>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</si>
  <si>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</si>
  <si>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</si>
  <si>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</si>
  <si>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</si>
  <si>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</si>
  <si>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</si>
  <si>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</si>
  <si>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</si>
  <si>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</si>
  <si>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</si>
  <si>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</si>
  <si>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</si>
  <si>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</si>
  <si>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</si>
  <si>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</si>
  <si>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</si>
  <si>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</si>
  <si>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</si>
  <si>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</si>
  <si>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</si>
  <si>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</si>
  <si>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</si>
  <si>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</si>
  <si>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</si>
  <si>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</si>
  <si>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</si>
  <si>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</si>
  <si>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</si>
  <si>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</si>
  <si>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</si>
  <si>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</si>
  <si>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</si>
  <si>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</si>
  <si>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</si>
  <si>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</si>
  <si>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</si>
  <si>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</si>
  <si>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</si>
  <si>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</si>
  <si>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</si>
  <si>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</si>
  <si>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</si>
  <si>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</si>
  <si>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</si>
  <si>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</si>
  <si>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</si>
  <si>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</si>
  <si>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</si>
  <si>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</si>
  <si>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</si>
  <si>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</si>
  <si>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</si>
  <si>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</si>
  <si>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</si>
  <si>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</si>
  <si>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</si>
  <si>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</si>
  <si>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</si>
  <si>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</si>
  <si>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</si>
  <si>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</si>
  <si>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</si>
  <si>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</si>
  <si>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</si>
  <si>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</si>
  <si>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</si>
  <si>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</si>
  <si>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</si>
  <si>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</si>
  <si>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</si>
  <si>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</si>
  <si>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</si>
  <si>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</si>
  <si>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</si>
  <si>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</si>
  <si>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</si>
  <si>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</si>
  <si>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</si>
  <si>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</si>
  <si>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</si>
  <si>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</si>
  <si>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</si>
  <si>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</si>
  <si>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</si>
  <si>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</si>
  <si>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</si>
  <si>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</si>
  <si>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</si>
  <si>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</si>
  <si>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</si>
  <si>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</si>
  <si>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</si>
  <si>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</si>
  <si>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</si>
  <si>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</si>
  <si>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</si>
  <si>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</si>
  <si>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</si>
  <si>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</si>
  <si>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</si>
  <si>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</si>
  <si>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</si>
  <si>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</si>
  <si>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</si>
  <si>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</si>
  <si>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</si>
  <si>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</si>
  <si>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</si>
  <si>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</si>
  <si>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</si>
  <si>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</si>
  <si>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</si>
  <si>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</si>
  <si>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</si>
  <si>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</si>
  <si>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</si>
  <si>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</si>
  <si>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</si>
  <si>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</si>
  <si>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</si>
  <si>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</si>
  <si>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</si>
  <si>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</si>
  <si>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</si>
  <si>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</si>
  <si>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</si>
  <si>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</si>
  <si>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</si>
  <si>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</si>
  <si>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</si>
  <si>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</si>
  <si>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</si>
  <si>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</si>
  <si>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</si>
  <si>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</si>
  <si>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</si>
  <si>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</si>
  <si>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</si>
  <si>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</si>
  <si>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</si>
  <si>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</si>
  <si>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</si>
  <si>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</si>
  <si>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</si>
  <si>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</si>
  <si>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</si>
  <si>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</si>
  <si>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</si>
  <si>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</si>
  <si>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</si>
  <si>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</si>
  <si>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</si>
  <si>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</si>
  <si>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</si>
  <si>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</si>
  <si>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</si>
  <si>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</si>
  <si>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</si>
  <si>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</si>
  <si>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</si>
  <si>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</si>
  <si>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</si>
  <si>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</si>
  <si>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</si>
  <si>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</si>
  <si>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</si>
  <si>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</si>
  <si>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</si>
  <si>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</si>
  <si>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</si>
  <si>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</si>
  <si>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</si>
  <si>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</si>
  <si>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</si>
  <si>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</si>
  <si>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</si>
  <si>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</si>
  <si>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</si>
  <si>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</si>
  <si>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</si>
  <si>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</si>
  <si>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</si>
  <si>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</si>
  <si>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</si>
  <si>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</si>
  <si>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</si>
  <si>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</si>
  <si>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</si>
  <si>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</si>
  <si>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</si>
  <si>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</si>
  <si>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</si>
  <si>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</si>
  <si>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</si>
  <si>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</si>
  <si>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</si>
  <si>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</si>
  <si>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</si>
  <si>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</si>
  <si>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</si>
  <si>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</si>
  <si>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</si>
  <si>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</si>
  <si>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</si>
  <si>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</si>
  <si>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</si>
  <si>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</si>
  <si>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</si>
  <si>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</si>
  <si>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</si>
  <si>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</si>
  <si>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</si>
  <si>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</si>
  <si>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</si>
  <si>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</si>
  <si>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</si>
  <si>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</si>
  <si>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</si>
  <si>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</si>
  <si>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</si>
  <si>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</si>
  <si>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</si>
  <si>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</si>
  <si>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</si>
  <si>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</si>
  <si>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</si>
  <si>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</si>
  <si>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</si>
  <si>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</si>
  <si>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</si>
  <si>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</si>
  <si>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</si>
  <si>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</si>
  <si>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</si>
  <si>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</si>
  <si>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</si>
  <si>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</si>
  <si>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</si>
  <si>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</si>
  <si>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</si>
  <si>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</si>
  <si>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</si>
  <si>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</si>
  <si>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</si>
  <si>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</si>
  <si>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</si>
  <si>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</si>
  <si>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</si>
  <si>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</si>
  <si>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</si>
  <si>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</si>
  <si>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</si>
  <si>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</si>
  <si>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</si>
  <si>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</si>
  <si>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</si>
  <si>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</si>
  <si>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</si>
  <si>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</si>
  <si>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</si>
  <si>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</si>
  <si>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</si>
  <si>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</si>
  <si>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</si>
  <si>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</si>
  <si>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</si>
  <si>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</si>
  <si>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</si>
  <si>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</si>
  <si>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</si>
  <si>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</si>
  <si>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</si>
  <si>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</si>
  <si>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</si>
  <si>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</si>
  <si>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</si>
  <si>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</si>
  <si>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</si>
  <si>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</si>
  <si>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</si>
  <si>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</si>
  <si>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</si>
  <si>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</si>
  <si>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</si>
  <si>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</si>
  <si>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</si>
  <si>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</si>
  <si>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</si>
  <si>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</si>
  <si>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</si>
  <si>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</si>
  <si>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</si>
  <si>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</si>
  <si>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</si>
  <si>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</si>
  <si>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</si>
  <si>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</si>
  <si>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</si>
  <si>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</si>
  <si>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</si>
  <si>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</si>
  <si>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</si>
  <si>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</si>
  <si>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</si>
  <si>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</si>
  <si>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</si>
  <si>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</si>
  <si>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</si>
  <si>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</si>
  <si>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</si>
  <si>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</si>
  <si>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</si>
  <si>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</si>
  <si>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</si>
  <si>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</si>
  <si>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</si>
  <si>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</si>
  <si>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</si>
  <si>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</si>
  <si>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</si>
  <si>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</si>
  <si>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</si>
  <si>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</si>
  <si>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</si>
  <si>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</si>
  <si>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</si>
  <si>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</si>
  <si>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</si>
  <si>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</si>
  <si>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</si>
  <si>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</si>
  <si>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</si>
  <si>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</si>
  <si>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</si>
  <si>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</si>
  <si>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</si>
  <si>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</si>
  <si>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</si>
  <si>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</si>
  <si>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</si>
  <si>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</si>
  <si>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</si>
  <si>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</si>
  <si>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</si>
  <si>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</si>
  <si>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</si>
  <si>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</si>
  <si>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</si>
  <si>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</si>
  <si>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</si>
  <si>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</si>
  <si>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</si>
  <si>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</si>
  <si>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</si>
  <si>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</si>
  <si>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</si>
  <si>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</si>
  <si>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</si>
  <si>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</si>
  <si>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</si>
  <si>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</si>
  <si>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</si>
  <si>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</si>
  <si>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</si>
  <si>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</si>
  <si>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</si>
  <si>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</si>
  <si>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</si>
  <si>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</si>
  <si>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</si>
  <si>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</si>
  <si>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</si>
  <si>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</si>
  <si>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</si>
  <si>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</si>
  <si>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</si>
  <si>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</si>
  <si>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</si>
  <si>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</si>
  <si>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</si>
  <si>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</si>
  <si>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</si>
  <si>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</si>
  <si>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</si>
  <si>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</si>
  <si>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</si>
  <si>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</si>
  <si>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</si>
  <si>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</si>
  <si>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</si>
  <si>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</si>
  <si>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</si>
  <si>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</si>
  <si>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</si>
  <si>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</si>
  <si>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</si>
  <si>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</si>
  <si>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</si>
  <si>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</si>
  <si>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</si>
  <si>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</si>
  <si>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</si>
  <si>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</si>
  <si>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</si>
  <si>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</si>
  <si>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</si>
  <si>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</si>
  <si>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</si>
  <si>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</si>
  <si>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</si>
  <si>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</si>
  <si>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</si>
  <si>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</si>
  <si>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</si>
  <si>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</si>
  <si>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</si>
  <si>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</si>
  <si>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</si>
  <si>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</si>
  <si>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</si>
  <si>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</si>
  <si>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</si>
  <si>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</si>
  <si>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</si>
  <si>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</si>
  <si>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</si>
  <si>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</si>
  <si>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</si>
  <si>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</si>
  <si>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</si>
  <si>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</si>
  <si>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</si>
  <si>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</si>
  <si>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</si>
  <si>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</si>
  <si>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</si>
  <si>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</si>
  <si>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</si>
  <si>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</si>
  <si>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</si>
  <si>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</si>
  <si>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</si>
  <si>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</si>
  <si>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</si>
  <si>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</si>
  <si>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</si>
  <si>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</si>
  <si>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</si>
  <si>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</si>
  <si>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</si>
  <si>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</si>
  <si>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</si>
  <si>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</si>
  <si>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</si>
  <si>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</si>
  <si>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</si>
  <si>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</si>
  <si>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</si>
  <si>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</si>
  <si>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</si>
  <si>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</si>
  <si>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</si>
  <si>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</si>
  <si>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</si>
  <si>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</si>
  <si>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</si>
  <si>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</si>
  <si>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</si>
  <si>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</si>
  <si>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</si>
  <si>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</si>
  <si>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</si>
  <si>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</si>
  <si>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</si>
  <si>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</si>
  <si>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</si>
  <si>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</si>
  <si>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</si>
  <si>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</si>
  <si>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</si>
  <si>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</si>
  <si>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</si>
  <si>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</si>
  <si>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</si>
  <si>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</si>
  <si>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</si>
  <si>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</si>
  <si>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</si>
  <si>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</si>
  <si>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</si>
  <si>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</si>
  <si>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</si>
  <si>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</si>
  <si>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</si>
  <si>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</si>
  <si>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</si>
  <si>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</si>
  <si>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</si>
  <si>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</si>
  <si>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</si>
  <si>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</si>
  <si>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</si>
  <si>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</si>
  <si>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</si>
  <si>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</si>
  <si>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</si>
  <si>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</si>
  <si>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</si>
  <si>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</si>
  <si>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</si>
  <si>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</si>
  <si>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</si>
  <si>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</si>
  <si>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</si>
  <si>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</si>
  <si>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</si>
  <si>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</si>
  <si>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</si>
  <si>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</si>
  <si>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</si>
  <si>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</si>
  <si>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</si>
  <si>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</si>
  <si>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</si>
  <si>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</si>
  <si>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</si>
  <si>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</si>
  <si>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</si>
  <si>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</si>
  <si>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</si>
  <si>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</si>
  <si>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</si>
  <si>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</si>
  <si>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</si>
  <si>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</si>
  <si>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</si>
  <si>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</si>
  <si>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</si>
  <si>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</si>
  <si>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</si>
  <si>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</si>
  <si>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</si>
  <si>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</si>
  <si>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</si>
  <si>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</si>
  <si>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</si>
  <si>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</si>
  <si>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</si>
  <si>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</si>
  <si>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</si>
  <si>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</si>
  <si>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</si>
  <si>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</si>
  <si>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</si>
  <si>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</si>
  <si>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</si>
  <si>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</si>
  <si>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</si>
  <si>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</si>
  <si>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</si>
  <si>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</si>
  <si>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</si>
  <si>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</si>
  <si>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</si>
  <si>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</si>
  <si>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</si>
  <si>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</si>
  <si>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</si>
  <si>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</si>
  <si>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</si>
  <si>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</si>
  <si>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</si>
  <si>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</si>
  <si>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</si>
  <si>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</si>
  <si>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</si>
  <si>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</si>
  <si>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</si>
  <si>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</si>
  <si>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</si>
  <si>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</si>
  <si>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</si>
  <si>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</si>
  <si>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</si>
  <si>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</si>
  <si>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</si>
  <si>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</si>
  <si>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</si>
  <si>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</si>
  <si>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</si>
  <si>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</si>
  <si>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</si>
  <si>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</si>
  <si>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</si>
  <si>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</si>
  <si>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</si>
  <si>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</si>
  <si>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</si>
  <si>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</si>
  <si>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</si>
  <si>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</si>
  <si>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</si>
  <si>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</si>
  <si>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</si>
  <si>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</si>
  <si>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</si>
  <si>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</si>
  <si>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</si>
  <si>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</si>
  <si>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</si>
  <si>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</si>
  <si>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</si>
  <si>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</si>
  <si>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</si>
  <si>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</si>
  <si>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</si>
  <si>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</si>
  <si>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</si>
  <si>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</si>
  <si>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</si>
  <si>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</si>
  <si>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</si>
  <si>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</si>
  <si>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</si>
  <si>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</si>
  <si>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</si>
  <si>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</si>
  <si>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</si>
  <si>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</si>
  <si>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</si>
  <si>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</si>
  <si>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</si>
  <si>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</si>
  <si>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</si>
  <si>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</si>
  <si>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</si>
  <si>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</si>
  <si>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</si>
  <si>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</si>
  <si>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</si>
  <si>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</si>
  <si>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</si>
  <si>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</si>
  <si>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</si>
  <si>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</si>
  <si>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</si>
  <si>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</si>
  <si>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</si>
  <si>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</si>
  <si>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</si>
  <si>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</si>
  <si>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</si>
  <si>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</si>
  <si>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</si>
  <si>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</si>
  <si>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</si>
  <si>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</si>
  <si>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</si>
  <si>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</si>
  <si>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</si>
  <si>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</si>
  <si>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</si>
  <si>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</si>
  <si>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</si>
  <si>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</si>
  <si>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</si>
  <si>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</si>
  <si>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</si>
  <si>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</si>
  <si>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</si>
  <si>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</si>
  <si>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</si>
  <si>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</si>
  <si>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</si>
  <si>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</si>
  <si>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</si>
  <si>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</si>
  <si>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</si>
  <si>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</si>
  <si>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</si>
  <si>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</si>
  <si>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</si>
  <si>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</si>
  <si>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</si>
  <si>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</si>
  <si>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</si>
  <si>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</si>
  <si>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</si>
  <si>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</si>
  <si>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</si>
  <si>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</si>
  <si>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</si>
  <si>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</si>
  <si>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</si>
  <si>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</si>
  <si>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</si>
  <si>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</si>
  <si>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</si>
  <si>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</si>
  <si>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</si>
  <si>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</si>
  <si>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</si>
  <si>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</si>
  <si>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</si>
  <si>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</si>
  <si>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</si>
  <si>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</si>
  <si>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</si>
  <si>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</si>
  <si>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</si>
  <si>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</si>
  <si>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</si>
  <si>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</si>
  <si>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</si>
  <si>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</si>
  <si>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</si>
  <si>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</si>
  <si>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</si>
  <si>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</si>
  <si>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</si>
  <si>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</si>
  <si>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</si>
  <si>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</si>
  <si>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</si>
  <si>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</si>
  <si>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</si>
  <si>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</si>
  <si>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</si>
  <si>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</si>
  <si>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</si>
  <si>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</si>
  <si>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</si>
  <si>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</si>
  <si>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</si>
  <si>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</si>
  <si>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</si>
  <si>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</si>
  <si>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</si>
  <si>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</si>
  <si>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</si>
  <si>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</si>
  <si>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</si>
  <si>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</si>
  <si>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</si>
  <si>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</si>
  <si>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</si>
  <si>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</si>
  <si>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</si>
  <si>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</si>
  <si>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</si>
  <si>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</si>
  <si>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</si>
  <si>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</si>
  <si>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</si>
  <si>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</si>
  <si>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</si>
  <si>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</si>
  <si>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</si>
  <si>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</si>
  <si>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</si>
  <si>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</si>
  <si>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</si>
  <si>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</si>
  <si>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working_table_2019</t>
  </si>
  <si>
    <t>original</t>
  </si>
  <si>
    <t>new</t>
  </si>
  <si>
    <t>LEFT JOIN d_3200m_cl.activity_centres ON p.gnaf_pid = d_3200m_cl.activity_centres.gnaf_pid</t>
  </si>
  <si>
    <t>threshold_{threshold}(array_min(activity_centres.distances), 1000)</t>
  </si>
  <si>
    <t>array_min(activity_centres.distances)</t>
  </si>
  <si>
    <t>Walkability index</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</si>
  <si>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</si>
  <si>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</si>
  <si>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</si>
  <si>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</si>
  <si>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</si>
  <si>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</si>
  <si>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</si>
  <si>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</si>
  <si>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</si>
  <si>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</si>
  <si>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</si>
  <si>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</si>
  <si>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</si>
  <si>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</si>
  <si>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</si>
  <si>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</si>
  <si>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uli ON p.{id} = uli.{id}</t>
  </si>
  <si>
    <t>LEFT JOIN d_3200m_cl.activity_centres ON p.{id} = d_3200m_cl.activity_centres.{id}</t>
  </si>
  <si>
    <t>LEFT JOIN d_3200m_cl.alcohol_offlicence ON p.{id} = d_3200m_cl.alcohol_offlicence.{id}</t>
  </si>
  <si>
    <t>LEFT JOIN ind_si_mix ON p.{id} = ind_si_mix.{id}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</si>
  <si>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</si>
  <si>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</si>
  <si>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</si>
  <si>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</si>
  <si>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</si>
  <si>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 xml:space="preserve">uli.uli </t>
  </si>
  <si>
    <t>closest_activity_centre</t>
  </si>
  <si>
    <t>closest_alcohol_offlicence</t>
  </si>
  <si>
    <t>social_infrastructure_mix</t>
  </si>
  <si>
    <t>frequent_pt_400m</t>
  </si>
  <si>
    <t>large_pos_400m</t>
  </si>
  <si>
    <t>pct_30_40_affordable_housing</t>
  </si>
  <si>
    <t>Social infrastructure mix score (/16)</t>
  </si>
  <si>
    <t>Average social infrastructure mix score (/16)</t>
  </si>
  <si>
    <t>d_3200m_cl.alcohol_offlicence.array_min(distances)</t>
  </si>
  <si>
    <t>d_3200m_cl.activity_centres.array_min(distances)</t>
  </si>
  <si>
    <t xml:space="preserve">ind_si_mix.si_mix </t>
  </si>
  <si>
    <t xml:space="preserve">nh_inds_distance.threshold_hard(gtfs_20191008_20191205_frequent_pt_0030,400) </t>
  </si>
  <si>
    <t>ind_os_distance.threshold_hard(pos_15k_sqm_distance_m,400)</t>
  </si>
  <si>
    <t xml:space="preserve">pct_live_work_local_area </t>
  </si>
  <si>
    <t>abs_ind_30_40.pcent_30_40</t>
  </si>
  <si>
    <t>Closest activity centre</t>
  </si>
  <si>
    <t>Closest alcohol offlicence</t>
  </si>
  <si>
    <t>Access to frequent public transport within 400 metres</t>
  </si>
  <si>
    <t>Access to a large park (1.5 hectares, or larger) within 400 metres</t>
  </si>
  <si>
    <t>Percentage of employed persons working in the community (SA3) in which they live</t>
  </si>
  <si>
    <t>30:40 measure of affordable housing</t>
  </si>
  <si>
    <t>distance_schema</t>
  </si>
  <si>
    <t>d_3200m_cl</t>
  </si>
  <si>
    <t>schema to store OD analysis results, with tables per destination</t>
  </si>
  <si>
    <t>points_id_type</t>
  </si>
  <si>
    <t>TEXT</t>
  </si>
  <si>
    <t>SQL data type of point id variable</t>
  </si>
  <si>
    <t>gtfs_adelaide_20190920_frequent</t>
  </si>
  <si>
    <t>public transport (any, 30 mins daytime weekday freq or better)</t>
  </si>
  <si>
    <t>Distance to closest public transport stop with an average service frequency of 30 minutes or less on week days between 7 am and 7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</si>
</sst>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B37" sqref="B3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 t="shared" ref="K89:K96" si="0">"Average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si="0"/>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 t="shared" si="0"/>
        <v>Average distance to closest bar, pub or nightclub (OSM, 2018)</v>
      </c>
      <c r="R96" t="str">
        <f>"nh_inds_distance."&amp;C96</f>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1543</v>
      </c>
      <c r="S98" s="14" t="s">
        <v>1544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1539</v>
      </c>
      <c r="S99" s="14" t="s">
        <v>1520</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1540</v>
      </c>
      <c r="S100" s="14" t="s">
        <v>1520</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c r="T103" t="s">
        <v>1718</v>
      </c>
      <c r="U103">
        <v>1</v>
      </c>
      <c r="Z103" t="s">
        <v>65</v>
      </c>
    </row>
    <row r="104" spans="1:26" ht="15" customHeight="1" x14ac:dyDescent="0.25">
      <c r="A104" s="2" t="s">
        <v>2521</v>
      </c>
      <c r="B104" s="14" t="s">
        <v>2522</v>
      </c>
      <c r="C104" t="s">
        <v>2521</v>
      </c>
      <c r="E104" s="14" t="s">
        <v>1085</v>
      </c>
      <c r="G104" s="150" t="s">
        <v>1170</v>
      </c>
      <c r="H104" s="150"/>
      <c r="I104" s="14">
        <v>20190712</v>
      </c>
      <c r="K104" s="14" t="s">
        <v>2524</v>
      </c>
      <c r="T104" t="s">
        <v>1718</v>
      </c>
      <c r="U104">
        <v>1</v>
      </c>
      <c r="Z104" t="s">
        <v>65</v>
      </c>
    </row>
  </sheetData>
  <autoFilter ref="A1:X104"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11"/>
  <sheetViews>
    <sheetView zoomScale="85" zoomScaleNormal="85" workbookViewId="0">
      <pane xSplit="2" ySplit="1" topLeftCell="R90" activePane="bottomRight" state="frozen"/>
      <selection pane="topRight" activeCell="C1" sqref="C1"/>
      <selection pane="bottomLeft" activeCell="A2" sqref="A2"/>
      <selection pane="bottomRight" activeCell="A104" sqref="A104"/>
    </sheetView>
  </sheetViews>
  <sheetFormatPr defaultRowHeight="15" customHeight="1" x14ac:dyDescent="0.25"/>
  <cols>
    <col min="1" max="1" width="6.85546875" customWidth="1"/>
    <col min="2" max="2" width="7.425781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54.42578125" style="14" customWidth="1"/>
    <col min="19" max="19" width="63.570312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3190</v>
      </c>
      <c r="S5" s="14" t="s">
        <v>3189</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3191</v>
      </c>
      <c r="S19" s="14" t="s">
        <v>3189</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3192</v>
      </c>
      <c r="C25" s="2" t="s">
        <v>1183</v>
      </c>
      <c r="D25" s="58" t="s">
        <v>1169</v>
      </c>
      <c r="E25" s="2" t="s">
        <v>1085</v>
      </c>
      <c r="F25" s="2"/>
      <c r="G25" s="32" t="s">
        <v>1170</v>
      </c>
      <c r="I25" s="2">
        <v>20181218</v>
      </c>
      <c r="J25" s="2"/>
      <c r="K25" s="14" t="s">
        <v>1237</v>
      </c>
      <c r="O25" s="5"/>
      <c r="P25" s="14" t="s">
        <v>56</v>
      </c>
      <c r="Q25" s="5" t="s">
        <v>1185</v>
      </c>
      <c r="R25" t="s">
        <v>3193</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3196</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3197</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3198</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3199</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3200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3201</v>
      </c>
      <c r="S31" s="14" t="s">
        <v>2601</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3205</v>
      </c>
      <c r="S97" s="14" t="s">
        <v>3206</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3204</v>
      </c>
      <c r="S98" s="14" t="s">
        <v>3207</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3202</v>
      </c>
      <c r="S99" s="14" t="s">
        <v>3195</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3203</v>
      </c>
      <c r="S100" s="14" t="s">
        <v>3194</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s="14" t="s">
        <v>3218</v>
      </c>
      <c r="S103" s="14" t="s">
        <v>3209</v>
      </c>
      <c r="T103" t="s">
        <v>1718</v>
      </c>
      <c r="U103">
        <v>1</v>
      </c>
      <c r="Z103" t="s">
        <v>65</v>
      </c>
    </row>
    <row r="104" spans="1:26" ht="15" customHeight="1" x14ac:dyDescent="0.25">
      <c r="A104" s="2" t="s">
        <v>3221</v>
      </c>
      <c r="B104" s="14" t="s">
        <v>3225</v>
      </c>
      <c r="C104" t="s">
        <v>2521</v>
      </c>
      <c r="E104" s="14" t="s">
        <v>1085</v>
      </c>
      <c r="G104" s="150" t="s">
        <v>1170</v>
      </c>
      <c r="H104" s="150"/>
      <c r="I104" s="14">
        <v>20190712</v>
      </c>
      <c r="K104" s="14" t="s">
        <v>3226</v>
      </c>
      <c r="R104" s="14" t="s">
        <v>3208</v>
      </c>
      <c r="T104" t="s">
        <v>1718</v>
      </c>
      <c r="U104">
        <v>1</v>
      </c>
      <c r="Z104" t="s">
        <v>65</v>
      </c>
    </row>
    <row r="105" spans="1:26" ht="15" customHeight="1" x14ac:dyDescent="0.25">
      <c r="A105" s="14" t="s">
        <v>3219</v>
      </c>
      <c r="B105" s="14" t="s">
        <v>3234</v>
      </c>
      <c r="R105" s="14" t="s">
        <v>3228</v>
      </c>
      <c r="S105" s="14" t="s">
        <v>3210</v>
      </c>
    </row>
    <row r="106" spans="1:26" ht="15" customHeight="1" x14ac:dyDescent="0.25">
      <c r="A106" s="14" t="s">
        <v>3220</v>
      </c>
      <c r="B106" s="14" t="s">
        <v>3235</v>
      </c>
      <c r="R106" s="14" t="s">
        <v>3227</v>
      </c>
      <c r="S106" s="14" t="s">
        <v>3211</v>
      </c>
    </row>
    <row r="107" spans="1:26" ht="15" customHeight="1" x14ac:dyDescent="0.25">
      <c r="A107" s="14" t="s">
        <v>3221</v>
      </c>
      <c r="B107" s="14" t="s">
        <v>3225</v>
      </c>
      <c r="R107" s="14" t="s">
        <v>3229</v>
      </c>
      <c r="S107" s="14" t="s">
        <v>3212</v>
      </c>
    </row>
    <row r="108" spans="1:26" ht="15" customHeight="1" x14ac:dyDescent="0.25">
      <c r="A108" t="s">
        <v>3222</v>
      </c>
      <c r="B108" s="14" t="s">
        <v>3236</v>
      </c>
      <c r="R108" s="14" t="s">
        <v>3230</v>
      </c>
      <c r="S108" s="14" t="s">
        <v>3213</v>
      </c>
    </row>
    <row r="109" spans="1:26" ht="15" customHeight="1" x14ac:dyDescent="0.25">
      <c r="A109" t="s">
        <v>3223</v>
      </c>
      <c r="B109" s="14" t="s">
        <v>3237</v>
      </c>
      <c r="R109" s="14" t="s">
        <v>3231</v>
      </c>
      <c r="S109" s="14" t="s">
        <v>3214</v>
      </c>
    </row>
    <row r="110" spans="1:26" ht="15" customHeight="1" x14ac:dyDescent="0.25">
      <c r="A110" t="s">
        <v>3232</v>
      </c>
      <c r="B110" s="14" t="s">
        <v>3238</v>
      </c>
      <c r="R110" s="14" t="s">
        <v>3215</v>
      </c>
      <c r="S110" s="14" t="s">
        <v>3216</v>
      </c>
    </row>
    <row r="111" spans="1:26" ht="15" customHeight="1" x14ac:dyDescent="0.25">
      <c r="A111" t="s">
        <v>3224</v>
      </c>
      <c r="B111" s="14" t="s">
        <v>3239</v>
      </c>
      <c r="R111" s="14" t="s">
        <v>3233</v>
      </c>
      <c r="S111" s="14" t="s">
        <v>3217</v>
      </c>
    </row>
  </sheetData>
  <autoFilter ref="A1:X104" xr:uid="{04D5661D-6A1C-4CC8-8D24-2792B01C4096}"/>
  <phoneticPr fontId="19" type="noConversion"/>
  <pageMargins left="0.25" right="0.25" top="0.75" bottom="0.75" header="0.3" footer="0.3"/>
  <pageSetup paperSize="8"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2400</v>
      </c>
    </row>
    <row r="2" spans="1:2" x14ac:dyDescent="0.25">
      <c r="A2" t="s">
        <v>2700</v>
      </c>
      <c r="B2" t="s">
        <v>2701</v>
      </c>
    </row>
    <row r="3" spans="1:2" x14ac:dyDescent="0.25">
      <c r="A3" t="s">
        <v>2702</v>
      </c>
      <c r="B3" t="s">
        <v>924</v>
      </c>
    </row>
    <row r="4" spans="1:2" x14ac:dyDescent="0.25">
      <c r="A4" t="s">
        <v>2703</v>
      </c>
      <c r="B4" t="s">
        <v>2704</v>
      </c>
    </row>
    <row r="5" spans="1:2" x14ac:dyDescent="0.25">
      <c r="A5" t="s">
        <v>1667</v>
      </c>
      <c r="B5" t="s">
        <v>82</v>
      </c>
    </row>
    <row r="6" spans="1:2" x14ac:dyDescent="0.25">
      <c r="A6" t="s">
        <v>1668</v>
      </c>
      <c r="B6" t="s">
        <v>81</v>
      </c>
    </row>
    <row r="7" spans="1:2" x14ac:dyDescent="0.25">
      <c r="A7" t="s">
        <v>2705</v>
      </c>
      <c r="B7" t="s">
        <v>2706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2284</v>
      </c>
      <c r="C11" s="114" t="s">
        <v>13</v>
      </c>
      <c r="D11" s="114">
        <v>10</v>
      </c>
      <c r="E11" s="114">
        <v>9</v>
      </c>
      <c r="G11" s="116" t="s">
        <v>1805</v>
      </c>
      <c r="H11" s="116" t="s">
        <v>1806</v>
      </c>
      <c r="I11" s="116" t="s">
        <v>1807</v>
      </c>
      <c r="J11" s="114" t="s">
        <v>2285</v>
      </c>
      <c r="K11" s="114">
        <v>2016</v>
      </c>
      <c r="L11" s="117" t="s">
        <v>2286</v>
      </c>
      <c r="M11" s="117" t="s">
        <v>291</v>
      </c>
      <c r="N11" s="114" t="s">
        <v>1811</v>
      </c>
      <c r="O11" s="117" t="s">
        <v>291</v>
      </c>
      <c r="P11" s="117" t="s">
        <v>2287</v>
      </c>
      <c r="S11" s="118" t="s">
        <v>2287</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2289</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2289</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2289</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2289</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2289</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2289</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2289</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2289</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2290</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2291</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2289</v>
      </c>
      <c r="M164" s="114" t="s">
        <v>291</v>
      </c>
      <c r="N164" s="114" t="s">
        <v>1811</v>
      </c>
      <c r="O164" s="114" t="s">
        <v>291</v>
      </c>
      <c r="P164" s="114" t="s">
        <v>2292</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2288</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2723</v>
      </c>
      <c r="B1" s="124" t="s">
        <v>2724</v>
      </c>
      <c r="C1" s="125" t="s">
        <v>889</v>
      </c>
      <c r="D1" s="124" t="s">
        <v>49</v>
      </c>
      <c r="E1" s="124" t="s">
        <v>2725</v>
      </c>
      <c r="F1" s="124" t="s">
        <v>2726</v>
      </c>
      <c r="G1" s="124" t="s">
        <v>2727</v>
      </c>
      <c r="H1" s="124" t="s">
        <v>2728</v>
      </c>
      <c r="I1" s="124" t="s">
        <v>2729</v>
      </c>
      <c r="J1" s="124" t="s">
        <v>2730</v>
      </c>
      <c r="K1" s="124" t="s">
        <v>2731</v>
      </c>
    </row>
    <row r="2" spans="1:11" ht="64.5" thickBot="1" x14ac:dyDescent="0.3">
      <c r="A2" s="1" t="s">
        <v>2732</v>
      </c>
      <c r="B2" s="1" t="s">
        <v>2733</v>
      </c>
      <c r="C2" s="126" t="s">
        <v>114</v>
      </c>
      <c r="D2" s="127" t="s">
        <v>2734</v>
      </c>
      <c r="E2" s="127"/>
      <c r="F2" s="127" t="s">
        <v>2735</v>
      </c>
      <c r="G2" s="128" t="s">
        <v>2736</v>
      </c>
      <c r="H2" s="128" t="s">
        <v>2737</v>
      </c>
      <c r="I2" s="126" t="s">
        <v>2738</v>
      </c>
      <c r="J2" s="128" t="s">
        <v>1808</v>
      </c>
      <c r="K2" s="128" t="s">
        <v>2739</v>
      </c>
    </row>
    <row r="3" spans="1:11" ht="89.25" customHeight="1" thickBot="1" x14ac:dyDescent="0.3">
      <c r="A3" s="1" t="s">
        <v>2732</v>
      </c>
      <c r="B3" s="1" t="s">
        <v>2733</v>
      </c>
      <c r="C3" s="126" t="s">
        <v>114</v>
      </c>
      <c r="D3" s="127" t="s">
        <v>2740</v>
      </c>
      <c r="E3" s="127"/>
      <c r="F3" s="128" t="s">
        <v>2741</v>
      </c>
      <c r="G3" s="128"/>
      <c r="H3" s="128">
        <v>2015</v>
      </c>
      <c r="I3" s="126" t="s">
        <v>2738</v>
      </c>
      <c r="J3" s="128" t="s">
        <v>1823</v>
      </c>
      <c r="K3" s="128" t="s">
        <v>2742</v>
      </c>
    </row>
    <row r="4" spans="1:11" ht="114.75" customHeight="1" thickBot="1" x14ac:dyDescent="0.3">
      <c r="A4" s="1" t="s">
        <v>2732</v>
      </c>
      <c r="B4" s="1" t="s">
        <v>2733</v>
      </c>
      <c r="C4" s="126" t="s">
        <v>114</v>
      </c>
      <c r="D4" s="127" t="s">
        <v>2743</v>
      </c>
      <c r="E4" s="127"/>
      <c r="F4" s="129"/>
      <c r="G4" s="128" t="s">
        <v>2744</v>
      </c>
      <c r="H4" s="129"/>
      <c r="I4" s="126" t="s">
        <v>2738</v>
      </c>
      <c r="J4" s="129"/>
      <c r="K4" s="128" t="s">
        <v>2745</v>
      </c>
    </row>
    <row r="5" spans="1:11" ht="26.25" customHeight="1" thickBot="1" x14ac:dyDescent="0.3">
      <c r="A5" s="1" t="s">
        <v>2732</v>
      </c>
      <c r="B5" s="1" t="s">
        <v>2733</v>
      </c>
      <c r="C5" s="126" t="s">
        <v>114</v>
      </c>
      <c r="D5" s="130"/>
      <c r="E5" s="130"/>
      <c r="F5" s="130"/>
      <c r="G5" s="131" t="s">
        <v>2746</v>
      </c>
      <c r="H5" s="130"/>
      <c r="I5" s="126" t="s">
        <v>2738</v>
      </c>
      <c r="J5" s="130"/>
      <c r="K5" s="130"/>
    </row>
    <row r="6" spans="1:11" ht="64.5" thickBot="1" x14ac:dyDescent="0.3">
      <c r="A6" s="1" t="s">
        <v>2732</v>
      </c>
      <c r="B6" s="1" t="s">
        <v>2733</v>
      </c>
      <c r="C6" s="126" t="s">
        <v>114</v>
      </c>
      <c r="D6" s="164" t="s">
        <v>2747</v>
      </c>
      <c r="E6" s="132"/>
      <c r="F6" s="164" t="s">
        <v>2748</v>
      </c>
      <c r="G6" s="167" t="s">
        <v>2749</v>
      </c>
      <c r="H6" s="128" t="s">
        <v>2737</v>
      </c>
      <c r="I6" s="167"/>
      <c r="J6" s="128" t="s">
        <v>2750</v>
      </c>
      <c r="K6" s="133" t="s">
        <v>2751</v>
      </c>
    </row>
    <row r="7" spans="1:11" ht="64.5" thickBot="1" x14ac:dyDescent="0.3">
      <c r="A7" s="1" t="s">
        <v>2732</v>
      </c>
      <c r="B7" s="1" t="s">
        <v>2733</v>
      </c>
      <c r="C7" s="126" t="s">
        <v>114</v>
      </c>
      <c r="D7" s="165"/>
      <c r="E7" s="134"/>
      <c r="F7" s="165"/>
      <c r="G7" s="168"/>
      <c r="H7" s="128">
        <v>2015</v>
      </c>
      <c r="I7" s="168"/>
      <c r="J7" s="128" t="s">
        <v>2752</v>
      </c>
      <c r="K7" s="128" t="s">
        <v>2753</v>
      </c>
    </row>
    <row r="8" spans="1:11" ht="39" thickBot="1" x14ac:dyDescent="0.3">
      <c r="A8" s="1" t="s">
        <v>2732</v>
      </c>
      <c r="B8" s="1" t="s">
        <v>2733</v>
      </c>
      <c r="C8" s="126" t="s">
        <v>114</v>
      </c>
      <c r="D8" s="165"/>
      <c r="E8" s="134"/>
      <c r="F8" s="165"/>
      <c r="G8" s="168"/>
      <c r="H8" s="129"/>
      <c r="I8" s="168"/>
      <c r="J8" s="128" t="s">
        <v>1808</v>
      </c>
      <c r="K8" s="128" t="s">
        <v>2754</v>
      </c>
    </row>
    <row r="9" spans="1:11" ht="102.75" thickBot="1" x14ac:dyDescent="0.3">
      <c r="A9" s="1" t="s">
        <v>2732</v>
      </c>
      <c r="B9" s="1" t="s">
        <v>2733</v>
      </c>
      <c r="C9" s="126" t="s">
        <v>114</v>
      </c>
      <c r="D9" s="165"/>
      <c r="E9" s="134"/>
      <c r="F9" s="165"/>
      <c r="G9" s="168"/>
      <c r="H9" s="129"/>
      <c r="I9" s="168"/>
      <c r="J9" s="128" t="s">
        <v>1823</v>
      </c>
      <c r="K9" s="128" t="s">
        <v>2755</v>
      </c>
    </row>
    <row r="10" spans="1:11" ht="15.75" thickBot="1" x14ac:dyDescent="0.3">
      <c r="A10" s="1" t="s">
        <v>2732</v>
      </c>
      <c r="B10" s="1" t="s">
        <v>2733</v>
      </c>
      <c r="C10" s="126" t="s">
        <v>114</v>
      </c>
      <c r="D10" s="165"/>
      <c r="E10" s="134"/>
      <c r="F10" s="165"/>
      <c r="G10" s="168"/>
      <c r="H10" s="129"/>
      <c r="I10" s="168"/>
      <c r="J10" s="129"/>
      <c r="K10" s="128"/>
    </row>
    <row r="11" spans="1:11" ht="64.5" thickBot="1" x14ac:dyDescent="0.3">
      <c r="A11" s="1" t="s">
        <v>2732</v>
      </c>
      <c r="B11" s="1" t="s">
        <v>2733</v>
      </c>
      <c r="C11" s="126" t="s">
        <v>114</v>
      </c>
      <c r="D11" s="165"/>
      <c r="E11" s="134"/>
      <c r="F11" s="165"/>
      <c r="G11" s="168"/>
      <c r="H11" s="129"/>
      <c r="I11" s="168"/>
      <c r="J11" s="129"/>
      <c r="K11" s="133" t="s">
        <v>2756</v>
      </c>
    </row>
    <row r="12" spans="1:11" ht="64.5" thickBot="1" x14ac:dyDescent="0.3">
      <c r="A12" s="1" t="s">
        <v>2732</v>
      </c>
      <c r="B12" s="1" t="s">
        <v>2733</v>
      </c>
      <c r="C12" s="126" t="s">
        <v>114</v>
      </c>
      <c r="D12" s="165"/>
      <c r="E12" s="134"/>
      <c r="F12" s="165"/>
      <c r="G12" s="168"/>
      <c r="H12" s="129"/>
      <c r="I12" s="168"/>
      <c r="J12" s="129"/>
      <c r="K12" s="128" t="s">
        <v>2753</v>
      </c>
    </row>
    <row r="13" spans="1:11" ht="90" thickBot="1" x14ac:dyDescent="0.3">
      <c r="A13" s="1" t="s">
        <v>2732</v>
      </c>
      <c r="B13" s="1" t="s">
        <v>2733</v>
      </c>
      <c r="C13" s="126" t="s">
        <v>114</v>
      </c>
      <c r="D13" s="165"/>
      <c r="E13" s="134"/>
      <c r="F13" s="165"/>
      <c r="G13" s="168"/>
      <c r="H13" s="129"/>
      <c r="I13" s="168"/>
      <c r="J13" s="129"/>
      <c r="K13" s="128" t="s">
        <v>2757</v>
      </c>
    </row>
    <row r="14" spans="1:11" ht="153.75" thickBot="1" x14ac:dyDescent="0.3">
      <c r="A14" s="1" t="s">
        <v>2732</v>
      </c>
      <c r="B14" s="1" t="s">
        <v>2733</v>
      </c>
      <c r="C14" s="126" t="s">
        <v>114</v>
      </c>
      <c r="D14" s="165"/>
      <c r="E14" s="134"/>
      <c r="F14" s="165"/>
      <c r="G14" s="168"/>
      <c r="H14" s="129"/>
      <c r="I14" s="168"/>
      <c r="J14" s="129"/>
      <c r="K14" s="128" t="s">
        <v>2758</v>
      </c>
    </row>
    <row r="15" spans="1:11" ht="51.75" thickBot="1" x14ac:dyDescent="0.3">
      <c r="A15" s="1" t="s">
        <v>2732</v>
      </c>
      <c r="B15" s="1" t="s">
        <v>2733</v>
      </c>
      <c r="C15" s="126" t="s">
        <v>114</v>
      </c>
      <c r="D15" s="166"/>
      <c r="E15" s="135"/>
      <c r="F15" s="166"/>
      <c r="G15" s="169"/>
      <c r="H15" s="130"/>
      <c r="I15" s="169"/>
      <c r="J15" s="130"/>
      <c r="K15" s="131" t="s">
        <v>2759</v>
      </c>
    </row>
    <row r="16" spans="1:11" ht="77.25" thickBot="1" x14ac:dyDescent="0.3">
      <c r="A16" s="1" t="s">
        <v>2732</v>
      </c>
      <c r="B16" s="1" t="s">
        <v>2733</v>
      </c>
      <c r="C16" s="126" t="s">
        <v>114</v>
      </c>
      <c r="D16" s="164" t="s">
        <v>2760</v>
      </c>
      <c r="E16" s="127"/>
      <c r="F16" s="127" t="s">
        <v>2761</v>
      </c>
      <c r="G16" s="167" t="s">
        <v>2762</v>
      </c>
      <c r="H16" s="128" t="s">
        <v>2737</v>
      </c>
      <c r="I16" s="167"/>
      <c r="J16" s="128" t="s">
        <v>2750</v>
      </c>
      <c r="K16" s="128" t="s">
        <v>2763</v>
      </c>
    </row>
    <row r="17" spans="1:11" ht="115.5" thickBot="1" x14ac:dyDescent="0.3">
      <c r="A17" s="1" t="s">
        <v>2732</v>
      </c>
      <c r="B17" s="1" t="s">
        <v>2733</v>
      </c>
      <c r="C17" s="126" t="s">
        <v>114</v>
      </c>
      <c r="D17" s="165"/>
      <c r="E17" s="127"/>
      <c r="F17" s="127" t="s">
        <v>2764</v>
      </c>
      <c r="G17" s="168"/>
      <c r="H17" s="128" t="s">
        <v>2765</v>
      </c>
      <c r="I17" s="168"/>
      <c r="J17" s="128" t="s">
        <v>2752</v>
      </c>
      <c r="K17" s="128" t="s">
        <v>2766</v>
      </c>
    </row>
    <row r="18" spans="1:11" ht="89.25" customHeight="1" thickBot="1" x14ac:dyDescent="0.3">
      <c r="A18" s="1" t="s">
        <v>2732</v>
      </c>
      <c r="B18" s="1" t="s">
        <v>2733</v>
      </c>
      <c r="C18" s="126" t="s">
        <v>114</v>
      </c>
      <c r="D18" s="165"/>
      <c r="E18" s="127"/>
      <c r="F18" s="127" t="s">
        <v>2767</v>
      </c>
      <c r="G18" s="168"/>
      <c r="H18" s="129"/>
      <c r="I18" s="168"/>
      <c r="J18" s="128" t="s">
        <v>1808</v>
      </c>
      <c r="K18" s="128"/>
    </row>
    <row r="19" spans="1:11" ht="64.5" thickBot="1" x14ac:dyDescent="0.3">
      <c r="A19" s="1" t="s">
        <v>2732</v>
      </c>
      <c r="B19" s="1" t="s">
        <v>2733</v>
      </c>
      <c r="C19" s="126" t="s">
        <v>114</v>
      </c>
      <c r="D19" s="165"/>
      <c r="E19" s="127"/>
      <c r="F19" s="127" t="s">
        <v>2768</v>
      </c>
      <c r="G19" s="168"/>
      <c r="H19" s="129"/>
      <c r="I19" s="168"/>
      <c r="J19" s="128" t="s">
        <v>1823</v>
      </c>
      <c r="K19" s="128" t="s">
        <v>2769</v>
      </c>
    </row>
    <row r="20" spans="1:11" ht="115.5" thickBot="1" x14ac:dyDescent="0.3">
      <c r="A20" s="1" t="s">
        <v>2732</v>
      </c>
      <c r="B20" s="1" t="s">
        <v>2733</v>
      </c>
      <c r="C20" s="126" t="s">
        <v>114</v>
      </c>
      <c r="D20" s="165"/>
      <c r="E20" s="127"/>
      <c r="F20" s="127" t="s">
        <v>2770</v>
      </c>
      <c r="G20" s="168"/>
      <c r="H20" s="129"/>
      <c r="I20" s="168"/>
      <c r="J20" s="129"/>
      <c r="K20" s="128" t="s">
        <v>2766</v>
      </c>
    </row>
    <row r="21" spans="1:11" ht="15.75" thickBot="1" x14ac:dyDescent="0.3">
      <c r="A21" s="1" t="s">
        <v>2732</v>
      </c>
      <c r="B21" s="1" t="s">
        <v>2733</v>
      </c>
      <c r="C21" s="126" t="s">
        <v>114</v>
      </c>
      <c r="D21" s="165"/>
      <c r="E21" s="127"/>
      <c r="F21" s="129"/>
      <c r="G21" s="168"/>
      <c r="H21" s="129"/>
      <c r="I21" s="168"/>
      <c r="J21" s="129"/>
      <c r="K21" s="128"/>
    </row>
    <row r="22" spans="1:11" ht="77.25" thickBot="1" x14ac:dyDescent="0.3">
      <c r="A22" s="1" t="s">
        <v>2732</v>
      </c>
      <c r="B22" s="1" t="s">
        <v>2733</v>
      </c>
      <c r="C22" s="126" t="s">
        <v>114</v>
      </c>
      <c r="D22" s="165"/>
      <c r="E22" s="127"/>
      <c r="F22" s="129"/>
      <c r="G22" s="168"/>
      <c r="H22" s="129"/>
      <c r="I22" s="168"/>
      <c r="J22" s="129"/>
      <c r="K22" s="128" t="s">
        <v>2771</v>
      </c>
    </row>
    <row r="23" spans="1:11" ht="115.5" thickBot="1" x14ac:dyDescent="0.3">
      <c r="A23" s="1" t="s">
        <v>2732</v>
      </c>
      <c r="B23" s="1" t="s">
        <v>2733</v>
      </c>
      <c r="C23" s="126" t="s">
        <v>114</v>
      </c>
      <c r="D23" s="165"/>
      <c r="E23" s="127"/>
      <c r="F23" s="129"/>
      <c r="G23" s="168"/>
      <c r="H23" s="129"/>
      <c r="I23" s="168"/>
      <c r="J23" s="129"/>
      <c r="K23" s="128" t="s">
        <v>2766</v>
      </c>
    </row>
    <row r="24" spans="1:11" x14ac:dyDescent="0.25">
      <c r="A24" s="1" t="s">
        <v>2732</v>
      </c>
      <c r="B24" s="1" t="s">
        <v>2733</v>
      </c>
      <c r="C24" s="126" t="s">
        <v>114</v>
      </c>
      <c r="D24" s="165"/>
      <c r="E24" s="127"/>
      <c r="F24" s="129"/>
      <c r="G24" s="168"/>
      <c r="H24" s="129"/>
      <c r="I24" s="168"/>
      <c r="J24" s="129"/>
      <c r="K24" s="128"/>
    </row>
    <row r="25" spans="1:11" ht="166.5" thickBot="1" x14ac:dyDescent="0.3">
      <c r="A25" s="1" t="s">
        <v>2732</v>
      </c>
      <c r="B25" s="1" t="s">
        <v>2733</v>
      </c>
      <c r="C25" s="136" t="s">
        <v>114</v>
      </c>
      <c r="D25" s="165"/>
      <c r="E25" s="127"/>
      <c r="F25" s="129"/>
      <c r="G25" s="169"/>
      <c r="H25" s="130"/>
      <c r="I25" s="169"/>
      <c r="J25" s="130"/>
      <c r="K25" s="131" t="s">
        <v>2772</v>
      </c>
    </row>
    <row r="26" spans="1:11" ht="39" thickBot="1" x14ac:dyDescent="0.3">
      <c r="A26" s="1" t="s">
        <v>2732</v>
      </c>
      <c r="B26" s="1" t="s">
        <v>2733</v>
      </c>
      <c r="C26" s="136" t="s">
        <v>114</v>
      </c>
      <c r="D26" s="166"/>
      <c r="E26" s="137"/>
      <c r="F26" s="130"/>
      <c r="G26" s="131" t="s">
        <v>2773</v>
      </c>
      <c r="H26" s="131"/>
      <c r="I26" s="131"/>
      <c r="J26" s="131"/>
      <c r="K26" s="131"/>
    </row>
    <row r="27" spans="1:11" ht="26.25" thickBot="1" x14ac:dyDescent="0.3">
      <c r="A27" s="1" t="s">
        <v>2732</v>
      </c>
      <c r="B27" s="1" t="s">
        <v>2733</v>
      </c>
      <c r="C27" s="136" t="s">
        <v>114</v>
      </c>
      <c r="D27" s="164" t="s">
        <v>61</v>
      </c>
      <c r="E27" s="132"/>
      <c r="F27" s="167" t="s">
        <v>2774</v>
      </c>
      <c r="G27" s="164" t="s">
        <v>2775</v>
      </c>
      <c r="H27" s="164"/>
      <c r="I27" s="164"/>
      <c r="J27" s="164"/>
      <c r="K27" s="133" t="s">
        <v>2751</v>
      </c>
    </row>
    <row r="28" spans="1:11" ht="51.75" thickBot="1" x14ac:dyDescent="0.3">
      <c r="A28" s="1" t="s">
        <v>2732</v>
      </c>
      <c r="B28" s="1" t="s">
        <v>2733</v>
      </c>
      <c r="C28" s="136" t="s">
        <v>114</v>
      </c>
      <c r="D28" s="165"/>
      <c r="E28" s="134"/>
      <c r="F28" s="168"/>
      <c r="G28" s="165"/>
      <c r="H28" s="165"/>
      <c r="I28" s="165"/>
      <c r="J28" s="165"/>
      <c r="K28" s="128" t="s">
        <v>2776</v>
      </c>
    </row>
    <row r="29" spans="1:11" ht="39" thickBot="1" x14ac:dyDescent="0.3">
      <c r="A29" s="1" t="s">
        <v>2732</v>
      </c>
      <c r="B29" s="1" t="s">
        <v>2733</v>
      </c>
      <c r="C29" s="136" t="s">
        <v>114</v>
      </c>
      <c r="D29" s="165"/>
      <c r="E29" s="134"/>
      <c r="F29" s="168"/>
      <c r="G29" s="165"/>
      <c r="H29" s="165"/>
      <c r="I29" s="165"/>
      <c r="J29" s="165"/>
      <c r="K29" s="128" t="s">
        <v>2754</v>
      </c>
    </row>
    <row r="30" spans="1:11" ht="90" thickBot="1" x14ac:dyDescent="0.3">
      <c r="A30" s="1" t="s">
        <v>2732</v>
      </c>
      <c r="B30" s="1" t="s">
        <v>2733</v>
      </c>
      <c r="C30" s="136" t="s">
        <v>114</v>
      </c>
      <c r="D30" s="165"/>
      <c r="E30" s="134"/>
      <c r="F30" s="168"/>
      <c r="G30" s="165"/>
      <c r="H30" s="165"/>
      <c r="I30" s="165"/>
      <c r="J30" s="165"/>
      <c r="K30" s="128" t="s">
        <v>2777</v>
      </c>
    </row>
    <row r="31" spans="1:11" ht="39" thickBot="1" x14ac:dyDescent="0.3">
      <c r="A31" s="1" t="s">
        <v>2732</v>
      </c>
      <c r="B31" s="1" t="s">
        <v>2733</v>
      </c>
      <c r="C31" s="136" t="s">
        <v>114</v>
      </c>
      <c r="D31" s="165"/>
      <c r="E31" s="134"/>
      <c r="F31" s="168"/>
      <c r="G31" s="165"/>
      <c r="H31" s="165"/>
      <c r="I31" s="165"/>
      <c r="J31" s="165"/>
      <c r="K31" s="128" t="s">
        <v>2778</v>
      </c>
    </row>
    <row r="32" spans="1:11" ht="15.75" thickBot="1" x14ac:dyDescent="0.3">
      <c r="A32" s="1" t="s">
        <v>2732</v>
      </c>
      <c r="B32" s="1" t="s">
        <v>2733</v>
      </c>
      <c r="C32" s="136" t="s">
        <v>114</v>
      </c>
      <c r="D32" s="165"/>
      <c r="E32" s="134"/>
      <c r="F32" s="168"/>
      <c r="G32" s="165"/>
      <c r="H32" s="165"/>
      <c r="I32" s="165"/>
      <c r="J32" s="165"/>
      <c r="K32" s="128"/>
    </row>
    <row r="33" spans="1:11" ht="64.5" thickBot="1" x14ac:dyDescent="0.3">
      <c r="A33" s="1" t="s">
        <v>2732</v>
      </c>
      <c r="B33" s="1" t="s">
        <v>2733</v>
      </c>
      <c r="C33" s="136" t="s">
        <v>114</v>
      </c>
      <c r="D33" s="165"/>
      <c r="E33" s="134"/>
      <c r="F33" s="168"/>
      <c r="G33" s="165"/>
      <c r="H33" s="165"/>
      <c r="I33" s="165"/>
      <c r="J33" s="165"/>
      <c r="K33" s="133" t="s">
        <v>2756</v>
      </c>
    </row>
    <row r="34" spans="1:11" ht="51.75" thickBot="1" x14ac:dyDescent="0.3">
      <c r="A34" s="1" t="s">
        <v>2732</v>
      </c>
      <c r="B34" s="1" t="s">
        <v>2733</v>
      </c>
      <c r="C34" s="136" t="s">
        <v>114</v>
      </c>
      <c r="D34" s="165"/>
      <c r="E34" s="134"/>
      <c r="F34" s="168"/>
      <c r="G34" s="165"/>
      <c r="H34" s="165"/>
      <c r="I34" s="165"/>
      <c r="J34" s="165"/>
      <c r="K34" s="128" t="s">
        <v>2776</v>
      </c>
    </row>
    <row r="35" spans="1:11" ht="90" thickBot="1" x14ac:dyDescent="0.3">
      <c r="A35" s="1" t="s">
        <v>2732</v>
      </c>
      <c r="B35" s="1" t="s">
        <v>2733</v>
      </c>
      <c r="C35" s="136" t="s">
        <v>114</v>
      </c>
      <c r="D35" s="165"/>
      <c r="E35" s="134"/>
      <c r="F35" s="169"/>
      <c r="G35" s="166"/>
      <c r="H35" s="166"/>
      <c r="I35" s="166"/>
      <c r="J35" s="166"/>
      <c r="K35" s="128" t="s">
        <v>2757</v>
      </c>
    </row>
    <row r="36" spans="1:11" ht="141" thickBot="1" x14ac:dyDescent="0.3">
      <c r="A36" s="1" t="s">
        <v>2732</v>
      </c>
      <c r="B36" s="1" t="s">
        <v>2733</v>
      </c>
      <c r="C36" s="136" t="s">
        <v>114</v>
      </c>
      <c r="D36" s="165"/>
      <c r="E36" s="127"/>
      <c r="F36" s="131" t="s">
        <v>2779</v>
      </c>
      <c r="G36" s="137" t="s">
        <v>2780</v>
      </c>
      <c r="H36" s="137"/>
      <c r="I36" s="137"/>
      <c r="J36" s="137"/>
      <c r="K36" s="128" t="s">
        <v>2781</v>
      </c>
    </row>
    <row r="37" spans="1:11" ht="51.75" thickBot="1" x14ac:dyDescent="0.3">
      <c r="A37" s="1" t="s">
        <v>2732</v>
      </c>
      <c r="B37" s="1" t="s">
        <v>2733</v>
      </c>
      <c r="C37" s="136" t="s">
        <v>114</v>
      </c>
      <c r="D37" s="165"/>
      <c r="E37" s="127"/>
      <c r="F37" s="131" t="s">
        <v>2782</v>
      </c>
      <c r="G37" s="137" t="s">
        <v>2783</v>
      </c>
      <c r="H37" s="137"/>
      <c r="I37" s="137"/>
      <c r="J37" s="137"/>
      <c r="K37" s="128" t="s">
        <v>2759</v>
      </c>
    </row>
    <row r="38" spans="1:11" ht="39" thickBot="1" x14ac:dyDescent="0.3">
      <c r="A38" s="1" t="s">
        <v>2732</v>
      </c>
      <c r="B38" s="1" t="s">
        <v>2733</v>
      </c>
      <c r="C38" s="136" t="s">
        <v>114</v>
      </c>
      <c r="D38" s="165"/>
      <c r="E38" s="127"/>
      <c r="F38" s="131" t="s">
        <v>2784</v>
      </c>
      <c r="G38" s="137" t="s">
        <v>2785</v>
      </c>
      <c r="H38" s="137"/>
      <c r="I38" s="137"/>
      <c r="J38" s="137"/>
      <c r="K38" s="128" t="s">
        <v>2786</v>
      </c>
    </row>
    <row r="39" spans="1:11" ht="90" thickBot="1" x14ac:dyDescent="0.3">
      <c r="A39" s="1" t="s">
        <v>2732</v>
      </c>
      <c r="B39" s="1" t="s">
        <v>2733</v>
      </c>
      <c r="C39" s="136" t="s">
        <v>114</v>
      </c>
      <c r="D39" s="166"/>
      <c r="E39" s="137"/>
      <c r="F39" s="131" t="s">
        <v>2787</v>
      </c>
      <c r="G39" s="137" t="s">
        <v>2788</v>
      </c>
      <c r="H39" s="137"/>
      <c r="I39" s="137"/>
      <c r="J39" s="137"/>
      <c r="K39" s="138" t="s">
        <v>2789</v>
      </c>
    </row>
    <row r="40" spans="1:11" ht="64.5" thickBot="1" x14ac:dyDescent="0.3">
      <c r="A40" s="1" t="s">
        <v>2732</v>
      </c>
      <c r="B40" s="1" t="s">
        <v>2733</v>
      </c>
      <c r="C40" s="136" t="s">
        <v>114</v>
      </c>
      <c r="D40" s="137" t="s">
        <v>2790</v>
      </c>
      <c r="E40" s="137"/>
      <c r="F40" s="137" t="s">
        <v>2791</v>
      </c>
      <c r="G40" s="131"/>
      <c r="H40" s="131"/>
      <c r="I40" s="131"/>
      <c r="J40" s="131"/>
      <c r="K40" s="131"/>
    </row>
    <row r="41" spans="1:11" ht="51.75" thickBot="1" x14ac:dyDescent="0.3">
      <c r="A41" s="1" t="s">
        <v>2732</v>
      </c>
      <c r="B41" s="1" t="s">
        <v>2733</v>
      </c>
      <c r="C41" s="126" t="s">
        <v>2792</v>
      </c>
      <c r="D41" s="167" t="s">
        <v>2793</v>
      </c>
      <c r="E41" s="126"/>
      <c r="F41" s="164" t="s">
        <v>2794</v>
      </c>
      <c r="G41" s="164" t="s">
        <v>2795</v>
      </c>
      <c r="H41" s="167" t="s">
        <v>2796</v>
      </c>
      <c r="I41" s="167" t="s">
        <v>2738</v>
      </c>
      <c r="J41" s="128" t="s">
        <v>1808</v>
      </c>
      <c r="K41" s="128" t="s">
        <v>2739</v>
      </c>
    </row>
    <row r="42" spans="1:11" ht="64.5" thickBot="1" x14ac:dyDescent="0.3">
      <c r="A42" s="1" t="s">
        <v>2732</v>
      </c>
      <c r="B42" s="1" t="s">
        <v>2733</v>
      </c>
      <c r="C42" s="126" t="s">
        <v>2792</v>
      </c>
      <c r="D42" s="168"/>
      <c r="E42" s="139"/>
      <c r="F42" s="165"/>
      <c r="G42" s="165"/>
      <c r="H42" s="168"/>
      <c r="I42" s="168"/>
      <c r="J42" s="128" t="s">
        <v>1823</v>
      </c>
      <c r="K42" s="128" t="s">
        <v>2797</v>
      </c>
    </row>
    <row r="43" spans="1:11" ht="90" thickBot="1" x14ac:dyDescent="0.3">
      <c r="A43" s="1" t="s">
        <v>2732</v>
      </c>
      <c r="B43" s="1" t="s">
        <v>2733</v>
      </c>
      <c r="C43" s="126" t="s">
        <v>2792</v>
      </c>
      <c r="D43" s="169"/>
      <c r="E43" s="136"/>
      <c r="F43" s="166"/>
      <c r="G43" s="166"/>
      <c r="H43" s="169"/>
      <c r="I43" s="169"/>
      <c r="J43" s="130"/>
      <c r="K43" s="131" t="s">
        <v>2798</v>
      </c>
    </row>
    <row r="44" spans="1:11" ht="38.25" customHeight="1" thickBot="1" x14ac:dyDescent="0.3">
      <c r="A44" s="1" t="s">
        <v>2732</v>
      </c>
      <c r="B44" s="1" t="s">
        <v>2733</v>
      </c>
      <c r="C44" s="126" t="s">
        <v>2792</v>
      </c>
      <c r="D44" s="167" t="s">
        <v>2793</v>
      </c>
      <c r="E44" s="128"/>
      <c r="F44" s="127" t="s">
        <v>2799</v>
      </c>
      <c r="G44" s="164" t="s">
        <v>2800</v>
      </c>
      <c r="H44" s="167" t="s">
        <v>2796</v>
      </c>
      <c r="I44" s="164"/>
      <c r="J44" s="128" t="s">
        <v>1808</v>
      </c>
      <c r="K44" s="164" t="s">
        <v>2801</v>
      </c>
    </row>
    <row r="45" spans="1:11" ht="115.5" customHeight="1" thickBot="1" x14ac:dyDescent="0.3">
      <c r="A45" s="1" t="s">
        <v>2732</v>
      </c>
      <c r="B45" s="1" t="s">
        <v>2733</v>
      </c>
      <c r="C45" s="126" t="s">
        <v>2792</v>
      </c>
      <c r="D45" s="169"/>
      <c r="E45" s="131"/>
      <c r="F45" s="137" t="s">
        <v>2802</v>
      </c>
      <c r="G45" s="166"/>
      <c r="H45" s="169"/>
      <c r="I45" s="166"/>
      <c r="J45" s="131" t="s">
        <v>1823</v>
      </c>
      <c r="K45" s="166"/>
    </row>
    <row r="46" spans="1:11" ht="39" thickBot="1" x14ac:dyDescent="0.3">
      <c r="A46" s="1" t="s">
        <v>2732</v>
      </c>
      <c r="B46" s="1" t="s">
        <v>2733</v>
      </c>
      <c r="C46" s="136" t="s">
        <v>2792</v>
      </c>
      <c r="D46" s="131" t="s">
        <v>2793</v>
      </c>
      <c r="E46" s="131"/>
      <c r="F46" s="137" t="s">
        <v>2803</v>
      </c>
      <c r="G46" s="131"/>
      <c r="H46" s="131"/>
      <c r="I46" s="131"/>
      <c r="J46" s="131"/>
      <c r="K46" s="131"/>
    </row>
    <row r="47" spans="1:11" ht="375" customHeight="1" thickBot="1" x14ac:dyDescent="0.3">
      <c r="A47" s="1" t="s">
        <v>2732</v>
      </c>
      <c r="B47" s="1" t="s">
        <v>2733</v>
      </c>
      <c r="C47" s="126" t="s">
        <v>2792</v>
      </c>
      <c r="D47" s="167" t="s">
        <v>2793</v>
      </c>
      <c r="E47" s="126"/>
      <c r="F47" s="167" t="s">
        <v>2804</v>
      </c>
      <c r="G47" s="167"/>
      <c r="H47" s="167"/>
      <c r="I47" s="167"/>
      <c r="J47" s="167"/>
      <c r="K47" s="167"/>
    </row>
    <row r="48" spans="1:11" ht="15.75" thickBot="1" x14ac:dyDescent="0.3">
      <c r="A48" s="1" t="s">
        <v>2732</v>
      </c>
      <c r="B48" s="1" t="s">
        <v>2733</v>
      </c>
      <c r="C48" s="126" t="s">
        <v>2792</v>
      </c>
      <c r="D48" s="168"/>
      <c r="E48" s="139"/>
      <c r="F48" s="168"/>
      <c r="G48" s="168"/>
      <c r="H48" s="168"/>
      <c r="I48" s="168"/>
      <c r="J48" s="168"/>
      <c r="K48" s="168"/>
    </row>
    <row r="49" spans="1:11" ht="15.75" thickBot="1" x14ac:dyDescent="0.3">
      <c r="A49" s="1" t="s">
        <v>2732</v>
      </c>
      <c r="B49" s="1" t="s">
        <v>2733</v>
      </c>
      <c r="C49" s="126" t="s">
        <v>2792</v>
      </c>
      <c r="D49" s="168"/>
      <c r="E49" s="139"/>
      <c r="F49" s="168"/>
      <c r="G49" s="168"/>
      <c r="H49" s="168"/>
      <c r="I49" s="168"/>
      <c r="J49" s="168"/>
      <c r="K49" s="168"/>
    </row>
    <row r="50" spans="1:11" ht="15.75" thickBot="1" x14ac:dyDescent="0.3">
      <c r="A50" s="1" t="s">
        <v>2732</v>
      </c>
      <c r="B50" s="1" t="s">
        <v>2733</v>
      </c>
      <c r="C50" s="126" t="s">
        <v>2792</v>
      </c>
      <c r="D50" s="169"/>
      <c r="E50" s="136"/>
      <c r="F50" s="169"/>
      <c r="G50" s="169"/>
      <c r="H50" s="169"/>
      <c r="I50" s="169"/>
      <c r="J50" s="169"/>
      <c r="K50" s="169"/>
    </row>
    <row r="51" spans="1:11" ht="188.25" customHeight="1" x14ac:dyDescent="0.25">
      <c r="A51" s="1" t="s">
        <v>2732</v>
      </c>
      <c r="B51" s="1" t="s">
        <v>2733</v>
      </c>
      <c r="C51" s="126" t="s">
        <v>2792</v>
      </c>
      <c r="D51" s="167" t="s">
        <v>2793</v>
      </c>
      <c r="E51" s="126"/>
      <c r="F51" s="167" t="s">
        <v>2805</v>
      </c>
      <c r="G51" s="167"/>
      <c r="H51" s="167"/>
      <c r="I51" s="167"/>
      <c r="J51" s="167"/>
      <c r="K51" s="167"/>
    </row>
    <row r="52" spans="1:11" ht="15.75" thickBot="1" x14ac:dyDescent="0.3">
      <c r="A52" s="1" t="s">
        <v>2732</v>
      </c>
      <c r="B52" s="1" t="s">
        <v>2733</v>
      </c>
      <c r="C52" s="136" t="s">
        <v>2792</v>
      </c>
      <c r="D52" s="169"/>
      <c r="E52" s="136"/>
      <c r="F52" s="169"/>
      <c r="G52" s="169"/>
      <c r="H52" s="169"/>
      <c r="I52" s="169"/>
      <c r="J52" s="169"/>
      <c r="K52" s="169"/>
    </row>
    <row r="53" spans="1:11" ht="26.25" thickBot="1" x14ac:dyDescent="0.3">
      <c r="A53" s="1" t="s">
        <v>2732</v>
      </c>
      <c r="B53" s="1" t="s">
        <v>2733</v>
      </c>
      <c r="C53" s="136" t="s">
        <v>2792</v>
      </c>
      <c r="D53" s="131" t="s">
        <v>2806</v>
      </c>
      <c r="E53" s="131"/>
      <c r="F53" s="131" t="s">
        <v>2807</v>
      </c>
      <c r="G53" s="131"/>
      <c r="H53" s="131"/>
      <c r="I53" s="131"/>
      <c r="J53" s="131"/>
      <c r="K53" s="131"/>
    </row>
    <row r="54" spans="1:11" ht="38.25" customHeight="1" thickBot="1" x14ac:dyDescent="0.3">
      <c r="A54" s="1" t="s">
        <v>2732</v>
      </c>
      <c r="B54" s="1" t="s">
        <v>2733</v>
      </c>
      <c r="C54" s="126" t="s">
        <v>2792</v>
      </c>
      <c r="D54" s="167" t="s">
        <v>60</v>
      </c>
      <c r="E54" s="128"/>
      <c r="F54" s="128" t="s">
        <v>2808</v>
      </c>
      <c r="G54" s="167"/>
      <c r="H54" s="167"/>
      <c r="I54" s="167"/>
      <c r="J54" s="167"/>
      <c r="K54" s="167"/>
    </row>
    <row r="55" spans="1:11" ht="153.75" customHeight="1" thickBot="1" x14ac:dyDescent="0.3">
      <c r="A55" s="1" t="s">
        <v>2732</v>
      </c>
      <c r="B55" s="1" t="s">
        <v>2733</v>
      </c>
      <c r="C55" s="126" t="s">
        <v>2792</v>
      </c>
      <c r="D55" s="169"/>
      <c r="E55" s="131"/>
      <c r="F55" s="131" t="s">
        <v>2809</v>
      </c>
      <c r="G55" s="169"/>
      <c r="H55" s="169"/>
      <c r="I55" s="169"/>
      <c r="J55" s="169"/>
      <c r="K55" s="169"/>
    </row>
    <row r="56" spans="1:11" ht="26.25" thickBot="1" x14ac:dyDescent="0.3">
      <c r="A56" s="1" t="s">
        <v>2732</v>
      </c>
      <c r="B56" s="1" t="s">
        <v>2733</v>
      </c>
      <c r="C56" s="140" t="s">
        <v>2792</v>
      </c>
      <c r="D56" s="167" t="s">
        <v>60</v>
      </c>
      <c r="E56" s="128"/>
      <c r="F56" s="128" t="s">
        <v>2810</v>
      </c>
      <c r="G56" s="167"/>
      <c r="H56" s="167"/>
      <c r="I56" s="167"/>
      <c r="J56" s="167"/>
      <c r="K56" s="167"/>
    </row>
    <row r="57" spans="1:11" ht="26.25" thickBot="1" x14ac:dyDescent="0.3">
      <c r="A57" s="1" t="s">
        <v>2732</v>
      </c>
      <c r="B57" s="1" t="s">
        <v>2733</v>
      </c>
      <c r="C57" s="140" t="s">
        <v>2792</v>
      </c>
      <c r="D57" s="168"/>
      <c r="E57" s="128"/>
      <c r="F57" s="128" t="s">
        <v>2811</v>
      </c>
      <c r="G57" s="168"/>
      <c r="H57" s="168"/>
      <c r="I57" s="168"/>
      <c r="J57" s="168"/>
      <c r="K57" s="168"/>
    </row>
    <row r="58" spans="1:11" ht="26.25" thickBot="1" x14ac:dyDescent="0.3">
      <c r="A58" s="1" t="s">
        <v>2732</v>
      </c>
      <c r="B58" s="1" t="s">
        <v>2733</v>
      </c>
      <c r="C58" s="140" t="s">
        <v>2792</v>
      </c>
      <c r="D58" s="169"/>
      <c r="E58" s="131"/>
      <c r="F58" s="131" t="s">
        <v>2812</v>
      </c>
      <c r="G58" s="169"/>
      <c r="H58" s="169"/>
      <c r="I58" s="169"/>
      <c r="J58" s="169"/>
      <c r="K58" s="169"/>
    </row>
    <row r="59" spans="1:11" ht="51.75" thickBot="1" x14ac:dyDescent="0.3">
      <c r="A59" s="1" t="s">
        <v>2732</v>
      </c>
      <c r="B59" s="1" t="s">
        <v>2733</v>
      </c>
      <c r="C59" s="141" t="s">
        <v>2792</v>
      </c>
      <c r="D59" s="131" t="s">
        <v>60</v>
      </c>
      <c r="E59" s="131"/>
      <c r="F59" s="131" t="s">
        <v>2813</v>
      </c>
      <c r="G59" s="131"/>
      <c r="H59" s="131"/>
      <c r="I59" s="131"/>
      <c r="J59" s="131"/>
      <c r="K59" s="131"/>
    </row>
    <row r="60" spans="1:11" ht="39" thickBot="1" x14ac:dyDescent="0.3">
      <c r="A60" s="1" t="s">
        <v>2732</v>
      </c>
      <c r="B60" s="1" t="s">
        <v>2733</v>
      </c>
      <c r="C60" s="136" t="s">
        <v>2792</v>
      </c>
      <c r="D60" s="131" t="s">
        <v>2814</v>
      </c>
      <c r="E60" s="131"/>
      <c r="F60" s="131" t="s">
        <v>2815</v>
      </c>
      <c r="G60" s="131"/>
      <c r="H60" s="131"/>
      <c r="I60" s="131"/>
      <c r="J60" s="131"/>
      <c r="K60" s="131"/>
    </row>
    <row r="61" spans="1:11" ht="51.75" thickBot="1" x14ac:dyDescent="0.3">
      <c r="A61" s="1" t="s">
        <v>2732</v>
      </c>
      <c r="B61" s="1" t="s">
        <v>2733</v>
      </c>
      <c r="C61" s="136" t="s">
        <v>117</v>
      </c>
      <c r="D61" s="131" t="s">
        <v>63</v>
      </c>
      <c r="E61" s="131"/>
      <c r="F61" s="137" t="s">
        <v>2816</v>
      </c>
      <c r="G61" s="137" t="s">
        <v>2817</v>
      </c>
      <c r="H61" s="137"/>
      <c r="I61" s="137"/>
      <c r="J61" s="137"/>
      <c r="K61" s="137"/>
    </row>
    <row r="62" spans="1:11" ht="39" thickBot="1" x14ac:dyDescent="0.3">
      <c r="A62" s="1" t="s">
        <v>2732</v>
      </c>
      <c r="B62" s="1" t="s">
        <v>2733</v>
      </c>
      <c r="C62" s="136" t="s">
        <v>117</v>
      </c>
      <c r="D62" s="131" t="s">
        <v>2818</v>
      </c>
      <c r="E62" s="131"/>
      <c r="F62" s="137" t="s">
        <v>2819</v>
      </c>
      <c r="G62" s="137"/>
      <c r="H62" s="137"/>
      <c r="I62" s="137"/>
      <c r="J62" s="137"/>
      <c r="K62" s="137"/>
    </row>
    <row r="63" spans="1:11" ht="51.75" thickBot="1" x14ac:dyDescent="0.3">
      <c r="A63" s="1" t="s">
        <v>2732</v>
      </c>
      <c r="B63" s="1" t="s">
        <v>2733</v>
      </c>
      <c r="C63" s="136" t="s">
        <v>117</v>
      </c>
      <c r="D63" s="128" t="s">
        <v>63</v>
      </c>
      <c r="E63" s="128"/>
      <c r="F63" s="137" t="s">
        <v>2820</v>
      </c>
      <c r="G63" s="137"/>
      <c r="H63" s="137"/>
      <c r="I63" s="137"/>
      <c r="J63" s="137"/>
      <c r="K63" s="137"/>
    </row>
    <row r="64" spans="1:11" ht="26.25" thickBot="1" x14ac:dyDescent="0.3">
      <c r="A64" s="1" t="s">
        <v>2732</v>
      </c>
      <c r="B64" s="1" t="s">
        <v>2733</v>
      </c>
      <c r="C64" s="136" t="s">
        <v>117</v>
      </c>
      <c r="D64" s="142" t="s">
        <v>2821</v>
      </c>
      <c r="E64" s="142"/>
      <c r="F64" s="137" t="s">
        <v>2822</v>
      </c>
      <c r="G64" s="137"/>
      <c r="H64" s="137"/>
      <c r="I64" s="137"/>
      <c r="J64" s="137"/>
      <c r="K64" s="137"/>
    </row>
    <row r="65" spans="1:11" ht="15.75" thickBot="1" x14ac:dyDescent="0.3">
      <c r="A65" s="1" t="s">
        <v>2732</v>
      </c>
      <c r="B65" s="1" t="s">
        <v>2733</v>
      </c>
      <c r="C65" s="136" t="s">
        <v>117</v>
      </c>
      <c r="D65" s="129"/>
      <c r="E65" s="129"/>
      <c r="F65" s="137" t="s">
        <v>2823</v>
      </c>
      <c r="G65" s="137"/>
      <c r="H65" s="137"/>
      <c r="I65" s="137"/>
      <c r="J65" s="137"/>
      <c r="K65" s="137"/>
    </row>
    <row r="66" spans="1:11" ht="15.75" thickBot="1" x14ac:dyDescent="0.3">
      <c r="A66" s="1" t="s">
        <v>2732</v>
      </c>
      <c r="B66" s="1" t="s">
        <v>2733</v>
      </c>
      <c r="C66" s="136" t="s">
        <v>117</v>
      </c>
      <c r="D66" s="130"/>
      <c r="E66" s="130"/>
      <c r="F66" s="137" t="s">
        <v>2824</v>
      </c>
      <c r="G66" s="137"/>
      <c r="H66" s="137"/>
      <c r="I66" s="137"/>
      <c r="J66" s="137"/>
      <c r="K66" s="137"/>
    </row>
    <row r="67" spans="1:11" ht="26.25" thickBot="1" x14ac:dyDescent="0.3">
      <c r="A67" s="1" t="s">
        <v>2732</v>
      </c>
      <c r="B67" s="1" t="s">
        <v>2733</v>
      </c>
      <c r="C67" s="136" t="s">
        <v>117</v>
      </c>
      <c r="D67" s="131" t="s">
        <v>2825</v>
      </c>
      <c r="E67" s="131"/>
      <c r="F67" s="131" t="s">
        <v>2826</v>
      </c>
      <c r="G67" s="137"/>
      <c r="H67" s="137"/>
      <c r="I67" s="137"/>
      <c r="J67" s="137"/>
      <c r="K67" s="137"/>
    </row>
    <row r="68" spans="1:11" ht="51.75" thickBot="1" x14ac:dyDescent="0.3">
      <c r="A68" s="1" t="s">
        <v>2732</v>
      </c>
      <c r="B68" s="1" t="s">
        <v>2733</v>
      </c>
      <c r="C68" s="136" t="s">
        <v>117</v>
      </c>
      <c r="D68" s="128" t="s">
        <v>63</v>
      </c>
      <c r="E68" s="128"/>
      <c r="F68" s="137" t="s">
        <v>2827</v>
      </c>
      <c r="G68" s="137"/>
      <c r="H68" s="137"/>
      <c r="I68" s="137"/>
      <c r="J68" s="137"/>
      <c r="K68" s="137"/>
    </row>
    <row r="69" spans="1:11" ht="26.25" thickBot="1" x14ac:dyDescent="0.3">
      <c r="A69" s="1" t="s">
        <v>2732</v>
      </c>
      <c r="B69" s="1" t="s">
        <v>2733</v>
      </c>
      <c r="C69" s="136" t="s">
        <v>117</v>
      </c>
      <c r="D69" s="142" t="s">
        <v>2821</v>
      </c>
      <c r="E69" s="142"/>
      <c r="F69" s="137" t="s">
        <v>2828</v>
      </c>
      <c r="G69" s="137"/>
      <c r="H69" s="137"/>
      <c r="I69" s="137"/>
      <c r="J69" s="137"/>
      <c r="K69" s="137"/>
    </row>
    <row r="70" spans="1:11" ht="15.75" thickBot="1" x14ac:dyDescent="0.3">
      <c r="A70" s="1" t="s">
        <v>2732</v>
      </c>
      <c r="B70" s="1" t="s">
        <v>2733</v>
      </c>
      <c r="C70" s="136" t="s">
        <v>117</v>
      </c>
      <c r="D70" s="129"/>
      <c r="E70" s="129"/>
      <c r="F70" s="137" t="s">
        <v>2829</v>
      </c>
      <c r="G70" s="137"/>
      <c r="H70" s="137"/>
      <c r="I70" s="137"/>
      <c r="J70" s="137"/>
      <c r="K70" s="137"/>
    </row>
    <row r="71" spans="1:11" ht="15.75" thickBot="1" x14ac:dyDescent="0.3">
      <c r="A71" s="1" t="s">
        <v>2732</v>
      </c>
      <c r="B71" s="1" t="s">
        <v>2733</v>
      </c>
      <c r="C71" s="136" t="s">
        <v>117</v>
      </c>
      <c r="D71" s="129"/>
      <c r="E71" s="129"/>
      <c r="F71" s="137" t="s">
        <v>2830</v>
      </c>
      <c r="G71" s="137"/>
      <c r="H71" s="137"/>
      <c r="I71" s="137"/>
      <c r="J71" s="137"/>
      <c r="K71" s="137"/>
    </row>
    <row r="72" spans="1:11" ht="15.75" thickBot="1" x14ac:dyDescent="0.3">
      <c r="A72" s="1" t="s">
        <v>2732</v>
      </c>
      <c r="B72" s="1" t="s">
        <v>2733</v>
      </c>
      <c r="C72" s="136" t="s">
        <v>117</v>
      </c>
      <c r="D72" s="129"/>
      <c r="E72" s="129"/>
      <c r="F72" s="137" t="s">
        <v>2831</v>
      </c>
      <c r="G72" s="137"/>
      <c r="H72" s="137"/>
      <c r="I72" s="137"/>
      <c r="J72" s="137"/>
      <c r="K72" s="137"/>
    </row>
    <row r="73" spans="1:11" ht="26.25" thickBot="1" x14ac:dyDescent="0.3">
      <c r="A73" s="1" t="s">
        <v>2732</v>
      </c>
      <c r="B73" s="1" t="s">
        <v>2733</v>
      </c>
      <c r="C73" s="136" t="s">
        <v>117</v>
      </c>
      <c r="D73" s="129"/>
      <c r="E73" s="129"/>
      <c r="F73" s="137" t="s">
        <v>2832</v>
      </c>
      <c r="G73" s="137"/>
      <c r="H73" s="137"/>
      <c r="I73" s="137"/>
      <c r="J73" s="137"/>
      <c r="K73" s="137"/>
    </row>
    <row r="74" spans="1:11" ht="15.75" thickBot="1" x14ac:dyDescent="0.3">
      <c r="A74" s="1" t="s">
        <v>2732</v>
      </c>
      <c r="B74" s="1" t="s">
        <v>2733</v>
      </c>
      <c r="C74" s="136" t="s">
        <v>117</v>
      </c>
      <c r="D74" s="130"/>
      <c r="E74" s="130"/>
      <c r="F74" s="137" t="s">
        <v>2833</v>
      </c>
      <c r="G74" s="137"/>
      <c r="H74" s="137"/>
      <c r="I74" s="137"/>
      <c r="J74" s="137"/>
      <c r="K74" s="137"/>
    </row>
    <row r="75" spans="1:11" ht="90" thickBot="1" x14ac:dyDescent="0.3">
      <c r="A75" s="1" t="s">
        <v>2732</v>
      </c>
      <c r="B75" s="1" t="s">
        <v>2733</v>
      </c>
      <c r="C75" s="136" t="s">
        <v>100</v>
      </c>
      <c r="D75" s="128" t="s">
        <v>2834</v>
      </c>
      <c r="E75" s="128"/>
      <c r="F75" s="131" t="s">
        <v>2835</v>
      </c>
      <c r="G75" s="131" t="s">
        <v>2836</v>
      </c>
      <c r="H75" s="131"/>
      <c r="I75" s="131"/>
      <c r="J75" s="131"/>
      <c r="K75" s="131"/>
    </row>
    <row r="76" spans="1:11" ht="48.75" thickBot="1" x14ac:dyDescent="0.3">
      <c r="A76" s="1" t="s">
        <v>2732</v>
      </c>
      <c r="B76" s="1" t="s">
        <v>2733</v>
      </c>
      <c r="C76" s="136" t="s">
        <v>100</v>
      </c>
      <c r="D76" s="143" t="s">
        <v>2837</v>
      </c>
      <c r="E76" s="143"/>
      <c r="F76" s="131" t="s">
        <v>2838</v>
      </c>
      <c r="G76" s="131" t="s">
        <v>2839</v>
      </c>
      <c r="H76" s="131"/>
      <c r="I76" s="131"/>
      <c r="J76" s="131"/>
      <c r="K76" s="131"/>
    </row>
    <row r="77" spans="1:11" ht="90" thickBot="1" x14ac:dyDescent="0.3">
      <c r="A77" s="1" t="s">
        <v>2732</v>
      </c>
      <c r="B77" s="1" t="s">
        <v>2733</v>
      </c>
      <c r="C77" s="136" t="s">
        <v>100</v>
      </c>
      <c r="D77" s="128" t="s">
        <v>2834</v>
      </c>
      <c r="E77" s="128"/>
      <c r="F77" s="131" t="s">
        <v>2840</v>
      </c>
      <c r="G77" s="131" t="s">
        <v>2841</v>
      </c>
      <c r="H77" s="131"/>
      <c r="I77" s="131"/>
      <c r="J77" s="131"/>
      <c r="K77" s="131"/>
    </row>
    <row r="78" spans="1:11" ht="48.75" thickBot="1" x14ac:dyDescent="0.3">
      <c r="A78" s="1" t="s">
        <v>2732</v>
      </c>
      <c r="B78" s="1" t="s">
        <v>2733</v>
      </c>
      <c r="C78" s="136" t="s">
        <v>100</v>
      </c>
      <c r="D78" s="144" t="s">
        <v>2837</v>
      </c>
      <c r="E78" s="144"/>
      <c r="F78" s="131" t="s">
        <v>2842</v>
      </c>
      <c r="G78" s="131" t="s">
        <v>2843</v>
      </c>
      <c r="H78" s="131"/>
      <c r="I78" s="131"/>
      <c r="J78" s="131"/>
      <c r="K78" s="131"/>
    </row>
    <row r="79" spans="1:11" ht="39" thickBot="1" x14ac:dyDescent="0.3">
      <c r="A79" s="1" t="s">
        <v>2732</v>
      </c>
      <c r="B79" s="1" t="s">
        <v>2733</v>
      </c>
      <c r="C79" s="136" t="s">
        <v>100</v>
      </c>
      <c r="D79" s="129"/>
      <c r="E79" s="129"/>
      <c r="F79" s="131" t="s">
        <v>2844</v>
      </c>
      <c r="G79" s="131" t="s">
        <v>2845</v>
      </c>
      <c r="H79" s="131"/>
      <c r="I79" s="131"/>
      <c r="J79" s="131"/>
      <c r="K79" s="131"/>
    </row>
    <row r="80" spans="1:11" ht="39" thickBot="1" x14ac:dyDescent="0.3">
      <c r="A80" s="1" t="s">
        <v>2732</v>
      </c>
      <c r="B80" s="1" t="s">
        <v>2733</v>
      </c>
      <c r="C80" s="136" t="s">
        <v>100</v>
      </c>
      <c r="D80" s="130"/>
      <c r="E80" s="130"/>
      <c r="F80" s="131" t="s">
        <v>2846</v>
      </c>
      <c r="G80" s="131" t="s">
        <v>2847</v>
      </c>
      <c r="H80" s="131"/>
      <c r="I80" s="131"/>
      <c r="J80" s="131"/>
      <c r="K80" s="131"/>
    </row>
    <row r="81" spans="1:11" ht="39" thickBot="1" x14ac:dyDescent="0.3">
      <c r="A81" s="1" t="s">
        <v>2732</v>
      </c>
      <c r="B81" s="1" t="s">
        <v>2733</v>
      </c>
      <c r="C81" s="136" t="s">
        <v>100</v>
      </c>
      <c r="D81" s="131" t="s">
        <v>2848</v>
      </c>
      <c r="E81" s="131"/>
      <c r="F81" s="131" t="s">
        <v>2849</v>
      </c>
      <c r="G81" s="131"/>
      <c r="H81" s="131"/>
      <c r="I81" s="131"/>
      <c r="J81" s="131"/>
      <c r="K81" s="131"/>
    </row>
    <row r="82" spans="1:11" ht="51.75" thickBot="1" x14ac:dyDescent="0.3">
      <c r="A82" s="1" t="s">
        <v>2732</v>
      </c>
      <c r="B82" s="1" t="s">
        <v>2733</v>
      </c>
      <c r="C82" s="136" t="s">
        <v>100</v>
      </c>
      <c r="D82" s="131" t="s">
        <v>2850</v>
      </c>
      <c r="E82" s="131"/>
      <c r="F82" s="131" t="s">
        <v>2851</v>
      </c>
      <c r="G82" s="131"/>
      <c r="H82" s="131"/>
      <c r="I82" s="131"/>
      <c r="J82" s="131"/>
      <c r="K82" s="131"/>
    </row>
    <row r="83" spans="1:11" ht="90" thickBot="1" x14ac:dyDescent="0.3">
      <c r="A83" s="1" t="s">
        <v>2732</v>
      </c>
      <c r="B83" s="1" t="s">
        <v>2733</v>
      </c>
      <c r="C83" s="136" t="s">
        <v>100</v>
      </c>
      <c r="D83" s="128" t="s">
        <v>2834</v>
      </c>
      <c r="E83" s="128"/>
      <c r="F83" s="131" t="s">
        <v>2852</v>
      </c>
      <c r="G83" s="131"/>
      <c r="H83" s="131"/>
      <c r="I83" s="131"/>
      <c r="J83" s="131"/>
      <c r="K83" s="131"/>
    </row>
    <row r="84" spans="1:11" ht="48.75" thickBot="1" x14ac:dyDescent="0.3">
      <c r="A84" s="1" t="s">
        <v>2732</v>
      </c>
      <c r="B84" s="1" t="s">
        <v>2733</v>
      </c>
      <c r="C84" s="136" t="s">
        <v>100</v>
      </c>
      <c r="D84" s="143" t="s">
        <v>2837</v>
      </c>
      <c r="E84" s="143"/>
      <c r="F84" s="131" t="s">
        <v>2853</v>
      </c>
      <c r="G84" s="131"/>
      <c r="H84" s="131"/>
      <c r="I84" s="131"/>
      <c r="J84" s="131"/>
      <c r="K84" s="131"/>
    </row>
    <row r="85" spans="1:11" ht="15.75" thickBot="1" x14ac:dyDescent="0.3">
      <c r="A85" s="1" t="s">
        <v>2732</v>
      </c>
      <c r="B85" s="1" t="s">
        <v>2733</v>
      </c>
      <c r="C85" s="136" t="s">
        <v>2854</v>
      </c>
      <c r="D85" s="131" t="s">
        <v>2855</v>
      </c>
      <c r="E85" s="131"/>
      <c r="F85" s="131" t="s">
        <v>2856</v>
      </c>
      <c r="G85" s="131"/>
      <c r="H85" s="131"/>
      <c r="I85" s="131"/>
      <c r="J85" s="131"/>
      <c r="K85" s="131"/>
    </row>
    <row r="86" spans="1:11" ht="77.25" thickBot="1" x14ac:dyDescent="0.3">
      <c r="A86" s="1" t="s">
        <v>2857</v>
      </c>
      <c r="B86" s="1" t="s">
        <v>2858</v>
      </c>
      <c r="C86" s="136" t="s">
        <v>114</v>
      </c>
      <c r="D86" s="131" t="s">
        <v>2859</v>
      </c>
      <c r="E86" s="131"/>
      <c r="F86" s="131" t="s">
        <v>2860</v>
      </c>
      <c r="G86" s="131"/>
    </row>
    <row r="87" spans="1:11" ht="51.75" thickBot="1" x14ac:dyDescent="0.3">
      <c r="A87" s="1" t="s">
        <v>2857</v>
      </c>
      <c r="B87" s="1" t="s">
        <v>2858</v>
      </c>
      <c r="C87" s="136" t="s">
        <v>114</v>
      </c>
      <c r="D87" s="131" t="s">
        <v>58</v>
      </c>
      <c r="E87" s="131"/>
      <c r="F87" s="131" t="s">
        <v>2861</v>
      </c>
      <c r="G87" s="131" t="s">
        <v>2862</v>
      </c>
    </row>
    <row r="88" spans="1:11" ht="39" thickBot="1" x14ac:dyDescent="0.3">
      <c r="A88" s="1" t="s">
        <v>2857</v>
      </c>
      <c r="B88" s="1" t="s">
        <v>2858</v>
      </c>
      <c r="C88" s="136" t="s">
        <v>114</v>
      </c>
      <c r="D88" s="131" t="s">
        <v>2863</v>
      </c>
      <c r="E88" s="131"/>
      <c r="F88" s="131" t="s">
        <v>2864</v>
      </c>
      <c r="G88" s="131"/>
    </row>
    <row r="89" spans="1:11" ht="303" customHeight="1" x14ac:dyDescent="0.25">
      <c r="A89" s="1" t="s">
        <v>2857</v>
      </c>
      <c r="B89" s="1" t="s">
        <v>2858</v>
      </c>
      <c r="C89" s="167" t="s">
        <v>114</v>
      </c>
      <c r="D89" s="167" t="s">
        <v>2863</v>
      </c>
      <c r="E89" s="126"/>
      <c r="F89" s="167" t="s">
        <v>2865</v>
      </c>
      <c r="G89" s="167"/>
    </row>
    <row r="90" spans="1:11" ht="15.75" thickBot="1" x14ac:dyDescent="0.3">
      <c r="A90" s="1" t="s">
        <v>2857</v>
      </c>
      <c r="B90" s="1" t="s">
        <v>2858</v>
      </c>
      <c r="C90" s="169"/>
      <c r="D90" s="169"/>
      <c r="E90" s="136"/>
      <c r="F90" s="169"/>
      <c r="G90" s="169"/>
    </row>
    <row r="91" spans="1:11" ht="51.75" thickBot="1" x14ac:dyDescent="0.3">
      <c r="A91" s="1" t="s">
        <v>2857</v>
      </c>
      <c r="B91" s="1" t="s">
        <v>2858</v>
      </c>
      <c r="C91" s="136" t="s">
        <v>114</v>
      </c>
      <c r="D91" s="131" t="s">
        <v>2863</v>
      </c>
      <c r="E91" s="131"/>
      <c r="F91" s="131" t="s">
        <v>2866</v>
      </c>
      <c r="G91" s="131"/>
    </row>
    <row r="92" spans="1:11" ht="51.75" thickBot="1" x14ac:dyDescent="0.3">
      <c r="A92" s="1" t="s">
        <v>2857</v>
      </c>
      <c r="B92" s="1" t="s">
        <v>2858</v>
      </c>
      <c r="C92" s="136" t="s">
        <v>114</v>
      </c>
      <c r="D92" s="131" t="s">
        <v>2863</v>
      </c>
      <c r="E92" s="131"/>
      <c r="F92" s="131" t="s">
        <v>2867</v>
      </c>
      <c r="G92" s="131"/>
    </row>
    <row r="93" spans="1:11" ht="90" thickBot="1" x14ac:dyDescent="0.3">
      <c r="A93" s="1" t="s">
        <v>2857</v>
      </c>
      <c r="B93" s="1" t="s">
        <v>2858</v>
      </c>
      <c r="C93" s="136" t="s">
        <v>114</v>
      </c>
      <c r="D93" s="131" t="s">
        <v>2868</v>
      </c>
      <c r="E93" s="131"/>
      <c r="F93" s="131" t="s">
        <v>2869</v>
      </c>
      <c r="G93" s="131"/>
    </row>
    <row r="94" spans="1:11" ht="90" thickBot="1" x14ac:dyDescent="0.3">
      <c r="A94" s="1" t="s">
        <v>2857</v>
      </c>
      <c r="B94" s="1" t="s">
        <v>2858</v>
      </c>
      <c r="C94" s="136" t="s">
        <v>114</v>
      </c>
      <c r="D94" s="131" t="s">
        <v>2868</v>
      </c>
      <c r="E94" s="131"/>
      <c r="F94" s="131" t="s">
        <v>2870</v>
      </c>
      <c r="G94" s="131"/>
    </row>
    <row r="95" spans="1:11" ht="51.75" thickBot="1" x14ac:dyDescent="0.3">
      <c r="A95" s="1" t="s">
        <v>2857</v>
      </c>
      <c r="B95" s="1" t="s">
        <v>2858</v>
      </c>
      <c r="C95" s="136" t="s">
        <v>2871</v>
      </c>
      <c r="D95" s="131" t="s">
        <v>2872</v>
      </c>
      <c r="E95" s="131"/>
      <c r="F95" s="131" t="s">
        <v>2873</v>
      </c>
      <c r="G95" s="131"/>
    </row>
    <row r="96" spans="1:11" ht="64.5" thickBot="1" x14ac:dyDescent="0.3">
      <c r="A96" s="1" t="s">
        <v>2857</v>
      </c>
      <c r="B96" s="1" t="s">
        <v>2858</v>
      </c>
      <c r="C96" s="136" t="s">
        <v>100</v>
      </c>
      <c r="D96" s="131" t="s">
        <v>2874</v>
      </c>
      <c r="E96" s="131"/>
      <c r="F96" s="131" t="s">
        <v>2875</v>
      </c>
      <c r="G96" s="131" t="s">
        <v>2876</v>
      </c>
    </row>
    <row r="97" spans="1:7" ht="51.75" thickBot="1" x14ac:dyDescent="0.3">
      <c r="A97" s="1" t="s">
        <v>2857</v>
      </c>
      <c r="B97" s="1" t="s">
        <v>2858</v>
      </c>
      <c r="C97" s="136" t="s">
        <v>117</v>
      </c>
      <c r="D97" s="164" t="s">
        <v>2877</v>
      </c>
      <c r="E97" s="127"/>
      <c r="F97" s="137" t="s">
        <v>2878</v>
      </c>
      <c r="G97" s="131"/>
    </row>
    <row r="98" spans="1:7" ht="77.25" thickBot="1" x14ac:dyDescent="0.3">
      <c r="A98" s="1" t="s">
        <v>2857</v>
      </c>
      <c r="B98" s="1" t="s">
        <v>2858</v>
      </c>
      <c r="C98" s="136" t="s">
        <v>117</v>
      </c>
      <c r="D98" s="165"/>
      <c r="E98" s="127"/>
      <c r="F98" s="137" t="s">
        <v>2879</v>
      </c>
      <c r="G98" s="131"/>
    </row>
    <row r="99" spans="1:7" ht="51.75" thickBot="1" x14ac:dyDescent="0.3">
      <c r="A99" s="1" t="s">
        <v>2857</v>
      </c>
      <c r="B99" s="1" t="s">
        <v>2858</v>
      </c>
      <c r="C99" s="136" t="s">
        <v>117</v>
      </c>
      <c r="D99" s="166"/>
      <c r="E99" s="137"/>
      <c r="F99" s="137" t="s">
        <v>2880</v>
      </c>
      <c r="G99" s="131"/>
    </row>
    <row r="100" spans="1:7" ht="26.25" thickBot="1" x14ac:dyDescent="0.3">
      <c r="A100" s="1" t="s">
        <v>2857</v>
      </c>
      <c r="B100" s="1" t="s">
        <v>2858</v>
      </c>
      <c r="C100" s="136" t="s">
        <v>117</v>
      </c>
      <c r="D100" s="137" t="s">
        <v>2825</v>
      </c>
      <c r="E100" s="137"/>
      <c r="F100" s="131" t="s">
        <v>2881</v>
      </c>
      <c r="G100" s="131"/>
    </row>
    <row r="101" spans="1:7" ht="39" thickBot="1" x14ac:dyDescent="0.3">
      <c r="A101" s="1" t="s">
        <v>2857</v>
      </c>
      <c r="B101" s="1" t="s">
        <v>2858</v>
      </c>
      <c r="C101" s="136" t="s">
        <v>117</v>
      </c>
      <c r="D101" s="137" t="s">
        <v>2825</v>
      </c>
      <c r="E101" s="137"/>
      <c r="F101" s="131" t="s">
        <v>2882</v>
      </c>
      <c r="G101" s="131"/>
    </row>
    <row r="102" spans="1:7" ht="39" thickBot="1" x14ac:dyDescent="0.3">
      <c r="A102" s="1" t="s">
        <v>2857</v>
      </c>
      <c r="B102" s="1" t="s">
        <v>2858</v>
      </c>
      <c r="C102" s="136" t="s">
        <v>2792</v>
      </c>
      <c r="D102" s="137" t="s">
        <v>2793</v>
      </c>
      <c r="E102" s="137"/>
      <c r="F102" s="131" t="s">
        <v>2883</v>
      </c>
      <c r="G102" s="131"/>
    </row>
    <row r="103" spans="1:7" ht="77.25" thickBot="1" x14ac:dyDescent="0.3">
      <c r="A103" s="1" t="s">
        <v>2857</v>
      </c>
      <c r="B103" s="1" t="s">
        <v>2858</v>
      </c>
      <c r="C103" s="136" t="s">
        <v>2792</v>
      </c>
      <c r="D103" s="137" t="s">
        <v>57</v>
      </c>
      <c r="E103" s="137"/>
      <c r="F103" s="131" t="s">
        <v>2884</v>
      </c>
      <c r="G103" s="131"/>
    </row>
    <row r="104" spans="1:7" ht="230.25" customHeight="1" thickBot="1" x14ac:dyDescent="0.3">
      <c r="A104" s="1" t="s">
        <v>12</v>
      </c>
      <c r="B104" s="1" t="s">
        <v>2885</v>
      </c>
      <c r="C104" s="136" t="s">
        <v>117</v>
      </c>
      <c r="D104" s="131" t="s">
        <v>2886</v>
      </c>
      <c r="E104" s="131"/>
      <c r="F104" s="131" t="s">
        <v>2887</v>
      </c>
      <c r="G104" s="131"/>
    </row>
    <row r="105" spans="1:7" ht="39" thickBot="1" x14ac:dyDescent="0.3">
      <c r="A105" s="1" t="s">
        <v>12</v>
      </c>
      <c r="B105" s="1" t="s">
        <v>2885</v>
      </c>
      <c r="C105" s="136" t="s">
        <v>117</v>
      </c>
      <c r="D105" s="131" t="s">
        <v>2888</v>
      </c>
      <c r="E105" s="131"/>
      <c r="F105" s="131" t="s">
        <v>2889</v>
      </c>
      <c r="G105" s="131"/>
    </row>
    <row r="106" spans="1:7" ht="39" thickBot="1" x14ac:dyDescent="0.3">
      <c r="A106" s="1" t="s">
        <v>12</v>
      </c>
      <c r="B106" s="1" t="s">
        <v>2885</v>
      </c>
      <c r="C106" s="136" t="s">
        <v>117</v>
      </c>
      <c r="D106" s="131" t="s">
        <v>2890</v>
      </c>
      <c r="E106" s="131"/>
      <c r="F106" s="145" t="s">
        <v>2891</v>
      </c>
      <c r="G106" s="131"/>
    </row>
    <row r="107" spans="1:7" ht="39" thickBot="1" x14ac:dyDescent="0.3">
      <c r="A107" s="1" t="s">
        <v>12</v>
      </c>
      <c r="B107" s="1" t="s">
        <v>2885</v>
      </c>
      <c r="C107" s="136" t="s">
        <v>114</v>
      </c>
      <c r="D107" s="131" t="s">
        <v>2734</v>
      </c>
      <c r="E107" s="131"/>
      <c r="F107" s="131" t="s">
        <v>2892</v>
      </c>
      <c r="G107" s="131"/>
    </row>
    <row r="108" spans="1:7" ht="51.75" thickBot="1" x14ac:dyDescent="0.3">
      <c r="A108" s="1" t="s">
        <v>12</v>
      </c>
      <c r="B108" s="1" t="s">
        <v>2885</v>
      </c>
      <c r="C108" s="136" t="s">
        <v>114</v>
      </c>
      <c r="D108" s="131" t="s">
        <v>2893</v>
      </c>
      <c r="E108" s="131"/>
      <c r="F108" s="145" t="s">
        <v>2894</v>
      </c>
      <c r="G108" s="131"/>
    </row>
    <row r="109" spans="1:7" ht="315.75" customHeight="1" x14ac:dyDescent="0.25">
      <c r="A109" s="1" t="s">
        <v>12</v>
      </c>
      <c r="B109" s="1" t="s">
        <v>2885</v>
      </c>
      <c r="C109" s="167" t="s">
        <v>114</v>
      </c>
      <c r="D109" s="167" t="s">
        <v>2863</v>
      </c>
      <c r="E109" s="126"/>
      <c r="F109" s="167" t="s">
        <v>2895</v>
      </c>
      <c r="G109" s="167"/>
    </row>
    <row r="110" spans="1:7" ht="15.75" thickBot="1" x14ac:dyDescent="0.3">
      <c r="A110" s="1" t="s">
        <v>12</v>
      </c>
      <c r="B110" s="1" t="s">
        <v>2885</v>
      </c>
      <c r="C110" s="169"/>
      <c r="D110" s="169"/>
      <c r="E110" s="136"/>
      <c r="F110" s="169"/>
      <c r="G110" s="169"/>
    </row>
    <row r="111" spans="1:7" ht="26.25" thickBot="1" x14ac:dyDescent="0.3">
      <c r="A111" s="1" t="s">
        <v>12</v>
      </c>
      <c r="B111" s="1" t="s">
        <v>2885</v>
      </c>
      <c r="C111" s="136" t="s">
        <v>114</v>
      </c>
      <c r="D111" s="131" t="s">
        <v>2863</v>
      </c>
      <c r="E111" s="131"/>
      <c r="F111" s="131" t="s">
        <v>2896</v>
      </c>
      <c r="G111" s="131"/>
    </row>
    <row r="112" spans="1:7" ht="38.25" x14ac:dyDescent="0.25">
      <c r="A112" s="1" t="s">
        <v>12</v>
      </c>
      <c r="B112" s="1" t="s">
        <v>2885</v>
      </c>
      <c r="C112" s="167" t="s">
        <v>114</v>
      </c>
      <c r="D112" s="167" t="s">
        <v>2893</v>
      </c>
      <c r="E112" s="128"/>
      <c r="F112" s="133" t="s">
        <v>2897</v>
      </c>
      <c r="G112" s="146" t="s">
        <v>2898</v>
      </c>
    </row>
    <row r="113" spans="1:7" ht="38.25" x14ac:dyDescent="0.25">
      <c r="A113" s="1" t="s">
        <v>12</v>
      </c>
      <c r="B113" s="1" t="s">
        <v>2885</v>
      </c>
      <c r="C113" s="168"/>
      <c r="D113" s="168"/>
      <c r="E113" s="128"/>
      <c r="F113" s="128" t="s">
        <v>2899</v>
      </c>
      <c r="G113" s="146" t="s">
        <v>2900</v>
      </c>
    </row>
    <row r="114" spans="1:7" ht="38.25" x14ac:dyDescent="0.25">
      <c r="A114" s="1" t="s">
        <v>12</v>
      </c>
      <c r="B114" s="1" t="s">
        <v>2885</v>
      </c>
      <c r="C114" s="168"/>
      <c r="D114" s="168"/>
      <c r="E114" s="128"/>
      <c r="F114" s="128" t="s">
        <v>2901</v>
      </c>
      <c r="G114" s="146" t="s">
        <v>2902</v>
      </c>
    </row>
    <row r="115" spans="1:7" ht="38.25" x14ac:dyDescent="0.25">
      <c r="A115" s="1" t="s">
        <v>12</v>
      </c>
      <c r="B115" s="1" t="s">
        <v>2885</v>
      </c>
      <c r="C115" s="168"/>
      <c r="D115" s="168"/>
      <c r="E115" s="128"/>
      <c r="F115" s="128" t="s">
        <v>2903</v>
      </c>
      <c r="G115" s="146" t="s">
        <v>2904</v>
      </c>
    </row>
    <row r="116" spans="1:7" ht="26.25" thickBot="1" x14ac:dyDescent="0.3">
      <c r="A116" s="1" t="s">
        <v>12</v>
      </c>
      <c r="B116" s="1" t="s">
        <v>2885</v>
      </c>
      <c r="C116" s="169"/>
      <c r="D116" s="169"/>
      <c r="E116" s="131"/>
      <c r="F116" s="131" t="s">
        <v>2905</v>
      </c>
      <c r="G116" s="130"/>
    </row>
    <row r="117" spans="1:7" ht="39" thickBot="1" x14ac:dyDescent="0.3">
      <c r="A117" s="1" t="s">
        <v>12</v>
      </c>
      <c r="B117" s="1" t="s">
        <v>2885</v>
      </c>
      <c r="C117" s="136" t="s">
        <v>114</v>
      </c>
      <c r="D117" s="131" t="s">
        <v>2863</v>
      </c>
      <c r="E117" s="131"/>
      <c r="F117" s="131" t="s">
        <v>2906</v>
      </c>
      <c r="G117" s="147"/>
    </row>
    <row r="118" spans="1:7" ht="135" customHeight="1" x14ac:dyDescent="0.25">
      <c r="A118" s="1" t="s">
        <v>12</v>
      </c>
      <c r="B118" s="1" t="s">
        <v>2885</v>
      </c>
      <c r="C118" s="167" t="s">
        <v>114</v>
      </c>
      <c r="D118" s="167" t="s">
        <v>2863</v>
      </c>
      <c r="E118" s="126"/>
      <c r="F118" s="167" t="s">
        <v>2907</v>
      </c>
      <c r="G118" s="170"/>
    </row>
    <row r="119" spans="1:7" x14ac:dyDescent="0.25">
      <c r="A119" s="1" t="s">
        <v>12</v>
      </c>
      <c r="B119" s="1" t="s">
        <v>2885</v>
      </c>
      <c r="C119" s="168"/>
      <c r="D119" s="168"/>
      <c r="E119" s="139"/>
      <c r="F119" s="168"/>
      <c r="G119" s="171"/>
    </row>
    <row r="120" spans="1:7" ht="15.75" thickBot="1" x14ac:dyDescent="0.3">
      <c r="A120" s="1" t="s">
        <v>12</v>
      </c>
      <c r="B120" s="1" t="s">
        <v>2885</v>
      </c>
      <c r="C120" s="169"/>
      <c r="D120" s="169"/>
      <c r="E120" s="136"/>
      <c r="F120" s="169"/>
      <c r="G120" s="172"/>
    </row>
    <row r="121" spans="1:7" ht="341.25" customHeight="1" x14ac:dyDescent="0.25">
      <c r="A121" s="1" t="s">
        <v>12</v>
      </c>
      <c r="B121" s="1" t="s">
        <v>2885</v>
      </c>
      <c r="C121" s="167" t="s">
        <v>2792</v>
      </c>
      <c r="D121" s="167" t="s">
        <v>2793</v>
      </c>
      <c r="E121" s="126"/>
      <c r="F121" s="167" t="s">
        <v>2908</v>
      </c>
      <c r="G121" s="170"/>
    </row>
    <row r="122" spans="1:7" ht="15.75" thickBot="1" x14ac:dyDescent="0.3">
      <c r="A122" s="1" t="s">
        <v>12</v>
      </c>
      <c r="B122" s="1" t="s">
        <v>2885</v>
      </c>
      <c r="C122" s="169"/>
      <c r="D122" s="169"/>
      <c r="E122" s="136"/>
      <c r="F122" s="169"/>
      <c r="G122" s="172"/>
    </row>
    <row r="123" spans="1:7" ht="409.6" customHeight="1" thickBot="1" x14ac:dyDescent="0.3">
      <c r="A123" s="1" t="s">
        <v>12</v>
      </c>
      <c r="B123" s="1" t="s">
        <v>2909</v>
      </c>
      <c r="C123" s="136" t="s">
        <v>114</v>
      </c>
      <c r="D123" s="131" t="s">
        <v>2910</v>
      </c>
      <c r="E123" s="131"/>
      <c r="F123" s="145" t="s">
        <v>2911</v>
      </c>
      <c r="G123" s="131" t="s">
        <v>2912</v>
      </c>
    </row>
    <row r="124" spans="1:7" x14ac:dyDescent="0.25">
      <c r="A124" s="1" t="s">
        <v>12</v>
      </c>
      <c r="B124" s="1" t="s">
        <v>2909</v>
      </c>
      <c r="C124" s="167" t="s">
        <v>114</v>
      </c>
      <c r="D124" s="167" t="s">
        <v>2913</v>
      </c>
      <c r="E124" s="128"/>
      <c r="F124" s="133" t="s">
        <v>2914</v>
      </c>
      <c r="G124" s="167"/>
    </row>
    <row r="125" spans="1:7" ht="25.5" x14ac:dyDescent="0.25">
      <c r="A125" s="1" t="s">
        <v>12</v>
      </c>
      <c r="B125" s="1" t="s">
        <v>2909</v>
      </c>
      <c r="C125" s="168"/>
      <c r="D125" s="168"/>
      <c r="E125" s="128"/>
      <c r="F125" s="127" t="s">
        <v>2915</v>
      </c>
      <c r="G125" s="168"/>
    </row>
    <row r="126" spans="1:7" x14ac:dyDescent="0.25">
      <c r="A126" s="1" t="s">
        <v>12</v>
      </c>
      <c r="B126" s="1" t="s">
        <v>2909</v>
      </c>
      <c r="C126" s="168"/>
      <c r="D126" s="168"/>
      <c r="E126" s="128"/>
      <c r="F126" s="127" t="s">
        <v>2916</v>
      </c>
      <c r="G126" s="168"/>
    </row>
    <row r="127" spans="1:7" x14ac:dyDescent="0.25">
      <c r="A127" s="1" t="s">
        <v>12</v>
      </c>
      <c r="B127" s="1" t="s">
        <v>2909</v>
      </c>
      <c r="C127" s="168"/>
      <c r="D127" s="168"/>
      <c r="E127" s="128"/>
      <c r="F127" s="127" t="s">
        <v>2917</v>
      </c>
      <c r="G127" s="168"/>
    </row>
    <row r="128" spans="1:7" ht="15.75" thickBot="1" x14ac:dyDescent="0.3">
      <c r="A128" s="1" t="s">
        <v>12</v>
      </c>
      <c r="B128" s="1" t="s">
        <v>2909</v>
      </c>
      <c r="C128" s="169"/>
      <c r="D128" s="169"/>
      <c r="E128" s="131"/>
      <c r="F128" s="137" t="s">
        <v>2918</v>
      </c>
      <c r="G128" s="169"/>
    </row>
    <row r="129" spans="1:7" ht="26.25" thickBot="1" x14ac:dyDescent="0.3">
      <c r="A129" s="1" t="s">
        <v>12</v>
      </c>
      <c r="B129" s="1" t="s">
        <v>2909</v>
      </c>
      <c r="C129" s="136" t="s">
        <v>114</v>
      </c>
      <c r="D129" s="131" t="s">
        <v>2863</v>
      </c>
      <c r="E129" s="131"/>
      <c r="F129" s="131" t="s">
        <v>2919</v>
      </c>
      <c r="G129" s="131"/>
    </row>
    <row r="130" spans="1:7" ht="26.25" thickBot="1" x14ac:dyDescent="0.3">
      <c r="A130" s="1" t="s">
        <v>12</v>
      </c>
      <c r="B130" s="1" t="s">
        <v>2909</v>
      </c>
      <c r="C130" s="136" t="s">
        <v>114</v>
      </c>
      <c r="D130" s="131" t="s">
        <v>2863</v>
      </c>
      <c r="E130" s="131"/>
      <c r="F130" s="131" t="s">
        <v>2920</v>
      </c>
      <c r="G130" s="131"/>
    </row>
    <row r="131" spans="1:7" ht="39" thickBot="1" x14ac:dyDescent="0.3">
      <c r="A131" s="1" t="s">
        <v>12</v>
      </c>
      <c r="B131" s="1" t="s">
        <v>2909</v>
      </c>
      <c r="C131" s="136" t="s">
        <v>117</v>
      </c>
      <c r="D131" s="131"/>
      <c r="E131" s="131"/>
      <c r="F131" s="131" t="s">
        <v>2921</v>
      </c>
      <c r="G131" s="131"/>
    </row>
    <row r="132" spans="1:7" ht="102.75" thickBot="1" x14ac:dyDescent="0.3">
      <c r="A132" s="1" t="s">
        <v>12</v>
      </c>
      <c r="B132" s="1" t="s">
        <v>2909</v>
      </c>
      <c r="C132" s="136" t="s">
        <v>2792</v>
      </c>
      <c r="D132" s="131" t="s">
        <v>2793</v>
      </c>
      <c r="E132" s="131"/>
      <c r="F132" s="131" t="s">
        <v>2922</v>
      </c>
      <c r="G132" s="131"/>
    </row>
    <row r="133" spans="1:7" ht="166.5" customHeight="1" thickBot="1" x14ac:dyDescent="0.3">
      <c r="A133" s="1" t="s">
        <v>12</v>
      </c>
      <c r="B133" s="1" t="s">
        <v>2923</v>
      </c>
      <c r="C133" s="136" t="s">
        <v>114</v>
      </c>
      <c r="D133" s="131" t="s">
        <v>2924</v>
      </c>
      <c r="E133" s="131"/>
      <c r="F133" s="137" t="s">
        <v>2925</v>
      </c>
      <c r="G133" s="131" t="s">
        <v>2926</v>
      </c>
    </row>
    <row r="134" spans="1:7" ht="90" thickBot="1" x14ac:dyDescent="0.3">
      <c r="A134" s="1" t="s">
        <v>12</v>
      </c>
      <c r="B134" s="1" t="s">
        <v>2923</v>
      </c>
      <c r="C134" s="136" t="s">
        <v>114</v>
      </c>
      <c r="D134" s="131" t="s">
        <v>2927</v>
      </c>
      <c r="E134" s="131"/>
      <c r="F134" s="137" t="s">
        <v>2928</v>
      </c>
      <c r="G134" s="131" t="s">
        <v>2929</v>
      </c>
    </row>
    <row r="135" spans="1:7" ht="39" thickBot="1" x14ac:dyDescent="0.3">
      <c r="A135" s="1" t="s">
        <v>12</v>
      </c>
      <c r="B135" s="1" t="s">
        <v>2923</v>
      </c>
      <c r="C135" s="136" t="s">
        <v>114</v>
      </c>
      <c r="D135" s="131" t="s">
        <v>2930</v>
      </c>
      <c r="E135" s="131"/>
      <c r="F135" s="137" t="s">
        <v>2931</v>
      </c>
      <c r="G135" s="131" t="s">
        <v>2929</v>
      </c>
    </row>
    <row r="136" spans="1:7" ht="77.25" thickBot="1" x14ac:dyDescent="0.3">
      <c r="A136" s="1" t="s">
        <v>12</v>
      </c>
      <c r="B136" s="1" t="s">
        <v>2923</v>
      </c>
      <c r="C136" s="136" t="s">
        <v>114</v>
      </c>
      <c r="D136" s="131" t="s">
        <v>2932</v>
      </c>
      <c r="E136" s="131"/>
      <c r="F136" s="137" t="s">
        <v>2933</v>
      </c>
      <c r="G136" s="131" t="s">
        <v>2929</v>
      </c>
    </row>
    <row r="137" spans="1:7" ht="128.25" thickBot="1" x14ac:dyDescent="0.3">
      <c r="A137" s="1" t="s">
        <v>12</v>
      </c>
      <c r="B137" s="1" t="s">
        <v>2923</v>
      </c>
      <c r="C137" s="136" t="s">
        <v>100</v>
      </c>
      <c r="D137" s="131" t="s">
        <v>2934</v>
      </c>
      <c r="E137" s="131"/>
      <c r="F137" s="137" t="s">
        <v>2935</v>
      </c>
      <c r="G137" s="131"/>
    </row>
    <row r="138" spans="1:7" ht="39" thickBot="1" x14ac:dyDescent="0.3">
      <c r="A138" s="1" t="s">
        <v>12</v>
      </c>
      <c r="B138" s="1" t="s">
        <v>2923</v>
      </c>
      <c r="C138" s="136" t="s">
        <v>114</v>
      </c>
      <c r="D138" s="131" t="s">
        <v>2936</v>
      </c>
      <c r="E138" s="131"/>
      <c r="F138" s="131" t="s">
        <v>2864</v>
      </c>
      <c r="G138" s="131" t="s">
        <v>2937</v>
      </c>
    </row>
    <row r="139" spans="1:7" ht="15.75" thickBot="1" x14ac:dyDescent="0.3">
      <c r="A139" s="1" t="s">
        <v>12</v>
      </c>
      <c r="B139" s="1" t="s">
        <v>2923</v>
      </c>
      <c r="C139" s="136" t="s">
        <v>2792</v>
      </c>
      <c r="D139" s="131" t="s">
        <v>2938</v>
      </c>
      <c r="E139" s="131"/>
      <c r="F139" s="131" t="s">
        <v>2939</v>
      </c>
      <c r="G139" s="131"/>
    </row>
    <row r="140" spans="1:7" ht="362.25" customHeight="1" x14ac:dyDescent="0.25">
      <c r="A140" s="1" t="s">
        <v>12</v>
      </c>
      <c r="B140" s="1" t="s">
        <v>2923</v>
      </c>
      <c r="C140" s="167" t="s">
        <v>2792</v>
      </c>
      <c r="D140" s="167" t="s">
        <v>2940</v>
      </c>
      <c r="E140" s="126"/>
      <c r="F140" s="167" t="s">
        <v>2941</v>
      </c>
      <c r="G140" s="167"/>
    </row>
    <row r="141" spans="1:7" x14ac:dyDescent="0.25">
      <c r="A141" s="1" t="s">
        <v>12</v>
      </c>
      <c r="B141" s="1" t="s">
        <v>2923</v>
      </c>
      <c r="C141" s="168"/>
      <c r="D141" s="168"/>
      <c r="E141" s="139"/>
      <c r="F141" s="168"/>
      <c r="G141" s="168"/>
    </row>
    <row r="142" spans="1:7" x14ac:dyDescent="0.25">
      <c r="A142" s="1" t="s">
        <v>12</v>
      </c>
      <c r="B142" s="1" t="s">
        <v>2923</v>
      </c>
      <c r="C142" s="168"/>
      <c r="D142" s="168"/>
      <c r="E142" s="139"/>
      <c r="F142" s="168"/>
      <c r="G142" s="168"/>
    </row>
    <row r="143" spans="1:7" ht="15.75" thickBot="1" x14ac:dyDescent="0.3">
      <c r="A143" s="1" t="s">
        <v>12</v>
      </c>
      <c r="B143" s="1" t="s">
        <v>2923</v>
      </c>
      <c r="C143" s="169"/>
      <c r="D143" s="169"/>
      <c r="E143" s="136"/>
      <c r="F143" s="169"/>
      <c r="G143" s="169"/>
    </row>
    <row r="144" spans="1:7" ht="147.75" customHeight="1" x14ac:dyDescent="0.25">
      <c r="A144" s="1" t="s">
        <v>12</v>
      </c>
      <c r="B144" s="1" t="s">
        <v>2923</v>
      </c>
      <c r="C144" s="167" t="s">
        <v>2792</v>
      </c>
      <c r="D144" s="167" t="s">
        <v>2793</v>
      </c>
      <c r="E144" s="126"/>
      <c r="F144" s="167" t="s">
        <v>1235</v>
      </c>
      <c r="G144" s="167"/>
    </row>
    <row r="145" spans="1:7" x14ac:dyDescent="0.25">
      <c r="A145" s="1" t="s">
        <v>12</v>
      </c>
      <c r="B145" s="1" t="s">
        <v>2923</v>
      </c>
      <c r="C145" s="168"/>
      <c r="D145" s="168"/>
      <c r="E145" s="139"/>
      <c r="F145" s="168"/>
      <c r="G145" s="168"/>
    </row>
    <row r="146" spans="1:7" ht="15.75" thickBot="1" x14ac:dyDescent="0.3">
      <c r="A146" s="1" t="s">
        <v>12</v>
      </c>
      <c r="B146" s="1" t="s">
        <v>2923</v>
      </c>
      <c r="C146" s="169"/>
      <c r="D146" s="169"/>
      <c r="E146" s="136"/>
      <c r="F146" s="169"/>
      <c r="G146" s="169"/>
    </row>
    <row r="147" spans="1:7" ht="15.75" thickBot="1" x14ac:dyDescent="0.3">
      <c r="A147" s="1" t="s">
        <v>12</v>
      </c>
      <c r="B147" s="1" t="s">
        <v>2923</v>
      </c>
      <c r="C147" s="136" t="s">
        <v>2854</v>
      </c>
      <c r="D147" s="131" t="s">
        <v>2942</v>
      </c>
      <c r="E147" s="131"/>
      <c r="F147" s="131" t="s">
        <v>2943</v>
      </c>
      <c r="G147" s="131"/>
    </row>
    <row r="148" spans="1:7" ht="39" thickBot="1" x14ac:dyDescent="0.3">
      <c r="A148" s="1" t="s">
        <v>12</v>
      </c>
      <c r="B148" s="1" t="s">
        <v>2944</v>
      </c>
      <c r="C148" s="136" t="s">
        <v>114</v>
      </c>
      <c r="D148" s="131" t="s">
        <v>2945</v>
      </c>
      <c r="E148" s="131"/>
      <c r="F148" s="131" t="s">
        <v>2946</v>
      </c>
      <c r="G148" s="131"/>
    </row>
    <row r="149" spans="1:7" ht="77.25" thickBot="1" x14ac:dyDescent="0.3">
      <c r="A149" s="1" t="s">
        <v>12</v>
      </c>
      <c r="B149" s="1" t="s">
        <v>2944</v>
      </c>
      <c r="C149" s="136" t="s">
        <v>114</v>
      </c>
      <c r="D149" s="131" t="s">
        <v>2734</v>
      </c>
      <c r="E149" s="131"/>
      <c r="F149" s="131" t="s">
        <v>2947</v>
      </c>
      <c r="G149" s="131"/>
    </row>
    <row r="150" spans="1:7" ht="15.75" thickBot="1" x14ac:dyDescent="0.3">
      <c r="A150" s="1" t="s">
        <v>12</v>
      </c>
      <c r="B150" s="1" t="s">
        <v>2944</v>
      </c>
      <c r="C150" s="136" t="s">
        <v>114</v>
      </c>
      <c r="D150" s="164" t="s">
        <v>2948</v>
      </c>
      <c r="E150" s="127"/>
      <c r="F150" s="131" t="s">
        <v>2949</v>
      </c>
      <c r="G150" s="131"/>
    </row>
    <row r="151" spans="1:7" ht="51.75" thickBot="1" x14ac:dyDescent="0.3">
      <c r="A151" s="1" t="s">
        <v>12</v>
      </c>
      <c r="B151" s="1" t="s">
        <v>2944</v>
      </c>
      <c r="C151" s="136" t="s">
        <v>114</v>
      </c>
      <c r="D151" s="165"/>
      <c r="E151" s="127"/>
      <c r="F151" s="137" t="s">
        <v>2950</v>
      </c>
      <c r="G151" s="131"/>
    </row>
    <row r="152" spans="1:7" ht="26.25" thickBot="1" x14ac:dyDescent="0.3">
      <c r="A152" s="1" t="s">
        <v>12</v>
      </c>
      <c r="B152" s="1" t="s">
        <v>2944</v>
      </c>
      <c r="C152" s="136" t="s">
        <v>114</v>
      </c>
      <c r="D152" s="165"/>
      <c r="E152" s="127"/>
      <c r="F152" s="137" t="s">
        <v>2951</v>
      </c>
      <c r="G152" s="131"/>
    </row>
    <row r="153" spans="1:7" ht="26.25" thickBot="1" x14ac:dyDescent="0.3">
      <c r="A153" s="1" t="s">
        <v>12</v>
      </c>
      <c r="B153" s="1" t="s">
        <v>2944</v>
      </c>
      <c r="C153" s="136" t="s">
        <v>114</v>
      </c>
      <c r="D153" s="165"/>
      <c r="E153" s="127"/>
      <c r="F153" s="137" t="s">
        <v>2952</v>
      </c>
      <c r="G153" s="131"/>
    </row>
    <row r="154" spans="1:7" ht="26.25" thickBot="1" x14ac:dyDescent="0.3">
      <c r="A154" s="1" t="s">
        <v>12</v>
      </c>
      <c r="B154" s="1" t="s">
        <v>2944</v>
      </c>
      <c r="C154" s="136" t="s">
        <v>114</v>
      </c>
      <c r="D154" s="166"/>
      <c r="E154" s="137"/>
      <c r="F154" s="137" t="s">
        <v>2953</v>
      </c>
      <c r="G154" s="131"/>
    </row>
    <row r="155" spans="1:7" ht="198.75" customHeight="1" x14ac:dyDescent="0.25">
      <c r="A155" s="1" t="s">
        <v>12</v>
      </c>
      <c r="B155" s="1" t="s">
        <v>2944</v>
      </c>
      <c r="C155" s="167" t="s">
        <v>114</v>
      </c>
      <c r="D155" s="164" t="s">
        <v>2954</v>
      </c>
      <c r="E155" s="132"/>
      <c r="F155" s="167" t="s">
        <v>2955</v>
      </c>
      <c r="G155" s="167"/>
    </row>
    <row r="156" spans="1:7" x14ac:dyDescent="0.25">
      <c r="A156" s="1" t="s">
        <v>12</v>
      </c>
      <c r="B156" s="1" t="s">
        <v>2944</v>
      </c>
      <c r="C156" s="168"/>
      <c r="D156" s="165"/>
      <c r="E156" s="134"/>
      <c r="F156" s="168"/>
      <c r="G156" s="168"/>
    </row>
    <row r="157" spans="1:7" ht="15.75" thickBot="1" x14ac:dyDescent="0.3">
      <c r="A157" s="1" t="s">
        <v>12</v>
      </c>
      <c r="B157" s="1" t="s">
        <v>2944</v>
      </c>
      <c r="C157" s="169"/>
      <c r="D157" s="166"/>
      <c r="E157" s="135"/>
      <c r="F157" s="169"/>
      <c r="G157" s="169"/>
    </row>
    <row r="158" spans="1:7" ht="300.75" customHeight="1" x14ac:dyDescent="0.25">
      <c r="A158" s="1" t="s">
        <v>12</v>
      </c>
      <c r="B158" s="1" t="s">
        <v>2944</v>
      </c>
      <c r="C158" s="167" t="s">
        <v>114</v>
      </c>
      <c r="D158" s="164" t="s">
        <v>2872</v>
      </c>
      <c r="E158" s="132"/>
      <c r="F158" s="167" t="s">
        <v>2956</v>
      </c>
      <c r="G158" s="167"/>
    </row>
    <row r="159" spans="1:7" x14ac:dyDescent="0.25">
      <c r="A159" s="1" t="s">
        <v>12</v>
      </c>
      <c r="B159" s="1" t="s">
        <v>2944</v>
      </c>
      <c r="C159" s="168"/>
      <c r="D159" s="165"/>
      <c r="E159" s="134"/>
      <c r="F159" s="168"/>
      <c r="G159" s="168"/>
    </row>
    <row r="160" spans="1:7" ht="15.75" thickBot="1" x14ac:dyDescent="0.3">
      <c r="A160" s="1" t="s">
        <v>12</v>
      </c>
      <c r="B160" s="1" t="s">
        <v>2944</v>
      </c>
      <c r="C160" s="169"/>
      <c r="D160" s="166"/>
      <c r="E160" s="135"/>
      <c r="F160" s="169"/>
      <c r="G160" s="169"/>
    </row>
    <row r="161" spans="1:7" ht="409.6" customHeight="1" x14ac:dyDescent="0.25">
      <c r="A161" s="1" t="s">
        <v>12</v>
      </c>
      <c r="B161" s="1" t="s">
        <v>2944</v>
      </c>
      <c r="C161" s="167" t="s">
        <v>114</v>
      </c>
      <c r="D161" s="167" t="s">
        <v>2863</v>
      </c>
      <c r="E161" s="126"/>
      <c r="F161" s="167" t="s">
        <v>2957</v>
      </c>
      <c r="G161" s="167"/>
    </row>
    <row r="162" spans="1:7" x14ac:dyDescent="0.25">
      <c r="A162" s="1" t="s">
        <v>12</v>
      </c>
      <c r="B162" s="1" t="s">
        <v>2944</v>
      </c>
      <c r="C162" s="168"/>
      <c r="D162" s="168"/>
      <c r="E162" s="139"/>
      <c r="F162" s="168"/>
      <c r="G162" s="168"/>
    </row>
    <row r="163" spans="1:7" ht="15.75" thickBot="1" x14ac:dyDescent="0.3">
      <c r="A163" s="1" t="s">
        <v>12</v>
      </c>
      <c r="B163" s="1" t="s">
        <v>2944</v>
      </c>
      <c r="C163" s="169"/>
      <c r="D163" s="169"/>
      <c r="E163" s="136"/>
      <c r="F163" s="169"/>
      <c r="G163" s="169"/>
    </row>
    <row r="164" spans="1:7" ht="409.6" customHeight="1" x14ac:dyDescent="0.25">
      <c r="A164" s="1" t="s">
        <v>12</v>
      </c>
      <c r="B164" s="1" t="s">
        <v>2944</v>
      </c>
      <c r="C164" s="167" t="s">
        <v>114</v>
      </c>
      <c r="D164" s="167" t="s">
        <v>2868</v>
      </c>
      <c r="E164" s="126"/>
      <c r="F164" s="167" t="s">
        <v>2870</v>
      </c>
      <c r="G164" s="167"/>
    </row>
    <row r="165" spans="1:7" x14ac:dyDescent="0.25">
      <c r="A165" s="1" t="s">
        <v>12</v>
      </c>
      <c r="B165" s="1" t="s">
        <v>2944</v>
      </c>
      <c r="C165" s="168"/>
      <c r="D165" s="168"/>
      <c r="E165" s="139"/>
      <c r="F165" s="168"/>
      <c r="G165" s="168"/>
    </row>
    <row r="166" spans="1:7" ht="15.75" thickBot="1" x14ac:dyDescent="0.3">
      <c r="A166" s="1" t="s">
        <v>12</v>
      </c>
      <c r="B166" s="1" t="s">
        <v>2944</v>
      </c>
      <c r="C166" s="169"/>
      <c r="D166" s="169"/>
      <c r="E166" s="136"/>
      <c r="F166" s="169"/>
      <c r="G166" s="169"/>
    </row>
    <row r="167" spans="1:7" ht="135" customHeight="1" x14ac:dyDescent="0.25">
      <c r="A167" s="1" t="s">
        <v>12</v>
      </c>
      <c r="B167" s="1" t="s">
        <v>2944</v>
      </c>
      <c r="C167" s="167" t="s">
        <v>2792</v>
      </c>
      <c r="D167" s="167" t="s">
        <v>51</v>
      </c>
      <c r="E167" s="126"/>
      <c r="F167" s="167" t="s">
        <v>2958</v>
      </c>
      <c r="G167" s="167"/>
    </row>
    <row r="168" spans="1:7" x14ac:dyDescent="0.25">
      <c r="A168" s="1" t="s">
        <v>12</v>
      </c>
      <c r="B168" s="1" t="s">
        <v>2944</v>
      </c>
      <c r="C168" s="168"/>
      <c r="D168" s="168"/>
      <c r="E168" s="139"/>
      <c r="F168" s="168"/>
      <c r="G168" s="168"/>
    </row>
    <row r="169" spans="1:7" ht="15.75" thickBot="1" x14ac:dyDescent="0.3">
      <c r="A169" s="1" t="s">
        <v>12</v>
      </c>
      <c r="B169" s="1" t="s">
        <v>2944</v>
      </c>
      <c r="C169" s="169"/>
      <c r="D169" s="169"/>
      <c r="E169" s="136"/>
      <c r="F169" s="169"/>
      <c r="G169" s="169"/>
    </row>
    <row r="170" spans="1:7" ht="175.5" customHeight="1" x14ac:dyDescent="0.25">
      <c r="A170" s="1" t="s">
        <v>12</v>
      </c>
      <c r="B170" s="1" t="s">
        <v>2944</v>
      </c>
      <c r="C170" s="167" t="s">
        <v>2792</v>
      </c>
      <c r="D170" s="167" t="s">
        <v>57</v>
      </c>
      <c r="E170" s="126"/>
      <c r="F170" s="167" t="s">
        <v>2959</v>
      </c>
      <c r="G170" s="167"/>
    </row>
    <row r="171" spans="1:7" ht="15.75" thickBot="1" x14ac:dyDescent="0.3">
      <c r="A171" s="1" t="s">
        <v>12</v>
      </c>
      <c r="B171" s="1" t="s">
        <v>2944</v>
      </c>
      <c r="C171" s="169"/>
      <c r="D171" s="169"/>
      <c r="E171" s="136"/>
      <c r="F171" s="169"/>
      <c r="G171" s="169"/>
    </row>
    <row r="172" spans="1:7" ht="51.75" thickBot="1" x14ac:dyDescent="0.3">
      <c r="A172" s="1" t="s">
        <v>2960</v>
      </c>
      <c r="B172" s="1" t="s">
        <v>2961</v>
      </c>
      <c r="C172" s="136" t="s">
        <v>114</v>
      </c>
      <c r="D172" s="131" t="s">
        <v>2962</v>
      </c>
      <c r="E172" s="131"/>
      <c r="F172" s="131" t="s">
        <v>2963</v>
      </c>
      <c r="G172" s="131" t="s">
        <v>2964</v>
      </c>
    </row>
    <row r="173" spans="1:7" ht="39" thickBot="1" x14ac:dyDescent="0.3">
      <c r="A173" s="1" t="s">
        <v>2960</v>
      </c>
      <c r="B173" s="1" t="s">
        <v>2961</v>
      </c>
      <c r="C173" s="136" t="s">
        <v>114</v>
      </c>
      <c r="D173" s="131" t="s">
        <v>2965</v>
      </c>
      <c r="E173" s="131"/>
      <c r="F173" s="131" t="s">
        <v>2966</v>
      </c>
      <c r="G173" s="131"/>
    </row>
    <row r="174" spans="1:7" ht="51.75" thickBot="1" x14ac:dyDescent="0.3">
      <c r="A174" s="1" t="s">
        <v>2960</v>
      </c>
      <c r="B174" s="1" t="s">
        <v>2961</v>
      </c>
      <c r="C174" s="136" t="s">
        <v>114</v>
      </c>
      <c r="D174" s="131" t="s">
        <v>2872</v>
      </c>
      <c r="E174" s="131"/>
      <c r="F174" s="131" t="s">
        <v>2967</v>
      </c>
      <c r="G174" s="131"/>
    </row>
    <row r="175" spans="1:7" ht="39" thickBot="1" x14ac:dyDescent="0.3">
      <c r="A175" s="1" t="s">
        <v>2960</v>
      </c>
      <c r="B175" s="1" t="s">
        <v>2961</v>
      </c>
      <c r="C175" s="136" t="s">
        <v>114</v>
      </c>
      <c r="D175" s="131" t="s">
        <v>2872</v>
      </c>
      <c r="E175" s="131"/>
      <c r="F175" s="131" t="s">
        <v>2968</v>
      </c>
      <c r="G175" s="131"/>
    </row>
    <row r="176" spans="1:7" ht="26.25" thickBot="1" x14ac:dyDescent="0.3">
      <c r="A176" s="1" t="s">
        <v>2960</v>
      </c>
      <c r="B176" s="1" t="s">
        <v>2961</v>
      </c>
      <c r="C176" s="136" t="s">
        <v>117</v>
      </c>
      <c r="D176" s="131" t="s">
        <v>2825</v>
      </c>
      <c r="E176" s="131"/>
      <c r="F176" s="131" t="s">
        <v>2969</v>
      </c>
      <c r="G176" s="131"/>
    </row>
    <row r="177" spans="1:7" ht="26.25" thickBot="1" x14ac:dyDescent="0.3">
      <c r="A177" s="1" t="s">
        <v>2960</v>
      </c>
      <c r="B177" s="1" t="s">
        <v>2961</v>
      </c>
      <c r="C177" s="136" t="s">
        <v>117</v>
      </c>
      <c r="D177" s="131" t="s">
        <v>2825</v>
      </c>
      <c r="E177" s="131"/>
      <c r="F177" s="131" t="s">
        <v>2970</v>
      </c>
      <c r="G177" s="131"/>
    </row>
    <row r="178" spans="1:7" ht="15.75" thickBot="1" x14ac:dyDescent="0.3">
      <c r="A178" s="1" t="s">
        <v>2960</v>
      </c>
      <c r="B178" s="1" t="s">
        <v>2961</v>
      </c>
      <c r="C178" s="136" t="s">
        <v>117</v>
      </c>
      <c r="D178" s="131" t="s">
        <v>2825</v>
      </c>
      <c r="E178" s="131"/>
      <c r="F178" s="131" t="s">
        <v>2971</v>
      </c>
      <c r="G178" s="131"/>
    </row>
    <row r="179" spans="1:7" ht="15.75" thickBot="1" x14ac:dyDescent="0.3">
      <c r="A179" s="1" t="s">
        <v>2960</v>
      </c>
      <c r="B179" s="1" t="s">
        <v>2961</v>
      </c>
      <c r="C179" s="136" t="s">
        <v>117</v>
      </c>
      <c r="D179" s="131" t="s">
        <v>2825</v>
      </c>
      <c r="E179" s="131"/>
      <c r="F179" s="131" t="s">
        <v>2972</v>
      </c>
      <c r="G179" s="131"/>
    </row>
    <row r="180" spans="1:7" ht="124.5" customHeight="1" x14ac:dyDescent="0.25">
      <c r="A180" s="1" t="s">
        <v>2960</v>
      </c>
      <c r="B180" s="1" t="s">
        <v>2961</v>
      </c>
      <c r="C180" s="167" t="s">
        <v>117</v>
      </c>
      <c r="D180" s="167" t="s">
        <v>2973</v>
      </c>
      <c r="E180" s="126"/>
      <c r="F180" s="167" t="s">
        <v>2974</v>
      </c>
      <c r="G180" s="167"/>
    </row>
    <row r="181" spans="1:7" ht="15.75" thickBot="1" x14ac:dyDescent="0.3">
      <c r="A181" s="1" t="s">
        <v>2960</v>
      </c>
      <c r="B181" s="1" t="s">
        <v>2961</v>
      </c>
      <c r="C181" s="169"/>
      <c r="D181" s="169"/>
      <c r="E181" s="136"/>
      <c r="F181" s="169"/>
      <c r="G181" s="169"/>
    </row>
    <row r="182" spans="1:7" ht="39" thickBot="1" x14ac:dyDescent="0.3">
      <c r="A182" s="1" t="s">
        <v>2960</v>
      </c>
      <c r="B182" s="1" t="s">
        <v>2961</v>
      </c>
      <c r="C182" s="136" t="s">
        <v>117</v>
      </c>
      <c r="D182" s="131" t="s">
        <v>2973</v>
      </c>
      <c r="E182" s="131"/>
      <c r="F182" s="131" t="s">
        <v>2975</v>
      </c>
      <c r="G182" s="131"/>
    </row>
    <row r="183" spans="1:7" ht="26.25" thickBot="1" x14ac:dyDescent="0.3">
      <c r="A183" s="1" t="s">
        <v>2960</v>
      </c>
      <c r="B183" s="1" t="s">
        <v>2961</v>
      </c>
      <c r="C183" s="136" t="s">
        <v>2792</v>
      </c>
      <c r="D183" s="131" t="s">
        <v>2976</v>
      </c>
      <c r="E183" s="131"/>
      <c r="F183" s="131" t="s">
        <v>2977</v>
      </c>
      <c r="G183" s="131"/>
    </row>
    <row r="184" spans="1:7" ht="26.25" thickBot="1" x14ac:dyDescent="0.3">
      <c r="A184" s="1" t="s">
        <v>2960</v>
      </c>
      <c r="B184" s="1" t="s">
        <v>2961</v>
      </c>
      <c r="C184" s="136" t="s">
        <v>2792</v>
      </c>
      <c r="D184" s="131" t="s">
        <v>2793</v>
      </c>
      <c r="E184" s="131"/>
      <c r="F184" s="131" t="s">
        <v>2978</v>
      </c>
      <c r="G184" s="131"/>
    </row>
    <row r="185" spans="1:7" ht="25.5" x14ac:dyDescent="0.25">
      <c r="A185" s="1" t="s">
        <v>2960</v>
      </c>
      <c r="B185" s="1" t="s">
        <v>2961</v>
      </c>
      <c r="C185" s="167" t="s">
        <v>2979</v>
      </c>
      <c r="D185" s="167" t="s">
        <v>2980</v>
      </c>
      <c r="E185" s="128"/>
      <c r="F185" s="128" t="s">
        <v>2981</v>
      </c>
      <c r="G185" s="167"/>
    </row>
    <row r="186" spans="1:7" x14ac:dyDescent="0.25">
      <c r="A186" s="1" t="s">
        <v>2960</v>
      </c>
      <c r="B186" s="1" t="s">
        <v>2961</v>
      </c>
      <c r="C186" s="168"/>
      <c r="D186" s="168"/>
      <c r="E186" s="128"/>
      <c r="F186" s="128"/>
      <c r="G186" s="168"/>
    </row>
    <row r="187" spans="1:7" ht="38.25" x14ac:dyDescent="0.25">
      <c r="A187" s="1" t="s">
        <v>2960</v>
      </c>
      <c r="B187" s="1" t="s">
        <v>2961</v>
      </c>
      <c r="C187" s="168"/>
      <c r="D187" s="168"/>
      <c r="E187" s="128"/>
      <c r="F187" s="128" t="s">
        <v>2982</v>
      </c>
      <c r="G187" s="168"/>
    </row>
    <row r="188" spans="1:7" x14ac:dyDescent="0.25">
      <c r="A188" s="1" t="s">
        <v>2960</v>
      </c>
      <c r="B188" s="1" t="s">
        <v>2961</v>
      </c>
      <c r="C188" s="168"/>
      <c r="D188" s="168"/>
      <c r="E188" s="128"/>
      <c r="F188" s="128"/>
      <c r="G188" s="168"/>
    </row>
    <row r="189" spans="1:7" ht="51" x14ac:dyDescent="0.25">
      <c r="A189" s="1" t="s">
        <v>2960</v>
      </c>
      <c r="B189" s="1" t="s">
        <v>2961</v>
      </c>
      <c r="C189" s="168"/>
      <c r="D189" s="168"/>
      <c r="E189" s="128"/>
      <c r="F189" s="128" t="s">
        <v>2983</v>
      </c>
      <c r="G189" s="168"/>
    </row>
    <row r="190" spans="1:7" x14ac:dyDescent="0.25">
      <c r="A190" s="1" t="s">
        <v>2960</v>
      </c>
      <c r="B190" s="1" t="s">
        <v>2961</v>
      </c>
      <c r="C190" s="168"/>
      <c r="D190" s="168"/>
      <c r="E190" s="128"/>
      <c r="F190" s="128"/>
      <c r="G190" s="168"/>
    </row>
    <row r="191" spans="1:7" ht="38.25" x14ac:dyDescent="0.25">
      <c r="A191" s="1" t="s">
        <v>2960</v>
      </c>
      <c r="B191" s="1" t="s">
        <v>2961</v>
      </c>
      <c r="C191" s="168"/>
      <c r="D191" s="168"/>
      <c r="E191" s="128"/>
      <c r="F191" s="128" t="s">
        <v>2984</v>
      </c>
      <c r="G191" s="168"/>
    </row>
    <row r="192" spans="1:7" x14ac:dyDescent="0.25">
      <c r="A192" s="1" t="s">
        <v>2960</v>
      </c>
      <c r="B192" s="1" t="s">
        <v>2961</v>
      </c>
      <c r="C192" s="168"/>
      <c r="D192" s="168"/>
      <c r="E192" s="128"/>
      <c r="F192" s="127"/>
      <c r="G192" s="168"/>
    </row>
    <row r="193" spans="1:7" ht="51" x14ac:dyDescent="0.25">
      <c r="A193" s="1" t="s">
        <v>2960</v>
      </c>
      <c r="B193" s="1" t="s">
        <v>2961</v>
      </c>
      <c r="C193" s="168"/>
      <c r="D193" s="168"/>
      <c r="E193" s="128"/>
      <c r="F193" s="128" t="s">
        <v>2985</v>
      </c>
      <c r="G193" s="168"/>
    </row>
    <row r="194" spans="1:7" x14ac:dyDescent="0.25">
      <c r="A194" s="1" t="s">
        <v>2960</v>
      </c>
      <c r="B194" s="1" t="s">
        <v>2961</v>
      </c>
      <c r="C194" s="168"/>
      <c r="D194" s="168"/>
      <c r="E194" s="128"/>
      <c r="F194" s="127"/>
      <c r="G194" s="168"/>
    </row>
    <row r="195" spans="1:7" ht="51" x14ac:dyDescent="0.25">
      <c r="A195" s="1" t="s">
        <v>2960</v>
      </c>
      <c r="B195" s="1" t="s">
        <v>2961</v>
      </c>
      <c r="C195" s="168"/>
      <c r="D195" s="168"/>
      <c r="E195" s="128"/>
      <c r="F195" s="128" t="s">
        <v>2986</v>
      </c>
      <c r="G195" s="168"/>
    </row>
    <row r="196" spans="1:7" x14ac:dyDescent="0.25">
      <c r="A196" s="1" t="s">
        <v>2960</v>
      </c>
      <c r="B196" s="1" t="s">
        <v>2961</v>
      </c>
      <c r="C196" s="168"/>
      <c r="D196" s="168"/>
      <c r="E196" s="128"/>
      <c r="F196" s="127"/>
      <c r="G196" s="168"/>
    </row>
    <row r="197" spans="1:7" ht="26.25" thickBot="1" x14ac:dyDescent="0.3">
      <c r="A197" s="1" t="s">
        <v>2960</v>
      </c>
      <c r="B197" s="1" t="s">
        <v>2961</v>
      </c>
      <c r="C197" s="169"/>
      <c r="D197" s="169"/>
      <c r="E197" s="131"/>
      <c r="F197" s="131" t="s">
        <v>2987</v>
      </c>
      <c r="G197" s="169"/>
    </row>
    <row r="198" spans="1:7" ht="26.25" thickBot="1" x14ac:dyDescent="0.3">
      <c r="A198" s="1" t="s">
        <v>2988</v>
      </c>
      <c r="C198" s="136" t="s">
        <v>117</v>
      </c>
      <c r="D198" s="131" t="s">
        <v>2825</v>
      </c>
      <c r="E198" s="131"/>
      <c r="F198" s="131" t="s">
        <v>2989</v>
      </c>
      <c r="G198" s="131"/>
    </row>
    <row r="199" spans="1:7" ht="26.25" thickBot="1" x14ac:dyDescent="0.3">
      <c r="A199" s="1" t="s">
        <v>2988</v>
      </c>
      <c r="C199" s="136" t="s">
        <v>117</v>
      </c>
      <c r="D199" s="131" t="s">
        <v>2825</v>
      </c>
      <c r="E199" s="131"/>
      <c r="F199" s="131" t="s">
        <v>2990</v>
      </c>
      <c r="G199" s="131"/>
    </row>
    <row r="200" spans="1:7" ht="15.75" thickBot="1" x14ac:dyDescent="0.3">
      <c r="A200" s="1" t="s">
        <v>2988</v>
      </c>
      <c r="C200" s="136" t="s">
        <v>117</v>
      </c>
      <c r="D200" s="131" t="s">
        <v>2825</v>
      </c>
      <c r="E200" s="131"/>
      <c r="F200" s="131" t="s">
        <v>2991</v>
      </c>
      <c r="G200" s="131"/>
    </row>
    <row r="201" spans="1:7" ht="26.25" thickBot="1" x14ac:dyDescent="0.3">
      <c r="A201" s="1" t="s">
        <v>2988</v>
      </c>
      <c r="C201" s="136" t="s">
        <v>117</v>
      </c>
      <c r="D201" s="131" t="s">
        <v>2825</v>
      </c>
      <c r="E201" s="131"/>
      <c r="F201" s="131" t="s">
        <v>2992</v>
      </c>
      <c r="G201" s="131"/>
    </row>
    <row r="202" spans="1:7" ht="39" thickBot="1" x14ac:dyDescent="0.3">
      <c r="A202" s="1" t="s">
        <v>2988</v>
      </c>
      <c r="C202" s="136" t="s">
        <v>117</v>
      </c>
      <c r="D202" s="131" t="s">
        <v>2973</v>
      </c>
      <c r="E202" s="131"/>
      <c r="F202" s="131" t="s">
        <v>2993</v>
      </c>
      <c r="G202" s="131"/>
    </row>
    <row r="203" spans="1:7" ht="39" thickBot="1" x14ac:dyDescent="0.3">
      <c r="A203" s="1" t="s">
        <v>2988</v>
      </c>
      <c r="C203" s="136" t="s">
        <v>117</v>
      </c>
      <c r="D203" s="131" t="s">
        <v>2973</v>
      </c>
      <c r="E203" s="131"/>
      <c r="F203" s="131" t="s">
        <v>2994</v>
      </c>
      <c r="G203" s="131"/>
    </row>
    <row r="204" spans="1:7" ht="39" thickBot="1" x14ac:dyDescent="0.3">
      <c r="A204" s="1" t="s">
        <v>2988</v>
      </c>
      <c r="C204" s="136" t="s">
        <v>117</v>
      </c>
      <c r="D204" s="131" t="s">
        <v>2973</v>
      </c>
      <c r="E204" s="131"/>
      <c r="F204" s="131" t="s">
        <v>2995</v>
      </c>
      <c r="G204" s="131"/>
    </row>
    <row r="205" spans="1:7" ht="26.25" thickBot="1" x14ac:dyDescent="0.3">
      <c r="A205" s="1" t="s">
        <v>2988</v>
      </c>
      <c r="C205" s="136" t="s">
        <v>2792</v>
      </c>
      <c r="D205" s="131" t="s">
        <v>2996</v>
      </c>
      <c r="E205" s="131"/>
      <c r="F205" s="131" t="s">
        <v>2997</v>
      </c>
      <c r="G205" s="131"/>
    </row>
    <row r="206" spans="1:7" ht="51.75" thickBot="1" x14ac:dyDescent="0.3">
      <c r="A206" s="1" t="s">
        <v>2988</v>
      </c>
      <c r="C206" s="136" t="s">
        <v>114</v>
      </c>
      <c r="D206" s="131" t="s">
        <v>2998</v>
      </c>
      <c r="E206" s="131"/>
      <c r="F206" s="131" t="s">
        <v>2999</v>
      </c>
      <c r="G206" s="131"/>
    </row>
    <row r="207" spans="1:7" ht="39" thickBot="1" x14ac:dyDescent="0.3">
      <c r="A207" s="1" t="s">
        <v>2988</v>
      </c>
      <c r="C207" s="136" t="s">
        <v>2871</v>
      </c>
      <c r="D207" s="131" t="s">
        <v>2734</v>
      </c>
      <c r="E207" s="131"/>
      <c r="F207" s="131" t="s">
        <v>3000</v>
      </c>
      <c r="G207" s="131"/>
    </row>
    <row r="208" spans="1:7" ht="26.25" thickBot="1" x14ac:dyDescent="0.3">
      <c r="A208" s="1" t="s">
        <v>920</v>
      </c>
      <c r="C208" s="136" t="s">
        <v>117</v>
      </c>
      <c r="D208" s="131" t="s">
        <v>2825</v>
      </c>
      <c r="E208" s="131"/>
      <c r="F208" s="131" t="s">
        <v>3001</v>
      </c>
      <c r="G208" s="131"/>
    </row>
    <row r="209" spans="1:7" ht="90" thickBot="1" x14ac:dyDescent="0.3">
      <c r="A209" s="1" t="s">
        <v>920</v>
      </c>
      <c r="C209" s="136" t="s">
        <v>117</v>
      </c>
      <c r="D209" s="131" t="s">
        <v>3002</v>
      </c>
      <c r="E209" s="131"/>
      <c r="F209" s="131" t="s">
        <v>3003</v>
      </c>
      <c r="G209" s="131"/>
    </row>
    <row r="210" spans="1:7" ht="77.25" thickBot="1" x14ac:dyDescent="0.3">
      <c r="A210" s="1" t="s">
        <v>920</v>
      </c>
      <c r="C210" s="136" t="s">
        <v>117</v>
      </c>
      <c r="D210" s="131" t="s">
        <v>3002</v>
      </c>
      <c r="E210" s="131"/>
      <c r="F210" s="131" t="s">
        <v>3004</v>
      </c>
      <c r="G210" s="131"/>
    </row>
    <row r="211" spans="1:7" ht="39" thickBot="1" x14ac:dyDescent="0.3">
      <c r="A211" s="1" t="s">
        <v>920</v>
      </c>
      <c r="C211" s="136" t="s">
        <v>117</v>
      </c>
      <c r="D211" s="131" t="s">
        <v>3002</v>
      </c>
      <c r="E211" s="131"/>
      <c r="F211" s="131" t="s">
        <v>3005</v>
      </c>
      <c r="G211" s="131"/>
    </row>
    <row r="212" spans="1:7" x14ac:dyDescent="0.25">
      <c r="A212" s="1" t="s">
        <v>920</v>
      </c>
      <c r="C212" s="167" t="s">
        <v>2792</v>
      </c>
      <c r="D212" s="167" t="s">
        <v>3006</v>
      </c>
      <c r="E212" s="128"/>
      <c r="F212" s="128" t="s">
        <v>3007</v>
      </c>
      <c r="G212" s="167"/>
    </row>
    <row r="213" spans="1:7" ht="39" thickBot="1" x14ac:dyDescent="0.3">
      <c r="A213" s="1" t="s">
        <v>920</v>
      </c>
      <c r="C213" s="169"/>
      <c r="D213" s="169"/>
      <c r="E213" s="131"/>
      <c r="F213" s="131" t="s">
        <v>3008</v>
      </c>
      <c r="G213" s="169"/>
    </row>
    <row r="214" spans="1:7" x14ac:dyDescent="0.25">
      <c r="A214" s="1" t="s">
        <v>920</v>
      </c>
      <c r="C214" s="167" t="s">
        <v>2792</v>
      </c>
      <c r="D214" s="167" t="s">
        <v>3006</v>
      </c>
      <c r="E214" s="128"/>
      <c r="F214" s="128" t="s">
        <v>3009</v>
      </c>
      <c r="G214" s="167"/>
    </row>
    <row r="215" spans="1:7" ht="90" thickBot="1" x14ac:dyDescent="0.3">
      <c r="A215" s="1" t="s">
        <v>920</v>
      </c>
      <c r="C215" s="169"/>
      <c r="D215" s="169"/>
      <c r="E215" s="131"/>
      <c r="F215" s="131" t="s">
        <v>3010</v>
      </c>
      <c r="G215" s="169"/>
    </row>
    <row r="216" spans="1:7" ht="128.25" thickBot="1" x14ac:dyDescent="0.3">
      <c r="A216" s="1" t="s">
        <v>920</v>
      </c>
      <c r="C216" s="126" t="s">
        <v>2792</v>
      </c>
      <c r="D216" s="126" t="s">
        <v>3006</v>
      </c>
      <c r="E216" s="128" t="s">
        <v>3011</v>
      </c>
      <c r="F216" s="131" t="s">
        <v>3012</v>
      </c>
      <c r="G216" s="126"/>
    </row>
    <row r="217" spans="1:7" ht="51.75" thickBot="1" x14ac:dyDescent="0.3">
      <c r="A217" s="1" t="s">
        <v>920</v>
      </c>
      <c r="C217" s="126" t="s">
        <v>2792</v>
      </c>
      <c r="D217" s="126" t="s">
        <v>2976</v>
      </c>
      <c r="E217" s="128" t="s">
        <v>3013</v>
      </c>
      <c r="F217" s="131" t="s">
        <v>3014</v>
      </c>
      <c r="G217" s="126"/>
    </row>
    <row r="218" spans="1:7" ht="39" thickBot="1" x14ac:dyDescent="0.3">
      <c r="A218" s="1" t="s">
        <v>920</v>
      </c>
      <c r="C218" s="126" t="s">
        <v>2792</v>
      </c>
      <c r="D218" s="126" t="s">
        <v>2976</v>
      </c>
      <c r="E218" s="128" t="s">
        <v>3015</v>
      </c>
      <c r="F218" s="131" t="s">
        <v>3016</v>
      </c>
      <c r="G218" s="126"/>
    </row>
    <row r="219" spans="1:7" ht="26.25" thickBot="1" x14ac:dyDescent="0.3">
      <c r="A219" s="1" t="s">
        <v>920</v>
      </c>
      <c r="C219" s="126" t="s">
        <v>2871</v>
      </c>
      <c r="D219" s="126" t="s">
        <v>2863</v>
      </c>
      <c r="E219" s="128" t="s">
        <v>3017</v>
      </c>
      <c r="F219" s="128" t="s">
        <v>3018</v>
      </c>
      <c r="G219" s="168"/>
    </row>
    <row r="220" spans="1:7" ht="26.25" thickBot="1" x14ac:dyDescent="0.3">
      <c r="A220" s="1" t="s">
        <v>920</v>
      </c>
      <c r="C220" s="126" t="s">
        <v>2871</v>
      </c>
      <c r="D220" s="126" t="s">
        <v>2863</v>
      </c>
      <c r="E220" s="128" t="s">
        <v>3017</v>
      </c>
      <c r="F220" s="128" t="s">
        <v>3019</v>
      </c>
      <c r="G220" s="168"/>
    </row>
    <row r="221" spans="1:7" ht="26.25" thickBot="1" x14ac:dyDescent="0.3">
      <c r="A221" s="1" t="s">
        <v>920</v>
      </c>
      <c r="C221" s="126" t="s">
        <v>2871</v>
      </c>
      <c r="D221" s="126" t="s">
        <v>2863</v>
      </c>
      <c r="E221" s="128" t="s">
        <v>3017</v>
      </c>
      <c r="F221" s="128" t="s">
        <v>3020</v>
      </c>
      <c r="G221" s="168"/>
    </row>
    <row r="222" spans="1:7" ht="26.25" thickBot="1" x14ac:dyDescent="0.3">
      <c r="A222" s="1" t="s">
        <v>920</v>
      </c>
      <c r="C222" s="126" t="s">
        <v>2871</v>
      </c>
      <c r="D222" s="126" t="s">
        <v>2863</v>
      </c>
      <c r="E222" s="128" t="s">
        <v>3017</v>
      </c>
      <c r="F222" s="128" t="s">
        <v>3021</v>
      </c>
      <c r="G222" s="168"/>
    </row>
    <row r="223" spans="1:7" ht="26.25" thickBot="1" x14ac:dyDescent="0.3">
      <c r="A223" s="1" t="s">
        <v>920</v>
      </c>
      <c r="C223" s="126" t="s">
        <v>2871</v>
      </c>
      <c r="D223" s="126" t="s">
        <v>2863</v>
      </c>
      <c r="E223" s="128" t="s">
        <v>3017</v>
      </c>
      <c r="F223" s="128" t="s">
        <v>3022</v>
      </c>
      <c r="G223" s="168"/>
    </row>
    <row r="224" spans="1:7" ht="26.25" thickBot="1" x14ac:dyDescent="0.3">
      <c r="A224" s="1" t="s">
        <v>920</v>
      </c>
      <c r="C224" s="126" t="s">
        <v>2871</v>
      </c>
      <c r="D224" s="126" t="s">
        <v>2863</v>
      </c>
      <c r="E224" s="128" t="s">
        <v>3017</v>
      </c>
      <c r="F224" s="128" t="s">
        <v>3023</v>
      </c>
      <c r="G224" s="168"/>
    </row>
    <row r="225" spans="1:7" ht="26.25" thickBot="1" x14ac:dyDescent="0.3">
      <c r="A225" s="1" t="s">
        <v>920</v>
      </c>
      <c r="C225" s="126" t="s">
        <v>2871</v>
      </c>
      <c r="D225" s="126" t="s">
        <v>2863</v>
      </c>
      <c r="E225" s="128" t="s">
        <v>3017</v>
      </c>
      <c r="F225" s="131" t="s">
        <v>3024</v>
      </c>
      <c r="G225" s="169"/>
    </row>
    <row r="226" spans="1:7" ht="26.25" thickBot="1" x14ac:dyDescent="0.3">
      <c r="A226" s="1" t="s">
        <v>920</v>
      </c>
      <c r="C226" s="136" t="s">
        <v>114</v>
      </c>
      <c r="D226" s="131" t="s">
        <v>2863</v>
      </c>
      <c r="E226" s="131" t="s">
        <v>3025</v>
      </c>
      <c r="F226" s="131" t="s">
        <v>3026</v>
      </c>
      <c r="G226" s="131"/>
    </row>
    <row r="227" spans="1:7" ht="26.25" thickBot="1" x14ac:dyDescent="0.3">
      <c r="A227" s="1" t="s">
        <v>920</v>
      </c>
      <c r="C227" s="136" t="s">
        <v>114</v>
      </c>
      <c r="D227" s="131" t="s">
        <v>2863</v>
      </c>
      <c r="E227" s="131" t="s">
        <v>3025</v>
      </c>
      <c r="F227" s="131" t="s">
        <v>3027</v>
      </c>
      <c r="G227" s="131"/>
    </row>
    <row r="228" spans="1:7" ht="26.25" thickBot="1" x14ac:dyDescent="0.3">
      <c r="A228" s="1" t="s">
        <v>920</v>
      </c>
      <c r="C228" s="136" t="s">
        <v>114</v>
      </c>
      <c r="D228" s="131" t="s">
        <v>2863</v>
      </c>
      <c r="E228" s="131" t="s">
        <v>3025</v>
      </c>
      <c r="F228" s="131" t="s">
        <v>3028</v>
      </c>
      <c r="G228" s="131"/>
    </row>
    <row r="229" spans="1:7" ht="39" thickBot="1" x14ac:dyDescent="0.3">
      <c r="A229" s="1" t="s">
        <v>920</v>
      </c>
      <c r="C229" s="136" t="s">
        <v>114</v>
      </c>
      <c r="D229" s="131" t="s">
        <v>2863</v>
      </c>
      <c r="E229" s="131" t="s">
        <v>3029</v>
      </c>
      <c r="F229" s="131" t="s">
        <v>3030</v>
      </c>
      <c r="G229" s="131"/>
    </row>
    <row r="230" spans="1:7" ht="51.75" thickBot="1" x14ac:dyDescent="0.3">
      <c r="A230" s="1" t="s">
        <v>920</v>
      </c>
      <c r="C230" s="136" t="s">
        <v>114</v>
      </c>
      <c r="D230" s="131" t="s">
        <v>2863</v>
      </c>
      <c r="E230" s="131" t="s">
        <v>3029</v>
      </c>
      <c r="F230" s="128" t="s">
        <v>3031</v>
      </c>
      <c r="G230" s="128"/>
    </row>
    <row r="231" spans="1:7" ht="39" thickBot="1" x14ac:dyDescent="0.3">
      <c r="A231" s="1" t="s">
        <v>920</v>
      </c>
      <c r="C231" s="136" t="s">
        <v>114</v>
      </c>
      <c r="D231" s="131" t="s">
        <v>2863</v>
      </c>
      <c r="E231" s="131" t="s">
        <v>3029</v>
      </c>
      <c r="F231" s="128" t="s">
        <v>3032</v>
      </c>
      <c r="G231" s="128"/>
    </row>
    <row r="232" spans="1:7" ht="39" thickBot="1" x14ac:dyDescent="0.3">
      <c r="A232" s="1" t="s">
        <v>920</v>
      </c>
      <c r="C232" s="136" t="s">
        <v>114</v>
      </c>
      <c r="D232" s="131" t="s">
        <v>2863</v>
      </c>
      <c r="E232" s="131" t="s">
        <v>3029</v>
      </c>
      <c r="F232" s="128" t="s">
        <v>3033</v>
      </c>
      <c r="G232" s="128"/>
    </row>
    <row r="233" spans="1:7" ht="26.25" thickBot="1" x14ac:dyDescent="0.3">
      <c r="A233" s="1" t="s">
        <v>920</v>
      </c>
      <c r="C233" s="126" t="s">
        <v>114</v>
      </c>
      <c r="D233" s="126" t="s">
        <v>2863</v>
      </c>
      <c r="E233" s="128" t="s">
        <v>3034</v>
      </c>
      <c r="F233" s="128" t="s">
        <v>3035</v>
      </c>
      <c r="G233" s="167"/>
    </row>
    <row r="234" spans="1:7" ht="26.25" thickBot="1" x14ac:dyDescent="0.3">
      <c r="A234" s="1" t="s">
        <v>920</v>
      </c>
      <c r="C234" s="126" t="s">
        <v>114</v>
      </c>
      <c r="D234" s="126" t="s">
        <v>2863</v>
      </c>
      <c r="E234" s="128" t="s">
        <v>3036</v>
      </c>
      <c r="F234" s="131" t="s">
        <v>3037</v>
      </c>
      <c r="G234" s="169"/>
    </row>
    <row r="235" spans="1:7" ht="26.25" thickBot="1" x14ac:dyDescent="0.3">
      <c r="A235" s="1" t="s">
        <v>920</v>
      </c>
      <c r="C235" s="126" t="s">
        <v>114</v>
      </c>
      <c r="D235" s="126" t="s">
        <v>2863</v>
      </c>
      <c r="E235" s="128" t="s">
        <v>3036</v>
      </c>
      <c r="F235" s="128" t="s">
        <v>3038</v>
      </c>
      <c r="G235" s="139"/>
    </row>
    <row r="236" spans="1:7" ht="15" customHeight="1" thickBot="1" x14ac:dyDescent="0.3">
      <c r="A236" s="1" t="s">
        <v>920</v>
      </c>
      <c r="C236" s="126" t="s">
        <v>114</v>
      </c>
      <c r="D236" s="126" t="s">
        <v>2863</v>
      </c>
      <c r="E236" s="128" t="s">
        <v>3039</v>
      </c>
      <c r="F236" s="128" t="s">
        <v>3040</v>
      </c>
      <c r="G236" s="168"/>
    </row>
    <row r="237" spans="1:7" ht="15" customHeight="1" thickBot="1" x14ac:dyDescent="0.3">
      <c r="A237" s="1" t="s">
        <v>920</v>
      </c>
      <c r="C237" s="126" t="s">
        <v>114</v>
      </c>
      <c r="D237" s="126" t="s">
        <v>2863</v>
      </c>
      <c r="E237" s="128" t="s">
        <v>3039</v>
      </c>
      <c r="F237" s="128" t="s">
        <v>3041</v>
      </c>
      <c r="G237" s="168"/>
    </row>
    <row r="238" spans="1:7" ht="15" customHeight="1" thickBot="1" x14ac:dyDescent="0.3">
      <c r="A238" s="1" t="s">
        <v>920</v>
      </c>
      <c r="C238" s="126" t="s">
        <v>114</v>
      </c>
      <c r="D238" s="126" t="s">
        <v>2863</v>
      </c>
      <c r="E238" s="128" t="s">
        <v>3039</v>
      </c>
      <c r="F238" s="128" t="s">
        <v>3042</v>
      </c>
      <c r="G238" s="168"/>
    </row>
    <row r="239" spans="1:7" ht="15" customHeight="1" thickBot="1" x14ac:dyDescent="0.3">
      <c r="A239" s="1" t="s">
        <v>920</v>
      </c>
      <c r="C239" s="126" t="s">
        <v>114</v>
      </c>
      <c r="D239" s="126" t="s">
        <v>2863</v>
      </c>
      <c r="E239" s="128" t="s">
        <v>3039</v>
      </c>
      <c r="F239" s="128" t="s">
        <v>3043</v>
      </c>
      <c r="G239" s="168"/>
    </row>
    <row r="240" spans="1:7" ht="15" customHeight="1" thickBot="1" x14ac:dyDescent="0.3">
      <c r="A240" s="1" t="s">
        <v>920</v>
      </c>
      <c r="C240" s="126" t="s">
        <v>114</v>
      </c>
      <c r="D240" s="126" t="s">
        <v>2863</v>
      </c>
      <c r="E240" s="128" t="s">
        <v>3039</v>
      </c>
      <c r="F240" s="128" t="s">
        <v>3044</v>
      </c>
      <c r="G240" s="168"/>
    </row>
    <row r="241" spans="1:7" ht="15" customHeight="1" thickBot="1" x14ac:dyDescent="0.3">
      <c r="A241" s="1" t="s">
        <v>920</v>
      </c>
      <c r="C241" s="126" t="s">
        <v>114</v>
      </c>
      <c r="D241" s="126" t="s">
        <v>2863</v>
      </c>
      <c r="E241" s="128" t="s">
        <v>3039</v>
      </c>
      <c r="F241" s="128" t="s">
        <v>3045</v>
      </c>
      <c r="G241" s="168"/>
    </row>
    <row r="242" spans="1:7" ht="15" customHeight="1" thickBot="1" x14ac:dyDescent="0.3">
      <c r="A242" s="1" t="s">
        <v>920</v>
      </c>
      <c r="C242" s="126" t="s">
        <v>114</v>
      </c>
      <c r="D242" s="126" t="s">
        <v>2863</v>
      </c>
      <c r="E242" s="128" t="s">
        <v>3039</v>
      </c>
      <c r="F242" s="128" t="s">
        <v>3046</v>
      </c>
      <c r="G242" s="168"/>
    </row>
    <row r="243" spans="1:7" ht="15" customHeight="1" thickBot="1" x14ac:dyDescent="0.3">
      <c r="A243" s="1" t="s">
        <v>920</v>
      </c>
      <c r="C243" s="126" t="s">
        <v>114</v>
      </c>
      <c r="D243" s="126" t="s">
        <v>2863</v>
      </c>
      <c r="E243" s="128" t="s">
        <v>3039</v>
      </c>
      <c r="F243" s="131" t="s">
        <v>3047</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2642</v>
      </c>
    </row>
    <row r="2" spans="1:1" x14ac:dyDescent="0.25">
      <c r="A2" t="s">
        <v>1809</v>
      </c>
    </row>
    <row r="3" spans="1:1" x14ac:dyDescent="0.25">
      <c r="A3" t="s">
        <v>182</v>
      </c>
    </row>
    <row r="4" spans="1:1" x14ac:dyDescent="0.25">
      <c r="A4" t="s">
        <v>2643</v>
      </c>
    </row>
    <row r="5" spans="1:1" x14ac:dyDescent="0.25">
      <c r="A5" t="s">
        <v>1087</v>
      </c>
    </row>
    <row r="6" spans="1:1" x14ac:dyDescent="0.25">
      <c r="A6" t="s">
        <v>1648</v>
      </c>
    </row>
    <row r="7" spans="1:1" x14ac:dyDescent="0.25">
      <c r="A7" t="s">
        <v>2644</v>
      </c>
    </row>
    <row r="8" spans="1:1" x14ac:dyDescent="0.25">
      <c r="A8" t="s">
        <v>172</v>
      </c>
    </row>
    <row r="9" spans="1:1" x14ac:dyDescent="0.25">
      <c r="A9" t="s">
        <v>2645</v>
      </c>
    </row>
    <row r="10" spans="1:1" x14ac:dyDescent="0.25">
      <c r="A10" t="s">
        <v>2646</v>
      </c>
    </row>
    <row r="11" spans="1:1" x14ac:dyDescent="0.25">
      <c r="A11" t="s">
        <v>2647</v>
      </c>
    </row>
    <row r="12" spans="1:1" x14ac:dyDescent="0.25">
      <c r="A12" t="s">
        <v>173</v>
      </c>
    </row>
    <row r="13" spans="1:1" x14ac:dyDescent="0.25">
      <c r="A13" t="s">
        <v>2648</v>
      </c>
    </row>
    <row r="14" spans="1:1" x14ac:dyDescent="0.25">
      <c r="A14" t="s">
        <v>2649</v>
      </c>
    </row>
    <row r="15" spans="1:1" x14ac:dyDescent="0.25">
      <c r="A15" t="s">
        <v>174</v>
      </c>
    </row>
    <row r="16" spans="1:1" x14ac:dyDescent="0.25">
      <c r="A16" t="s">
        <v>2650</v>
      </c>
    </row>
    <row r="17" spans="1:1" x14ac:dyDescent="0.25">
      <c r="A17" t="s">
        <v>2651</v>
      </c>
    </row>
    <row r="18" spans="1:1" x14ac:dyDescent="0.25">
      <c r="A18" t="s">
        <v>2652</v>
      </c>
    </row>
    <row r="19" spans="1:1" x14ac:dyDescent="0.25">
      <c r="A19" t="s">
        <v>175</v>
      </c>
    </row>
    <row r="20" spans="1:1" x14ac:dyDescent="0.25">
      <c r="A20" t="s">
        <v>2653</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2654</v>
      </c>
    </row>
    <row r="26" spans="1:1" x14ac:dyDescent="0.25">
      <c r="A26" t="s">
        <v>2655</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2656</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2657</v>
      </c>
    </row>
    <row r="68" spans="1:1" x14ac:dyDescent="0.25">
      <c r="A68" t="s">
        <v>2658</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2659</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2660</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2661</v>
      </c>
    </row>
    <row r="122" spans="1:1" x14ac:dyDescent="0.25">
      <c r="A122" t="s">
        <v>1131</v>
      </c>
    </row>
    <row r="123" spans="1:1" x14ac:dyDescent="0.25">
      <c r="A123" t="s">
        <v>1132</v>
      </c>
    </row>
    <row r="124" spans="1:1" x14ac:dyDescent="0.25">
      <c r="A124" t="s">
        <v>2662</v>
      </c>
    </row>
    <row r="125" spans="1:1" x14ac:dyDescent="0.25">
      <c r="A125" t="s">
        <v>2663</v>
      </c>
    </row>
    <row r="126" spans="1:1" x14ac:dyDescent="0.25">
      <c r="A126" t="s">
        <v>1133</v>
      </c>
    </row>
    <row r="127" spans="1:1" x14ac:dyDescent="0.25">
      <c r="A127" t="s">
        <v>1134</v>
      </c>
    </row>
    <row r="128" spans="1:1" x14ac:dyDescent="0.25">
      <c r="A128" t="s">
        <v>2664</v>
      </c>
    </row>
    <row r="129" spans="1:1" x14ac:dyDescent="0.25">
      <c r="A129" t="s">
        <v>2665</v>
      </c>
    </row>
    <row r="130" spans="1:1" x14ac:dyDescent="0.25">
      <c r="A130" t="s">
        <v>880</v>
      </c>
    </row>
    <row r="131" spans="1:1" x14ac:dyDescent="0.25">
      <c r="A131" t="s">
        <v>2666</v>
      </c>
    </row>
    <row r="132" spans="1:1" x14ac:dyDescent="0.25">
      <c r="A132" t="s">
        <v>2667</v>
      </c>
    </row>
    <row r="133" spans="1:1" x14ac:dyDescent="0.25">
      <c r="A133" t="s">
        <v>2668</v>
      </c>
    </row>
    <row r="134" spans="1:1" x14ac:dyDescent="0.25">
      <c r="A134" t="s">
        <v>2669</v>
      </c>
    </row>
    <row r="135" spans="1:1" x14ac:dyDescent="0.25">
      <c r="A135" t="s">
        <v>2670</v>
      </c>
    </row>
    <row r="136" spans="1:1" x14ac:dyDescent="0.25">
      <c r="A136" t="s">
        <v>2671</v>
      </c>
    </row>
    <row r="137" spans="1:1" x14ac:dyDescent="0.25">
      <c r="A137" t="s">
        <v>2672</v>
      </c>
    </row>
    <row r="138" spans="1:1" x14ac:dyDescent="0.25">
      <c r="A138" t="s">
        <v>2673</v>
      </c>
    </row>
    <row r="139" spans="1:1" x14ac:dyDescent="0.25">
      <c r="A139" t="s">
        <v>960</v>
      </c>
    </row>
    <row r="140" spans="1:1" x14ac:dyDescent="0.25">
      <c r="A140" t="s">
        <v>2674</v>
      </c>
    </row>
    <row r="141" spans="1:1" x14ac:dyDescent="0.25">
      <c r="A141" t="s">
        <v>2675</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2676</v>
      </c>
    </row>
    <row r="151" spans="1:1" x14ac:dyDescent="0.25">
      <c r="A151" t="s">
        <v>1135</v>
      </c>
    </row>
    <row r="152" spans="1:1" x14ac:dyDescent="0.25">
      <c r="A152" t="s">
        <v>774</v>
      </c>
    </row>
    <row r="153" spans="1:1" x14ac:dyDescent="0.25">
      <c r="A153" t="s">
        <v>1824</v>
      </c>
    </row>
    <row r="154" spans="1:1" x14ac:dyDescent="0.25">
      <c r="A154" t="s">
        <v>2463</v>
      </c>
    </row>
    <row r="155" spans="1:1" x14ac:dyDescent="0.25">
      <c r="A155" t="s">
        <v>2677</v>
      </c>
    </row>
    <row r="156" spans="1:1" x14ac:dyDescent="0.25">
      <c r="A156" t="s">
        <v>2678</v>
      </c>
    </row>
    <row r="157" spans="1:1" x14ac:dyDescent="0.25">
      <c r="A157" t="s">
        <v>2679</v>
      </c>
    </row>
    <row r="158" spans="1:1" x14ac:dyDescent="0.25">
      <c r="A158" t="s">
        <v>2680</v>
      </c>
    </row>
    <row r="159" spans="1:1" x14ac:dyDescent="0.25">
      <c r="A159" t="s">
        <v>2681</v>
      </c>
    </row>
    <row r="160" spans="1:1" x14ac:dyDescent="0.25">
      <c r="A160" t="s">
        <v>2682</v>
      </c>
    </row>
    <row r="161" spans="1:1" x14ac:dyDescent="0.25">
      <c r="A161" t="s">
        <v>2683</v>
      </c>
    </row>
    <row r="162" spans="1:1" x14ac:dyDescent="0.25">
      <c r="A162" t="s">
        <v>2684</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2685</v>
      </c>
    </row>
    <row r="176" spans="1:1" x14ac:dyDescent="0.25">
      <c r="A176" t="s">
        <v>2686</v>
      </c>
    </row>
    <row r="177" spans="1:1" x14ac:dyDescent="0.25">
      <c r="A177" t="s">
        <v>1139</v>
      </c>
    </row>
    <row r="178" spans="1:1" x14ac:dyDescent="0.25">
      <c r="A178" t="s">
        <v>1140</v>
      </c>
    </row>
    <row r="179" spans="1:1" x14ac:dyDescent="0.25">
      <c r="A179" t="s">
        <v>767</v>
      </c>
    </row>
    <row r="180" spans="1:1" x14ac:dyDescent="0.25">
      <c r="A180" t="s">
        <v>2687</v>
      </c>
    </row>
    <row r="181" spans="1:1" x14ac:dyDescent="0.25">
      <c r="A181" t="s">
        <v>2688</v>
      </c>
    </row>
    <row r="182" spans="1:1" x14ac:dyDescent="0.25">
      <c r="A182" t="s">
        <v>2689</v>
      </c>
    </row>
    <row r="183" spans="1:1" x14ac:dyDescent="0.25">
      <c r="A183" t="s">
        <v>2690</v>
      </c>
    </row>
    <row r="184" spans="1:1" x14ac:dyDescent="0.25">
      <c r="A184" t="s">
        <v>2691</v>
      </c>
    </row>
    <row r="185" spans="1:1" x14ac:dyDescent="0.25">
      <c r="A185" t="s">
        <v>2692</v>
      </c>
    </row>
    <row r="186" spans="1:1" x14ac:dyDescent="0.25">
      <c r="A186" t="s">
        <v>2693</v>
      </c>
    </row>
    <row r="187" spans="1:1" x14ac:dyDescent="0.25">
      <c r="A187" t="s">
        <v>830</v>
      </c>
    </row>
    <row r="188" spans="1:1" x14ac:dyDescent="0.25">
      <c r="A188" t="s">
        <v>2694</v>
      </c>
    </row>
    <row r="189" spans="1:1" x14ac:dyDescent="0.25">
      <c r="A189" t="s">
        <v>2695</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2696</v>
      </c>
    </row>
    <row r="199" spans="1:1" x14ac:dyDescent="0.25">
      <c r="A199" t="s">
        <v>2697</v>
      </c>
    </row>
    <row r="200" spans="1:1" x14ac:dyDescent="0.25">
      <c r="A200" t="s">
        <v>2698</v>
      </c>
    </row>
    <row r="201" spans="1:1" x14ac:dyDescent="0.25">
      <c r="A201" t="s">
        <v>2699</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2411</v>
      </c>
      <c r="B26" s="32" t="s">
        <v>867</v>
      </c>
    </row>
    <row r="27" spans="1:4" x14ac:dyDescent="0.25">
      <c r="A27" t="s">
        <v>2412</v>
      </c>
      <c r="B27" s="32" t="s">
        <v>2384</v>
      </c>
    </row>
    <row r="28" spans="1:4" x14ac:dyDescent="0.25">
      <c r="A28" t="s">
        <v>2413</v>
      </c>
      <c r="B28" s="32" t="s">
        <v>2409</v>
      </c>
    </row>
    <row r="29" spans="1:4" x14ac:dyDescent="0.25">
      <c r="A29" t="s">
        <v>2414</v>
      </c>
      <c r="B29" s="32" t="s">
        <v>2410</v>
      </c>
      <c r="C29" s="12" t="s">
        <v>288</v>
      </c>
      <c r="D29" s="12" t="s">
        <v>1413</v>
      </c>
    </row>
    <row r="30" spans="1:4" x14ac:dyDescent="0.25">
      <c r="A30" t="s">
        <v>2415</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3243</v>
      </c>
      <c r="B33" s="32" t="s">
        <v>3244</v>
      </c>
      <c r="C33" s="12" t="s">
        <v>289</v>
      </c>
      <c r="D33" s="12" t="s">
        <v>3245</v>
      </c>
    </row>
    <row r="34" spans="1:4" x14ac:dyDescent="0.25">
      <c r="A34" t="s">
        <v>283</v>
      </c>
      <c r="B34" s="32">
        <v>7844</v>
      </c>
      <c r="C34" s="12" t="s">
        <v>289</v>
      </c>
      <c r="D34" s="12" t="s">
        <v>293</v>
      </c>
    </row>
    <row r="35" spans="1:4" x14ac:dyDescent="0.25">
      <c r="A35" t="s">
        <v>294</v>
      </c>
      <c r="B35" s="32" t="s">
        <v>295</v>
      </c>
      <c r="C35" s="12" t="s">
        <v>295</v>
      </c>
      <c r="D35" s="12" t="s">
        <v>296</v>
      </c>
    </row>
    <row r="36" spans="1:4" x14ac:dyDescent="0.25">
      <c r="A36" t="s">
        <v>1444</v>
      </c>
      <c r="B36" s="32">
        <v>12</v>
      </c>
      <c r="C36" s="12" t="s">
        <v>295</v>
      </c>
      <c r="D36" s="12" t="s">
        <v>1445</v>
      </c>
    </row>
    <row r="37" spans="1:4" x14ac:dyDescent="0.25">
      <c r="A37" t="s">
        <v>531</v>
      </c>
      <c r="B37" s="32" t="s">
        <v>1402</v>
      </c>
      <c r="C37" s="12" t="s">
        <v>295</v>
      </c>
      <c r="D37" s="12" t="s">
        <v>1446</v>
      </c>
    </row>
    <row r="38" spans="1:4" x14ac:dyDescent="0.25">
      <c r="A38" t="s">
        <v>297</v>
      </c>
      <c r="B38" s="32" t="s">
        <v>300</v>
      </c>
      <c r="C38" s="12" t="s">
        <v>295</v>
      </c>
      <c r="D38" s="12" t="s">
        <v>303</v>
      </c>
    </row>
    <row r="39" spans="1:4" x14ac:dyDescent="0.25">
      <c r="A39" t="s">
        <v>298</v>
      </c>
      <c r="B39" s="32" t="s">
        <v>301</v>
      </c>
      <c r="C39" s="12" t="s">
        <v>295</v>
      </c>
      <c r="D39" s="12" t="s">
        <v>272</v>
      </c>
    </row>
    <row r="40" spans="1:4" x14ac:dyDescent="0.25">
      <c r="A40" t="s">
        <v>299</v>
      </c>
      <c r="B40" s="32" t="s">
        <v>302</v>
      </c>
      <c r="C40" s="12" t="s">
        <v>295</v>
      </c>
      <c r="D40" s="12" t="s">
        <v>272</v>
      </c>
    </row>
    <row r="41" spans="1:4" x14ac:dyDescent="0.25">
      <c r="A41" t="s">
        <v>304</v>
      </c>
      <c r="B41" s="32" t="s">
        <v>305</v>
      </c>
      <c r="C41" s="12" t="s">
        <v>295</v>
      </c>
      <c r="D41" s="12" t="s">
        <v>306</v>
      </c>
    </row>
    <row r="42" spans="1:4" x14ac:dyDescent="0.25">
      <c r="A42" t="s">
        <v>307</v>
      </c>
      <c r="B42" s="32" t="s">
        <v>309</v>
      </c>
      <c r="C42" s="12" t="s">
        <v>287</v>
      </c>
      <c r="D42" s="12" t="s">
        <v>336</v>
      </c>
    </row>
    <row r="43" spans="1:4" x14ac:dyDescent="0.25">
      <c r="A43" t="s">
        <v>308</v>
      </c>
      <c r="B43" s="32" t="s">
        <v>310</v>
      </c>
      <c r="C43" s="12" t="s">
        <v>287</v>
      </c>
      <c r="D43" s="12" t="s">
        <v>336</v>
      </c>
    </row>
    <row r="44" spans="1:4" x14ac:dyDescent="0.25">
      <c r="A44" t="s">
        <v>3240</v>
      </c>
      <c r="B44" s="32" t="s">
        <v>3241</v>
      </c>
      <c r="C44" s="12" t="s">
        <v>312</v>
      </c>
      <c r="D44" s="12" t="s">
        <v>3242</v>
      </c>
    </row>
    <row r="45" spans="1:4" x14ac:dyDescent="0.25">
      <c r="A45" t="s">
        <v>46</v>
      </c>
      <c r="B45" s="32">
        <v>1600</v>
      </c>
      <c r="C45" s="12" t="s">
        <v>312</v>
      </c>
      <c r="D45" s="12" t="s">
        <v>335</v>
      </c>
    </row>
    <row r="46" spans="1:4" x14ac:dyDescent="0.25">
      <c r="A46" t="s">
        <v>311</v>
      </c>
      <c r="B46" s="32">
        <v>500</v>
      </c>
      <c r="C46" s="12" t="s">
        <v>312</v>
      </c>
      <c r="D46" s="12" t="s">
        <v>314</v>
      </c>
    </row>
    <row r="47" spans="1:4" x14ac:dyDescent="0.25">
      <c r="A47" t="s">
        <v>334</v>
      </c>
      <c r="B47" s="32">
        <v>50</v>
      </c>
      <c r="C47" s="12" t="s">
        <v>312</v>
      </c>
      <c r="D47" s="12" t="s">
        <v>313</v>
      </c>
    </row>
    <row r="48" spans="1:4" x14ac:dyDescent="0.25">
      <c r="A48" t="s">
        <v>356</v>
      </c>
      <c r="B48" s="32">
        <v>3200</v>
      </c>
      <c r="C48" s="12" t="s">
        <v>312</v>
      </c>
      <c r="D48" s="12" t="s">
        <v>357</v>
      </c>
    </row>
    <row r="49" spans="1:4" x14ac:dyDescent="0.25">
      <c r="A49" t="s">
        <v>315</v>
      </c>
      <c r="B49" s="32">
        <v>5</v>
      </c>
      <c r="C49" s="12" t="s">
        <v>318</v>
      </c>
      <c r="D49" s="12" t="s">
        <v>319</v>
      </c>
    </row>
    <row r="50" spans="1:4" x14ac:dyDescent="0.25">
      <c r="A50" t="s">
        <v>321</v>
      </c>
      <c r="B50" s="32" t="s">
        <v>188</v>
      </c>
      <c r="C50" s="12" t="s">
        <v>188</v>
      </c>
      <c r="D50" s="12" t="s">
        <v>322</v>
      </c>
    </row>
    <row r="51" spans="1:4" x14ac:dyDescent="0.25">
      <c r="A51" t="s">
        <v>323</v>
      </c>
      <c r="B51" s="32" t="s">
        <v>999</v>
      </c>
      <c r="C51" s="12" t="s">
        <v>188</v>
      </c>
      <c r="D51" s="12" t="s">
        <v>324</v>
      </c>
    </row>
    <row r="52" spans="1:4" x14ac:dyDescent="0.25">
      <c r="A52" t="s">
        <v>325</v>
      </c>
      <c r="B52" s="32" t="s">
        <v>327</v>
      </c>
      <c r="C52" s="12" t="s">
        <v>188</v>
      </c>
      <c r="D52" s="12" t="s">
        <v>328</v>
      </c>
    </row>
    <row r="53" spans="1:4" x14ac:dyDescent="0.25">
      <c r="A53" t="s">
        <v>326</v>
      </c>
      <c r="B53" s="32" t="b">
        <v>0</v>
      </c>
      <c r="C53" s="12" t="s">
        <v>188</v>
      </c>
      <c r="D53" s="12" t="s">
        <v>329</v>
      </c>
    </row>
    <row r="54" spans="1:4" x14ac:dyDescent="0.25">
      <c r="A54" t="s">
        <v>330</v>
      </c>
      <c r="B54" s="32" t="s">
        <v>332</v>
      </c>
      <c r="C54" s="12" t="s">
        <v>188</v>
      </c>
      <c r="D54" s="12" t="s">
        <v>331</v>
      </c>
    </row>
    <row r="55" spans="1:4" x14ac:dyDescent="0.25">
      <c r="A55" t="s">
        <v>522</v>
      </c>
      <c r="B55" s="32" t="s">
        <v>530</v>
      </c>
      <c r="C55" s="12" t="s">
        <v>188</v>
      </c>
      <c r="D55" s="12" t="s">
        <v>523</v>
      </c>
    </row>
    <row r="56" spans="1:4" x14ac:dyDescent="0.25">
      <c r="A56" t="s">
        <v>524</v>
      </c>
      <c r="B56" s="32" t="s">
        <v>525</v>
      </c>
      <c r="C56" s="12" t="s">
        <v>188</v>
      </c>
      <c r="D56" s="12" t="s">
        <v>526</v>
      </c>
    </row>
    <row r="57" spans="1:4" x14ac:dyDescent="0.25">
      <c r="A57" t="s">
        <v>527</v>
      </c>
      <c r="B57" s="32" t="s">
        <v>528</v>
      </c>
      <c r="C57" s="12" t="s">
        <v>188</v>
      </c>
      <c r="D57" s="12" t="s">
        <v>529</v>
      </c>
    </row>
    <row r="58" spans="1:4" x14ac:dyDescent="0.25">
      <c r="A58" t="s">
        <v>1606</v>
      </c>
      <c r="B58" s="32" t="s">
        <v>1609</v>
      </c>
      <c r="C58" s="12" t="s">
        <v>188</v>
      </c>
      <c r="D58" s="12" t="s">
        <v>1610</v>
      </c>
    </row>
    <row r="59" spans="1:4" x14ac:dyDescent="0.25">
      <c r="A59" t="s">
        <v>1607</v>
      </c>
      <c r="B59" s="32" t="s">
        <v>1608</v>
      </c>
      <c r="C59" s="12" t="s">
        <v>188</v>
      </c>
      <c r="D59" s="12" t="s">
        <v>1611</v>
      </c>
    </row>
    <row r="60" spans="1:4" x14ac:dyDescent="0.25">
      <c r="A60" t="s">
        <v>1644</v>
      </c>
      <c r="B60" s="32" t="s">
        <v>1655</v>
      </c>
      <c r="C60" s="12" t="s">
        <v>1645</v>
      </c>
      <c r="D60"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2400</v>
      </c>
      <c r="B1" s="120" t="s">
        <v>853</v>
      </c>
      <c r="C1" s="120" t="s">
        <v>1799</v>
      </c>
      <c r="D1" s="120" t="s">
        <v>2401</v>
      </c>
      <c r="E1" s="120" t="s">
        <v>2438</v>
      </c>
      <c r="F1" s="120" t="s">
        <v>2402</v>
      </c>
      <c r="G1" s="120" t="s">
        <v>2403</v>
      </c>
      <c r="H1" s="120" t="s">
        <v>2404</v>
      </c>
      <c r="I1" s="120" t="s">
        <v>2407</v>
      </c>
      <c r="J1" s="120" t="s">
        <v>2408</v>
      </c>
      <c r="K1" s="120" t="s">
        <v>2417</v>
      </c>
      <c r="L1" s="120" t="s">
        <v>2420</v>
      </c>
      <c r="M1" s="120" t="s">
        <v>2406</v>
      </c>
    </row>
    <row r="2" spans="1:13" x14ac:dyDescent="0.25">
      <c r="A2" s="122" t="s">
        <v>2409</v>
      </c>
      <c r="B2" s="122" t="s">
        <v>2422</v>
      </c>
      <c r="C2" s="122" t="s">
        <v>2427</v>
      </c>
      <c r="D2" s="122" t="s">
        <v>2435</v>
      </c>
      <c r="E2" s="122" t="s">
        <v>2439</v>
      </c>
      <c r="F2" s="122">
        <v>4283</v>
      </c>
      <c r="G2" s="122" t="s">
        <v>2387</v>
      </c>
      <c r="H2" s="122" t="s">
        <v>1810</v>
      </c>
      <c r="I2" s="122"/>
      <c r="J2" s="122"/>
      <c r="K2" s="122"/>
      <c r="L2" s="122"/>
      <c r="M2" s="122"/>
    </row>
    <row r="3" spans="1:13" x14ac:dyDescent="0.25">
      <c r="A3" s="122" t="s">
        <v>1808</v>
      </c>
      <c r="B3" s="122" t="s">
        <v>2422</v>
      </c>
      <c r="C3" s="122" t="s">
        <v>2428</v>
      </c>
      <c r="D3" s="122" t="s">
        <v>2435</v>
      </c>
      <c r="E3" s="122" t="s">
        <v>2439</v>
      </c>
      <c r="F3" s="122">
        <v>4283</v>
      </c>
      <c r="G3" s="122" t="s">
        <v>2388</v>
      </c>
      <c r="H3" s="122" t="s">
        <v>1812</v>
      </c>
      <c r="I3" s="122"/>
      <c r="J3" s="122"/>
      <c r="K3" s="122"/>
      <c r="L3" s="122"/>
      <c r="M3" s="122"/>
    </row>
    <row r="4" spans="1:13" x14ac:dyDescent="0.25">
      <c r="A4" s="122" t="s">
        <v>1814</v>
      </c>
      <c r="B4" s="122" t="s">
        <v>2422</v>
      </c>
      <c r="C4" s="122" t="s">
        <v>2429</v>
      </c>
      <c r="D4" s="122" t="s">
        <v>2435</v>
      </c>
      <c r="E4" s="122" t="s">
        <v>2439</v>
      </c>
      <c r="F4" s="122">
        <v>4283</v>
      </c>
      <c r="G4" s="122" t="s">
        <v>2389</v>
      </c>
      <c r="H4" s="122" t="s">
        <v>1815</v>
      </c>
      <c r="I4" s="122"/>
      <c r="J4" s="122"/>
      <c r="K4" s="122"/>
      <c r="L4" s="122"/>
      <c r="M4" s="122"/>
    </row>
    <row r="5" spans="1:13" x14ac:dyDescent="0.25">
      <c r="A5" s="122" t="s">
        <v>1817</v>
      </c>
      <c r="B5" s="122" t="s">
        <v>2422</v>
      </c>
      <c r="C5" s="122" t="s">
        <v>2430</v>
      </c>
      <c r="D5" s="122" t="s">
        <v>2435</v>
      </c>
      <c r="E5" s="122" t="s">
        <v>2439</v>
      </c>
      <c r="F5" s="122">
        <v>4283</v>
      </c>
      <c r="G5" s="122" t="s">
        <v>2390</v>
      </c>
      <c r="H5" s="122" t="s">
        <v>1818</v>
      </c>
      <c r="I5" s="122"/>
      <c r="J5" s="122"/>
      <c r="K5" s="122"/>
      <c r="L5" s="122"/>
      <c r="M5" s="122"/>
    </row>
    <row r="6" spans="1:13" x14ac:dyDescent="0.25">
      <c r="A6" s="122" t="s">
        <v>1820</v>
      </c>
      <c r="B6" s="122" t="s">
        <v>2422</v>
      </c>
      <c r="C6" s="122" t="s">
        <v>2431</v>
      </c>
      <c r="D6" s="122" t="s">
        <v>2435</v>
      </c>
      <c r="E6" s="122" t="s">
        <v>2439</v>
      </c>
      <c r="F6" s="122">
        <v>4283</v>
      </c>
      <c r="G6" s="122" t="s">
        <v>2391</v>
      </c>
      <c r="H6" s="122" t="s">
        <v>1821</v>
      </c>
      <c r="I6" s="122"/>
      <c r="J6" s="122"/>
      <c r="K6" s="122"/>
      <c r="L6" s="122"/>
      <c r="M6" s="122"/>
    </row>
    <row r="7" spans="1:13" x14ac:dyDescent="0.25">
      <c r="A7" s="122" t="s">
        <v>152</v>
      </c>
      <c r="B7" s="122" t="s">
        <v>2422</v>
      </c>
      <c r="C7" s="122" t="s">
        <v>2432</v>
      </c>
      <c r="D7" s="122" t="s">
        <v>2435</v>
      </c>
      <c r="E7" s="121" t="s">
        <v>2441</v>
      </c>
      <c r="F7" s="122">
        <v>4283</v>
      </c>
      <c r="G7" s="122" t="s">
        <v>2421</v>
      </c>
      <c r="H7" s="122"/>
      <c r="I7" s="122"/>
      <c r="J7" s="122"/>
      <c r="K7" s="122"/>
      <c r="L7" s="122"/>
      <c r="M7" s="122"/>
    </row>
    <row r="8" spans="1:13" x14ac:dyDescent="0.25">
      <c r="A8" s="122" t="s">
        <v>1823</v>
      </c>
      <c r="B8" s="122" t="s">
        <v>2472</v>
      </c>
      <c r="C8" s="122"/>
      <c r="D8" s="122" t="s">
        <v>2437</v>
      </c>
      <c r="E8" s="121" t="s">
        <v>2440</v>
      </c>
      <c r="F8" s="121"/>
      <c r="G8" s="122" t="s">
        <v>2395</v>
      </c>
      <c r="H8" s="122" t="s">
        <v>1825</v>
      </c>
      <c r="I8" s="122" t="s">
        <v>2396</v>
      </c>
      <c r="J8" s="122" t="s">
        <v>1810</v>
      </c>
      <c r="K8" s="122" t="s">
        <v>1825</v>
      </c>
      <c r="L8" s="122"/>
      <c r="M8" s="122"/>
    </row>
    <row r="9" spans="1:13" x14ac:dyDescent="0.25">
      <c r="A9" s="122" t="s">
        <v>153</v>
      </c>
      <c r="B9" s="122" t="s">
        <v>2473</v>
      </c>
      <c r="C9" s="122"/>
      <c r="D9" s="122" t="s">
        <v>2437</v>
      </c>
      <c r="E9" s="121" t="s">
        <v>2440</v>
      </c>
      <c r="F9" s="121"/>
      <c r="G9" s="122" t="s">
        <v>2392</v>
      </c>
      <c r="H9" s="122" t="s">
        <v>1827</v>
      </c>
      <c r="I9" s="122" t="s">
        <v>2396</v>
      </c>
      <c r="J9" s="122" t="s">
        <v>1810</v>
      </c>
      <c r="K9" s="122" t="s">
        <v>1827</v>
      </c>
      <c r="L9" s="122"/>
      <c r="M9" s="122"/>
    </row>
    <row r="10" spans="1:13" x14ac:dyDescent="0.25">
      <c r="A10" s="122" t="s">
        <v>2386</v>
      </c>
      <c r="B10" s="122" t="s">
        <v>2474</v>
      </c>
      <c r="C10" s="122" t="s">
        <v>2446</v>
      </c>
      <c r="D10" s="122" t="s">
        <v>2437</v>
      </c>
      <c r="E10" s="121" t="s">
        <v>2440</v>
      </c>
      <c r="F10" s="121"/>
      <c r="G10" s="122" t="s">
        <v>2393</v>
      </c>
      <c r="H10" s="122" t="s">
        <v>2287</v>
      </c>
      <c r="I10" s="122" t="s">
        <v>2396</v>
      </c>
      <c r="J10" s="122" t="s">
        <v>1812</v>
      </c>
      <c r="K10" s="122" t="s">
        <v>2418</v>
      </c>
      <c r="L10" s="122"/>
      <c r="M10" s="122" t="s">
        <v>2399</v>
      </c>
    </row>
    <row r="11" spans="1:13" x14ac:dyDescent="0.25">
      <c r="A11" s="122" t="s">
        <v>2384</v>
      </c>
      <c r="B11" s="122" t="s">
        <v>2475</v>
      </c>
      <c r="C11" s="122"/>
      <c r="D11" s="122" t="s">
        <v>2436</v>
      </c>
      <c r="E11" s="121" t="s">
        <v>2405</v>
      </c>
      <c r="F11" s="121"/>
      <c r="G11" s="122" t="s">
        <v>281</v>
      </c>
      <c r="H11" s="122" t="s">
        <v>2385</v>
      </c>
      <c r="I11" s="122" t="s">
        <v>2396</v>
      </c>
      <c r="J11" s="122" t="s">
        <v>1810</v>
      </c>
      <c r="K11" s="122" t="s">
        <v>2419</v>
      </c>
      <c r="L11" s="122"/>
      <c r="M11" s="122" t="s">
        <v>2397</v>
      </c>
    </row>
    <row r="12" spans="1:13" x14ac:dyDescent="0.25">
      <c r="A12" s="122" t="s">
        <v>2410</v>
      </c>
      <c r="B12" s="122" t="s">
        <v>2476</v>
      </c>
      <c r="C12" s="122"/>
      <c r="D12" s="122" t="s">
        <v>2436</v>
      </c>
      <c r="E12" s="121" t="s">
        <v>2405</v>
      </c>
      <c r="F12" s="121"/>
      <c r="G12" s="122" t="s">
        <v>2394</v>
      </c>
      <c r="H12" s="122" t="s">
        <v>1411</v>
      </c>
      <c r="I12" s="122" t="s">
        <v>2396</v>
      </c>
      <c r="J12" s="122" t="s">
        <v>1812</v>
      </c>
      <c r="K12" s="122" t="s">
        <v>1411</v>
      </c>
      <c r="L12" s="122"/>
      <c r="M12" s="123" t="s">
        <v>2398</v>
      </c>
    </row>
    <row r="13" spans="1:13" x14ac:dyDescent="0.25">
      <c r="A13" s="122" t="s">
        <v>2423</v>
      </c>
      <c r="B13" s="122" t="s">
        <v>2425</v>
      </c>
      <c r="C13" s="122" t="s">
        <v>2443</v>
      </c>
      <c r="D13" s="122" t="s">
        <v>2435</v>
      </c>
      <c r="E13" s="122" t="s">
        <v>2442</v>
      </c>
      <c r="F13" s="122">
        <v>4283</v>
      </c>
      <c r="G13" s="122"/>
      <c r="H13" s="122"/>
      <c r="I13" s="122"/>
      <c r="J13" s="122"/>
      <c r="K13" s="122"/>
      <c r="L13" s="122"/>
      <c r="M13" s="122"/>
    </row>
    <row r="14" spans="1:13" x14ac:dyDescent="0.25">
      <c r="A14" s="122" t="s">
        <v>2433</v>
      </c>
      <c r="B14" s="122" t="s">
        <v>2425</v>
      </c>
      <c r="C14" s="122" t="s">
        <v>2444</v>
      </c>
      <c r="D14" s="122" t="s">
        <v>2435</v>
      </c>
      <c r="E14" s="122" t="s">
        <v>2442</v>
      </c>
      <c r="F14" s="122">
        <v>4283</v>
      </c>
      <c r="G14" s="122"/>
      <c r="H14" s="122"/>
      <c r="I14" s="122"/>
      <c r="J14" s="122"/>
      <c r="K14" s="122"/>
      <c r="L14" s="122"/>
      <c r="M14" s="122"/>
    </row>
    <row r="15" spans="1:13" x14ac:dyDescent="0.25">
      <c r="A15" s="122" t="s">
        <v>2424</v>
      </c>
      <c r="B15" s="122" t="s">
        <v>2426</v>
      </c>
      <c r="C15" s="122" t="s">
        <v>2445</v>
      </c>
      <c r="D15" s="122" t="s">
        <v>2435</v>
      </c>
      <c r="E15" s="122" t="s">
        <v>2442</v>
      </c>
      <c r="F15" s="122">
        <v>4283</v>
      </c>
      <c r="G15" s="122" t="s">
        <v>2434</v>
      </c>
      <c r="H15" s="122"/>
      <c r="I15" s="122"/>
      <c r="J15" s="122"/>
      <c r="K15" s="122"/>
      <c r="L15" s="122"/>
      <c r="M15" s="122"/>
    </row>
    <row r="16" spans="1:13" x14ac:dyDescent="0.25">
      <c r="A16" s="121"/>
      <c r="B16" s="121"/>
      <c r="C16" s="121" t="s">
        <v>2461</v>
      </c>
      <c r="D16" s="121"/>
      <c r="E16" s="122" t="s">
        <v>2442</v>
      </c>
      <c r="F16" s="122">
        <v>4283</v>
      </c>
      <c r="G16" s="121"/>
      <c r="H16" s="121"/>
      <c r="I16" s="121"/>
      <c r="J16" s="121"/>
      <c r="K16" s="121"/>
      <c r="L16" s="121"/>
      <c r="M16" s="121"/>
    </row>
    <row r="17" spans="1:13" x14ac:dyDescent="0.25">
      <c r="A17" s="121" t="s">
        <v>546</v>
      </c>
      <c r="B17" s="121"/>
      <c r="C17" s="121" t="s">
        <v>2460</v>
      </c>
      <c r="D17" s="121"/>
      <c r="E17" s="122" t="s">
        <v>2442</v>
      </c>
      <c r="F17" s="122">
        <v>4283</v>
      </c>
      <c r="G17" s="121"/>
      <c r="H17" s="121"/>
      <c r="I17" s="121"/>
      <c r="J17" s="121"/>
      <c r="K17" s="121"/>
      <c r="L17" s="121"/>
      <c r="M17" s="121"/>
    </row>
    <row r="18" spans="1:13" x14ac:dyDescent="0.25">
      <c r="A18" s="121"/>
      <c r="B18" s="121"/>
      <c r="C18" s="121" t="s">
        <v>2462</v>
      </c>
      <c r="D18" s="121"/>
      <c r="E18" s="122" t="s">
        <v>2442</v>
      </c>
      <c r="F18" s="122">
        <v>4283</v>
      </c>
      <c r="G18" s="121"/>
      <c r="H18" s="121"/>
      <c r="I18" s="121"/>
      <c r="J18" s="121"/>
      <c r="K18" s="121"/>
      <c r="L18" s="121"/>
      <c r="M18" s="121"/>
    </row>
    <row r="19" spans="1:13" x14ac:dyDescent="0.25">
      <c r="A19" s="121"/>
      <c r="B19" s="121"/>
      <c r="C19" s="121" t="s">
        <v>2463</v>
      </c>
      <c r="D19" s="121"/>
      <c r="E19" s="122" t="s">
        <v>2442</v>
      </c>
      <c r="F19" s="122">
        <v>4283</v>
      </c>
      <c r="G19" s="121"/>
      <c r="H19" s="121"/>
      <c r="I19" s="121"/>
      <c r="J19" s="121"/>
      <c r="K19" s="121"/>
      <c r="L19" s="121"/>
      <c r="M19" s="121"/>
    </row>
    <row r="20" spans="1:13" x14ac:dyDescent="0.25">
      <c r="A20" s="121"/>
      <c r="B20" s="121"/>
      <c r="C20" s="121" t="s">
        <v>2464</v>
      </c>
      <c r="D20" s="121"/>
      <c r="E20" s="122" t="s">
        <v>2442</v>
      </c>
      <c r="F20" s="122">
        <v>4283</v>
      </c>
      <c r="G20" s="121"/>
      <c r="H20" s="121"/>
      <c r="I20" s="121"/>
      <c r="J20" s="121"/>
      <c r="K20" s="121"/>
      <c r="L20" s="121"/>
      <c r="M20" s="121"/>
    </row>
    <row r="21" spans="1:13" x14ac:dyDescent="0.25">
      <c r="A21" s="121"/>
      <c r="B21" s="121"/>
      <c r="C21" s="121" t="s">
        <v>2465</v>
      </c>
      <c r="D21" s="121"/>
      <c r="E21" s="122" t="s">
        <v>2442</v>
      </c>
      <c r="F21" s="122">
        <v>4283</v>
      </c>
      <c r="G21" s="121"/>
      <c r="H21" s="121"/>
      <c r="I21" s="121"/>
      <c r="J21" s="121"/>
      <c r="K21" s="121"/>
      <c r="L21" s="121"/>
      <c r="M21" s="121"/>
    </row>
    <row r="22" spans="1:13" x14ac:dyDescent="0.25">
      <c r="A22" s="121" t="s">
        <v>2471</v>
      </c>
      <c r="B22" s="121"/>
      <c r="C22" s="121" t="s">
        <v>2466</v>
      </c>
      <c r="D22" s="121"/>
      <c r="E22" s="122" t="s">
        <v>2442</v>
      </c>
      <c r="F22" s="122">
        <v>4283</v>
      </c>
      <c r="G22" s="121"/>
      <c r="H22" s="121"/>
      <c r="I22" s="121"/>
      <c r="J22" s="121"/>
      <c r="K22" s="121"/>
      <c r="L22" s="121"/>
      <c r="M22" s="121"/>
    </row>
    <row r="23" spans="1:13" x14ac:dyDescent="0.25">
      <c r="A23" s="121" t="s">
        <v>889</v>
      </c>
      <c r="B23" s="121"/>
      <c r="C23" s="121" t="s">
        <v>2467</v>
      </c>
      <c r="D23" s="121"/>
      <c r="E23" s="122" t="s">
        <v>2442</v>
      </c>
      <c r="F23" s="122">
        <v>4283</v>
      </c>
      <c r="G23" s="121"/>
      <c r="H23" s="121"/>
      <c r="I23" s="121"/>
      <c r="J23" s="121"/>
      <c r="K23" s="121"/>
      <c r="L23" s="121"/>
      <c r="M23" s="121"/>
    </row>
    <row r="24" spans="1:13" x14ac:dyDescent="0.25">
      <c r="A24" s="121"/>
      <c r="B24" s="121"/>
      <c r="C24" s="121" t="s">
        <v>2468</v>
      </c>
      <c r="D24" s="121"/>
      <c r="E24" s="122" t="s">
        <v>2442</v>
      </c>
      <c r="F24" s="122">
        <v>4283</v>
      </c>
      <c r="G24" s="121"/>
      <c r="H24" s="121"/>
      <c r="I24" s="121"/>
      <c r="J24" s="121"/>
      <c r="K24" s="121"/>
      <c r="L24" s="121"/>
      <c r="M24" s="121"/>
    </row>
    <row r="25" spans="1:13" x14ac:dyDescent="0.25">
      <c r="A25" s="121" t="s">
        <v>2470</v>
      </c>
      <c r="B25" s="121"/>
      <c r="C25" s="121" t="s">
        <v>2469</v>
      </c>
      <c r="D25" s="121"/>
      <c r="E25" s="122" t="s">
        <v>2442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3062</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2445</v>
      </c>
      <c r="G2" s="90" t="s">
        <v>2447</v>
      </c>
      <c r="H2" s="90" t="s">
        <v>3063</v>
      </c>
      <c r="I2" s="89" t="s">
        <v>364</v>
      </c>
      <c r="J2" s="89" t="s">
        <v>1443</v>
      </c>
      <c r="K2" s="89" t="s">
        <v>2416</v>
      </c>
      <c r="L2" s="89" t="s">
        <v>349</v>
      </c>
      <c r="M2" s="89" t="s">
        <v>384</v>
      </c>
      <c r="N2" s="89" t="s">
        <v>532</v>
      </c>
      <c r="O2" s="89" t="s">
        <v>1227</v>
      </c>
      <c r="P2" s="91"/>
      <c r="Q2" s="91">
        <v>0</v>
      </c>
    </row>
    <row r="3" spans="1:17" x14ac:dyDescent="0.25">
      <c r="A3" s="37" t="s">
        <v>96</v>
      </c>
      <c r="B3" s="38" t="s">
        <v>156</v>
      </c>
      <c r="C3" s="38" t="s">
        <v>372</v>
      </c>
      <c r="D3" s="38" t="s">
        <v>97</v>
      </c>
      <c r="E3" s="38" t="s">
        <v>152</v>
      </c>
      <c r="F3" s="39" t="s">
        <v>2432</v>
      </c>
      <c r="G3" s="39" t="s">
        <v>2480</v>
      </c>
      <c r="H3" s="39" t="s">
        <v>3063</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2432</v>
      </c>
      <c r="G4" s="43" t="s">
        <v>2481</v>
      </c>
      <c r="H4" s="43" t="s">
        <v>3063</v>
      </c>
      <c r="I4" s="42" t="s">
        <v>101</v>
      </c>
      <c r="J4" s="42" t="s">
        <v>1443</v>
      </c>
      <c r="K4" s="42" t="str">
        <f t="shared" si="0"/>
        <v>D:/ntnl_li_2018_template/data/study_region/bris/bris_gccsa_2016_10000m_20181001.osm</v>
      </c>
      <c r="L4" s="42" t="s">
        <v>349</v>
      </c>
      <c r="M4" s="42" t="s">
        <v>376</v>
      </c>
      <c r="N4" s="42" t="s">
        <v>155</v>
      </c>
      <c r="O4" s="42" t="s">
        <v>2488</v>
      </c>
      <c r="Q4" s="7">
        <v>0</v>
      </c>
    </row>
    <row r="5" spans="1:17" ht="30" x14ac:dyDescent="0.25">
      <c r="A5" s="44" t="s">
        <v>102</v>
      </c>
      <c r="B5" s="45" t="s">
        <v>157</v>
      </c>
      <c r="C5" s="45" t="s">
        <v>371</v>
      </c>
      <c r="D5" s="45" t="s">
        <v>103</v>
      </c>
      <c r="E5" s="45" t="s">
        <v>152</v>
      </c>
      <c r="F5" s="46" t="s">
        <v>2432</v>
      </c>
      <c r="G5" s="46" t="s">
        <v>2482</v>
      </c>
      <c r="H5" s="46" t="s">
        <v>3063</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2432</v>
      </c>
      <c r="G6" s="43" t="s">
        <v>2483</v>
      </c>
      <c r="H6" s="43" t="s">
        <v>3063</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2432</v>
      </c>
      <c r="G7" s="46" t="s">
        <v>2484</v>
      </c>
      <c r="H7" s="46" t="s">
        <v>3063</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2432</v>
      </c>
      <c r="G8" s="43" t="s">
        <v>2485</v>
      </c>
      <c r="H8" s="43" t="s">
        <v>3063</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2432</v>
      </c>
      <c r="G9" s="45" t="s">
        <v>2486</v>
      </c>
      <c r="H9" s="45" t="s">
        <v>3063</v>
      </c>
      <c r="I9" s="45" t="s">
        <v>115</v>
      </c>
      <c r="J9" s="45" t="s">
        <v>1443</v>
      </c>
      <c r="K9" s="45" t="str">
        <f t="shared" si="0"/>
        <v>D:/ntnl_li_2018_template/data/study_region/perth/perth_gccsa_2016_10000m_20181001.osm</v>
      </c>
      <c r="L9" s="45" t="s">
        <v>349</v>
      </c>
      <c r="M9" s="45" t="s">
        <v>381</v>
      </c>
      <c r="N9" s="45" t="s">
        <v>161</v>
      </c>
      <c r="O9" s="45" t="s">
        <v>2489</v>
      </c>
      <c r="P9" s="20"/>
      <c r="Q9" s="20">
        <v>0</v>
      </c>
    </row>
    <row r="10" spans="1:17" x14ac:dyDescent="0.25">
      <c r="A10" s="41" t="s">
        <v>116</v>
      </c>
      <c r="B10" s="42" t="s">
        <v>162</v>
      </c>
      <c r="C10" s="42" t="s">
        <v>371</v>
      </c>
      <c r="D10" s="42" t="s">
        <v>117</v>
      </c>
      <c r="E10" s="42" t="s">
        <v>152</v>
      </c>
      <c r="F10" s="43" t="s">
        <v>2432</v>
      </c>
      <c r="G10" s="43" t="s">
        <v>2487</v>
      </c>
      <c r="H10" s="43" t="s">
        <v>3063</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2443</v>
      </c>
      <c r="G11" s="46" t="s">
        <v>2477</v>
      </c>
      <c r="H11" s="46" t="s">
        <v>3063</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2445</v>
      </c>
      <c r="G12" s="43" t="s">
        <v>2447</v>
      </c>
      <c r="H12" s="43" t="s">
        <v>3063</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2445</v>
      </c>
      <c r="G13" s="46" t="s">
        <v>2448</v>
      </c>
      <c r="H13" s="46" t="s">
        <v>3063</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2445</v>
      </c>
      <c r="G14" s="42" t="s">
        <v>2449</v>
      </c>
      <c r="H14" s="42" t="s">
        <v>3063</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2445</v>
      </c>
      <c r="G15" s="45" t="s">
        <v>2450</v>
      </c>
      <c r="H15" s="45" t="s">
        <v>3063</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2445</v>
      </c>
      <c r="G16" s="43" t="s">
        <v>2451</v>
      </c>
      <c r="H16" s="43" t="s">
        <v>3063</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2445</v>
      </c>
      <c r="G17" s="45" t="s">
        <v>2452</v>
      </c>
      <c r="H17" s="45" t="s">
        <v>3063</v>
      </c>
      <c r="I17" s="45" t="s">
        <v>366</v>
      </c>
      <c r="J17" s="45" t="s">
        <v>1443</v>
      </c>
      <c r="K17" s="45" t="str">
        <f t="shared" si="1"/>
        <v>D:/ntnl_li_2018_template/data/study_region/goldcoast_tweedheads/goldcoast_20181001.osm</v>
      </c>
      <c r="L17" s="45" t="s">
        <v>349</v>
      </c>
      <c r="M17" s="45" t="s">
        <v>388</v>
      </c>
      <c r="N17" s="45" t="s">
        <v>533</v>
      </c>
      <c r="O17" s="45" t="s">
        <v>2490</v>
      </c>
      <c r="P17" s="20"/>
      <c r="Q17" s="20">
        <v>0</v>
      </c>
    </row>
    <row r="18" spans="1:17" x14ac:dyDescent="0.25">
      <c r="A18" s="41" t="s">
        <v>135</v>
      </c>
      <c r="B18" s="42" t="s">
        <v>146</v>
      </c>
      <c r="C18" s="42" t="s">
        <v>372</v>
      </c>
      <c r="D18" s="42" t="s">
        <v>109</v>
      </c>
      <c r="E18" s="42" t="s">
        <v>358</v>
      </c>
      <c r="F18" s="43" t="s">
        <v>2445</v>
      </c>
      <c r="G18" s="42" t="s">
        <v>2453</v>
      </c>
      <c r="H18" s="42" t="s">
        <v>3063</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2445</v>
      </c>
      <c r="G19" s="45" t="s">
        <v>2454</v>
      </c>
      <c r="H19" s="45" t="s">
        <v>3063</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2445</v>
      </c>
      <c r="G20" s="42" t="s">
        <v>2455</v>
      </c>
      <c r="H20" s="42" t="s">
        <v>3063</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2445</v>
      </c>
      <c r="G21" s="45" t="s">
        <v>2456</v>
      </c>
      <c r="H21" s="45" t="s">
        <v>3063</v>
      </c>
      <c r="I21" s="45" t="s">
        <v>101</v>
      </c>
      <c r="J21" s="45" t="s">
        <v>1443</v>
      </c>
      <c r="K21" s="45" t="str">
        <f t="shared" si="1"/>
        <v>D:/ntnl_li_2018_template/data/study_region/sunshine_coast/sunshinecoast_20181001.osm</v>
      </c>
      <c r="L21" s="45" t="s">
        <v>349</v>
      </c>
      <c r="M21" s="45" t="s">
        <v>392</v>
      </c>
      <c r="N21" s="45" t="s">
        <v>535</v>
      </c>
      <c r="O21" s="45" t="s">
        <v>2491</v>
      </c>
      <c r="P21" s="20"/>
      <c r="Q21" s="20">
        <v>0</v>
      </c>
    </row>
    <row r="22" spans="1:17" x14ac:dyDescent="0.25">
      <c r="A22" s="41" t="s">
        <v>138</v>
      </c>
      <c r="B22" s="42" t="s">
        <v>148</v>
      </c>
      <c r="C22" s="42" t="s">
        <v>371</v>
      </c>
      <c r="D22" s="42" t="s">
        <v>100</v>
      </c>
      <c r="E22" s="42" t="s">
        <v>358</v>
      </c>
      <c r="F22" s="43" t="s">
        <v>2445</v>
      </c>
      <c r="G22" s="42" t="s">
        <v>2457</v>
      </c>
      <c r="H22" s="42" t="s">
        <v>3063</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2445</v>
      </c>
      <c r="G23" s="45" t="s">
        <v>2458</v>
      </c>
      <c r="H23" s="45" t="s">
        <v>3063</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2445</v>
      </c>
      <c r="G24" s="42" t="s">
        <v>2459</v>
      </c>
      <c r="H24" s="42" t="s">
        <v>3063</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2443</v>
      </c>
      <c r="G25" s="45" t="s">
        <v>2478</v>
      </c>
      <c r="H25" s="45" t="s">
        <v>3063</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2460</v>
      </c>
      <c r="G26" s="42" t="s">
        <v>2520</v>
      </c>
      <c r="H26" s="42" t="s">
        <v>3063</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2443</v>
      </c>
      <c r="G27" s="46" t="s">
        <v>2479</v>
      </c>
      <c r="H27" s="46" t="s">
        <v>3064</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2709</v>
      </c>
      <c r="B28" s="45" t="s">
        <v>2717</v>
      </c>
      <c r="C28" s="45" t="s">
        <v>370</v>
      </c>
      <c r="D28" s="45" t="s">
        <v>112</v>
      </c>
      <c r="E28" s="45" t="s">
        <v>153</v>
      </c>
      <c r="F28" s="46" t="s">
        <v>2443</v>
      </c>
      <c r="G28" s="46" t="s">
        <v>2710</v>
      </c>
      <c r="H28" s="46" t="s">
        <v>3064</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2718</v>
      </c>
      <c r="N28" s="45" t="s">
        <v>2717</v>
      </c>
      <c r="O28" s="45" t="s">
        <v>1227</v>
      </c>
      <c r="P28" s="20"/>
      <c r="Q28" s="20">
        <v>0</v>
      </c>
    </row>
    <row r="29" spans="1:17" ht="15" customHeight="1" x14ac:dyDescent="0.25">
      <c r="A29" s="44" t="s">
        <v>2711</v>
      </c>
      <c r="B29" s="45" t="s">
        <v>2715</v>
      </c>
      <c r="C29" s="45" t="s">
        <v>370</v>
      </c>
      <c r="D29" s="45" t="s">
        <v>112</v>
      </c>
      <c r="E29" s="45" t="s">
        <v>153</v>
      </c>
      <c r="F29" s="46" t="s">
        <v>2443</v>
      </c>
      <c r="G29" s="46" t="s">
        <v>3061</v>
      </c>
      <c r="H29" s="46" t="s">
        <v>3064</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2716</v>
      </c>
      <c r="N29" s="45" t="s">
        <v>2715</v>
      </c>
      <c r="O29" s="45" t="s">
        <v>1227</v>
      </c>
      <c r="P29" s="20"/>
      <c r="Q29" s="20">
        <v>0</v>
      </c>
    </row>
    <row r="30" spans="1:17" ht="15" customHeight="1" x14ac:dyDescent="0.25">
      <c r="A30" s="44" t="s">
        <v>2712</v>
      </c>
      <c r="B30" s="45" t="s">
        <v>2713</v>
      </c>
      <c r="C30" s="45" t="s">
        <v>370</v>
      </c>
      <c r="D30" s="45" t="s">
        <v>112</v>
      </c>
      <c r="E30" s="45" t="s">
        <v>153</v>
      </c>
      <c r="F30" s="46" t="s">
        <v>2443</v>
      </c>
      <c r="G30" s="46" t="s">
        <v>3060</v>
      </c>
      <c r="H30" s="46" t="s">
        <v>3064</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2714</v>
      </c>
      <c r="N30" s="45" t="s">
        <v>2713</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3112</v>
      </c>
      <c r="C1" s="69" t="s">
        <v>2438</v>
      </c>
      <c r="D1" s="69" t="s">
        <v>2271</v>
      </c>
      <c r="E1" s="71" t="s">
        <v>848</v>
      </c>
      <c r="F1" s="82" t="s">
        <v>824</v>
      </c>
      <c r="G1" s="70" t="s">
        <v>491</v>
      </c>
      <c r="H1" s="69" t="s">
        <v>843</v>
      </c>
      <c r="I1" s="69" t="s">
        <v>844</v>
      </c>
      <c r="J1" s="71" t="s">
        <v>564</v>
      </c>
      <c r="K1" s="71" t="s">
        <v>845</v>
      </c>
    </row>
    <row r="2" spans="1:11" ht="75" x14ac:dyDescent="0.25">
      <c r="A2" s="21" t="s">
        <v>854</v>
      </c>
      <c r="B2" s="1" t="s">
        <v>855</v>
      </c>
      <c r="C2" s="1" t="s">
        <v>3065</v>
      </c>
      <c r="D2" s="1">
        <v>2016</v>
      </c>
      <c r="E2" s="21" t="s">
        <v>852</v>
      </c>
      <c r="F2" s="83" t="s">
        <v>861</v>
      </c>
      <c r="G2" s="1" t="s">
        <v>856</v>
      </c>
      <c r="H2" s="1">
        <v>20170704</v>
      </c>
      <c r="I2" s="1" t="s">
        <v>878</v>
      </c>
      <c r="J2" s="21" t="s">
        <v>862</v>
      </c>
      <c r="K2" s="21" t="s">
        <v>865</v>
      </c>
    </row>
    <row r="3" spans="1:11" ht="75" x14ac:dyDescent="0.25">
      <c r="A3" s="21" t="s">
        <v>858</v>
      </c>
      <c r="B3" s="1" t="s">
        <v>855</v>
      </c>
      <c r="C3" s="1" t="s">
        <v>3065</v>
      </c>
      <c r="D3" s="1">
        <v>2016</v>
      </c>
      <c r="E3" s="21" t="s">
        <v>852</v>
      </c>
      <c r="F3" s="83" t="s">
        <v>861</v>
      </c>
      <c r="G3" s="1" t="s">
        <v>859</v>
      </c>
      <c r="H3" s="1">
        <v>20170704</v>
      </c>
      <c r="I3" s="1" t="s">
        <v>878</v>
      </c>
      <c r="J3" s="21" t="s">
        <v>863</v>
      </c>
      <c r="K3" s="21" t="s">
        <v>865</v>
      </c>
    </row>
    <row r="4" spans="1:11" ht="90" x14ac:dyDescent="0.25">
      <c r="A4" s="21" t="s">
        <v>857</v>
      </c>
      <c r="B4" s="1" t="s">
        <v>855</v>
      </c>
      <c r="C4" s="1" t="s">
        <v>3123</v>
      </c>
      <c r="D4" s="1">
        <v>2016</v>
      </c>
      <c r="E4" s="21" t="s">
        <v>852</v>
      </c>
      <c r="F4" s="83" t="s">
        <v>861</v>
      </c>
      <c r="G4" s="1" t="s">
        <v>860</v>
      </c>
      <c r="H4" s="1">
        <v>20170704</v>
      </c>
      <c r="I4" s="1" t="s">
        <v>878</v>
      </c>
      <c r="J4" s="21" t="s">
        <v>864</v>
      </c>
      <c r="K4" s="21" t="s">
        <v>865</v>
      </c>
    </row>
    <row r="5" spans="1:11" ht="90" x14ac:dyDescent="0.25">
      <c r="A5" s="21" t="s">
        <v>857</v>
      </c>
      <c r="B5" s="1" t="s">
        <v>855</v>
      </c>
      <c r="C5" s="1" t="s">
        <v>3066</v>
      </c>
      <c r="D5" s="1">
        <v>2016</v>
      </c>
      <c r="E5" s="21" t="s">
        <v>852</v>
      </c>
      <c r="F5" s="83" t="s">
        <v>861</v>
      </c>
      <c r="I5" s="1" t="s">
        <v>878</v>
      </c>
      <c r="K5" s="21" t="s">
        <v>868</v>
      </c>
    </row>
    <row r="6" spans="1:11" ht="90" x14ac:dyDescent="0.25">
      <c r="A6" s="21" t="s">
        <v>857</v>
      </c>
      <c r="B6" s="1" t="s">
        <v>855</v>
      </c>
      <c r="C6" s="1" t="s">
        <v>3067</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3122</v>
      </c>
      <c r="C8" s="1" t="s">
        <v>3123</v>
      </c>
      <c r="D8" s="1">
        <v>2018</v>
      </c>
      <c r="E8" s="21" t="s">
        <v>849</v>
      </c>
      <c r="F8" s="83" t="s">
        <v>823</v>
      </c>
      <c r="G8" s="72"/>
      <c r="H8" s="1">
        <v>20181001</v>
      </c>
      <c r="I8" s="1" t="s">
        <v>1421</v>
      </c>
      <c r="J8" s="21" t="s">
        <v>825</v>
      </c>
      <c r="K8" s="21" t="s">
        <v>846</v>
      </c>
    </row>
    <row r="9" spans="1:11" x14ac:dyDescent="0.25">
      <c r="A9" s="21" t="s">
        <v>3113</v>
      </c>
      <c r="B9" s="1" t="s">
        <v>188</v>
      </c>
      <c r="C9" s="1" t="s">
        <v>176</v>
      </c>
    </row>
    <row r="10" spans="1:11" x14ac:dyDescent="0.25">
      <c r="A10" s="21" t="s">
        <v>3113</v>
      </c>
      <c r="B10" s="1" t="s">
        <v>188</v>
      </c>
      <c r="C10" s="1" t="s">
        <v>178</v>
      </c>
    </row>
    <row r="11" spans="1:11" x14ac:dyDescent="0.25">
      <c r="A11" s="21" t="s">
        <v>3113</v>
      </c>
      <c r="B11" s="1" t="s">
        <v>188</v>
      </c>
      <c r="C11" s="1" t="s">
        <v>179</v>
      </c>
    </row>
    <row r="12" spans="1:11" x14ac:dyDescent="0.25">
      <c r="A12" s="21" t="s">
        <v>3114</v>
      </c>
      <c r="B12" s="1" t="s">
        <v>188</v>
      </c>
      <c r="C12" s="1" t="s">
        <v>180</v>
      </c>
    </row>
    <row r="13" spans="1:11" x14ac:dyDescent="0.25">
      <c r="A13" s="21" t="s">
        <v>3115</v>
      </c>
      <c r="B13" s="1" t="s">
        <v>188</v>
      </c>
      <c r="C13" s="1" t="s">
        <v>181</v>
      </c>
    </row>
    <row r="14" spans="1:11" x14ac:dyDescent="0.25">
      <c r="A14" s="21" t="s">
        <v>3116</v>
      </c>
      <c r="B14" s="1" t="s">
        <v>188</v>
      </c>
      <c r="C14" s="1" t="s">
        <v>182</v>
      </c>
    </row>
    <row r="15" spans="1:11" x14ac:dyDescent="0.25">
      <c r="A15" s="21" t="s">
        <v>3114</v>
      </c>
      <c r="B15" s="1" t="s">
        <v>188</v>
      </c>
      <c r="C15" s="1" t="s">
        <v>3068</v>
      </c>
    </row>
    <row r="16" spans="1:11" x14ac:dyDescent="0.25">
      <c r="A16" s="21" t="s">
        <v>3115</v>
      </c>
      <c r="B16" s="1" t="s">
        <v>188</v>
      </c>
      <c r="C16" s="1" t="s">
        <v>3069</v>
      </c>
    </row>
    <row r="17" spans="1:3" x14ac:dyDescent="0.25">
      <c r="A17" s="21" t="s">
        <v>3117</v>
      </c>
      <c r="B17" s="1" t="s">
        <v>188</v>
      </c>
      <c r="C17" s="1" t="s">
        <v>3070</v>
      </c>
    </row>
    <row r="18" spans="1:3" x14ac:dyDescent="0.25">
      <c r="A18" s="21" t="s">
        <v>3117</v>
      </c>
      <c r="B18" s="1" t="s">
        <v>188</v>
      </c>
      <c r="C18" s="1" t="s">
        <v>3071</v>
      </c>
    </row>
    <row r="19" spans="1:3" x14ac:dyDescent="0.25">
      <c r="A19" s="21" t="s">
        <v>3117</v>
      </c>
      <c r="B19" s="1" t="s">
        <v>188</v>
      </c>
      <c r="C19" s="1" t="s">
        <v>3072</v>
      </c>
    </row>
    <row r="20" spans="1:3" x14ac:dyDescent="0.25">
      <c r="A20" s="21" t="s">
        <v>3117</v>
      </c>
      <c r="B20" s="1" t="s">
        <v>188</v>
      </c>
      <c r="C20" s="1" t="s">
        <v>3073</v>
      </c>
    </row>
    <row r="21" spans="1:3" x14ac:dyDescent="0.25">
      <c r="A21" s="21" t="s">
        <v>3114</v>
      </c>
      <c r="B21" s="1" t="s">
        <v>188</v>
      </c>
      <c r="C21" s="1" t="s">
        <v>3074</v>
      </c>
    </row>
    <row r="22" spans="1:3" x14ac:dyDescent="0.25">
      <c r="A22" s="21" t="s">
        <v>3118</v>
      </c>
      <c r="B22" s="1" t="s">
        <v>188</v>
      </c>
      <c r="C22" s="1" t="s">
        <v>3075</v>
      </c>
    </row>
    <row r="23" spans="1:3" x14ac:dyDescent="0.25">
      <c r="A23" s="21" t="s">
        <v>3119</v>
      </c>
      <c r="B23" s="1" t="s">
        <v>188</v>
      </c>
      <c r="C23" s="1" t="s">
        <v>3076</v>
      </c>
    </row>
    <row r="24" spans="1:3" x14ac:dyDescent="0.25">
      <c r="A24" s="21" t="s">
        <v>3120</v>
      </c>
      <c r="B24" s="1" t="s">
        <v>188</v>
      </c>
      <c r="C24" s="1" t="s">
        <v>3077</v>
      </c>
    </row>
    <row r="25" spans="1:3" x14ac:dyDescent="0.25">
      <c r="A25" s="21" t="s">
        <v>3121</v>
      </c>
      <c r="B25" s="1" t="s">
        <v>188</v>
      </c>
      <c r="C25" s="1" t="s">
        <v>3078</v>
      </c>
    </row>
    <row r="26" spans="1:3" x14ac:dyDescent="0.25">
      <c r="A26" s="21" t="s">
        <v>3121</v>
      </c>
      <c r="B26" s="1" t="s">
        <v>188</v>
      </c>
      <c r="C26" s="1" t="s">
        <v>3079</v>
      </c>
    </row>
    <row r="27" spans="1:3" x14ac:dyDescent="0.25">
      <c r="A27" s="21" t="s">
        <v>3121</v>
      </c>
      <c r="B27" s="1" t="s">
        <v>188</v>
      </c>
      <c r="C27" s="1" t="s">
        <v>3080</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3124</v>
      </c>
      <c r="F33" s="83" t="s">
        <v>823</v>
      </c>
      <c r="G33" s="72"/>
      <c r="I33" s="1" t="s">
        <v>1085</v>
      </c>
    </row>
    <row r="34" spans="1:9" x14ac:dyDescent="0.25">
      <c r="A34" s="21" t="s">
        <v>822</v>
      </c>
      <c r="B34" s="1" t="s">
        <v>850</v>
      </c>
      <c r="C34" s="1" t="s">
        <v>851</v>
      </c>
      <c r="D34" s="1">
        <v>2018</v>
      </c>
      <c r="E34" s="1" t="s">
        <v>3124</v>
      </c>
      <c r="F34" s="83" t="s">
        <v>823</v>
      </c>
      <c r="G34" s="72"/>
      <c r="I34" s="1" t="s">
        <v>1085</v>
      </c>
    </row>
    <row r="35" spans="1:9" x14ac:dyDescent="0.25">
      <c r="A35" s="21" t="s">
        <v>822</v>
      </c>
      <c r="B35" s="1" t="s">
        <v>188</v>
      </c>
      <c r="C35" s="1" t="s">
        <v>747</v>
      </c>
      <c r="D35" s="1">
        <v>2018</v>
      </c>
      <c r="E35" s="1" t="s">
        <v>3124</v>
      </c>
      <c r="F35" s="83" t="s">
        <v>823</v>
      </c>
      <c r="G35" s="72"/>
      <c r="I35" s="1" t="s">
        <v>1085</v>
      </c>
    </row>
    <row r="36" spans="1:9" x14ac:dyDescent="0.25">
      <c r="A36" s="21" t="s">
        <v>822</v>
      </c>
      <c r="B36" s="1" t="s">
        <v>188</v>
      </c>
      <c r="C36" s="1" t="s">
        <v>748</v>
      </c>
      <c r="D36" s="1">
        <v>2018</v>
      </c>
      <c r="E36" s="1" t="s">
        <v>3124</v>
      </c>
      <c r="F36" s="83" t="s">
        <v>823</v>
      </c>
      <c r="G36" s="72"/>
      <c r="I36" s="1" t="s">
        <v>1085</v>
      </c>
    </row>
    <row r="37" spans="1:9" x14ac:dyDescent="0.25">
      <c r="A37" s="21" t="s">
        <v>822</v>
      </c>
      <c r="B37" s="1" t="s">
        <v>188</v>
      </c>
      <c r="C37" s="1" t="s">
        <v>749</v>
      </c>
      <c r="D37" s="1">
        <v>2018</v>
      </c>
      <c r="E37" s="1" t="s">
        <v>3124</v>
      </c>
      <c r="F37" s="83" t="s">
        <v>823</v>
      </c>
      <c r="G37" s="72"/>
      <c r="I37" s="1" t="s">
        <v>1085</v>
      </c>
    </row>
    <row r="38" spans="1:9" x14ac:dyDescent="0.25">
      <c r="A38" s="21" t="s">
        <v>822</v>
      </c>
      <c r="B38" s="1" t="s">
        <v>188</v>
      </c>
      <c r="C38" s="1" t="s">
        <v>750</v>
      </c>
      <c r="D38" s="1">
        <v>2018</v>
      </c>
      <c r="E38" s="1" t="s">
        <v>3124</v>
      </c>
      <c r="F38" s="83" t="s">
        <v>823</v>
      </c>
      <c r="G38" s="72"/>
      <c r="I38" s="1" t="s">
        <v>1085</v>
      </c>
    </row>
    <row r="39" spans="1:9" x14ac:dyDescent="0.25">
      <c r="A39" s="21" t="s">
        <v>822</v>
      </c>
      <c r="B39" s="1" t="s">
        <v>188</v>
      </c>
      <c r="C39" s="1" t="s">
        <v>751</v>
      </c>
      <c r="D39" s="1">
        <v>2018</v>
      </c>
      <c r="E39" s="1" t="s">
        <v>3124</v>
      </c>
      <c r="F39" s="83" t="s">
        <v>823</v>
      </c>
      <c r="G39" s="72"/>
      <c r="I39" s="1" t="s">
        <v>1085</v>
      </c>
    </row>
    <row r="40" spans="1:9" x14ac:dyDescent="0.25">
      <c r="A40" s="21" t="s">
        <v>822</v>
      </c>
      <c r="B40" s="1" t="s">
        <v>188</v>
      </c>
      <c r="C40" s="1" t="s">
        <v>752</v>
      </c>
      <c r="D40" s="1">
        <v>2018</v>
      </c>
      <c r="E40" s="1" t="s">
        <v>3124</v>
      </c>
      <c r="F40" s="83" t="s">
        <v>823</v>
      </c>
      <c r="G40" s="72"/>
      <c r="I40" s="1" t="s">
        <v>1085</v>
      </c>
    </row>
    <row r="41" spans="1:9" x14ac:dyDescent="0.25">
      <c r="A41" s="21" t="s">
        <v>822</v>
      </c>
      <c r="B41" s="1" t="s">
        <v>188</v>
      </c>
      <c r="C41" s="1" t="s">
        <v>819</v>
      </c>
      <c r="D41" s="1">
        <v>2018</v>
      </c>
      <c r="E41" s="1" t="s">
        <v>3124</v>
      </c>
      <c r="F41" s="83" t="s">
        <v>823</v>
      </c>
      <c r="G41" s="72"/>
      <c r="I41" s="1" t="s">
        <v>1085</v>
      </c>
    </row>
    <row r="42" spans="1:9" x14ac:dyDescent="0.25">
      <c r="A42" s="21" t="s">
        <v>822</v>
      </c>
      <c r="B42" s="1" t="s">
        <v>188</v>
      </c>
      <c r="C42" s="1" t="s">
        <v>827</v>
      </c>
      <c r="D42" s="1">
        <v>2018</v>
      </c>
      <c r="E42" s="1" t="s">
        <v>3124</v>
      </c>
      <c r="F42" s="83" t="s">
        <v>823</v>
      </c>
      <c r="G42" s="72"/>
      <c r="I42" s="1" t="s">
        <v>1085</v>
      </c>
    </row>
    <row r="43" spans="1:9" x14ac:dyDescent="0.25">
      <c r="A43" s="21" t="s">
        <v>822</v>
      </c>
      <c r="B43" s="1" t="s">
        <v>188</v>
      </c>
      <c r="C43" s="1" t="s">
        <v>753</v>
      </c>
      <c r="D43" s="1">
        <v>2018</v>
      </c>
      <c r="E43" s="1" t="s">
        <v>3124</v>
      </c>
      <c r="F43" s="83" t="s">
        <v>823</v>
      </c>
      <c r="G43" s="72"/>
      <c r="I43" s="1" t="s">
        <v>1085</v>
      </c>
    </row>
    <row r="44" spans="1:9" x14ac:dyDescent="0.25">
      <c r="A44" s="21" t="s">
        <v>822</v>
      </c>
      <c r="B44" s="1" t="s">
        <v>188</v>
      </c>
      <c r="C44" s="1" t="s">
        <v>754</v>
      </c>
      <c r="D44" s="1">
        <v>2018</v>
      </c>
      <c r="E44" s="1" t="s">
        <v>3124</v>
      </c>
      <c r="F44" s="83" t="s">
        <v>823</v>
      </c>
      <c r="G44" s="72"/>
      <c r="I44" s="1" t="s">
        <v>1085</v>
      </c>
    </row>
    <row r="45" spans="1:9" x14ac:dyDescent="0.25">
      <c r="A45" s="21" t="s">
        <v>822</v>
      </c>
      <c r="B45" s="1" t="s">
        <v>188</v>
      </c>
      <c r="C45" s="1" t="s">
        <v>755</v>
      </c>
      <c r="D45" s="1">
        <v>2018</v>
      </c>
      <c r="E45" s="1" t="s">
        <v>3124</v>
      </c>
      <c r="F45" s="83" t="s">
        <v>823</v>
      </c>
      <c r="G45" s="72"/>
      <c r="I45" s="1" t="s">
        <v>1085</v>
      </c>
    </row>
    <row r="46" spans="1:9" x14ac:dyDescent="0.25">
      <c r="A46" s="21" t="s">
        <v>822</v>
      </c>
      <c r="B46" s="1" t="s">
        <v>188</v>
      </c>
      <c r="C46" s="1" t="s">
        <v>756</v>
      </c>
      <c r="D46" s="1">
        <v>2018</v>
      </c>
      <c r="E46" s="1" t="s">
        <v>3124</v>
      </c>
      <c r="F46" s="83" t="s">
        <v>823</v>
      </c>
      <c r="G46" s="72"/>
      <c r="I46" s="1" t="s">
        <v>1085</v>
      </c>
    </row>
    <row r="47" spans="1:9" x14ac:dyDescent="0.25">
      <c r="A47" s="21" t="s">
        <v>822</v>
      </c>
      <c r="B47" s="1" t="s">
        <v>188</v>
      </c>
      <c r="C47" s="1" t="s">
        <v>757</v>
      </c>
      <c r="D47" s="1">
        <v>2018</v>
      </c>
      <c r="E47" s="1" t="s">
        <v>3124</v>
      </c>
      <c r="F47" s="83" t="s">
        <v>823</v>
      </c>
      <c r="G47" s="72"/>
      <c r="I47" s="1" t="s">
        <v>1085</v>
      </c>
    </row>
    <row r="48" spans="1:9" x14ac:dyDescent="0.25">
      <c r="A48" s="21" t="s">
        <v>822</v>
      </c>
      <c r="B48" s="1" t="s">
        <v>188</v>
      </c>
      <c r="C48" s="1" t="s">
        <v>758</v>
      </c>
      <c r="D48" s="1">
        <v>2018</v>
      </c>
      <c r="E48" s="1" t="s">
        <v>3124</v>
      </c>
      <c r="F48" s="83" t="s">
        <v>823</v>
      </c>
      <c r="G48" s="72"/>
      <c r="I48" s="1" t="s">
        <v>1085</v>
      </c>
    </row>
    <row r="49" spans="1:9" x14ac:dyDescent="0.25">
      <c r="A49" s="21" t="s">
        <v>822</v>
      </c>
      <c r="B49" s="1" t="s">
        <v>188</v>
      </c>
      <c r="C49" s="1" t="s">
        <v>759</v>
      </c>
      <c r="D49" s="1">
        <v>2018</v>
      </c>
      <c r="E49" s="1" t="s">
        <v>3124</v>
      </c>
      <c r="F49" s="83" t="s">
        <v>823</v>
      </c>
      <c r="G49" s="72"/>
      <c r="I49" s="1" t="s">
        <v>1085</v>
      </c>
    </row>
    <row r="50" spans="1:9" x14ac:dyDescent="0.25">
      <c r="A50" s="21" t="s">
        <v>822</v>
      </c>
      <c r="B50" s="1" t="s">
        <v>188</v>
      </c>
      <c r="C50" s="1" t="s">
        <v>760</v>
      </c>
      <c r="D50" s="1">
        <v>2018</v>
      </c>
      <c r="E50" s="1" t="s">
        <v>3124</v>
      </c>
      <c r="F50" s="83" t="s">
        <v>823</v>
      </c>
      <c r="G50" s="72"/>
      <c r="I50" s="1" t="s">
        <v>1085</v>
      </c>
    </row>
    <row r="51" spans="1:9" x14ac:dyDescent="0.25">
      <c r="A51" s="21" t="s">
        <v>822</v>
      </c>
      <c r="B51" s="1" t="s">
        <v>188</v>
      </c>
      <c r="C51" s="1" t="s">
        <v>761</v>
      </c>
      <c r="D51" s="1">
        <v>2018</v>
      </c>
      <c r="E51" s="1" t="s">
        <v>3124</v>
      </c>
      <c r="F51" s="83" t="s">
        <v>823</v>
      </c>
      <c r="G51" s="72"/>
      <c r="I51" s="1" t="s">
        <v>1085</v>
      </c>
    </row>
    <row r="52" spans="1:9" x14ac:dyDescent="0.25">
      <c r="A52" s="21" t="s">
        <v>822</v>
      </c>
      <c r="B52" s="1" t="s">
        <v>188</v>
      </c>
      <c r="C52" s="1" t="s">
        <v>762</v>
      </c>
      <c r="D52" s="1">
        <v>2018</v>
      </c>
      <c r="E52" s="1" t="s">
        <v>3124</v>
      </c>
      <c r="F52" s="83" t="s">
        <v>823</v>
      </c>
      <c r="G52" s="72"/>
      <c r="I52" s="1" t="s">
        <v>1085</v>
      </c>
    </row>
    <row r="53" spans="1:9" x14ac:dyDescent="0.25">
      <c r="A53" s="21" t="s">
        <v>822</v>
      </c>
      <c r="B53" s="1" t="s">
        <v>188</v>
      </c>
      <c r="C53" s="1" t="s">
        <v>763</v>
      </c>
      <c r="D53" s="1">
        <v>2018</v>
      </c>
      <c r="E53" s="1" t="s">
        <v>3124</v>
      </c>
      <c r="F53" s="83" t="s">
        <v>823</v>
      </c>
      <c r="G53" s="72"/>
      <c r="I53" s="1" t="s">
        <v>1085</v>
      </c>
    </row>
    <row r="54" spans="1:9" x14ac:dyDescent="0.25">
      <c r="A54" s="21" t="s">
        <v>822</v>
      </c>
      <c r="B54" s="1" t="s">
        <v>188</v>
      </c>
      <c r="C54" s="1" t="s">
        <v>764</v>
      </c>
      <c r="D54" s="1">
        <v>2018</v>
      </c>
      <c r="E54" s="1" t="s">
        <v>3124</v>
      </c>
      <c r="F54" s="83" t="s">
        <v>823</v>
      </c>
      <c r="G54" s="72"/>
      <c r="I54" s="1" t="s">
        <v>1085</v>
      </c>
    </row>
    <row r="55" spans="1:9" x14ac:dyDescent="0.25">
      <c r="A55" s="21" t="s">
        <v>822</v>
      </c>
      <c r="B55" s="1" t="s">
        <v>188</v>
      </c>
      <c r="C55" s="1" t="s">
        <v>765</v>
      </c>
      <c r="D55" s="1">
        <v>2018</v>
      </c>
      <c r="E55" s="1" t="s">
        <v>3124</v>
      </c>
      <c r="F55" s="83" t="s">
        <v>823</v>
      </c>
      <c r="G55" s="72"/>
      <c r="I55" s="1" t="s">
        <v>1085</v>
      </c>
    </row>
    <row r="56" spans="1:9" x14ac:dyDescent="0.25">
      <c r="A56" s="21" t="s">
        <v>822</v>
      </c>
      <c r="B56" s="1" t="s">
        <v>188</v>
      </c>
      <c r="C56" s="1" t="s">
        <v>766</v>
      </c>
      <c r="D56" s="1">
        <v>2018</v>
      </c>
      <c r="E56" s="1" t="s">
        <v>3124</v>
      </c>
      <c r="F56" s="83" t="s">
        <v>823</v>
      </c>
      <c r="G56" s="72"/>
      <c r="I56" s="1" t="s">
        <v>1085</v>
      </c>
    </row>
    <row r="57" spans="1:9" x14ac:dyDescent="0.25">
      <c r="A57" s="21" t="s">
        <v>822</v>
      </c>
      <c r="B57" s="1" t="s">
        <v>188</v>
      </c>
      <c r="C57" s="1" t="s">
        <v>767</v>
      </c>
      <c r="D57" s="1">
        <v>2018</v>
      </c>
      <c r="E57" s="1" t="s">
        <v>3124</v>
      </c>
      <c r="F57" s="83" t="s">
        <v>823</v>
      </c>
      <c r="G57" s="72"/>
      <c r="I57" s="1" t="s">
        <v>1085</v>
      </c>
    </row>
    <row r="58" spans="1:9" x14ac:dyDescent="0.25">
      <c r="A58" s="21" t="s">
        <v>822</v>
      </c>
      <c r="B58" s="1" t="s">
        <v>188</v>
      </c>
      <c r="C58" s="1" t="s">
        <v>768</v>
      </c>
      <c r="D58" s="1">
        <v>2018</v>
      </c>
      <c r="E58" s="1" t="s">
        <v>3124</v>
      </c>
      <c r="F58" s="83" t="s">
        <v>823</v>
      </c>
      <c r="G58" s="72"/>
      <c r="I58" s="1" t="s">
        <v>1085</v>
      </c>
    </row>
    <row r="59" spans="1:9" x14ac:dyDescent="0.25">
      <c r="A59" s="21" t="s">
        <v>822</v>
      </c>
      <c r="B59" s="1" t="s">
        <v>188</v>
      </c>
      <c r="C59" s="1" t="s">
        <v>769</v>
      </c>
      <c r="D59" s="1">
        <v>2018</v>
      </c>
      <c r="E59" s="1" t="s">
        <v>3124</v>
      </c>
      <c r="F59" s="83" t="s">
        <v>823</v>
      </c>
      <c r="G59" s="72"/>
      <c r="I59" s="1" t="s">
        <v>1085</v>
      </c>
    </row>
    <row r="60" spans="1:9" x14ac:dyDescent="0.25">
      <c r="A60" s="21" t="s">
        <v>822</v>
      </c>
      <c r="B60" s="1" t="s">
        <v>188</v>
      </c>
      <c r="C60" s="1" t="s">
        <v>770</v>
      </c>
      <c r="D60" s="1">
        <v>2018</v>
      </c>
      <c r="E60" s="1" t="s">
        <v>3124</v>
      </c>
      <c r="F60" s="83" t="s">
        <v>823</v>
      </c>
      <c r="G60" s="72"/>
      <c r="I60" s="1" t="s">
        <v>1085</v>
      </c>
    </row>
    <row r="61" spans="1:9" x14ac:dyDescent="0.25">
      <c r="A61" s="21" t="s">
        <v>822</v>
      </c>
      <c r="B61" s="1" t="s">
        <v>188</v>
      </c>
      <c r="C61" s="1" t="s">
        <v>771</v>
      </c>
      <c r="D61" s="1">
        <v>2018</v>
      </c>
      <c r="E61" s="1" t="s">
        <v>3124</v>
      </c>
      <c r="F61" s="83" t="s">
        <v>823</v>
      </c>
      <c r="G61" s="72"/>
      <c r="I61" s="1" t="s">
        <v>1085</v>
      </c>
    </row>
    <row r="62" spans="1:9" x14ac:dyDescent="0.25">
      <c r="A62" s="21" t="s">
        <v>822</v>
      </c>
      <c r="B62" s="1" t="s">
        <v>188</v>
      </c>
      <c r="C62" s="1" t="s">
        <v>772</v>
      </c>
      <c r="D62" s="1">
        <v>2018</v>
      </c>
      <c r="E62" s="1" t="s">
        <v>3124</v>
      </c>
      <c r="F62" s="83" t="s">
        <v>823</v>
      </c>
      <c r="G62" s="72"/>
      <c r="I62" s="1" t="s">
        <v>1085</v>
      </c>
    </row>
    <row r="63" spans="1:9" x14ac:dyDescent="0.25">
      <c r="A63" s="21" t="s">
        <v>822</v>
      </c>
      <c r="B63" s="1" t="s">
        <v>188</v>
      </c>
      <c r="C63" s="1" t="s">
        <v>773</v>
      </c>
      <c r="D63" s="1">
        <v>2018</v>
      </c>
      <c r="E63" s="1" t="s">
        <v>3124</v>
      </c>
      <c r="F63" s="83" t="s">
        <v>823</v>
      </c>
      <c r="G63" s="72"/>
      <c r="I63" s="1" t="s">
        <v>1085</v>
      </c>
    </row>
    <row r="64" spans="1:9" x14ac:dyDescent="0.25">
      <c r="A64" s="21" t="s">
        <v>822</v>
      </c>
      <c r="B64" s="1" t="s">
        <v>188</v>
      </c>
      <c r="C64" s="1" t="s">
        <v>774</v>
      </c>
      <c r="D64" s="1">
        <v>2018</v>
      </c>
      <c r="E64" s="1" t="s">
        <v>3124</v>
      </c>
      <c r="F64" s="83" t="s">
        <v>823</v>
      </c>
      <c r="G64" s="72"/>
      <c r="I64" s="1" t="s">
        <v>1085</v>
      </c>
    </row>
    <row r="65" spans="1:11" x14ac:dyDescent="0.25">
      <c r="A65" s="21" t="s">
        <v>822</v>
      </c>
      <c r="B65" s="1" t="s">
        <v>188</v>
      </c>
      <c r="C65" s="1" t="s">
        <v>775</v>
      </c>
      <c r="D65" s="1">
        <v>2018</v>
      </c>
      <c r="E65" s="1" t="s">
        <v>3124</v>
      </c>
      <c r="F65" s="83" t="s">
        <v>823</v>
      </c>
      <c r="G65" s="72"/>
      <c r="I65" s="1" t="s">
        <v>1085</v>
      </c>
    </row>
    <row r="66" spans="1:11" x14ac:dyDescent="0.25">
      <c r="A66" s="21" t="s">
        <v>822</v>
      </c>
      <c r="B66" s="1" t="s">
        <v>188</v>
      </c>
      <c r="C66" s="1" t="s">
        <v>1420</v>
      </c>
      <c r="D66" s="1">
        <v>2018</v>
      </c>
      <c r="E66" s="1" t="s">
        <v>3124</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3081</v>
      </c>
      <c r="D84" s="21">
        <v>2018</v>
      </c>
      <c r="E84" s="21" t="s">
        <v>911</v>
      </c>
      <c r="F84" s="1"/>
      <c r="J84" s="1"/>
      <c r="K84" s="1"/>
    </row>
    <row r="85" spans="1:11" x14ac:dyDescent="0.25">
      <c r="A85" s="1"/>
      <c r="B85" s="21" t="s">
        <v>188</v>
      </c>
      <c r="C85" s="21" t="s">
        <v>3082</v>
      </c>
      <c r="D85" s="21">
        <v>2018</v>
      </c>
      <c r="E85" s="21" t="s">
        <v>911</v>
      </c>
      <c r="F85" s="1"/>
      <c r="J85" s="1"/>
      <c r="K85" s="1"/>
    </row>
    <row r="86" spans="1:11" x14ac:dyDescent="0.25">
      <c r="A86" s="1"/>
      <c r="B86" s="21" t="s">
        <v>188</v>
      </c>
      <c r="C86" s="21" t="s">
        <v>3083</v>
      </c>
      <c r="D86" s="21">
        <v>2018</v>
      </c>
      <c r="E86" s="21" t="s">
        <v>911</v>
      </c>
      <c r="F86" s="1"/>
      <c r="J86" s="1"/>
      <c r="K86" s="1"/>
    </row>
    <row r="87" spans="1:11" x14ac:dyDescent="0.25">
      <c r="A87" s="1"/>
      <c r="B87" s="21" t="s">
        <v>188</v>
      </c>
      <c r="C87" s="21" t="s">
        <v>3084</v>
      </c>
      <c r="D87" s="21">
        <v>2018</v>
      </c>
      <c r="E87" s="21" t="s">
        <v>911</v>
      </c>
      <c r="F87" s="1"/>
      <c r="J87" s="1"/>
      <c r="K87" s="1"/>
    </row>
    <row r="88" spans="1:11" x14ac:dyDescent="0.25">
      <c r="A88" s="1"/>
      <c r="B88" s="21" t="s">
        <v>188</v>
      </c>
      <c r="C88" s="21" t="s">
        <v>3085</v>
      </c>
      <c r="D88" s="21">
        <v>2018</v>
      </c>
      <c r="E88" s="21" t="s">
        <v>911</v>
      </c>
      <c r="F88" s="1"/>
      <c r="J88" s="1"/>
      <c r="K88" s="1"/>
    </row>
    <row r="89" spans="1:11" x14ac:dyDescent="0.25">
      <c r="A89" s="1"/>
      <c r="B89" s="21" t="s">
        <v>188</v>
      </c>
      <c r="C89" s="21" t="s">
        <v>3086</v>
      </c>
      <c r="D89" s="21">
        <v>2018</v>
      </c>
      <c r="E89" s="21" t="s">
        <v>911</v>
      </c>
      <c r="F89" s="1"/>
      <c r="J89" s="1"/>
      <c r="K89" s="1"/>
    </row>
    <row r="90" spans="1:11" x14ac:dyDescent="0.25">
      <c r="A90" s="1"/>
      <c r="B90" s="21" t="s">
        <v>188</v>
      </c>
      <c r="C90" s="21" t="s">
        <v>3087</v>
      </c>
      <c r="D90" s="21">
        <v>2018</v>
      </c>
      <c r="E90" s="21" t="s">
        <v>911</v>
      </c>
      <c r="F90" s="1"/>
      <c r="J90" s="1"/>
      <c r="K90" s="1"/>
    </row>
    <row r="91" spans="1:11" x14ac:dyDescent="0.25">
      <c r="A91" s="1"/>
      <c r="B91" s="21" t="s">
        <v>188</v>
      </c>
      <c r="C91" s="21" t="s">
        <v>3088</v>
      </c>
      <c r="D91" s="21">
        <v>2018</v>
      </c>
      <c r="E91" s="21" t="s">
        <v>911</v>
      </c>
      <c r="F91" s="1"/>
      <c r="J91" s="1"/>
      <c r="K91" s="1"/>
    </row>
    <row r="92" spans="1:11" x14ac:dyDescent="0.25">
      <c r="A92" s="1"/>
      <c r="B92" s="21" t="s">
        <v>188</v>
      </c>
      <c r="C92" s="21" t="s">
        <v>3089</v>
      </c>
      <c r="D92" s="21">
        <v>2018</v>
      </c>
      <c r="E92" s="21" t="s">
        <v>911</v>
      </c>
      <c r="F92" s="1"/>
      <c r="J92" s="1"/>
      <c r="K92" s="1"/>
    </row>
    <row r="93" spans="1:11" x14ac:dyDescent="0.25">
      <c r="A93" s="1"/>
      <c r="B93" s="21" t="s">
        <v>188</v>
      </c>
      <c r="C93" s="21" t="s">
        <v>3090</v>
      </c>
      <c r="D93" s="21">
        <v>2018</v>
      </c>
      <c r="E93" s="21" t="s">
        <v>911</v>
      </c>
      <c r="F93" s="1"/>
      <c r="J93" s="1"/>
      <c r="K93" s="1"/>
    </row>
    <row r="94" spans="1:11" x14ac:dyDescent="0.25">
      <c r="A94" s="1"/>
      <c r="B94" s="21" t="s">
        <v>188</v>
      </c>
      <c r="C94" s="21" t="s">
        <v>3091</v>
      </c>
      <c r="D94" s="21">
        <v>2018</v>
      </c>
      <c r="E94" s="21" t="s">
        <v>911</v>
      </c>
      <c r="F94" s="1"/>
      <c r="J94" s="1"/>
      <c r="K94" s="1"/>
    </row>
    <row r="95" spans="1:11" x14ac:dyDescent="0.25">
      <c r="A95" s="1"/>
      <c r="B95" s="21" t="s">
        <v>188</v>
      </c>
      <c r="C95" s="21" t="s">
        <v>3092</v>
      </c>
      <c r="D95" s="21">
        <v>2018</v>
      </c>
      <c r="E95" s="21" t="s">
        <v>911</v>
      </c>
      <c r="F95" s="1"/>
      <c r="J95" s="1"/>
      <c r="K95" s="1"/>
    </row>
    <row r="96" spans="1:11" x14ac:dyDescent="0.25">
      <c r="A96" s="1"/>
      <c r="B96" s="21" t="s">
        <v>188</v>
      </c>
      <c r="C96" s="21" t="s">
        <v>3093</v>
      </c>
      <c r="D96" s="21">
        <v>2018</v>
      </c>
      <c r="E96" s="21" t="s">
        <v>911</v>
      </c>
      <c r="F96" s="1"/>
      <c r="J96" s="1"/>
      <c r="K96" s="1"/>
    </row>
    <row r="97" spans="1:11" x14ac:dyDescent="0.25">
      <c r="A97" s="1"/>
      <c r="B97" s="21" t="s">
        <v>188</v>
      </c>
      <c r="C97" s="21" t="s">
        <v>3094</v>
      </c>
      <c r="D97" s="21">
        <v>2018</v>
      </c>
      <c r="E97" s="21" t="s">
        <v>911</v>
      </c>
      <c r="F97" s="1"/>
      <c r="J97" s="1"/>
      <c r="K97" s="1"/>
    </row>
    <row r="98" spans="1:11" x14ac:dyDescent="0.25">
      <c r="A98" s="1"/>
      <c r="B98" s="21" t="s">
        <v>188</v>
      </c>
      <c r="C98" s="21" t="s">
        <v>3095</v>
      </c>
      <c r="D98" s="21">
        <v>2018</v>
      </c>
      <c r="E98" s="21" t="s">
        <v>911</v>
      </c>
      <c r="F98" s="1"/>
      <c r="J98" s="1"/>
      <c r="K98" s="1"/>
    </row>
    <row r="99" spans="1:11" x14ac:dyDescent="0.25">
      <c r="A99" s="1"/>
      <c r="B99" s="21" t="s">
        <v>188</v>
      </c>
      <c r="C99" s="21" t="s">
        <v>3096</v>
      </c>
      <c r="D99" s="21">
        <v>2018</v>
      </c>
      <c r="E99" s="21" t="s">
        <v>911</v>
      </c>
      <c r="F99" s="1"/>
      <c r="J99" s="1"/>
      <c r="K99" s="1"/>
    </row>
    <row r="100" spans="1:11" x14ac:dyDescent="0.25">
      <c r="A100" s="1"/>
      <c r="B100" s="21" t="s">
        <v>188</v>
      </c>
      <c r="C100" s="21" t="s">
        <v>3097</v>
      </c>
      <c r="D100" s="21">
        <v>2018</v>
      </c>
      <c r="E100" s="21" t="s">
        <v>911</v>
      </c>
      <c r="F100" s="1"/>
      <c r="J100" s="1"/>
      <c r="K100" s="1"/>
    </row>
    <row r="101" spans="1:11" x14ac:dyDescent="0.25">
      <c r="A101" s="1"/>
      <c r="B101" s="21" t="s">
        <v>188</v>
      </c>
      <c r="C101" s="21" t="s">
        <v>3098</v>
      </c>
      <c r="D101" s="21">
        <v>2018</v>
      </c>
      <c r="E101" s="21" t="s">
        <v>911</v>
      </c>
      <c r="F101" s="1"/>
      <c r="J101" s="1"/>
      <c r="K101" s="1"/>
    </row>
    <row r="102" spans="1:11" x14ac:dyDescent="0.25">
      <c r="A102" s="1"/>
      <c r="B102" s="21" t="s">
        <v>188</v>
      </c>
      <c r="C102" s="21" t="s">
        <v>3099</v>
      </c>
      <c r="D102" s="21">
        <v>2018</v>
      </c>
      <c r="E102" s="21" t="s">
        <v>911</v>
      </c>
      <c r="F102" s="1"/>
      <c r="J102" s="1"/>
      <c r="K102" s="1"/>
    </row>
    <row r="103" spans="1:11" x14ac:dyDescent="0.25">
      <c r="A103" s="1"/>
      <c r="B103" s="21" t="s">
        <v>188</v>
      </c>
      <c r="C103" s="21" t="s">
        <v>3100</v>
      </c>
      <c r="D103" s="21">
        <v>2018</v>
      </c>
      <c r="E103" s="21" t="s">
        <v>911</v>
      </c>
      <c r="F103" s="1"/>
      <c r="J103" s="1"/>
      <c r="K103" s="1"/>
    </row>
    <row r="104" spans="1:11" x14ac:dyDescent="0.25">
      <c r="A104" s="1"/>
      <c r="B104" s="21" t="s">
        <v>188</v>
      </c>
      <c r="C104" s="21" t="s">
        <v>3101</v>
      </c>
      <c r="D104" s="21">
        <v>2018</v>
      </c>
      <c r="E104" s="21" t="s">
        <v>911</v>
      </c>
      <c r="F104" s="1"/>
      <c r="J104" s="1"/>
      <c r="K104" s="1"/>
    </row>
    <row r="105" spans="1:11" x14ac:dyDescent="0.25">
      <c r="A105" s="1"/>
      <c r="B105" s="21" t="s">
        <v>188</v>
      </c>
      <c r="C105" s="21" t="s">
        <v>3102</v>
      </c>
      <c r="D105" s="21">
        <v>2018</v>
      </c>
      <c r="E105" s="21" t="s">
        <v>911</v>
      </c>
      <c r="F105" s="1"/>
      <c r="J105" s="1"/>
      <c r="K105" s="1"/>
    </row>
    <row r="106" spans="1:11" x14ac:dyDescent="0.25">
      <c r="A106" s="1"/>
      <c r="B106" s="21" t="s">
        <v>188</v>
      </c>
      <c r="C106" s="21" t="s">
        <v>3103</v>
      </c>
      <c r="D106" s="21">
        <v>2018</v>
      </c>
      <c r="E106" s="21" t="s">
        <v>911</v>
      </c>
      <c r="F106" s="1"/>
      <c r="J106" s="1"/>
      <c r="K106" s="1"/>
    </row>
    <row r="107" spans="1:11" x14ac:dyDescent="0.25">
      <c r="A107" s="1"/>
      <c r="B107" s="21" t="s">
        <v>188</v>
      </c>
      <c r="C107" s="21" t="s">
        <v>3104</v>
      </c>
      <c r="D107" s="21">
        <v>2018</v>
      </c>
      <c r="E107" s="21" t="s">
        <v>911</v>
      </c>
      <c r="F107" s="1"/>
      <c r="J107" s="1"/>
      <c r="K107" s="1"/>
    </row>
    <row r="108" spans="1:11" x14ac:dyDescent="0.25">
      <c r="A108" s="1"/>
      <c r="B108" s="21" t="s">
        <v>188</v>
      </c>
      <c r="C108" s="21" t="s">
        <v>3105</v>
      </c>
      <c r="D108" s="21">
        <v>2018</v>
      </c>
      <c r="E108" s="21" t="s">
        <v>911</v>
      </c>
      <c r="F108" s="1"/>
      <c r="J108" s="1"/>
      <c r="K108" s="1"/>
    </row>
    <row r="109" spans="1:11" x14ac:dyDescent="0.25">
      <c r="A109" s="1"/>
      <c r="B109" s="21" t="s">
        <v>188</v>
      </c>
      <c r="C109" s="21" t="s">
        <v>3106</v>
      </c>
      <c r="D109" s="21">
        <v>2018</v>
      </c>
      <c r="E109" s="21" t="s">
        <v>911</v>
      </c>
      <c r="F109" s="1"/>
      <c r="J109" s="1"/>
      <c r="K109" s="1"/>
    </row>
    <row r="110" spans="1:11" x14ac:dyDescent="0.25">
      <c r="A110" s="1"/>
      <c r="B110" s="21" t="s">
        <v>188</v>
      </c>
      <c r="C110" s="21" t="s">
        <v>3107</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3108</v>
      </c>
      <c r="D114" s="1">
        <v>2018</v>
      </c>
      <c r="E114" s="21" t="s">
        <v>911</v>
      </c>
      <c r="I114" s="1" t="s">
        <v>1465</v>
      </c>
      <c r="K114" s="21" t="s">
        <v>1466</v>
      </c>
    </row>
    <row r="115" spans="1:11" x14ac:dyDescent="0.25">
      <c r="B115" s="21" t="s">
        <v>188</v>
      </c>
      <c r="C115" s="1" t="s">
        <v>3109</v>
      </c>
      <c r="D115" s="1">
        <v>2018</v>
      </c>
      <c r="E115" s="21" t="s">
        <v>911</v>
      </c>
      <c r="I115" s="1" t="s">
        <v>1465</v>
      </c>
      <c r="K115" s="21" t="s">
        <v>1467</v>
      </c>
    </row>
    <row r="116" spans="1:11" x14ac:dyDescent="0.25">
      <c r="B116" s="21" t="s">
        <v>188</v>
      </c>
      <c r="C116" s="1" t="s">
        <v>3110</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2619</v>
      </c>
      <c r="D120" s="1">
        <v>2018</v>
      </c>
      <c r="E120" s="21" t="s">
        <v>911</v>
      </c>
      <c r="I120" s="1" t="s">
        <v>1465</v>
      </c>
      <c r="K120" s="21" t="s">
        <v>1470</v>
      </c>
    </row>
    <row r="121" spans="1:11" x14ac:dyDescent="0.25">
      <c r="B121" s="1" t="s">
        <v>188</v>
      </c>
      <c r="C121" s="1" t="s">
        <v>2624</v>
      </c>
      <c r="D121" s="1">
        <v>2018</v>
      </c>
      <c r="E121" s="21" t="s">
        <v>911</v>
      </c>
      <c r="I121" s="1" t="s">
        <v>1465</v>
      </c>
      <c r="K121" s="21" t="s">
        <v>1471</v>
      </c>
    </row>
    <row r="122" spans="1:11" x14ac:dyDescent="0.25">
      <c r="B122" s="1" t="s">
        <v>188</v>
      </c>
      <c r="C122" s="1" t="s">
        <v>2629</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3111</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2633</v>
      </c>
      <c r="D137" s="1">
        <v>2019</v>
      </c>
      <c r="E137" s="21" t="s">
        <v>1628</v>
      </c>
      <c r="G137" s="159" t="s">
        <v>1629</v>
      </c>
      <c r="H137" s="21">
        <v>20190506</v>
      </c>
      <c r="I137" s="1" t="s">
        <v>1635</v>
      </c>
    </row>
    <row r="138" spans="2:11" x14ac:dyDescent="0.25">
      <c r="B138" s="1" t="s">
        <v>188</v>
      </c>
      <c r="C138" s="1" t="s">
        <v>2635</v>
      </c>
      <c r="D138" s="1">
        <v>2019</v>
      </c>
      <c r="H138" s="1">
        <v>20190724</v>
      </c>
      <c r="I138" s="1" t="s">
        <v>1635</v>
      </c>
    </row>
    <row r="139" spans="2:11" x14ac:dyDescent="0.25">
      <c r="B139" s="1" t="s">
        <v>188</v>
      </c>
      <c r="C139" s="1" t="s">
        <v>2639</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3173</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3182</v>
      </c>
      <c r="B71" s="61" t="s">
        <v>3183</v>
      </c>
      <c r="C71" s="61" t="s">
        <v>402</v>
      </c>
      <c r="D71" s="61" t="s">
        <v>557</v>
      </c>
      <c r="E71" s="161" t="s">
        <v>3174</v>
      </c>
      <c r="F71" s="61" t="s">
        <v>3175</v>
      </c>
      <c r="G71" s="61" t="s">
        <v>3176</v>
      </c>
      <c r="H71" s="61" t="s">
        <v>896</v>
      </c>
      <c r="K71" s="61" t="s">
        <v>3177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3182</v>
      </c>
      <c r="B72" s="61" t="s">
        <v>3183</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3182</v>
      </c>
      <c r="B73" s="61" t="s">
        <v>3183</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3182</v>
      </c>
      <c r="B74" s="61" t="s">
        <v>3183</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3182</v>
      </c>
      <c r="B75" s="61" t="s">
        <v>3183</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3182</v>
      </c>
      <c r="B76" s="61" t="s">
        <v>3183</v>
      </c>
      <c r="C76" s="61" t="s">
        <v>404</v>
      </c>
      <c r="D76" s="61" t="s">
        <v>457</v>
      </c>
      <c r="E76" s="63">
        <v>84522</v>
      </c>
      <c r="F76" s="61"/>
      <c r="G76" s="61" t="s">
        <v>3178</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3182</v>
      </c>
      <c r="B77" s="61" t="s">
        <v>3183</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3182</v>
      </c>
      <c r="B78" s="61" t="s">
        <v>3183</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3182</v>
      </c>
      <c r="B79" s="61" t="s">
        <v>3183</v>
      </c>
      <c r="C79" s="61" t="s">
        <v>401</v>
      </c>
      <c r="D79" s="61" t="s">
        <v>3179</v>
      </c>
      <c r="E79" s="63"/>
      <c r="F79" s="61" t="s">
        <v>3180</v>
      </c>
      <c r="H79" s="61" t="s">
        <v>896</v>
      </c>
      <c r="K79" s="61" t="s">
        <v>3181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7"/>
  <sheetViews>
    <sheetView tabSelected="1" workbookViewId="0">
      <pane xSplit="1" ySplit="1" topLeftCell="J110" activePane="bottomRight" state="frozen"/>
      <selection pane="topRight" activeCell="B1" sqref="B1"/>
      <selection pane="bottomLeft" activeCell="A2" sqref="A2"/>
      <selection pane="bottomRight" activeCell="P127" sqref="P127"/>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2719</v>
      </c>
      <c r="AB1" s="11" t="s">
        <v>2720</v>
      </c>
      <c r="AC1" s="11" t="s">
        <v>43</v>
      </c>
      <c r="AD1" s="11" t="s">
        <v>67</v>
      </c>
      <c r="AE1" s="11" t="s">
        <v>64</v>
      </c>
      <c r="AF1" s="11" t="s">
        <v>3186</v>
      </c>
    </row>
    <row r="2" spans="1:32" x14ac:dyDescent="0.25">
      <c r="A2" t="s">
        <v>815</v>
      </c>
      <c r="B2" t="s">
        <v>815</v>
      </c>
      <c r="C2" s="32">
        <v>2018</v>
      </c>
      <c r="D2" t="s">
        <v>876</v>
      </c>
      <c r="E2" t="s">
        <v>22</v>
      </c>
      <c r="F2">
        <v>1600</v>
      </c>
      <c r="G2">
        <v>800</v>
      </c>
      <c r="H2" s="93" t="s">
        <v>1170</v>
      </c>
      <c r="I2" t="s">
        <v>2294</v>
      </c>
      <c r="L2" t="s">
        <v>1085</v>
      </c>
      <c r="N2" t="s">
        <v>1170</v>
      </c>
      <c r="O2">
        <v>20190107</v>
      </c>
      <c r="Q2" t="s">
        <v>2296</v>
      </c>
      <c r="U2" t="s">
        <v>56</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1619</v>
      </c>
      <c r="Z2">
        <v>1</v>
      </c>
      <c r="AA2" s="11"/>
      <c r="AB2" s="11"/>
      <c r="AD2" t="s">
        <v>232</v>
      </c>
      <c r="AE2" t="s">
        <v>65</v>
      </c>
      <c r="AF2" t="s">
        <v>3187</v>
      </c>
    </row>
    <row r="3" spans="1:32" x14ac:dyDescent="0.25">
      <c r="A3" t="s">
        <v>816</v>
      </c>
      <c r="B3" t="s">
        <v>816</v>
      </c>
      <c r="C3" s="32">
        <v>2018</v>
      </c>
      <c r="D3" t="s">
        <v>877</v>
      </c>
      <c r="E3" t="s">
        <v>22</v>
      </c>
      <c r="F3">
        <v>1600</v>
      </c>
      <c r="G3">
        <v>800</v>
      </c>
      <c r="H3" s="93" t="s">
        <v>1170</v>
      </c>
      <c r="I3" t="s">
        <v>2295</v>
      </c>
      <c r="L3" t="s">
        <v>1085</v>
      </c>
      <c r="N3" t="s">
        <v>1170</v>
      </c>
      <c r="O3">
        <v>20190107</v>
      </c>
      <c r="Q3" t="s">
        <v>2297</v>
      </c>
      <c r="U3" t="s">
        <v>56</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1619</v>
      </c>
      <c r="Z3">
        <v>1</v>
      </c>
      <c r="AA3" s="11"/>
      <c r="AB3" s="11"/>
      <c r="AD3" t="s">
        <v>232</v>
      </c>
      <c r="AE3" t="s">
        <v>65</v>
      </c>
      <c r="AF3" t="s">
        <v>3187</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array_min("alcohol_osm".distances)</v>
      </c>
      <c r="X4" t="str">
        <f t="shared" si="2"/>
        <v>LEFT JOIN d_3200m_cl."alcohol_osm" ON p.gnaf_pid = d_3200m_cl."alcohol_osm.gnaf_pid</v>
      </c>
      <c r="Y4" t="s">
        <v>1619</v>
      </c>
      <c r="Z4">
        <v>1</v>
      </c>
      <c r="AA4" s="11"/>
      <c r="AB4" s="11"/>
      <c r="AD4" t="s">
        <v>232</v>
      </c>
      <c r="AE4" t="s">
        <v>65</v>
      </c>
      <c r="AF4" t="s">
        <v>3187</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array_min("bar_osm".distances)</v>
      </c>
      <c r="X5" t="str">
        <f t="shared" si="2"/>
        <v>LEFT JOIN d_3200m_cl."bar_osm" ON p.gnaf_pid = d_3200m_cl."bar_osm.gnaf_pid</v>
      </c>
      <c r="Y5" t="s">
        <v>1619</v>
      </c>
      <c r="Z5">
        <v>1</v>
      </c>
      <c r="AA5" s="11"/>
      <c r="AB5" s="11"/>
      <c r="AD5" t="s">
        <v>232</v>
      </c>
      <c r="AE5" t="s">
        <v>65</v>
      </c>
      <c r="AF5" t="s">
        <v>3187</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1619</v>
      </c>
      <c r="Z6">
        <v>1</v>
      </c>
      <c r="AA6" s="11"/>
      <c r="AB6" s="11"/>
      <c r="AD6" t="s">
        <v>232</v>
      </c>
      <c r="AE6" t="s">
        <v>65</v>
      </c>
      <c r="AF6" t="s">
        <v>3187</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1619</v>
      </c>
      <c r="Z7">
        <v>1</v>
      </c>
      <c r="AA7" s="11"/>
      <c r="AB7" s="11"/>
      <c r="AD7" t="s">
        <v>232</v>
      </c>
      <c r="AE7" t="s">
        <v>65</v>
      </c>
      <c r="AF7" t="s">
        <v>3187</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1619</v>
      </c>
      <c r="Z8">
        <v>1</v>
      </c>
      <c r="AA8" s="11"/>
      <c r="AB8" s="11"/>
      <c r="AD8" t="s">
        <v>232</v>
      </c>
      <c r="AE8" t="s">
        <v>65</v>
      </c>
      <c r="AF8" t="s">
        <v>3187</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array_min("artwork_osm".distances)</v>
      </c>
      <c r="X9" t="str">
        <f t="shared" si="2"/>
        <v>LEFT JOIN d_3200m_cl."artwork_osm" ON p.gnaf_pid = d_3200m_cl."artwork_osm.gnaf_pid</v>
      </c>
      <c r="Y9" t="s">
        <v>1619</v>
      </c>
      <c r="Z9">
        <v>1</v>
      </c>
      <c r="AA9" s="11"/>
      <c r="AB9" s="11"/>
      <c r="AD9" t="s">
        <v>232</v>
      </c>
      <c r="AE9" t="s">
        <v>65</v>
      </c>
      <c r="AF9" t="s">
        <v>3187</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array_min("cinema_osm".distances)</v>
      </c>
      <c r="X10" t="str">
        <f t="shared" si="2"/>
        <v>LEFT JOIN d_3200m_cl."cinema_osm" ON p.gnaf_pid = d_3200m_cl."cinema_osm.gnaf_pid</v>
      </c>
      <c r="Y10" t="s">
        <v>1619</v>
      </c>
      <c r="Z10">
        <v>1</v>
      </c>
      <c r="AA10" s="11"/>
      <c r="AB10" s="11"/>
      <c r="AD10" t="s">
        <v>232</v>
      </c>
      <c r="AE10" t="s">
        <v>65</v>
      </c>
      <c r="AF10" t="s">
        <v>3187</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1619</v>
      </c>
      <c r="Z11">
        <v>1</v>
      </c>
      <c r="AA11" s="11"/>
      <c r="AB11" s="11"/>
      <c r="AD11" t="s">
        <v>232</v>
      </c>
      <c r="AE11" t="s">
        <v>65</v>
      </c>
      <c r="AF11" t="s">
        <v>3187</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1619</v>
      </c>
      <c r="Z12">
        <v>1</v>
      </c>
      <c r="AA12" s="11"/>
      <c r="AB12" s="11"/>
      <c r="AD12" t="s">
        <v>232</v>
      </c>
      <c r="AE12" t="s">
        <v>65</v>
      </c>
      <c r="AF12" t="s">
        <v>3187</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array_min("libraries".distances)</v>
      </c>
      <c r="X13" t="str">
        <f t="shared" si="2"/>
        <v>LEFT JOIN d_3200m_cl."libraries" ON p.gnaf_pid = d_3200m_cl."libraries.gnaf_pid</v>
      </c>
      <c r="Y13" t="s">
        <v>1619</v>
      </c>
      <c r="Z13">
        <v>1</v>
      </c>
      <c r="AA13" s="11"/>
      <c r="AB13" s="11"/>
      <c r="AD13" t="s">
        <v>232</v>
      </c>
      <c r="AE13" t="s">
        <v>65</v>
      </c>
      <c r="AF13" t="s">
        <v>3187</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array_min("museum_osm".distances)</v>
      </c>
      <c r="X14" t="str">
        <f t="shared" si="2"/>
        <v>LEFT JOIN d_3200m_cl."museum_osm" ON p.gnaf_pid = d_3200m_cl."museum_osm.gnaf_pid</v>
      </c>
      <c r="Y14" t="s">
        <v>1619</v>
      </c>
      <c r="Z14">
        <v>1</v>
      </c>
      <c r="AA14" s="11"/>
      <c r="AB14" s="11"/>
      <c r="AD14" t="s">
        <v>232</v>
      </c>
      <c r="AE14" t="s">
        <v>65</v>
      </c>
      <c r="AF14" t="s">
        <v>3187</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1619</v>
      </c>
      <c r="Z15">
        <v>1</v>
      </c>
      <c r="AA15" s="11"/>
      <c r="AB15" s="11"/>
      <c r="AD15" t="s">
        <v>232</v>
      </c>
      <c r="AE15" t="s">
        <v>65</v>
      </c>
      <c r="AF15" t="s">
        <v>3187</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1619</v>
      </c>
      <c r="Z16">
        <v>1</v>
      </c>
      <c r="AA16" s="11"/>
      <c r="AB16" s="11"/>
      <c r="AD16" t="s">
        <v>232</v>
      </c>
      <c r="AE16" t="s">
        <v>65</v>
      </c>
      <c r="AF16" t="s">
        <v>3187</v>
      </c>
    </row>
    <row r="17" spans="1:32" x14ac:dyDescent="0.25">
      <c r="A17" t="s">
        <v>1478</v>
      </c>
      <c r="B17" t="s">
        <v>1478</v>
      </c>
      <c r="C17" s="32">
        <v>2018</v>
      </c>
      <c r="D17" t="s">
        <v>1480</v>
      </c>
      <c r="E17" t="s">
        <v>725</v>
      </c>
      <c r="F17">
        <v>1600</v>
      </c>
      <c r="G17">
        <v>3200</v>
      </c>
      <c r="H17" s="93" t="s">
        <v>1170</v>
      </c>
      <c r="I17" t="s">
        <v>2298</v>
      </c>
      <c r="L17" t="s">
        <v>1085</v>
      </c>
      <c r="N17" t="s">
        <v>1170</v>
      </c>
      <c r="O17">
        <v>20190107</v>
      </c>
      <c r="Q17" t="s">
        <v>2299</v>
      </c>
      <c r="U17" t="s">
        <v>56</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1619</v>
      </c>
      <c r="Z17">
        <v>1</v>
      </c>
      <c r="AA17" s="11"/>
      <c r="AB17" s="11"/>
      <c r="AD17" t="s">
        <v>232</v>
      </c>
      <c r="AE17" t="s">
        <v>65</v>
      </c>
      <c r="AF17" t="s">
        <v>3187</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array_min("theatre_osm".distances)</v>
      </c>
      <c r="X18" t="str">
        <f t="shared" si="2"/>
        <v>LEFT JOIN d_3200m_cl."theatre_osm" ON p.gnaf_pid = d_3200m_cl."theatre_osm.gnaf_pid</v>
      </c>
      <c r="Y18" t="s">
        <v>1619</v>
      </c>
      <c r="Z18">
        <v>1</v>
      </c>
      <c r="AA18" s="11"/>
      <c r="AB18" s="11"/>
      <c r="AD18" t="s">
        <v>232</v>
      </c>
      <c r="AE18" t="s">
        <v>65</v>
      </c>
      <c r="AF18" t="s">
        <v>3187</v>
      </c>
    </row>
    <row r="19" spans="1:32" x14ac:dyDescent="0.25">
      <c r="A19" t="s">
        <v>2634</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1619</v>
      </c>
      <c r="Z19">
        <v>1</v>
      </c>
      <c r="AA19" s="11"/>
      <c r="AB19" s="11"/>
      <c r="AD19" t="s">
        <v>232</v>
      </c>
      <c r="AE19" t="s">
        <v>65</v>
      </c>
      <c r="AF19" t="s">
        <v>3187</v>
      </c>
    </row>
    <row r="20" spans="1:32" x14ac:dyDescent="0.25">
      <c r="A20" t="s">
        <v>1630</v>
      </c>
      <c r="B20" t="s">
        <v>2633</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array_min("u3a".distances)</v>
      </c>
      <c r="X20" t="str">
        <f t="shared" si="2"/>
        <v>LEFT JOIN d_3200m_cl."u3a" ON p.gnaf_pid = d_3200m_cl."u3a.gnaf_pid</v>
      </c>
      <c r="Y20" t="s">
        <v>1619</v>
      </c>
      <c r="Z20">
        <v>1</v>
      </c>
      <c r="AA20" s="11"/>
      <c r="AB20" s="11"/>
      <c r="AD20" t="s">
        <v>232</v>
      </c>
      <c r="AE20" t="s">
        <v>65</v>
      </c>
      <c r="AF20" t="s">
        <v>3187</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1619</v>
      </c>
      <c r="Z21">
        <v>1</v>
      </c>
      <c r="AA21" s="11"/>
      <c r="AB21" s="11"/>
      <c r="AD21" t="s">
        <v>232</v>
      </c>
      <c r="AE21" t="s">
        <v>65</v>
      </c>
      <c r="AF21" t="s">
        <v>3187</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1619</v>
      </c>
      <c r="Z22">
        <v>1</v>
      </c>
      <c r="AA22" s="11"/>
      <c r="AB22" s="11"/>
      <c r="AD22" t="s">
        <v>232</v>
      </c>
      <c r="AE22" t="s">
        <v>65</v>
      </c>
      <c r="AF22" t="s">
        <v>3187</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1619</v>
      </c>
      <c r="Z23">
        <v>1</v>
      </c>
      <c r="AA23" s="11"/>
      <c r="AB23" s="11"/>
      <c r="AD23" t="s">
        <v>232</v>
      </c>
      <c r="AE23" t="s">
        <v>65</v>
      </c>
      <c r="AF23" t="s">
        <v>3187</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1619</v>
      </c>
      <c r="Z24">
        <v>1</v>
      </c>
      <c r="AA24" s="11"/>
      <c r="AB24" s="11"/>
      <c r="AD24" t="s">
        <v>232</v>
      </c>
      <c r="AE24" t="s">
        <v>65</v>
      </c>
      <c r="AF24" t="s">
        <v>3187</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array_min("newsagent".distances)</v>
      </c>
      <c r="X25" t="str">
        <f t="shared" si="2"/>
        <v>LEFT JOIN d_3200m_cl."newsagent" ON p.gnaf_pid = d_3200m_cl."newsagent.gnaf_pid</v>
      </c>
      <c r="Y25" t="s">
        <v>1619</v>
      </c>
      <c r="Z25">
        <v>1</v>
      </c>
      <c r="AA25" s="11"/>
      <c r="AB25" s="11"/>
      <c r="AD25" t="s">
        <v>232</v>
      </c>
      <c r="AE25" t="s">
        <v>65</v>
      </c>
      <c r="AF25" t="s">
        <v>3187</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1619</v>
      </c>
      <c r="Z26">
        <v>1</v>
      </c>
      <c r="AA26" s="11"/>
      <c r="AB26" s="11"/>
      <c r="AD26" t="s">
        <v>232</v>
      </c>
      <c r="AE26" t="s">
        <v>65</v>
      </c>
      <c r="AF26" t="s">
        <v>3187</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1619</v>
      </c>
      <c r="Z27">
        <v>1</v>
      </c>
      <c r="AA27" s="11"/>
      <c r="AB27" s="11"/>
      <c r="AD27" t="s">
        <v>232</v>
      </c>
      <c r="AE27" t="s">
        <v>65</v>
      </c>
      <c r="AF27" t="s">
        <v>3187</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1619</v>
      </c>
      <c r="Z28">
        <v>1</v>
      </c>
      <c r="AA28" s="11"/>
      <c r="AB28" s="11"/>
      <c r="AD28" t="s">
        <v>232</v>
      </c>
      <c r="AE28" t="s">
        <v>65</v>
      </c>
      <c r="AF28" t="s">
        <v>3187</v>
      </c>
    </row>
    <row r="29" spans="1:32" x14ac:dyDescent="0.25">
      <c r="A29" t="s">
        <v>1078</v>
      </c>
      <c r="B29" t="s">
        <v>1055</v>
      </c>
      <c r="C29" s="32">
        <v>2018</v>
      </c>
      <c r="D29" t="s">
        <v>1077</v>
      </c>
      <c r="E29" t="s">
        <v>177</v>
      </c>
      <c r="AA29" s="11"/>
      <c r="AB29" s="11"/>
      <c r="AF29" t="s">
        <v>3187</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1619</v>
      </c>
      <c r="Z30">
        <v>1</v>
      </c>
      <c r="AA30" s="11"/>
      <c r="AB30" s="11"/>
      <c r="AD30" t="s">
        <v>232</v>
      </c>
      <c r="AE30" t="s">
        <v>65</v>
      </c>
      <c r="AF30" t="s">
        <v>3187</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1619</v>
      </c>
      <c r="Z31">
        <v>1</v>
      </c>
      <c r="AA31" s="11"/>
      <c r="AB31" s="11"/>
      <c r="AD31" t="s">
        <v>232</v>
      </c>
      <c r="AE31" t="s">
        <v>65</v>
      </c>
      <c r="AF31" t="s">
        <v>3187</v>
      </c>
    </row>
    <row r="32" spans="1:32" x14ac:dyDescent="0.25">
      <c r="A32" t="s">
        <v>1423</v>
      </c>
      <c r="B32" t="s">
        <v>1487</v>
      </c>
      <c r="C32" s="32">
        <v>2019</v>
      </c>
      <c r="D32" t="s">
        <v>1424</v>
      </c>
      <c r="E32" t="s">
        <v>915</v>
      </c>
      <c r="F32">
        <v>800</v>
      </c>
      <c r="G32">
        <v>1600</v>
      </c>
      <c r="H32" s="93" t="s">
        <v>13</v>
      </c>
      <c r="I32" t="s">
        <v>2300</v>
      </c>
      <c r="L32" t="s">
        <v>1085</v>
      </c>
      <c r="N32" t="s">
        <v>1170</v>
      </c>
      <c r="O32">
        <v>20190107</v>
      </c>
      <c r="Q32" t="s">
        <v>2301</v>
      </c>
      <c r="U32" t="s">
        <v>56</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1619</v>
      </c>
      <c r="Z32">
        <v>1</v>
      </c>
      <c r="AA32" s="11"/>
      <c r="AB32" s="11"/>
      <c r="AD32" t="s">
        <v>232</v>
      </c>
      <c r="AE32" t="s">
        <v>65</v>
      </c>
      <c r="AF32" t="s">
        <v>3187</v>
      </c>
    </row>
    <row r="33" spans="1:32" x14ac:dyDescent="0.25">
      <c r="A33" t="s">
        <v>1425</v>
      </c>
      <c r="B33" t="s">
        <v>1488</v>
      </c>
      <c r="C33" s="32">
        <v>2019</v>
      </c>
      <c r="D33" t="s">
        <v>1426</v>
      </c>
      <c r="E33" t="s">
        <v>915</v>
      </c>
      <c r="F33">
        <v>800</v>
      </c>
      <c r="G33">
        <v>1600</v>
      </c>
      <c r="H33" s="93" t="s">
        <v>13</v>
      </c>
      <c r="I33" t="s">
        <v>2302</v>
      </c>
      <c r="L33" t="s">
        <v>1085</v>
      </c>
      <c r="N33" t="s">
        <v>1170</v>
      </c>
      <c r="O33">
        <v>20190107</v>
      </c>
      <c r="Q33" t="s">
        <v>2303</v>
      </c>
      <c r="U33" t="s">
        <v>56</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1619</v>
      </c>
      <c r="Z33">
        <v>1</v>
      </c>
      <c r="AA33" s="11"/>
      <c r="AB33" s="11"/>
      <c r="AD33" t="s">
        <v>232</v>
      </c>
      <c r="AE33" t="s">
        <v>65</v>
      </c>
      <c r="AF33" t="s">
        <v>3187</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1619</v>
      </c>
      <c r="Z34">
        <v>1</v>
      </c>
      <c r="AA34" s="11"/>
      <c r="AB34" s="11"/>
      <c r="AD34" t="s">
        <v>232</v>
      </c>
      <c r="AE34" t="s">
        <v>65</v>
      </c>
      <c r="AF34" t="s">
        <v>3187</v>
      </c>
    </row>
    <row r="35" spans="1:32" x14ac:dyDescent="0.25">
      <c r="A35" t="s">
        <v>1428</v>
      </c>
      <c r="B35" t="s">
        <v>1483</v>
      </c>
      <c r="C35" s="32">
        <v>2019</v>
      </c>
      <c r="D35" t="s">
        <v>1427</v>
      </c>
      <c r="E35" t="s">
        <v>915</v>
      </c>
      <c r="F35">
        <v>1600</v>
      </c>
      <c r="G35">
        <v>1600</v>
      </c>
      <c r="H35" s="93" t="s">
        <v>13</v>
      </c>
      <c r="I35" t="s">
        <v>2304</v>
      </c>
      <c r="L35" t="s">
        <v>1085</v>
      </c>
      <c r="N35" t="s">
        <v>1170</v>
      </c>
      <c r="O35">
        <v>20190107</v>
      </c>
      <c r="Q35" t="s">
        <v>2305</v>
      </c>
      <c r="U35" t="s">
        <v>56</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1619</v>
      </c>
      <c r="Z35">
        <v>1</v>
      </c>
      <c r="AA35" s="11"/>
      <c r="AB35" s="11"/>
      <c r="AD35" t="s">
        <v>232</v>
      </c>
      <c r="AE35" t="s">
        <v>65</v>
      </c>
      <c r="AF35" t="s">
        <v>3187</v>
      </c>
    </row>
    <row r="36" spans="1:32" x14ac:dyDescent="0.25">
      <c r="A36" t="s">
        <v>1429</v>
      </c>
      <c r="B36" t="s">
        <v>1484</v>
      </c>
      <c r="C36" s="32">
        <v>2019</v>
      </c>
      <c r="D36" t="s">
        <v>1430</v>
      </c>
      <c r="E36" t="s">
        <v>915</v>
      </c>
      <c r="F36">
        <v>1600</v>
      </c>
      <c r="G36">
        <v>1600</v>
      </c>
      <c r="H36" s="93" t="s">
        <v>13</v>
      </c>
      <c r="I36" t="s">
        <v>2306</v>
      </c>
      <c r="L36" t="s">
        <v>1085</v>
      </c>
      <c r="N36" t="s">
        <v>1170</v>
      </c>
      <c r="O36">
        <v>20190107</v>
      </c>
      <c r="Q36" t="s">
        <v>2307</v>
      </c>
      <c r="U36" t="s">
        <v>56</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1619</v>
      </c>
      <c r="Z36">
        <v>1</v>
      </c>
      <c r="AA36" s="11"/>
      <c r="AB36" s="11"/>
      <c r="AD36" t="s">
        <v>232</v>
      </c>
      <c r="AE36" t="s">
        <v>65</v>
      </c>
      <c r="AF36" t="s">
        <v>3187</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1619</v>
      </c>
      <c r="Z37">
        <v>1</v>
      </c>
      <c r="AA37" s="11"/>
      <c r="AB37" s="11"/>
      <c r="AD37" t="s">
        <v>232</v>
      </c>
      <c r="AE37" t="s">
        <v>65</v>
      </c>
      <c r="AF37" t="s">
        <v>3187</v>
      </c>
    </row>
    <row r="38" spans="1:32" x14ac:dyDescent="0.25">
      <c r="A38" t="s">
        <v>1432</v>
      </c>
      <c r="B38" t="s">
        <v>1485</v>
      </c>
      <c r="C38" s="32">
        <v>2019</v>
      </c>
      <c r="D38" t="s">
        <v>1431</v>
      </c>
      <c r="E38" t="s">
        <v>915</v>
      </c>
      <c r="F38">
        <v>800</v>
      </c>
      <c r="G38">
        <v>1600</v>
      </c>
      <c r="H38" s="93" t="s">
        <v>13</v>
      </c>
      <c r="I38" t="s">
        <v>2310</v>
      </c>
      <c r="L38" t="s">
        <v>1085</v>
      </c>
      <c r="N38" t="s">
        <v>1170</v>
      </c>
      <c r="O38">
        <v>20190107</v>
      </c>
      <c r="Q38" t="s">
        <v>2311</v>
      </c>
      <c r="U38" t="s">
        <v>56</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1619</v>
      </c>
      <c r="Z38">
        <v>1</v>
      </c>
      <c r="AA38" s="11"/>
      <c r="AB38" s="11"/>
      <c r="AD38" t="s">
        <v>232</v>
      </c>
      <c r="AE38" t="s">
        <v>65</v>
      </c>
      <c r="AF38" t="s">
        <v>3187</v>
      </c>
    </row>
    <row r="39" spans="1:32" x14ac:dyDescent="0.25">
      <c r="A39" t="s">
        <v>1433</v>
      </c>
      <c r="B39" t="s">
        <v>1486</v>
      </c>
      <c r="C39" s="32">
        <v>2019</v>
      </c>
      <c r="D39" t="s">
        <v>1434</v>
      </c>
      <c r="E39" t="s">
        <v>915</v>
      </c>
      <c r="F39">
        <v>800</v>
      </c>
      <c r="G39">
        <v>1600</v>
      </c>
      <c r="H39" s="93" t="s">
        <v>13</v>
      </c>
      <c r="I39" t="s">
        <v>2308</v>
      </c>
      <c r="L39" t="s">
        <v>1085</v>
      </c>
      <c r="N39" t="s">
        <v>1170</v>
      </c>
      <c r="O39">
        <v>20190107</v>
      </c>
      <c r="Q39" t="s">
        <v>2309</v>
      </c>
      <c r="U39" t="s">
        <v>56</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1619</v>
      </c>
      <c r="Z39">
        <v>1</v>
      </c>
      <c r="AA39" s="11"/>
      <c r="AB39" s="11"/>
      <c r="AD39" t="s">
        <v>232</v>
      </c>
      <c r="AE39" t="s">
        <v>65</v>
      </c>
      <c r="AF39" t="s">
        <v>3187</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1619</v>
      </c>
      <c r="Z40">
        <v>1</v>
      </c>
      <c r="AA40" s="11"/>
      <c r="AB40" s="11"/>
      <c r="AD40" t="s">
        <v>232</v>
      </c>
      <c r="AE40" t="s">
        <v>65</v>
      </c>
      <c r="AF40" t="s">
        <v>3187</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1619</v>
      </c>
      <c r="Z41">
        <v>1</v>
      </c>
      <c r="AA41" s="11"/>
      <c r="AB41" s="11"/>
      <c r="AD41" t="s">
        <v>232</v>
      </c>
      <c r="AE41" t="s">
        <v>65</v>
      </c>
      <c r="AF41" t="s">
        <v>3187</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1619</v>
      </c>
      <c r="Z42">
        <v>1</v>
      </c>
      <c r="AA42" s="11"/>
      <c r="AB42" s="11"/>
      <c r="AD42" t="s">
        <v>232</v>
      </c>
      <c r="AE42" t="s">
        <v>65</v>
      </c>
      <c r="AF42" t="s">
        <v>3187</v>
      </c>
    </row>
    <row r="43" spans="1:32" x14ac:dyDescent="0.25">
      <c r="A43" t="s">
        <v>1453</v>
      </c>
      <c r="B43" t="s">
        <v>1447</v>
      </c>
      <c r="C43" s="32">
        <v>2018</v>
      </c>
      <c r="D43" t="s">
        <v>1454</v>
      </c>
      <c r="E43" t="s">
        <v>842</v>
      </c>
      <c r="F43">
        <v>3200</v>
      </c>
      <c r="G43">
        <v>3200</v>
      </c>
      <c r="H43" s="93" t="s">
        <v>13</v>
      </c>
      <c r="I43" t="s">
        <v>2312</v>
      </c>
      <c r="L43" t="s">
        <v>1085</v>
      </c>
      <c r="N43" t="s">
        <v>1170</v>
      </c>
      <c r="O43">
        <v>20190107</v>
      </c>
      <c r="Q43" t="s">
        <v>2313</v>
      </c>
      <c r="U43" t="s">
        <v>56</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1619</v>
      </c>
      <c r="Z43">
        <v>1</v>
      </c>
      <c r="AA43" s="11"/>
      <c r="AB43" s="11"/>
      <c r="AD43" t="s">
        <v>232</v>
      </c>
      <c r="AE43" t="s">
        <v>65</v>
      </c>
      <c r="AF43" t="s">
        <v>3187</v>
      </c>
    </row>
    <row r="44" spans="1:32" x14ac:dyDescent="0.25">
      <c r="A44" t="s">
        <v>1455</v>
      </c>
      <c r="B44" t="s">
        <v>1448</v>
      </c>
      <c r="C44" s="32">
        <v>2018</v>
      </c>
      <c r="D44" t="s">
        <v>1456</v>
      </c>
      <c r="E44" t="s">
        <v>842</v>
      </c>
      <c r="F44">
        <v>3200</v>
      </c>
      <c r="G44">
        <v>3200</v>
      </c>
      <c r="H44" s="93" t="s">
        <v>13</v>
      </c>
      <c r="I44" t="s">
        <v>2314</v>
      </c>
      <c r="L44" t="s">
        <v>1085</v>
      </c>
      <c r="N44" t="s">
        <v>1170</v>
      </c>
      <c r="O44">
        <v>20190107</v>
      </c>
      <c r="Q44" t="s">
        <v>2315</v>
      </c>
      <c r="U44" t="s">
        <v>56</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1619</v>
      </c>
      <c r="Z44">
        <v>1</v>
      </c>
      <c r="AA44" s="11"/>
      <c r="AB44" s="11"/>
      <c r="AD44" t="s">
        <v>232</v>
      </c>
      <c r="AE44" t="s">
        <v>65</v>
      </c>
      <c r="AF44" t="s">
        <v>3187</v>
      </c>
    </row>
    <row r="45" spans="1:32" x14ac:dyDescent="0.25">
      <c r="A45" t="s">
        <v>1457</v>
      </c>
      <c r="B45" t="s">
        <v>1449</v>
      </c>
      <c r="C45" s="32">
        <v>2018</v>
      </c>
      <c r="D45" t="s">
        <v>1458</v>
      </c>
      <c r="E45" t="s">
        <v>842</v>
      </c>
      <c r="F45">
        <v>3200</v>
      </c>
      <c r="G45">
        <v>3200</v>
      </c>
      <c r="H45" s="93" t="s">
        <v>13</v>
      </c>
      <c r="I45" t="s">
        <v>2316</v>
      </c>
      <c r="L45" t="s">
        <v>1085</v>
      </c>
      <c r="N45" t="s">
        <v>1170</v>
      </c>
      <c r="O45">
        <v>20190107</v>
      </c>
      <c r="Q45" t="s">
        <v>2317</v>
      </c>
      <c r="U45" t="s">
        <v>56</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1619</v>
      </c>
      <c r="Z45">
        <v>1</v>
      </c>
      <c r="AA45" s="11"/>
      <c r="AB45" s="11"/>
      <c r="AD45" t="s">
        <v>232</v>
      </c>
      <c r="AE45" t="s">
        <v>65</v>
      </c>
      <c r="AF45" t="s">
        <v>3187</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1619</v>
      </c>
      <c r="Z46">
        <v>1</v>
      </c>
      <c r="AA46" s="11"/>
      <c r="AB46" s="11"/>
      <c r="AD46" t="s">
        <v>232</v>
      </c>
      <c r="AE46" t="s">
        <v>65</v>
      </c>
      <c r="AF46" t="s">
        <v>3187</v>
      </c>
    </row>
    <row r="47" spans="1:32" x14ac:dyDescent="0.25">
      <c r="A47" t="s">
        <v>1459</v>
      </c>
      <c r="B47" t="s">
        <v>1450</v>
      </c>
      <c r="C47" s="32">
        <v>2018</v>
      </c>
      <c r="D47" t="s">
        <v>1460</v>
      </c>
      <c r="E47" t="s">
        <v>842</v>
      </c>
      <c r="F47">
        <v>3200</v>
      </c>
      <c r="G47">
        <v>3200</v>
      </c>
      <c r="H47" s="93" t="s">
        <v>13</v>
      </c>
      <c r="I47" t="s">
        <v>2318</v>
      </c>
      <c r="L47" t="s">
        <v>1085</v>
      </c>
      <c r="N47" t="s">
        <v>1170</v>
      </c>
      <c r="O47">
        <v>20190107</v>
      </c>
      <c r="Q47" t="s">
        <v>2319</v>
      </c>
      <c r="U47" t="s">
        <v>56</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1619</v>
      </c>
      <c r="Z47">
        <v>1</v>
      </c>
      <c r="AA47" s="11"/>
      <c r="AB47" s="11"/>
      <c r="AD47" t="s">
        <v>232</v>
      </c>
      <c r="AE47" t="s">
        <v>65</v>
      </c>
      <c r="AF47" t="s">
        <v>3187</v>
      </c>
    </row>
    <row r="48" spans="1:32" x14ac:dyDescent="0.25">
      <c r="A48" t="s">
        <v>1461</v>
      </c>
      <c r="B48" t="s">
        <v>1451</v>
      </c>
      <c r="C48" s="32">
        <v>2018</v>
      </c>
      <c r="D48" t="s">
        <v>1462</v>
      </c>
      <c r="E48" t="s">
        <v>842</v>
      </c>
      <c r="F48">
        <v>3200</v>
      </c>
      <c r="G48">
        <v>3200</v>
      </c>
      <c r="H48" s="93" t="s">
        <v>13</v>
      </c>
      <c r="I48" t="s">
        <v>2320</v>
      </c>
      <c r="L48" t="s">
        <v>1085</v>
      </c>
      <c r="N48" t="s">
        <v>1170</v>
      </c>
      <c r="O48">
        <v>20190107</v>
      </c>
      <c r="Q48" t="s">
        <v>2321</v>
      </c>
      <c r="U48" t="s">
        <v>56</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1619</v>
      </c>
      <c r="Z48">
        <v>1</v>
      </c>
      <c r="AA48" s="11"/>
      <c r="AB48" s="11"/>
      <c r="AD48" t="s">
        <v>232</v>
      </c>
      <c r="AE48" t="s">
        <v>65</v>
      </c>
      <c r="AF48" t="s">
        <v>3187</v>
      </c>
    </row>
    <row r="49" spans="1:32" x14ac:dyDescent="0.25">
      <c r="A49" t="s">
        <v>1463</v>
      </c>
      <c r="B49" t="s">
        <v>1452</v>
      </c>
      <c r="C49" s="32">
        <v>2018</v>
      </c>
      <c r="D49" t="s">
        <v>1464</v>
      </c>
      <c r="E49" t="s">
        <v>842</v>
      </c>
      <c r="F49">
        <v>3200</v>
      </c>
      <c r="G49">
        <v>3200</v>
      </c>
      <c r="H49" s="93" t="s">
        <v>13</v>
      </c>
      <c r="I49" t="s">
        <v>2322</v>
      </c>
      <c r="L49" t="s">
        <v>1085</v>
      </c>
      <c r="N49" t="s">
        <v>1170</v>
      </c>
      <c r="O49">
        <v>20190107</v>
      </c>
      <c r="Q49" t="s">
        <v>2323</v>
      </c>
      <c r="U49" t="s">
        <v>56</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1619</v>
      </c>
      <c r="Z49">
        <v>1</v>
      </c>
      <c r="AA49" s="11"/>
      <c r="AB49" s="11"/>
      <c r="AD49" t="s">
        <v>232</v>
      </c>
      <c r="AE49" t="s">
        <v>65</v>
      </c>
      <c r="AF49" t="s">
        <v>3187</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1619</v>
      </c>
      <c r="Z50">
        <v>1</v>
      </c>
      <c r="AA50" s="11"/>
      <c r="AB50" s="11"/>
      <c r="AD50" t="s">
        <v>232</v>
      </c>
      <c r="AE50" t="s">
        <v>65</v>
      </c>
      <c r="AF50" t="s">
        <v>3187</v>
      </c>
    </row>
    <row r="51" spans="1:32" x14ac:dyDescent="0.25">
      <c r="A51" t="s">
        <v>2618</v>
      </c>
      <c r="B51" t="s">
        <v>2619</v>
      </c>
      <c r="C51" s="32">
        <v>2018</v>
      </c>
      <c r="D51" t="s">
        <v>2620</v>
      </c>
      <c r="E51" t="s">
        <v>842</v>
      </c>
      <c r="F51">
        <v>3200</v>
      </c>
      <c r="G51">
        <v>3200</v>
      </c>
      <c r="H51" s="93" t="s">
        <v>13</v>
      </c>
      <c r="I51" t="s">
        <v>2621</v>
      </c>
      <c r="L51" t="s">
        <v>1085</v>
      </c>
      <c r="N51" t="s">
        <v>1170</v>
      </c>
      <c r="O51">
        <v>20190723</v>
      </c>
      <c r="Q51" t="s">
        <v>2622</v>
      </c>
      <c r="U51" t="s">
        <v>56</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1619</v>
      </c>
      <c r="Z51">
        <v>1</v>
      </c>
      <c r="AA51" s="11"/>
      <c r="AB51" s="11"/>
      <c r="AD51" t="s">
        <v>232</v>
      </c>
      <c r="AE51" t="s">
        <v>65</v>
      </c>
      <c r="AF51" t="s">
        <v>3188</v>
      </c>
    </row>
    <row r="52" spans="1:32" x14ac:dyDescent="0.25">
      <c r="A52" t="s">
        <v>2623</v>
      </c>
      <c r="B52" t="s">
        <v>2624</v>
      </c>
      <c r="C52" s="32">
        <v>2018</v>
      </c>
      <c r="D52" t="s">
        <v>2625</v>
      </c>
      <c r="E52" t="s">
        <v>842</v>
      </c>
      <c r="F52">
        <v>3200</v>
      </c>
      <c r="G52">
        <v>3200</v>
      </c>
      <c r="H52" s="93" t="s">
        <v>13</v>
      </c>
      <c r="I52" t="s">
        <v>2626</v>
      </c>
      <c r="L52" t="s">
        <v>1085</v>
      </c>
      <c r="N52" t="s">
        <v>1170</v>
      </c>
      <c r="O52">
        <v>20190723</v>
      </c>
      <c r="Q52" t="s">
        <v>2627</v>
      </c>
      <c r="U52" t="s">
        <v>56</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1619</v>
      </c>
      <c r="Z52">
        <v>1</v>
      </c>
      <c r="AA52" s="11"/>
      <c r="AB52" s="11"/>
      <c r="AD52" t="s">
        <v>232</v>
      </c>
      <c r="AE52" t="s">
        <v>65</v>
      </c>
      <c r="AF52" t="s">
        <v>3188</v>
      </c>
    </row>
    <row r="53" spans="1:32" x14ac:dyDescent="0.25">
      <c r="A53" t="s">
        <v>2628</v>
      </c>
      <c r="B53" t="s">
        <v>2629</v>
      </c>
      <c r="C53" s="32">
        <v>2018</v>
      </c>
      <c r="D53" t="s">
        <v>2630</v>
      </c>
      <c r="E53" t="s">
        <v>842</v>
      </c>
      <c r="F53">
        <v>3200</v>
      </c>
      <c r="G53">
        <v>3200</v>
      </c>
      <c r="H53" s="93" t="s">
        <v>13</v>
      </c>
      <c r="I53" t="s">
        <v>2631</v>
      </c>
      <c r="L53" t="s">
        <v>1085</v>
      </c>
      <c r="N53" t="s">
        <v>1170</v>
      </c>
      <c r="O53">
        <v>20190723</v>
      </c>
      <c r="Q53" t="s">
        <v>2632</v>
      </c>
      <c r="U53" t="s">
        <v>56</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1619</v>
      </c>
      <c r="Z53">
        <v>1</v>
      </c>
      <c r="AA53" s="11"/>
      <c r="AB53" s="11"/>
      <c r="AD53" t="s">
        <v>232</v>
      </c>
      <c r="AE53" t="s">
        <v>65</v>
      </c>
      <c r="AF53" t="s">
        <v>3188</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1619</v>
      </c>
      <c r="Z54">
        <v>1</v>
      </c>
      <c r="AA54" s="11"/>
      <c r="AB54" s="11"/>
      <c r="AD54" t="s">
        <v>232</v>
      </c>
      <c r="AE54" t="s">
        <v>65</v>
      </c>
      <c r="AF54" t="s">
        <v>3187</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array_min("bakery_osm".distances)</v>
      </c>
      <c r="X55" t="str">
        <f t="shared" si="4"/>
        <v>LEFT JOIN d_3200m_cl."bakery_osm" ON p.gnaf_pid = d_3200m_cl."bakery_osm.gnaf_pid</v>
      </c>
      <c r="Y55" t="s">
        <v>1619</v>
      </c>
      <c r="Z55">
        <v>1</v>
      </c>
      <c r="AA55" s="11"/>
      <c r="AB55" s="11"/>
      <c r="AD55" t="s">
        <v>232</v>
      </c>
      <c r="AE55" t="s">
        <v>65</v>
      </c>
      <c r="AF55" t="s">
        <v>3187</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array_min("deli_osm".distances)</v>
      </c>
      <c r="X56" t="str">
        <f t="shared" si="4"/>
        <v>LEFT JOIN d_3200m_cl."deli_osm" ON p.gnaf_pid = d_3200m_cl."deli_osm.gnaf_pid</v>
      </c>
      <c r="Y56" t="s">
        <v>1619</v>
      </c>
      <c r="Z56">
        <v>1</v>
      </c>
      <c r="AA56" s="11"/>
      <c r="AB56" s="11"/>
      <c r="AD56" t="s">
        <v>232</v>
      </c>
      <c r="AE56" t="s">
        <v>65</v>
      </c>
      <c r="AF56" t="s">
        <v>3187</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array_min("fast_food".distances)</v>
      </c>
      <c r="X57" t="str">
        <f t="shared" si="4"/>
        <v>LEFT JOIN d_3200m_cl."fast_food" ON p.gnaf_pid = d_3200m_cl."fast_food.gnaf_pid</v>
      </c>
      <c r="Y57" t="s">
        <v>1619</v>
      </c>
      <c r="Z57">
        <v>1</v>
      </c>
      <c r="AA57" s="11"/>
      <c r="AB57" s="11"/>
      <c r="AD57" t="s">
        <v>232</v>
      </c>
      <c r="AE57" t="s">
        <v>65</v>
      </c>
      <c r="AF57" t="s">
        <v>3187</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1619</v>
      </c>
      <c r="Z58">
        <v>1</v>
      </c>
      <c r="AA58" s="11"/>
      <c r="AB58" s="11"/>
      <c r="AD58" t="s">
        <v>232</v>
      </c>
      <c r="AE58" t="s">
        <v>65</v>
      </c>
      <c r="AF58" t="s">
        <v>3187</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1619</v>
      </c>
      <c r="Z59">
        <v>1</v>
      </c>
      <c r="AA59" s="11"/>
      <c r="AB59" s="11"/>
      <c r="AD59" t="s">
        <v>232</v>
      </c>
      <c r="AE59" t="s">
        <v>65</v>
      </c>
      <c r="AF59" t="s">
        <v>3187</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1619</v>
      </c>
      <c r="Z60">
        <v>1</v>
      </c>
      <c r="AA60" s="11"/>
      <c r="AB60" s="11"/>
      <c r="AD60" t="s">
        <v>232</v>
      </c>
      <c r="AE60" t="s">
        <v>65</v>
      </c>
      <c r="AF60" t="s">
        <v>3187</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1619</v>
      </c>
      <c r="Z61">
        <v>1</v>
      </c>
      <c r="AA61" s="11"/>
      <c r="AB61" s="11"/>
      <c r="AD61" t="s">
        <v>232</v>
      </c>
      <c r="AE61" t="s">
        <v>65</v>
      </c>
      <c r="AF61" t="s">
        <v>3187</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1619</v>
      </c>
      <c r="Z62">
        <v>1</v>
      </c>
      <c r="AA62" s="11"/>
      <c r="AB62" s="11"/>
      <c r="AD62" t="s">
        <v>232</v>
      </c>
      <c r="AE62" t="s">
        <v>65</v>
      </c>
      <c r="AF62" t="s">
        <v>3187</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1619</v>
      </c>
      <c r="Z63">
        <v>1</v>
      </c>
      <c r="AA63" s="11"/>
      <c r="AB63" s="11"/>
      <c r="AD63" t="s">
        <v>232</v>
      </c>
      <c r="AE63" t="s">
        <v>65</v>
      </c>
      <c r="AF63" t="s">
        <v>3187</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1619</v>
      </c>
      <c r="Z64">
        <v>1</v>
      </c>
      <c r="AA64" s="11"/>
      <c r="AB64" s="11"/>
      <c r="AD64" t="s">
        <v>232</v>
      </c>
      <c r="AE64" t="s">
        <v>65</v>
      </c>
      <c r="AF64" t="s">
        <v>3187</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array_min("cafe_osm".distances)</v>
      </c>
      <c r="X65" t="str">
        <f t="shared" si="4"/>
        <v>LEFT JOIN d_3200m_cl."cafe_osm" ON p.gnaf_pid = d_3200m_cl."cafe_osm.gnaf_pid</v>
      </c>
      <c r="Y65" t="s">
        <v>1619</v>
      </c>
      <c r="Z65">
        <v>1</v>
      </c>
      <c r="AA65" s="11"/>
      <c r="AB65" s="11"/>
      <c r="AD65" t="s">
        <v>232</v>
      </c>
      <c r="AE65" t="s">
        <v>65</v>
      </c>
      <c r="AF65" t="s">
        <v>3187</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array_min("eatery_osm".distances)</v>
      </c>
      <c r="X66" t="str">
        <f t="shared" si="4"/>
        <v>LEFT JOIN d_3200m_cl."eatery_osm" ON p.gnaf_pid = d_3200m_cl."eatery_osm.gnaf_pid</v>
      </c>
      <c r="Y66" t="s">
        <v>1619</v>
      </c>
      <c r="Z66">
        <v>1</v>
      </c>
      <c r="AA66" s="11"/>
      <c r="AB66" s="11"/>
      <c r="AD66" t="s">
        <v>232</v>
      </c>
      <c r="AE66" t="s">
        <v>65</v>
      </c>
      <c r="AF66" t="s">
        <v>3187</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1619</v>
      </c>
      <c r="Z67">
        <v>1</v>
      </c>
      <c r="AA67" s="11"/>
      <c r="AB67" s="11"/>
      <c r="AD67" t="s">
        <v>232</v>
      </c>
      <c r="AE67" t="s">
        <v>65</v>
      </c>
      <c r="AF67" t="s">
        <v>3187</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6"/>
        <v>array_min("pub_osm".distances)</v>
      </c>
      <c r="X68" t="str">
        <f t="shared" si="4"/>
        <v>LEFT JOIN d_3200m_cl."pub_osm" ON p.gnaf_pid = d_3200m_cl."pub_osm.gnaf_pid</v>
      </c>
      <c r="Y68" t="s">
        <v>1619</v>
      </c>
      <c r="Z68">
        <v>1</v>
      </c>
      <c r="AA68" s="11"/>
      <c r="AB68" s="11"/>
      <c r="AD68" t="s">
        <v>232</v>
      </c>
      <c r="AE68" t="s">
        <v>65</v>
      </c>
      <c r="AF68" t="s">
        <v>3187</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1619</v>
      </c>
      <c r="Z69">
        <v>1</v>
      </c>
      <c r="AA69" s="11"/>
      <c r="AB69" s="11"/>
      <c r="AD69" t="s">
        <v>232</v>
      </c>
      <c r="AE69" t="s">
        <v>65</v>
      </c>
      <c r="AF69" t="s">
        <v>3187</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1619</v>
      </c>
      <c r="Z70">
        <v>1</v>
      </c>
      <c r="AA70" s="11"/>
      <c r="AB70" s="11"/>
      <c r="AD70" t="s">
        <v>232</v>
      </c>
      <c r="AE70" t="s">
        <v>65</v>
      </c>
      <c r="AF70" t="s">
        <v>3187</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1619</v>
      </c>
      <c r="Z71">
        <v>1</v>
      </c>
      <c r="AA71" s="11"/>
      <c r="AB71" s="11"/>
      <c r="AD71" t="s">
        <v>232</v>
      </c>
      <c r="AE71" t="s">
        <v>65</v>
      </c>
      <c r="AF71" t="s">
        <v>3187</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2707</v>
      </c>
      <c r="U72" t="s">
        <v>56</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1619</v>
      </c>
      <c r="Z72">
        <v>1</v>
      </c>
      <c r="AA72" s="11"/>
      <c r="AB72" s="11"/>
      <c r="AD72" t="s">
        <v>232</v>
      </c>
      <c r="AE72" t="s">
        <v>65</v>
      </c>
      <c r="AF72" t="s">
        <v>3187</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2708</v>
      </c>
      <c r="U73" t="s">
        <v>56</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1619</v>
      </c>
      <c r="Z73">
        <v>1</v>
      </c>
      <c r="AA73" s="11"/>
      <c r="AB73" s="11"/>
      <c r="AD73" t="s">
        <v>232</v>
      </c>
      <c r="AE73" t="s">
        <v>65</v>
      </c>
      <c r="AF73" t="s">
        <v>3187</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1619</v>
      </c>
      <c r="Z74">
        <v>1</v>
      </c>
      <c r="AA74" s="11"/>
      <c r="AB74" s="11"/>
      <c r="AD74" t="s">
        <v>232</v>
      </c>
      <c r="AE74" t="s">
        <v>65</v>
      </c>
      <c r="AF74" t="s">
        <v>3187</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1619</v>
      </c>
      <c r="Z75">
        <v>1</v>
      </c>
      <c r="AA75" s="11"/>
      <c r="AB75" s="11"/>
      <c r="AD75" t="s">
        <v>232</v>
      </c>
      <c r="AE75" t="s">
        <v>65</v>
      </c>
      <c r="AF75" t="s">
        <v>3187</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1619</v>
      </c>
      <c r="Z76">
        <v>1</v>
      </c>
      <c r="AA76" s="11"/>
      <c r="AB76" s="11"/>
      <c r="AD76" t="s">
        <v>232</v>
      </c>
      <c r="AE76" t="s">
        <v>65</v>
      </c>
      <c r="AF76" t="s">
        <v>3187</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1619</v>
      </c>
      <c r="Z77">
        <v>1</v>
      </c>
      <c r="AA77" s="11"/>
      <c r="AB77" s="11"/>
      <c r="AD77" t="s">
        <v>232</v>
      </c>
      <c r="AE77" t="s">
        <v>65</v>
      </c>
      <c r="AF77" t="s">
        <v>3187</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1619</v>
      </c>
      <c r="Z78">
        <v>1</v>
      </c>
      <c r="AA78" s="11"/>
      <c r="AB78" s="11"/>
      <c r="AD78" t="s">
        <v>232</v>
      </c>
      <c r="AE78" t="s">
        <v>65</v>
      </c>
      <c r="AF78" t="s">
        <v>3187</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1619</v>
      </c>
      <c r="Z79">
        <v>1</v>
      </c>
      <c r="AA79" s="11"/>
      <c r="AB79" s="11"/>
      <c r="AD79" t="s">
        <v>232</v>
      </c>
      <c r="AE79" t="s">
        <v>65</v>
      </c>
      <c r="AF79" t="s">
        <v>3187</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1619</v>
      </c>
      <c r="Z80">
        <v>1</v>
      </c>
      <c r="AA80" s="11"/>
      <c r="AB80" s="11"/>
      <c r="AD80" t="s">
        <v>232</v>
      </c>
      <c r="AE80" t="s">
        <v>65</v>
      </c>
      <c r="AF80" t="s">
        <v>3187</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1619</v>
      </c>
      <c r="Z81">
        <v>1</v>
      </c>
      <c r="AA81" s="11"/>
      <c r="AB81" s="11"/>
      <c r="AD81" t="s">
        <v>232</v>
      </c>
      <c r="AE81" t="s">
        <v>65</v>
      </c>
      <c r="AF81" t="s">
        <v>3187</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1619</v>
      </c>
      <c r="Z82">
        <v>1</v>
      </c>
      <c r="AA82" s="11"/>
      <c r="AB82" s="11"/>
      <c r="AD82" t="s">
        <v>232</v>
      </c>
      <c r="AE82" t="s">
        <v>65</v>
      </c>
      <c r="AF82" t="s">
        <v>3187</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1619</v>
      </c>
      <c r="Z83">
        <v>1</v>
      </c>
      <c r="AA83" s="11"/>
      <c r="AB83" s="11"/>
      <c r="AD83" t="s">
        <v>232</v>
      </c>
      <c r="AE83" t="s">
        <v>65</v>
      </c>
      <c r="AF83" t="s">
        <v>3187</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2324</v>
      </c>
      <c r="U84" t="s">
        <v>56</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1619</v>
      </c>
      <c r="Z84">
        <v>1</v>
      </c>
      <c r="AA84" s="11"/>
      <c r="AB84" s="11"/>
      <c r="AD84" t="s">
        <v>232</v>
      </c>
      <c r="AE84" t="s">
        <v>65</v>
      </c>
      <c r="AF84" t="s">
        <v>3187</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1619</v>
      </c>
      <c r="Z85">
        <v>1</v>
      </c>
      <c r="AA85" s="11"/>
      <c r="AB85" s="11"/>
      <c r="AD85" t="s">
        <v>232</v>
      </c>
      <c r="AE85" t="s">
        <v>65</v>
      </c>
      <c r="AF85" t="s">
        <v>3187</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1619</v>
      </c>
      <c r="Z86">
        <v>1</v>
      </c>
      <c r="AA86" s="11"/>
      <c r="AB86" s="11"/>
      <c r="AD86" t="s">
        <v>232</v>
      </c>
      <c r="AE86" t="s">
        <v>65</v>
      </c>
      <c r="AF86" t="s">
        <v>3187</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1619</v>
      </c>
      <c r="Z87">
        <v>1</v>
      </c>
      <c r="AA87" s="11"/>
      <c r="AB87" s="11"/>
      <c r="AD87" t="s">
        <v>232</v>
      </c>
      <c r="AE87" t="s">
        <v>65</v>
      </c>
      <c r="AF87" t="s">
        <v>3187</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1619</v>
      </c>
      <c r="Z88">
        <v>1</v>
      </c>
      <c r="AA88" s="11"/>
      <c r="AB88" s="11"/>
      <c r="AD88" t="s">
        <v>232</v>
      </c>
      <c r="AE88" t="s">
        <v>65</v>
      </c>
      <c r="AF88" t="s">
        <v>3187</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1619</v>
      </c>
      <c r="Z89">
        <v>1</v>
      </c>
      <c r="AA89" s="11"/>
      <c r="AB89" s="11"/>
      <c r="AD89" t="s">
        <v>232</v>
      </c>
      <c r="AE89" t="s">
        <v>65</v>
      </c>
      <c r="AF89" t="s">
        <v>3187</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1619</v>
      </c>
      <c r="Z90">
        <v>1</v>
      </c>
      <c r="AA90" s="11"/>
      <c r="AB90" s="11"/>
      <c r="AD90" t="s">
        <v>232</v>
      </c>
      <c r="AE90" t="s">
        <v>65</v>
      </c>
      <c r="AF90" t="s">
        <v>3187</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1619</v>
      </c>
      <c r="Z91">
        <v>1</v>
      </c>
      <c r="AA91" s="11"/>
      <c r="AB91" s="11"/>
      <c r="AD91" t="s">
        <v>232</v>
      </c>
      <c r="AE91" t="s">
        <v>65</v>
      </c>
      <c r="AF91" t="s">
        <v>3187</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1619</v>
      </c>
      <c r="Z92">
        <v>1</v>
      </c>
      <c r="AA92" s="11"/>
      <c r="AB92" s="11"/>
      <c r="AD92" t="s">
        <v>232</v>
      </c>
      <c r="AE92" t="s">
        <v>65</v>
      </c>
      <c r="AF92" t="s">
        <v>3187</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1619</v>
      </c>
      <c r="Z93">
        <v>1</v>
      </c>
      <c r="AA93" s="11"/>
      <c r="AB93" s="11"/>
      <c r="AD93" t="s">
        <v>232</v>
      </c>
      <c r="AE93" t="s">
        <v>65</v>
      </c>
      <c r="AF93" t="s">
        <v>3187</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1619</v>
      </c>
      <c r="Z94">
        <v>1</v>
      </c>
      <c r="AA94" s="11"/>
      <c r="AB94" s="11"/>
      <c r="AD94" t="s">
        <v>232</v>
      </c>
      <c r="AE94" t="s">
        <v>65</v>
      </c>
      <c r="AF94" t="s">
        <v>3187</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1619</v>
      </c>
      <c r="Z95">
        <v>1</v>
      </c>
      <c r="AA95" s="11"/>
      <c r="AB95" s="11"/>
      <c r="AD95" t="s">
        <v>232</v>
      </c>
      <c r="AE95" t="s">
        <v>65</v>
      </c>
      <c r="AF95" t="s">
        <v>3187</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7"/>
        <v>indicator:address_agg,roads:network_analysis,destinations:centrelink_2018</v>
      </c>
      <c r="W96" t="str">
        <f t="shared" si="6"/>
        <v>array_min("centrelink".distances)</v>
      </c>
      <c r="X96" t="str">
        <f t="shared" si="8"/>
        <v>LEFT JOIN d_3200m_cl."centrelink" ON p.gnaf_pid = d_3200m_cl."centrelink.gnaf_pid</v>
      </c>
      <c r="Y96" t="s">
        <v>1619</v>
      </c>
      <c r="Z96">
        <v>1</v>
      </c>
      <c r="AA96" s="11"/>
      <c r="AB96" s="11"/>
      <c r="AD96" t="s">
        <v>232</v>
      </c>
      <c r="AE96" t="s">
        <v>65</v>
      </c>
      <c r="AF96" t="s">
        <v>3187</v>
      </c>
    </row>
    <row r="97" spans="1:32" x14ac:dyDescent="0.25">
      <c r="A97" t="s">
        <v>975</v>
      </c>
      <c r="B97" t="s">
        <v>975</v>
      </c>
      <c r="C97" s="32">
        <v>2018</v>
      </c>
      <c r="D97" t="s">
        <v>980</v>
      </c>
      <c r="E97" t="s">
        <v>979</v>
      </c>
      <c r="F97">
        <v>3200</v>
      </c>
      <c r="G97">
        <v>400</v>
      </c>
      <c r="I97" t="s">
        <v>2325</v>
      </c>
      <c r="L97" t="s">
        <v>1085</v>
      </c>
      <c r="N97" t="s">
        <v>1170</v>
      </c>
      <c r="O97">
        <v>20190107</v>
      </c>
      <c r="Q97" t="s">
        <v>2326</v>
      </c>
      <c r="U97" t="s">
        <v>56</v>
      </c>
      <c r="V97" t="str">
        <f t="shared" si="7"/>
        <v>indicator:address_agg,roads:network_analysis,destinations:tobacco_osm</v>
      </c>
      <c r="W97" t="str">
        <f t="shared" si="6"/>
        <v>array_min("tobacco_osm".distances)</v>
      </c>
      <c r="X97" t="str">
        <f t="shared" si="8"/>
        <v>LEFT JOIN d_3200m_cl."tobacco_osm" ON p.gnaf_pid = d_3200m_cl."tobacco_osm.gnaf_pid</v>
      </c>
      <c r="Y97" t="s">
        <v>1619</v>
      </c>
      <c r="Z97">
        <v>1</v>
      </c>
      <c r="AA97" s="11"/>
      <c r="AB97" s="11"/>
      <c r="AD97" t="s">
        <v>232</v>
      </c>
      <c r="AE97" t="s">
        <v>65</v>
      </c>
      <c r="AF97" t="s">
        <v>3187</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3167</v>
      </c>
      <c r="W98" t="str">
        <f t="shared" si="6"/>
        <v>array_min("gtfs_2018_stop_30_mins_final".distances)</v>
      </c>
      <c r="X98" t="str">
        <f t="shared" si="8"/>
        <v>LEFT JOIN d_3200m_cl."gtfs_2018_stop_30_mins_final" ON p.gnaf_pid = d_3200m_cl."gtfs_2018_stop_30_mins_final.gnaf_pid</v>
      </c>
      <c r="Y98" t="s">
        <v>1619</v>
      </c>
      <c r="Z98">
        <v>1</v>
      </c>
      <c r="AA98" s="11"/>
      <c r="AB98" s="11"/>
      <c r="AD98" t="s">
        <v>232</v>
      </c>
      <c r="AE98" t="s">
        <v>65</v>
      </c>
      <c r="AF98" t="s">
        <v>3187</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3167</v>
      </c>
      <c r="W99" t="str">
        <f t="shared" si="6"/>
        <v>array_min("gtfs_2018_stops".distances)</v>
      </c>
      <c r="X99" t="str">
        <f t="shared" si="8"/>
        <v>LEFT JOIN d_3200m_cl."gtfs_2018_stops" ON p.gnaf_pid = d_3200m_cl."gtfs_2018_stops.gnaf_pid</v>
      </c>
      <c r="Y99" t="s">
        <v>1619</v>
      </c>
      <c r="Z99">
        <v>1</v>
      </c>
      <c r="AA99" s="11"/>
      <c r="AB99" s="11"/>
      <c r="AD99" t="s">
        <v>232</v>
      </c>
      <c r="AE99" t="s">
        <v>65</v>
      </c>
      <c r="AF99" t="s">
        <v>3187</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3167</v>
      </c>
      <c r="W100" t="str">
        <f t="shared" si="6"/>
        <v>array_min("gtfs_2018_stops_bus".distances)</v>
      </c>
      <c r="X100" t="str">
        <f t="shared" si="8"/>
        <v>LEFT JOIN d_3200m_cl."gtfs_2018_stops_bus" ON p.gnaf_pid = d_3200m_cl."gtfs_2018_stops_bus.gnaf_pid</v>
      </c>
      <c r="Y100" t="s">
        <v>1619</v>
      </c>
      <c r="Z100">
        <v>1</v>
      </c>
      <c r="AA100" s="11"/>
      <c r="AB100" s="11"/>
      <c r="AD100" t="s">
        <v>232</v>
      </c>
      <c r="AE100" t="s">
        <v>65</v>
      </c>
      <c r="AF100" t="s">
        <v>3187</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3167</v>
      </c>
      <c r="W101" t="str">
        <f t="shared" si="6"/>
        <v>array_min("gtfs_2018_stops_ferry".distances)</v>
      </c>
      <c r="X101" t="str">
        <f t="shared" si="8"/>
        <v>LEFT JOIN d_3200m_cl."gtfs_2018_stops_ferry" ON p.gnaf_pid = d_3200m_cl."gtfs_2018_stops_ferry.gnaf_pid</v>
      </c>
      <c r="Y101" t="s">
        <v>1619</v>
      </c>
      <c r="Z101">
        <v>1</v>
      </c>
      <c r="AA101" s="11"/>
      <c r="AB101" s="11"/>
      <c r="AD101" t="s">
        <v>232</v>
      </c>
      <c r="AE101" t="s">
        <v>65</v>
      </c>
      <c r="AF101" t="s">
        <v>3187</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3167</v>
      </c>
      <c r="W102" t="str">
        <f t="shared" si="6"/>
        <v>array_min("gtfs_2018_stops_train".distances)</v>
      </c>
      <c r="X102" t="str">
        <f t="shared" si="8"/>
        <v>LEFT JOIN d_3200m_cl."gtfs_2018_stops_train" ON p.gnaf_pid = d_3200m_cl."gtfs_2018_stops_train.gnaf_pid</v>
      </c>
      <c r="Y102" t="s">
        <v>1619</v>
      </c>
      <c r="Z102">
        <v>1</v>
      </c>
      <c r="AA102" s="11"/>
      <c r="AB102" s="11"/>
      <c r="AD102" t="s">
        <v>232</v>
      </c>
      <c r="AE102" t="s">
        <v>65</v>
      </c>
      <c r="AF102" t="s">
        <v>3187</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3167</v>
      </c>
      <c r="W103" t="str">
        <f t="shared" si="6"/>
        <v>array_min("gtfs_2018_stops_tram".distances)</v>
      </c>
      <c r="X103" t="str">
        <f t="shared" si="8"/>
        <v>LEFT JOIN d_3200m_cl."gtfs_2018_stops_tram" ON p.gnaf_pid = d_3200m_cl."gtfs_2018_stops_tram.gnaf_pid</v>
      </c>
      <c r="Y103" t="s">
        <v>1619</v>
      </c>
      <c r="Z103">
        <v>1</v>
      </c>
      <c r="AA103" s="11"/>
      <c r="AB103" s="11"/>
      <c r="AD103" t="s">
        <v>232</v>
      </c>
      <c r="AE103" t="s">
        <v>65</v>
      </c>
      <c r="AF103" t="s">
        <v>3187</v>
      </c>
    </row>
    <row r="104" spans="1:32" x14ac:dyDescent="0.25">
      <c r="A104" t="s">
        <v>1155</v>
      </c>
      <c r="B104" t="s">
        <v>1155</v>
      </c>
      <c r="C104" s="32">
        <v>2018</v>
      </c>
      <c r="D104" t="s">
        <v>1158</v>
      </c>
      <c r="E104" t="s">
        <v>20</v>
      </c>
      <c r="F104">
        <v>1600</v>
      </c>
      <c r="G104">
        <v>1600</v>
      </c>
      <c r="AA104" s="11"/>
      <c r="AB104" s="11"/>
      <c r="AF104" t="s">
        <v>3187</v>
      </c>
    </row>
    <row r="105" spans="1:32" x14ac:dyDescent="0.25">
      <c r="A105" t="s">
        <v>1156</v>
      </c>
      <c r="B105" t="s">
        <v>1156</v>
      </c>
      <c r="C105" s="32">
        <v>2018</v>
      </c>
      <c r="D105" t="s">
        <v>1157</v>
      </c>
      <c r="E105" t="s">
        <v>20</v>
      </c>
      <c r="F105">
        <v>1600</v>
      </c>
      <c r="G105">
        <v>1600</v>
      </c>
      <c r="AA105" s="11"/>
      <c r="AB105" s="11"/>
      <c r="AF105" t="s">
        <v>3187</v>
      </c>
    </row>
    <row r="106" spans="1:32" x14ac:dyDescent="0.25">
      <c r="A106" s="1" t="s">
        <v>2635</v>
      </c>
      <c r="B106" s="1" t="s">
        <v>2635</v>
      </c>
      <c r="C106" s="158">
        <v>2019</v>
      </c>
      <c r="D106" t="s">
        <v>2636</v>
      </c>
      <c r="E106" t="s">
        <v>725</v>
      </c>
      <c r="F106">
        <v>3200</v>
      </c>
      <c r="G106">
        <v>3200</v>
      </c>
      <c r="I106" t="s">
        <v>2637</v>
      </c>
      <c r="L106" t="s">
        <v>1085</v>
      </c>
      <c r="N106" t="s">
        <v>1170</v>
      </c>
      <c r="O106">
        <v>20190724</v>
      </c>
      <c r="Q106" t="s">
        <v>2638</v>
      </c>
      <c r="U106" t="s">
        <v>56</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1619</v>
      </c>
      <c r="Z106">
        <v>1</v>
      </c>
      <c r="AA106" s="11"/>
      <c r="AB106" s="11"/>
      <c r="AD106" t="s">
        <v>232</v>
      </c>
      <c r="AE106" t="s">
        <v>65</v>
      </c>
      <c r="AF106" t="s">
        <v>3187</v>
      </c>
    </row>
    <row r="107" spans="1:32" x14ac:dyDescent="0.25">
      <c r="A107" s="1" t="s">
        <v>2639</v>
      </c>
      <c r="B107" s="1" t="s">
        <v>2639</v>
      </c>
      <c r="C107" s="158">
        <v>2019</v>
      </c>
      <c r="D107" t="s">
        <v>2640</v>
      </c>
      <c r="E107" t="s">
        <v>725</v>
      </c>
      <c r="F107">
        <v>3200</v>
      </c>
      <c r="G107">
        <v>3200</v>
      </c>
      <c r="I107" t="s">
        <v>2641</v>
      </c>
      <c r="L107" t="s">
        <v>1085</v>
      </c>
      <c r="N107" t="s">
        <v>1170</v>
      </c>
      <c r="O107">
        <v>20190724</v>
      </c>
      <c r="Q107" t="s">
        <v>1795</v>
      </c>
      <c r="U107" t="s">
        <v>56</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1619</v>
      </c>
      <c r="Z107">
        <v>1</v>
      </c>
      <c r="AA107" s="11"/>
      <c r="AB107" s="11"/>
      <c r="AD107" t="s">
        <v>232</v>
      </c>
      <c r="AE107" t="s">
        <v>65</v>
      </c>
      <c r="AF107" t="s">
        <v>3187</v>
      </c>
    </row>
    <row r="108" spans="1:32" x14ac:dyDescent="0.25">
      <c r="A108" t="s">
        <v>3125</v>
      </c>
      <c r="B108" t="s">
        <v>3125</v>
      </c>
      <c r="C108" s="32">
        <v>2019</v>
      </c>
      <c r="D108" t="s">
        <v>3142</v>
      </c>
      <c r="E108" t="s">
        <v>20</v>
      </c>
      <c r="F108">
        <v>1600</v>
      </c>
      <c r="G108">
        <v>1600</v>
      </c>
      <c r="H108" s="93" t="s">
        <v>13</v>
      </c>
      <c r="I108" t="s">
        <v>3152</v>
      </c>
      <c r="L108" t="s">
        <v>1085</v>
      </c>
      <c r="N108" t="s">
        <v>1170</v>
      </c>
      <c r="O108">
        <v>20191129</v>
      </c>
      <c r="Q108" t="str">
        <f>"Average "&amp;LOWER(I108)</f>
        <v>Average distance to closest bus stop with usual daytime weekday service frequency of 15 mins or better</v>
      </c>
      <c r="U108" t="s">
        <v>56</v>
      </c>
      <c r="V108" t="s">
        <v>3166</v>
      </c>
      <c r="W108" t="str">
        <f t="shared" si="10"/>
        <v>array_min("gtfs_20191008_20191205_bus_0015".distances)</v>
      </c>
      <c r="X108" t="str">
        <f t="shared" si="12"/>
        <v>LEFT JOIN d_3200m_cl."gtfs_20191008_20191205_bus_0015" ON p.gnaf_pid = d_3200m_cl."gtfs_20191008_20191205_bus_0015.gnaf_pid</v>
      </c>
      <c r="Y108" t="s">
        <v>1619</v>
      </c>
      <c r="Z108">
        <v>1</v>
      </c>
      <c r="AA108" s="11"/>
      <c r="AB108" s="11"/>
      <c r="AD108" t="s">
        <v>232</v>
      </c>
      <c r="AE108" t="s">
        <v>65</v>
      </c>
      <c r="AF108" t="s">
        <v>3188</v>
      </c>
    </row>
    <row r="109" spans="1:32" x14ac:dyDescent="0.25">
      <c r="A109" t="s">
        <v>3126</v>
      </c>
      <c r="B109" t="s">
        <v>3126</v>
      </c>
      <c r="C109" s="32">
        <v>2019</v>
      </c>
      <c r="D109" t="s">
        <v>1157</v>
      </c>
      <c r="E109" t="s">
        <v>20</v>
      </c>
      <c r="F109">
        <v>1600</v>
      </c>
      <c r="G109">
        <v>1600</v>
      </c>
      <c r="H109" s="93" t="s">
        <v>13</v>
      </c>
      <c r="I109" t="s">
        <v>3153</v>
      </c>
      <c r="L109" t="s">
        <v>1085</v>
      </c>
      <c r="N109" t="s">
        <v>1170</v>
      </c>
      <c r="O109">
        <v>20191129</v>
      </c>
      <c r="Q109" t="str">
        <f t="shared" ref="Q109:Q123" si="13">"Average "&amp;LOWER(I109)</f>
        <v>Average distance to closest bus stop with usual daytime weekday service frequency of 30 mins or better</v>
      </c>
      <c r="U109" t="s">
        <v>56</v>
      </c>
      <c r="V109" t="s">
        <v>3166</v>
      </c>
      <c r="W109" t="str">
        <f t="shared" si="10"/>
        <v>array_min("gtfs_20191008_20191205_bus_0030".distances)</v>
      </c>
      <c r="X109" t="str">
        <f t="shared" si="12"/>
        <v>LEFT JOIN d_3200m_cl."gtfs_20191008_20191205_bus_0030" ON p.gnaf_pid = d_3200m_cl."gtfs_20191008_20191205_bus_0030.gnaf_pid</v>
      </c>
      <c r="Y109" t="s">
        <v>1619</v>
      </c>
      <c r="Z109">
        <v>1</v>
      </c>
      <c r="AA109" s="11"/>
      <c r="AB109" s="11"/>
      <c r="AD109" t="s">
        <v>232</v>
      </c>
      <c r="AE109" t="s">
        <v>65</v>
      </c>
      <c r="AF109" t="s">
        <v>3188</v>
      </c>
    </row>
    <row r="110" spans="1:32" x14ac:dyDescent="0.25">
      <c r="A110" t="s">
        <v>3127</v>
      </c>
      <c r="B110" t="s">
        <v>3127</v>
      </c>
      <c r="C110" s="32">
        <v>2019</v>
      </c>
      <c r="D110" t="s">
        <v>3143</v>
      </c>
      <c r="E110" t="s">
        <v>20</v>
      </c>
      <c r="F110">
        <v>1600</v>
      </c>
      <c r="G110">
        <v>1600</v>
      </c>
      <c r="H110" s="93" t="s">
        <v>13</v>
      </c>
      <c r="I110" t="s">
        <v>3154</v>
      </c>
      <c r="L110" t="s">
        <v>1085</v>
      </c>
      <c r="N110" t="s">
        <v>1170</v>
      </c>
      <c r="O110">
        <v>20191129</v>
      </c>
      <c r="Q110" t="str">
        <f t="shared" si="13"/>
        <v>Average distance to closest bus stop with usual daytime weekday service frequency of 45 mins or better</v>
      </c>
      <c r="U110" t="s">
        <v>56</v>
      </c>
      <c r="V110" t="s">
        <v>3166</v>
      </c>
      <c r="W110" t="str">
        <f t="shared" si="10"/>
        <v>array_min("gtfs_20191008_20191205_bus_0045".distances)</v>
      </c>
      <c r="X110" t="str">
        <f t="shared" si="12"/>
        <v>LEFT JOIN d_3200m_cl."gtfs_20191008_20191205_bus_0045" ON p.gnaf_pid = d_3200m_cl."gtfs_20191008_20191205_bus_0045.gnaf_pid</v>
      </c>
      <c r="Y110" t="s">
        <v>1619</v>
      </c>
      <c r="Z110">
        <v>1</v>
      </c>
      <c r="AA110" s="11"/>
      <c r="AB110" s="11"/>
      <c r="AD110" t="s">
        <v>232</v>
      </c>
      <c r="AE110" t="s">
        <v>65</v>
      </c>
      <c r="AF110" t="s">
        <v>3188</v>
      </c>
    </row>
    <row r="111" spans="1:32" x14ac:dyDescent="0.25">
      <c r="A111" t="s">
        <v>3128</v>
      </c>
      <c r="B111" t="s">
        <v>3128</v>
      </c>
      <c r="C111" s="32">
        <v>2019</v>
      </c>
      <c r="D111" s="160" t="s">
        <v>1059</v>
      </c>
      <c r="E111" t="s">
        <v>20</v>
      </c>
      <c r="F111">
        <v>1600</v>
      </c>
      <c r="G111">
        <v>1600</v>
      </c>
      <c r="H111" s="93" t="s">
        <v>13</v>
      </c>
      <c r="I111" s="160" t="s">
        <v>1196</v>
      </c>
      <c r="L111" t="s">
        <v>1085</v>
      </c>
      <c r="N111" t="s">
        <v>1170</v>
      </c>
      <c r="O111">
        <v>20191129</v>
      </c>
      <c r="Q111" t="str">
        <f t="shared" si="13"/>
        <v>Average distance to closest bus stop</v>
      </c>
      <c r="U111" t="s">
        <v>56</v>
      </c>
      <c r="V111" t="s">
        <v>3166</v>
      </c>
      <c r="W111" t="str">
        <f t="shared" si="10"/>
        <v>array_min("gtfs_20191008_20191205_bus_any".distances)</v>
      </c>
      <c r="X111" t="str">
        <f t="shared" si="12"/>
        <v>LEFT JOIN d_3200m_cl."gtfs_20191008_20191205_bus_any" ON p.gnaf_pid = d_3200m_cl."gtfs_20191008_20191205_bus_any.gnaf_pid</v>
      </c>
      <c r="Y111" t="s">
        <v>1619</v>
      </c>
      <c r="Z111">
        <v>1</v>
      </c>
      <c r="AA111" s="11"/>
      <c r="AB111" s="11"/>
      <c r="AD111" t="s">
        <v>232</v>
      </c>
      <c r="AE111" t="s">
        <v>65</v>
      </c>
      <c r="AF111" t="s">
        <v>3188</v>
      </c>
    </row>
    <row r="112" spans="1:32" x14ac:dyDescent="0.25">
      <c r="A112" t="s">
        <v>3129</v>
      </c>
      <c r="B112" t="s">
        <v>3129</v>
      </c>
      <c r="C112" s="32">
        <v>2019</v>
      </c>
      <c r="D112" t="s">
        <v>3144</v>
      </c>
      <c r="E112" t="s">
        <v>20</v>
      </c>
      <c r="F112">
        <v>1600</v>
      </c>
      <c r="G112">
        <v>1600</v>
      </c>
      <c r="H112" s="93" t="s">
        <v>13</v>
      </c>
      <c r="I112" t="s">
        <v>3155</v>
      </c>
      <c r="J112" s="160"/>
      <c r="L112" t="s">
        <v>1085</v>
      </c>
      <c r="N112" t="s">
        <v>1170</v>
      </c>
      <c r="O112">
        <v>20191129</v>
      </c>
      <c r="Q112" t="str">
        <f t="shared" si="13"/>
        <v>Average distance to closest ferry stop with usual daytime weekday service frequency of 15 mins or better</v>
      </c>
      <c r="U112" t="s">
        <v>56</v>
      </c>
      <c r="V112" t="s">
        <v>3166</v>
      </c>
      <c r="W112" t="str">
        <f t="shared" si="10"/>
        <v>array_min("gtfs_20191008_20191205_ferry_0015".distances)</v>
      </c>
      <c r="X112" t="str">
        <f t="shared" si="12"/>
        <v>LEFT JOIN d_3200m_cl."gtfs_20191008_20191205_ferry_0015" ON p.gnaf_pid = d_3200m_cl."gtfs_20191008_20191205_ferry_0015.gnaf_pid</v>
      </c>
      <c r="Y112" t="s">
        <v>1619</v>
      </c>
      <c r="Z112">
        <v>1</v>
      </c>
      <c r="AA112" s="11"/>
      <c r="AB112" s="11"/>
      <c r="AD112" t="s">
        <v>232</v>
      </c>
      <c r="AE112" t="s">
        <v>65</v>
      </c>
      <c r="AF112" t="s">
        <v>3188</v>
      </c>
    </row>
    <row r="113" spans="1:32" x14ac:dyDescent="0.25">
      <c r="A113" t="s">
        <v>3130</v>
      </c>
      <c r="B113" t="s">
        <v>3130</v>
      </c>
      <c r="C113" s="32">
        <v>2019</v>
      </c>
      <c r="D113" t="s">
        <v>3145</v>
      </c>
      <c r="E113" t="s">
        <v>20</v>
      </c>
      <c r="F113">
        <v>1600</v>
      </c>
      <c r="G113">
        <v>1600</v>
      </c>
      <c r="H113" s="93" t="s">
        <v>13</v>
      </c>
      <c r="I113" t="s">
        <v>3156</v>
      </c>
      <c r="J113" s="160"/>
      <c r="L113" t="s">
        <v>1085</v>
      </c>
      <c r="N113" t="s">
        <v>1170</v>
      </c>
      <c r="O113">
        <v>20191129</v>
      </c>
      <c r="Q113" t="str">
        <f t="shared" si="13"/>
        <v>Average distance to closest ferry stop with usual daytime weekday service frequency of 30 mins or better</v>
      </c>
      <c r="U113" t="s">
        <v>56</v>
      </c>
      <c r="V113" t="s">
        <v>3166</v>
      </c>
      <c r="W113" t="str">
        <f t="shared" si="10"/>
        <v>array_min("gtfs_20191008_20191205_ferry_0030".distances)</v>
      </c>
      <c r="X113" t="str">
        <f t="shared" si="12"/>
        <v>LEFT JOIN d_3200m_cl."gtfs_20191008_20191205_ferry_0030" ON p.gnaf_pid = d_3200m_cl."gtfs_20191008_20191205_ferry_0030.gnaf_pid</v>
      </c>
      <c r="Y113" t="s">
        <v>1619</v>
      </c>
      <c r="Z113">
        <v>1</v>
      </c>
      <c r="AA113" s="11"/>
      <c r="AB113" s="11"/>
      <c r="AD113" t="s">
        <v>232</v>
      </c>
      <c r="AE113" t="s">
        <v>65</v>
      </c>
      <c r="AF113" t="s">
        <v>3188</v>
      </c>
    </row>
    <row r="114" spans="1:32" x14ac:dyDescent="0.25">
      <c r="A114" t="s">
        <v>3131</v>
      </c>
      <c r="B114" t="s">
        <v>3131</v>
      </c>
      <c r="C114" s="32">
        <v>2019</v>
      </c>
      <c r="D114" t="s">
        <v>3146</v>
      </c>
      <c r="E114" t="s">
        <v>20</v>
      </c>
      <c r="F114">
        <v>1600</v>
      </c>
      <c r="G114">
        <v>1600</v>
      </c>
      <c r="H114" s="93" t="s">
        <v>13</v>
      </c>
      <c r="I114" t="s">
        <v>3157</v>
      </c>
      <c r="J114" s="160"/>
      <c r="L114" t="s">
        <v>1085</v>
      </c>
      <c r="N114" t="s">
        <v>1170</v>
      </c>
      <c r="O114">
        <v>20191129</v>
      </c>
      <c r="Q114" t="str">
        <f t="shared" si="13"/>
        <v>Average distance to closest ferry stop with usual daytime weekday service frequency of 45 mins or better</v>
      </c>
      <c r="U114" t="s">
        <v>56</v>
      </c>
      <c r="V114" t="s">
        <v>3166</v>
      </c>
      <c r="W114" t="str">
        <f t="shared" si="10"/>
        <v>array_min("gtfs_20191008_20191205_ferry_0045".distances)</v>
      </c>
      <c r="X114" t="str">
        <f t="shared" si="12"/>
        <v>LEFT JOIN d_3200m_cl."gtfs_20191008_20191205_ferry_0045" ON p.gnaf_pid = d_3200m_cl."gtfs_20191008_20191205_ferry_0045.gnaf_pid</v>
      </c>
      <c r="Y114" t="s">
        <v>1619</v>
      </c>
      <c r="Z114">
        <v>1</v>
      </c>
      <c r="AA114" s="11"/>
      <c r="AB114" s="11"/>
      <c r="AD114" t="s">
        <v>232</v>
      </c>
      <c r="AE114" t="s">
        <v>65</v>
      </c>
      <c r="AF114" t="s">
        <v>3188</v>
      </c>
    </row>
    <row r="115" spans="1:32" x14ac:dyDescent="0.25">
      <c r="A115" t="s">
        <v>3132</v>
      </c>
      <c r="B115" t="s">
        <v>3132</v>
      </c>
      <c r="C115" s="32">
        <v>2019</v>
      </c>
      <c r="D115" s="160" t="s">
        <v>1060</v>
      </c>
      <c r="E115" t="s">
        <v>20</v>
      </c>
      <c r="F115">
        <v>1600</v>
      </c>
      <c r="G115">
        <v>1600</v>
      </c>
      <c r="H115" s="93" t="s">
        <v>13</v>
      </c>
      <c r="I115" s="160" t="s">
        <v>3164</v>
      </c>
      <c r="J115" s="160"/>
      <c r="L115" t="s">
        <v>1085</v>
      </c>
      <c r="N115" t="s">
        <v>1170</v>
      </c>
      <c r="O115">
        <v>20191129</v>
      </c>
      <c r="Q115" t="str">
        <f t="shared" si="13"/>
        <v>Average distance to closest ferry stop</v>
      </c>
      <c r="U115" t="s">
        <v>56</v>
      </c>
      <c r="V115" t="s">
        <v>3166</v>
      </c>
      <c r="W115" t="str">
        <f t="shared" si="10"/>
        <v>array_min("gtfs_20191008_20191205_ferry_any".distances)</v>
      </c>
      <c r="X115" t="str">
        <f t="shared" si="12"/>
        <v>LEFT JOIN d_3200m_cl."gtfs_20191008_20191205_ferry_any" ON p.gnaf_pid = d_3200m_cl."gtfs_20191008_20191205_ferry_any.gnaf_pid</v>
      </c>
      <c r="Y115" t="s">
        <v>1619</v>
      </c>
      <c r="Z115">
        <v>1</v>
      </c>
      <c r="AA115" s="11"/>
      <c r="AB115" s="11"/>
      <c r="AD115" t="s">
        <v>232</v>
      </c>
      <c r="AE115" t="s">
        <v>65</v>
      </c>
      <c r="AF115" t="s">
        <v>3188</v>
      </c>
    </row>
    <row r="116" spans="1:32" x14ac:dyDescent="0.25">
      <c r="A116" t="s">
        <v>3133</v>
      </c>
      <c r="B116" t="s">
        <v>3133</v>
      </c>
      <c r="C116" s="32">
        <v>2019</v>
      </c>
      <c r="D116" t="s">
        <v>1158</v>
      </c>
      <c r="E116" t="s">
        <v>20</v>
      </c>
      <c r="F116">
        <v>1600</v>
      </c>
      <c r="G116">
        <v>1600</v>
      </c>
      <c r="H116" s="93" t="s">
        <v>13</v>
      </c>
      <c r="I116" t="s">
        <v>3158</v>
      </c>
      <c r="J116" s="160"/>
      <c r="L116" t="s">
        <v>1085</v>
      </c>
      <c r="N116" t="s">
        <v>1170</v>
      </c>
      <c r="O116">
        <v>20191129</v>
      </c>
      <c r="Q116" t="str">
        <f t="shared" si="13"/>
        <v>Average distance to closest train stop with usual daytime weekday service frequency of 15 mins or better</v>
      </c>
      <c r="U116" t="s">
        <v>56</v>
      </c>
      <c r="V116" t="s">
        <v>3166</v>
      </c>
      <c r="W116" t="str">
        <f t="shared" si="10"/>
        <v>array_min("gtfs_20191008_20191205_train_0015".distances)</v>
      </c>
      <c r="X116" t="str">
        <f t="shared" si="12"/>
        <v>LEFT JOIN d_3200m_cl."gtfs_20191008_20191205_train_0015" ON p.gnaf_pid = d_3200m_cl."gtfs_20191008_20191205_train_0015.gnaf_pid</v>
      </c>
      <c r="Y116" t="s">
        <v>1619</v>
      </c>
      <c r="Z116">
        <v>1</v>
      </c>
      <c r="AA116" s="11"/>
      <c r="AB116" s="11"/>
      <c r="AD116" t="s">
        <v>232</v>
      </c>
      <c r="AE116" t="s">
        <v>65</v>
      </c>
      <c r="AF116" t="s">
        <v>3188</v>
      </c>
    </row>
    <row r="117" spans="1:32" x14ac:dyDescent="0.25">
      <c r="A117" t="s">
        <v>3134</v>
      </c>
      <c r="B117" t="s">
        <v>3134</v>
      </c>
      <c r="C117" s="32">
        <v>2019</v>
      </c>
      <c r="D117" t="s">
        <v>3147</v>
      </c>
      <c r="E117" t="s">
        <v>20</v>
      </c>
      <c r="F117">
        <v>1600</v>
      </c>
      <c r="G117">
        <v>1600</v>
      </c>
      <c r="H117" s="93" t="s">
        <v>13</v>
      </c>
      <c r="I117" t="s">
        <v>3159</v>
      </c>
      <c r="J117" s="160"/>
      <c r="L117" t="s">
        <v>1085</v>
      </c>
      <c r="N117" t="s">
        <v>1170</v>
      </c>
      <c r="O117">
        <v>20191129</v>
      </c>
      <c r="Q117" t="str">
        <f t="shared" si="13"/>
        <v>Average distance to closest train stop with usual daytime weekday service frequency of 30 mins or better</v>
      </c>
      <c r="U117" t="s">
        <v>56</v>
      </c>
      <c r="V117" t="s">
        <v>3166</v>
      </c>
      <c r="W117" t="str">
        <f t="shared" si="10"/>
        <v>array_min("gtfs_20191008_20191205_train_0030".distances)</v>
      </c>
      <c r="X117" t="str">
        <f t="shared" si="12"/>
        <v>LEFT JOIN d_3200m_cl."gtfs_20191008_20191205_train_0030" ON p.gnaf_pid = d_3200m_cl."gtfs_20191008_20191205_train_0030.gnaf_pid</v>
      </c>
      <c r="Y117" t="s">
        <v>1619</v>
      </c>
      <c r="Z117">
        <v>1</v>
      </c>
      <c r="AA117" s="11"/>
      <c r="AB117" s="11"/>
      <c r="AD117" t="s">
        <v>232</v>
      </c>
      <c r="AE117" t="s">
        <v>65</v>
      </c>
      <c r="AF117" t="s">
        <v>3188</v>
      </c>
    </row>
    <row r="118" spans="1:32" x14ac:dyDescent="0.25">
      <c r="A118" t="s">
        <v>3135</v>
      </c>
      <c r="B118" t="s">
        <v>3135</v>
      </c>
      <c r="C118" s="32">
        <v>2019</v>
      </c>
      <c r="D118" t="s">
        <v>3148</v>
      </c>
      <c r="E118" t="s">
        <v>20</v>
      </c>
      <c r="F118">
        <v>1600</v>
      </c>
      <c r="G118">
        <v>1600</v>
      </c>
      <c r="H118" s="93" t="s">
        <v>13</v>
      </c>
      <c r="I118" t="s">
        <v>3160</v>
      </c>
      <c r="J118" s="160"/>
      <c r="L118" t="s">
        <v>1085</v>
      </c>
      <c r="N118" t="s">
        <v>1170</v>
      </c>
      <c r="O118">
        <v>20191129</v>
      </c>
      <c r="Q118" t="str">
        <f t="shared" si="13"/>
        <v>Average distance to closest train stop with usual daytime weekday service frequency of 45 mins or better</v>
      </c>
      <c r="U118" t="s">
        <v>56</v>
      </c>
      <c r="V118" t="s">
        <v>3166</v>
      </c>
      <c r="W118" t="str">
        <f t="shared" si="10"/>
        <v>array_min("gtfs_20191008_20191205_train_0045".distances)</v>
      </c>
      <c r="X118" t="str">
        <f t="shared" si="12"/>
        <v>LEFT JOIN d_3200m_cl."gtfs_20191008_20191205_train_0045" ON p.gnaf_pid = d_3200m_cl."gtfs_20191008_20191205_train_0045.gnaf_pid</v>
      </c>
      <c r="Y118" t="s">
        <v>1619</v>
      </c>
      <c r="Z118">
        <v>1</v>
      </c>
      <c r="AA118" s="11"/>
      <c r="AB118" s="11"/>
      <c r="AD118" t="s">
        <v>232</v>
      </c>
      <c r="AE118" t="s">
        <v>65</v>
      </c>
      <c r="AF118" t="s">
        <v>3188</v>
      </c>
    </row>
    <row r="119" spans="1:32" x14ac:dyDescent="0.25">
      <c r="A119" t="s">
        <v>3136</v>
      </c>
      <c r="B119" t="s">
        <v>3136</v>
      </c>
      <c r="C119" s="32">
        <v>2019</v>
      </c>
      <c r="D119" s="160" t="s">
        <v>1061</v>
      </c>
      <c r="E119" t="s">
        <v>20</v>
      </c>
      <c r="F119">
        <v>1600</v>
      </c>
      <c r="G119">
        <v>1600</v>
      </c>
      <c r="H119" s="93" t="s">
        <v>13</v>
      </c>
      <c r="I119" s="160" t="s">
        <v>3165</v>
      </c>
      <c r="J119" s="160"/>
      <c r="L119" t="s">
        <v>1085</v>
      </c>
      <c r="N119" t="s">
        <v>1170</v>
      </c>
      <c r="O119">
        <v>20191129</v>
      </c>
      <c r="Q119" t="str">
        <f t="shared" si="13"/>
        <v>Average distance to closest train stop</v>
      </c>
      <c r="U119" t="s">
        <v>56</v>
      </c>
      <c r="V119" t="s">
        <v>3166</v>
      </c>
      <c r="W119" t="str">
        <f t="shared" si="10"/>
        <v>array_min("gtfs_20191008_20191205_train_any".distances)</v>
      </c>
      <c r="X119" t="str">
        <f t="shared" si="12"/>
        <v>LEFT JOIN d_3200m_cl."gtfs_20191008_20191205_train_any" ON p.gnaf_pid = d_3200m_cl."gtfs_20191008_20191205_train_any.gnaf_pid</v>
      </c>
      <c r="Y119" t="s">
        <v>1619</v>
      </c>
      <c r="Z119">
        <v>1</v>
      </c>
      <c r="AA119" s="11"/>
      <c r="AB119" s="11"/>
      <c r="AD119" t="s">
        <v>232</v>
      </c>
      <c r="AE119" t="s">
        <v>65</v>
      </c>
      <c r="AF119" t="s">
        <v>3188</v>
      </c>
    </row>
    <row r="120" spans="1:32" x14ac:dyDescent="0.25">
      <c r="A120" t="s">
        <v>3137</v>
      </c>
      <c r="B120" t="s">
        <v>3137</v>
      </c>
      <c r="C120" s="32">
        <v>2019</v>
      </c>
      <c r="D120" t="s">
        <v>3149</v>
      </c>
      <c r="E120" t="s">
        <v>20</v>
      </c>
      <c r="F120">
        <v>1600</v>
      </c>
      <c r="G120">
        <v>1600</v>
      </c>
      <c r="H120" s="93" t="s">
        <v>13</v>
      </c>
      <c r="I120" t="s">
        <v>3161</v>
      </c>
      <c r="J120" s="160"/>
      <c r="L120" t="s">
        <v>1085</v>
      </c>
      <c r="N120" t="s">
        <v>1170</v>
      </c>
      <c r="O120">
        <v>20191129</v>
      </c>
      <c r="Q120" t="str">
        <f t="shared" si="13"/>
        <v>Average distance to closest tram stop with usual daytime weekday service frequency of 15 mins or better</v>
      </c>
      <c r="U120" t="s">
        <v>56</v>
      </c>
      <c r="V120" t="s">
        <v>3166</v>
      </c>
      <c r="W120" t="str">
        <f t="shared" si="10"/>
        <v>array_min("gtfs_20191008_20191205_tram_0015".distances)</v>
      </c>
      <c r="X120" t="str">
        <f t="shared" si="12"/>
        <v>LEFT JOIN d_3200m_cl."gtfs_20191008_20191205_tram_0015" ON p.gnaf_pid = d_3200m_cl."gtfs_20191008_20191205_tram_0015.gnaf_pid</v>
      </c>
      <c r="Y120" t="s">
        <v>1619</v>
      </c>
      <c r="Z120">
        <v>1</v>
      </c>
      <c r="AA120" s="11"/>
      <c r="AB120" s="11"/>
      <c r="AD120" t="s">
        <v>232</v>
      </c>
      <c r="AE120" t="s">
        <v>65</v>
      </c>
      <c r="AF120" t="s">
        <v>3188</v>
      </c>
    </row>
    <row r="121" spans="1:32" x14ac:dyDescent="0.25">
      <c r="A121" t="s">
        <v>3138</v>
      </c>
      <c r="B121" t="s">
        <v>3138</v>
      </c>
      <c r="C121" s="32">
        <v>2019</v>
      </c>
      <c r="D121" t="s">
        <v>3150</v>
      </c>
      <c r="E121" t="s">
        <v>20</v>
      </c>
      <c r="F121">
        <v>1600</v>
      </c>
      <c r="G121">
        <v>1600</v>
      </c>
      <c r="H121" s="93" t="s">
        <v>13</v>
      </c>
      <c r="I121" t="s">
        <v>3162</v>
      </c>
      <c r="J121" s="160"/>
      <c r="L121" t="s">
        <v>1085</v>
      </c>
      <c r="N121" t="s">
        <v>1170</v>
      </c>
      <c r="O121">
        <v>20191129</v>
      </c>
      <c r="Q121" t="str">
        <f t="shared" si="13"/>
        <v>Average distance to closest tram stop with usual daytime weekday service frequency of 30 mins or better</v>
      </c>
      <c r="U121" t="s">
        <v>56</v>
      </c>
      <c r="V121" t="s">
        <v>3166</v>
      </c>
      <c r="W121" t="str">
        <f t="shared" si="10"/>
        <v>array_min("gtfs_20191008_20191205_tram_0030".distances)</v>
      </c>
      <c r="X121" t="str">
        <f t="shared" si="12"/>
        <v>LEFT JOIN d_3200m_cl."gtfs_20191008_20191205_tram_0030" ON p.gnaf_pid = d_3200m_cl."gtfs_20191008_20191205_tram_0030.gnaf_pid</v>
      </c>
      <c r="Y121" t="s">
        <v>1619</v>
      </c>
      <c r="Z121">
        <v>1</v>
      </c>
      <c r="AA121" s="11"/>
      <c r="AB121" s="11"/>
      <c r="AD121" t="s">
        <v>232</v>
      </c>
      <c r="AE121" t="s">
        <v>65</v>
      </c>
      <c r="AF121" t="s">
        <v>3188</v>
      </c>
    </row>
    <row r="122" spans="1:32" x14ac:dyDescent="0.25">
      <c r="A122" t="s">
        <v>3139</v>
      </c>
      <c r="B122" t="s">
        <v>3139</v>
      </c>
      <c r="C122" s="32">
        <v>2019</v>
      </c>
      <c r="D122" t="s">
        <v>3151</v>
      </c>
      <c r="E122" t="s">
        <v>20</v>
      </c>
      <c r="F122">
        <v>1600</v>
      </c>
      <c r="G122">
        <v>1600</v>
      </c>
      <c r="H122" s="93" t="s">
        <v>13</v>
      </c>
      <c r="I122" t="s">
        <v>3163</v>
      </c>
      <c r="J122" s="160"/>
      <c r="L122" t="s">
        <v>1085</v>
      </c>
      <c r="N122" t="s">
        <v>1170</v>
      </c>
      <c r="O122">
        <v>20191129</v>
      </c>
      <c r="Q122" t="str">
        <f t="shared" si="13"/>
        <v>Average distance to closest tram stop with usual daytime weekday service frequency of 45 mins or better</v>
      </c>
      <c r="U122" t="s">
        <v>56</v>
      </c>
      <c r="V122" t="s">
        <v>3166</v>
      </c>
      <c r="W122" t="str">
        <f t="shared" si="10"/>
        <v>array_min("gtfs_20191008_20191205_tram_0045".distances)</v>
      </c>
      <c r="X122" t="str">
        <f t="shared" si="12"/>
        <v>LEFT JOIN d_3200m_cl."gtfs_20191008_20191205_tram_0045" ON p.gnaf_pid = d_3200m_cl."gtfs_20191008_20191205_tram_0045.gnaf_pid</v>
      </c>
      <c r="Y122" t="s">
        <v>1619</v>
      </c>
      <c r="Z122">
        <v>1</v>
      </c>
      <c r="AA122" s="11"/>
      <c r="AB122" s="11"/>
      <c r="AD122" t="s">
        <v>232</v>
      </c>
      <c r="AE122" t="s">
        <v>65</v>
      </c>
      <c r="AF122" t="s">
        <v>3188</v>
      </c>
    </row>
    <row r="123" spans="1:32" x14ac:dyDescent="0.25">
      <c r="A123" t="s">
        <v>3140</v>
      </c>
      <c r="B123" t="s">
        <v>3140</v>
      </c>
      <c r="C123" s="32">
        <v>2019</v>
      </c>
      <c r="D123" s="160" t="s">
        <v>1062</v>
      </c>
      <c r="E123" t="s">
        <v>20</v>
      </c>
      <c r="F123">
        <v>1600</v>
      </c>
      <c r="G123">
        <v>1600</v>
      </c>
      <c r="H123" s="93" t="s">
        <v>13</v>
      </c>
      <c r="I123" s="160" t="s">
        <v>1198</v>
      </c>
      <c r="J123" s="160"/>
      <c r="L123" t="s">
        <v>1085</v>
      </c>
      <c r="N123" t="s">
        <v>1170</v>
      </c>
      <c r="O123">
        <v>20191129</v>
      </c>
      <c r="Q123" t="str">
        <f t="shared" si="13"/>
        <v>Average distance to closest tram stop</v>
      </c>
      <c r="U123" t="s">
        <v>56</v>
      </c>
      <c r="V123" t="s">
        <v>3166</v>
      </c>
      <c r="W123" t="str">
        <f t="shared" si="10"/>
        <v>array_min("gtfs_20191008_20191205_tram_any".distances)</v>
      </c>
      <c r="X123" t="str">
        <f t="shared" si="12"/>
        <v>LEFT JOIN d_3200m_cl."gtfs_20191008_20191205_tram_any" ON p.gnaf_pid = d_3200m_cl."gtfs_20191008_20191205_tram_any.gnaf_pid</v>
      </c>
      <c r="Y123" t="s">
        <v>1619</v>
      </c>
      <c r="Z123">
        <v>1</v>
      </c>
      <c r="AA123" s="11"/>
      <c r="AB123" s="11"/>
      <c r="AD123" t="s">
        <v>232</v>
      </c>
      <c r="AE123" t="s">
        <v>65</v>
      </c>
      <c r="AF123" t="s">
        <v>3188</v>
      </c>
    </row>
    <row r="124" spans="1:32" x14ac:dyDescent="0.25">
      <c r="A124" t="s">
        <v>3141</v>
      </c>
      <c r="B124" t="s">
        <v>3141</v>
      </c>
      <c r="C124" s="32">
        <v>2017</v>
      </c>
      <c r="D124" t="s">
        <v>3168</v>
      </c>
      <c r="E124" t="s">
        <v>1082</v>
      </c>
      <c r="F124">
        <v>1600</v>
      </c>
      <c r="G124">
        <v>1600</v>
      </c>
      <c r="H124" s="93" t="s">
        <v>13</v>
      </c>
      <c r="I124" t="s">
        <v>3170</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1619</v>
      </c>
      <c r="Z124">
        <v>1</v>
      </c>
      <c r="AA124" s="11"/>
      <c r="AB124" s="11"/>
      <c r="AD124" t="s">
        <v>232</v>
      </c>
      <c r="AE124" t="s">
        <v>65</v>
      </c>
      <c r="AF124" t="s">
        <v>3188</v>
      </c>
    </row>
    <row r="125" spans="1:32" x14ac:dyDescent="0.25">
      <c r="A125" t="s">
        <v>3172</v>
      </c>
      <c r="B125" t="s">
        <v>3172</v>
      </c>
      <c r="C125" s="32">
        <v>2016</v>
      </c>
      <c r="D125" t="s">
        <v>3169</v>
      </c>
      <c r="E125" t="s">
        <v>725</v>
      </c>
      <c r="F125">
        <v>1600</v>
      </c>
      <c r="G125">
        <v>1600</v>
      </c>
      <c r="H125" s="93" t="s">
        <v>13</v>
      </c>
      <c r="I125" t="s">
        <v>3171</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1619</v>
      </c>
      <c r="Z125">
        <v>1</v>
      </c>
      <c r="AA125" s="11"/>
      <c r="AB125" s="11"/>
      <c r="AD125" t="s">
        <v>232</v>
      </c>
      <c r="AE125" t="s">
        <v>65</v>
      </c>
      <c r="AF125" t="s">
        <v>3188</v>
      </c>
    </row>
    <row r="126" spans="1:32" x14ac:dyDescent="0.25">
      <c r="A126" t="s">
        <v>3182</v>
      </c>
      <c r="B126" t="s">
        <v>3182</v>
      </c>
      <c r="C126" s="32">
        <v>2018</v>
      </c>
      <c r="D126" t="s">
        <v>3183</v>
      </c>
      <c r="E126" t="s">
        <v>896</v>
      </c>
      <c r="F126">
        <v>3200</v>
      </c>
      <c r="G126">
        <v>3200</v>
      </c>
      <c r="H126" s="93" t="s">
        <v>13</v>
      </c>
      <c r="I126" t="s">
        <v>3184</v>
      </c>
      <c r="L126" t="s">
        <v>1085</v>
      </c>
      <c r="N126" t="s">
        <v>1170</v>
      </c>
      <c r="O126">
        <v>20191129</v>
      </c>
      <c r="Q126" t="s">
        <v>3185</v>
      </c>
      <c r="U126" t="s">
        <v>56</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1619</v>
      </c>
      <c r="Z126">
        <v>1</v>
      </c>
      <c r="AA126" s="11"/>
      <c r="AB126" s="11"/>
      <c r="AD126" t="s">
        <v>232</v>
      </c>
      <c r="AE126" t="s">
        <v>65</v>
      </c>
      <c r="AF126" t="s">
        <v>3188</v>
      </c>
    </row>
    <row r="127" spans="1:32" x14ac:dyDescent="0.25">
      <c r="A127" t="s">
        <v>3246</v>
      </c>
      <c r="B127" t="s">
        <v>3246</v>
      </c>
      <c r="C127" s="32">
        <v>2019</v>
      </c>
      <c r="D127" t="s">
        <v>3247</v>
      </c>
      <c r="E127" t="s">
        <v>20</v>
      </c>
      <c r="F127">
        <v>1600</v>
      </c>
      <c r="G127">
        <v>1600</v>
      </c>
      <c r="I127" t="s">
        <v>3248</v>
      </c>
      <c r="L127" t="s">
        <v>1085</v>
      </c>
      <c r="N127" t="s">
        <v>1170</v>
      </c>
      <c r="O127">
        <v>20191130</v>
      </c>
      <c r="Q127" t="s">
        <v>3185</v>
      </c>
      <c r="U127" t="s">
        <v>56</v>
      </c>
      <c r="V127" t="str">
        <f t="shared" ref="V127" si="15">"indicator:address_agg,roads:network_analysis,destinations:"&amp;B127</f>
        <v>indicator:address_agg,roads:network_analysis,destinations:gtfs_adelaide_20190920_frequent</v>
      </c>
      <c r="W127" t="str">
        <f t="shared" ref="W127" si="16">"array_min("&amp;CHAR(34)&amp;A127&amp;CHAR(34)&amp;".distances)"</f>
        <v>array_min("gtfs_adelaide_20190920_frequent".distances)</v>
      </c>
      <c r="X127" t="str">
        <f t="shared" ref="X127" si="17">"LEFT JOIN d_3200m_cl."&amp;CHAR(34)&amp;A127&amp;CHAR(34)&amp;" ON p.gnaf_pid = d_3200m_cl."&amp;CHAR(34)&amp;A127&amp;".gnaf_pid"</f>
        <v>LEFT JOIN d_3200m_cl."gtfs_adelaide_20190920_frequent" ON p.gnaf_pid = d_3200m_cl."gtfs_adelaide_20190920_frequent.gnaf_pid</v>
      </c>
      <c r="Y127" t="s">
        <v>1619</v>
      </c>
      <c r="Z127">
        <v>2</v>
      </c>
      <c r="AA127" s="11"/>
      <c r="AB127" s="11"/>
      <c r="AD127" t="s">
        <v>232</v>
      </c>
      <c r="AE127" t="s">
        <v>65</v>
      </c>
      <c r="AF127" t="s">
        <v>3188</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indicator_setup_TODO</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2020-01-09T02:19:03Z</dcterms:modified>
</cp:coreProperties>
</file>