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E3D656D3-195E-4BD5-91E4-40C9A5F42399}" xr6:coauthVersionLast="40" xr6:coauthVersionMax="40" xr10:uidLastSave="{00000000-0000-0000-0000-000000000000}"/>
  <bookViews>
    <workbookView xWindow="0" yWindow="0" windowWidth="28800" windowHeight="12165" firstSheet="2" activeTab="7"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icators" sheetId="1" r:id="rId9"/>
    <sheet name="ind_study_region_matrix" sheetId="2" r:id="rId10"/>
    <sheet name="ULI" sheetId="11" r:id="rId11"/>
    <sheet name="local_environments" sheetId="9" r:id="rId12"/>
    <sheet name="licences" sheetId="14" r:id="rId13"/>
  </sheets>
  <definedNames>
    <definedName name="_xlnm._FilterDatabase" localSheetId="7" hidden="1">destinations!$G$71:$G$100</definedName>
    <definedName name="_xlnm._FilterDatabase" localSheetId="8" hidden="1">indicators!$A$2:$AC$48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7" i="12" l="1"/>
  <c r="K28" i="12"/>
  <c r="K68" i="12"/>
  <c r="K65" i="12"/>
  <c r="K52" i="12"/>
  <c r="K67" i="12"/>
  <c r="K26" i="12"/>
  <c r="A31" i="6" l="1"/>
  <c r="A32" i="6"/>
  <c r="A26" i="6"/>
  <c r="A27" i="6"/>
  <c r="A28" i="6"/>
  <c r="A29" i="6"/>
  <c r="A30" i="6"/>
  <c r="A33" i="6"/>
  <c r="A34" i="6"/>
  <c r="A36" i="6"/>
  <c r="A37" i="6"/>
  <c r="A38" i="6"/>
  <c r="A39" i="6"/>
  <c r="A40" i="6"/>
  <c r="A41" i="6"/>
  <c r="A42" i="6"/>
  <c r="A43" i="6"/>
  <c r="A44" i="6"/>
  <c r="A45" i="6"/>
  <c r="A46" i="6"/>
  <c r="A47" i="6"/>
  <c r="A48" i="6"/>
  <c r="A49" i="6"/>
  <c r="A50" i="6"/>
  <c r="A51" i="6"/>
  <c r="A52" i="6"/>
  <c r="A53" i="6"/>
  <c r="A54" i="6"/>
  <c r="A55" i="6"/>
  <c r="A56" i="6"/>
  <c r="A25" i="6"/>
  <c r="C26" i="6"/>
  <c r="C27" i="6"/>
  <c r="C28" i="6"/>
  <c r="C29" i="6"/>
  <c r="C30" i="6"/>
  <c r="C31" i="6"/>
  <c r="C32" i="6"/>
  <c r="C33" i="6"/>
  <c r="C34" i="6"/>
  <c r="C36" i="6"/>
  <c r="C37" i="6"/>
  <c r="C38" i="6"/>
  <c r="C39" i="6"/>
  <c r="C40" i="6"/>
  <c r="C41" i="6"/>
  <c r="C42" i="6"/>
  <c r="C43" i="6"/>
  <c r="C44" i="6"/>
  <c r="C45" i="6"/>
  <c r="C46" i="6"/>
  <c r="C47" i="6"/>
  <c r="C48" i="6"/>
  <c r="C49" i="6"/>
  <c r="C50" i="6"/>
  <c r="C51" i="6"/>
  <c r="C52" i="6"/>
  <c r="C53" i="6"/>
  <c r="C54" i="6"/>
  <c r="C55" i="6"/>
  <c r="C56" i="6"/>
  <c r="C25" i="6"/>
  <c r="D26" i="6"/>
  <c r="D27" i="6"/>
  <c r="D28" i="6"/>
  <c r="D29" i="6"/>
  <c r="D30" i="6"/>
  <c r="D31" i="6"/>
  <c r="D32" i="6"/>
  <c r="D33" i="6"/>
  <c r="D34" i="6"/>
  <c r="D36" i="6"/>
  <c r="D37" i="6"/>
  <c r="D38" i="6"/>
  <c r="D39" i="6"/>
  <c r="D40" i="6"/>
  <c r="D41" i="6"/>
  <c r="D42" i="6"/>
  <c r="D43" i="6"/>
  <c r="D44" i="6"/>
  <c r="D45" i="6"/>
  <c r="D46" i="6"/>
  <c r="D47" i="6"/>
  <c r="D48" i="6"/>
  <c r="D49" i="6"/>
  <c r="D50" i="6"/>
  <c r="D51" i="6"/>
  <c r="D52" i="6"/>
  <c r="D53" i="6"/>
  <c r="D54" i="6"/>
  <c r="D55" i="6"/>
  <c r="D56" i="6"/>
  <c r="D25" i="6"/>
  <c r="K20" i="12"/>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<sst xmlns="http://schemas.openxmlformats.org/spreadsheetml/2006/main" count="3869" uniqueCount="1668">
  <si>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</si>
  <si>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</si>
  <si>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</si>
  <si>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</si>
  <si>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</si>
  <si>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</si>
  <si>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</si>
  <si>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</si>
  <si>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</si>
  <si>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</si>
  <si>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</si>
  <si>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</si>
  <si>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</si>
  <si>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</si>
  <si>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</si>
  <si>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</si>
  <si>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</si>
  <si>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</si>
  <si>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</si>
  <si>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</si>
  <si>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</si>
  <si>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</si>
  <si>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</si>
  <si>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</si>
  <si>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</si>
  <si>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</si>
  <si>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</si>
  <si>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</si>
  <si>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</si>
  <si>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</si>
  <si>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</si>
  <si>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</si>
  <si>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</si>
  <si>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</si>
  <si>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</si>
  <si>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</si>
  <si>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</si>
  <si>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</si>
  <si>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</si>
  <si>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</si>
  <si>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</si>
  <si>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</si>
  <si>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</si>
  <si>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</si>
  <si>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</si>
  <si>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</si>
  <si>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</si>
  <si>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</si>
  <si>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</si>
  <si>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</si>
  <si>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</si>
  <si>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</si>
  <si>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</si>
  <si>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</si>
  <si>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</si>
  <si>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</si>
  <si>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</si>
  <si>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</si>
  <si>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</si>
  <si>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</si>
  <si>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</si>
  <si>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</si>
  <si>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</si>
  <si>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</si>
  <si>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</si>
  <si>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</si>
  <si>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</si>
  <si>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</si>
  <si>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</si>
  <si>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</si>
  <si>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</si>
  <si>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</si>
  <si>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</si>
  <si>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</si>
  <si>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</si>
  <si>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</si>
  <si>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</si>
  <si>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</si>
  <si>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</si>
  <si>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</si>
  <si>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</si>
  <si>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</si>
  <si>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</si>
  <si>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</si>
  <si>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</si>
  <si>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</si>
  <si>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</si>
  <si>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</si>
  <si>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</si>
  <si>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</si>
  <si>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</si>
  <si>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</si>
  <si>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</si>
  <si>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</si>
  <si>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</si>
  <si>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</si>
  <si>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</si>
  <si>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</si>
  <si>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</si>
  <si>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</si>
  <si>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</si>
  <si>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</si>
  <si>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</si>
  <si>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</si>
  <si>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</si>
  <si>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</si>
  <si>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</si>
  <si>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</si>
  <si>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</si>
  <si>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</si>
  <si>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</si>
  <si>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</si>
  <si>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</si>
  <si>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</si>
  <si>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</si>
  <si>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</si>
  <si>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</si>
  <si>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</si>
  <si>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</si>
  <si>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</si>
  <si>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</si>
  <si>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</si>
  <si>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</si>
  <si>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</si>
  <si>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</si>
  <si>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</si>
  <si>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</si>
  <si>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</si>
  <si>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</si>
  <si>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</si>
  <si>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</si>
  <si>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</si>
  <si>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</si>
  <si>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</si>
  <si>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</si>
  <si>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</si>
  <si>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</si>
  <si>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</si>
  <si>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</si>
  <si>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</si>
  <si>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</si>
  <si>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</si>
  <si>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</si>
  <si>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</si>
  <si>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</si>
  <si>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</si>
  <si>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</si>
  <si>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</si>
  <si>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</si>
  <si>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</si>
  <si>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</si>
  <si>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</si>
  <si>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</si>
  <si>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</si>
  <si>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</si>
  <si>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</si>
  <si>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</si>
  <si>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</si>
  <si>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</si>
  <si>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</si>
  <si>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</si>
  <si>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</si>
  <si>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</si>
  <si>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</si>
  <si>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</si>
  <si>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</si>
  <si>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</si>
  <si>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</si>
  <si>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</si>
  <si>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</si>
  <si>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</si>
  <si>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</si>
  <si>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</si>
  <si>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</si>
  <si>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</si>
  <si>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</si>
  <si>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</si>
  <si>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</si>
  <si>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</si>
  <si>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</si>
  <si>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</si>
  <si>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</si>
  <si>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</si>
  <si>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</si>
  <si>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</si>
  <si>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</si>
  <si>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</si>
  <si>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</si>
  <si>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</si>
  <si>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</si>
  <si>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</si>
  <si>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</si>
  <si>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</si>
  <si>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</si>
  <si>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</si>
  <si>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</si>
  <si>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</si>
  <si>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</si>
  <si>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</si>
  <si>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</si>
  <si>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</si>
  <si>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</si>
  <si>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</si>
  <si>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</si>
  <si>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</si>
  <si>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</si>
  <si>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</si>
  <si>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</si>
  <si>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</si>
  <si>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</si>
  <si>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</si>
  <si>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</si>
  <si>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</si>
  <si>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</si>
  <si>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</si>
  <si>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</si>
  <si>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</si>
  <si>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</si>
  <si>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</si>
  <si>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</si>
  <si>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</si>
  <si>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</si>
  <si>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</si>
  <si>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</si>
  <si>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</si>
  <si>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</si>
  <si>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</si>
  <si>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</si>
  <si>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</si>
  <si>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</si>
  <si>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</si>
  <si>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</si>
  <si>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</si>
  <si>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</si>
  <si>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</si>
  <si>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</si>
  <si>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</si>
  <si>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</si>
  <si>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</si>
  <si>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</si>
  <si>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</si>
  <si>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</si>
  <si>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</si>
  <si>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</si>
  <si>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</si>
  <si>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</si>
  <si>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</si>
  <si>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</si>
  <si>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</si>
  <si>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</si>
  <si>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</si>
  <si>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</si>
  <si>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</si>
  <si>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</si>
  <si>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</si>
  <si>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</si>
  <si>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</si>
  <si>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</si>
  <si>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</si>
  <si>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</si>
  <si>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</si>
  <si>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</si>
  <si>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</si>
  <si>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</si>
  <si>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</si>
  <si>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</si>
  <si>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</si>
  <si>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</si>
  <si>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</si>
  <si>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</si>
  <si>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</si>
  <si>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</si>
  <si>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</si>
  <si>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</si>
  <si>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</si>
  <si>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</si>
  <si>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</si>
  <si>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</si>
  <si>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</si>
  <si>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</si>
  <si>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</si>
  <si>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</si>
  <si>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</si>
  <si>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</si>
  <si>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</si>
  <si>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</si>
  <si>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</si>
  <si>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</si>
  <si>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</si>
  <si>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</si>
  <si>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</si>
  <si>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</si>
  <si>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</si>
  <si>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</si>
  <si>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</si>
  <si>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</si>
  <si>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</si>
  <si>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</si>
  <si>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</si>
  <si>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</si>
  <si>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</si>
  <si>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</si>
  <si>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</si>
  <si>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</si>
  <si>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</si>
  <si>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</si>
  <si>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</si>
  <si>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</si>
  <si>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</si>
  <si>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</si>
  <si>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</si>
  <si>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</si>
  <si>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</si>
  <si>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</si>
  <si>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</si>
  <si>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</si>
  <si>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</si>
  <si>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</si>
  <si>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</si>
  <si>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</si>
  <si>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</si>
  <si>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</si>
  <si>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</si>
  <si>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</si>
  <si>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</si>
  <si>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</si>
  <si>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</si>
  <si>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</si>
  <si>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</si>
  <si>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</si>
  <si>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</si>
  <si>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</si>
  <si>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</si>
  <si>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</si>
  <si>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</si>
  <si>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</si>
  <si>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</si>
  <si>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</si>
  <si>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</si>
  <si>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</si>
  <si>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</si>
  <si>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</si>
  <si>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</si>
  <si>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</si>
  <si>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</si>
  <si>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</si>
  <si>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</si>
  <si>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</si>
  <si>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</si>
  <si>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</si>
  <si>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</si>
  <si>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</si>
  <si>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</si>
  <si>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</si>
  <si>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</si>
  <si>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</si>
  <si>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</si>
  <si>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</si>
  <si>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</si>
  <si>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</si>
  <si>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</si>
  <si>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</si>
  <si>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</si>
  <si>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</si>
  <si>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</si>
  <si>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</si>
  <si>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</si>
  <si>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</si>
  <si>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</si>
  <si>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</si>
  <si>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</si>
  <si>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</si>
  <si>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</si>
  <si>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</si>
  <si>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</si>
  <si>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</si>
  <si>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</si>
  <si>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</si>
  <si>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</si>
  <si>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</si>
  <si>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</si>
  <si>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</si>
  <si>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</si>
  <si>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</si>
  <si>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</si>
  <si>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</si>
  <si>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</si>
  <si>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</si>
  <si>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</si>
  <si>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</si>
  <si>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</si>
  <si>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</si>
  <si>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</si>
  <si>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</si>
  <si>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</si>
  <si>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</si>
  <si>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</si>
  <si>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</si>
  <si>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</si>
  <si>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</si>
  <si>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</si>
  <si>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</si>
  <si>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</si>
  <si>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</si>
  <si>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</si>
  <si>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</si>
  <si>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</si>
  <si>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</si>
  <si>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</si>
  <si>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</si>
  <si>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</si>
  <si>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</si>
  <si>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</si>
  <si>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</si>
  <si>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</si>
  <si>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</si>
  <si>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</si>
  <si>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</si>
  <si>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</si>
  <si>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</si>
  <si>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</si>
  <si>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</si>
  <si>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</si>
  <si>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</si>
  <si>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</si>
  <si>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</si>
  <si>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</si>
  <si>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</si>
  <si>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</si>
  <si>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</si>
  <si>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</si>
  <si>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</si>
  <si>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</si>
  <si>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</si>
  <si>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</si>
  <si>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</si>
  <si>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</si>
  <si>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</si>
  <si>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</si>
  <si>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</si>
  <si>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</si>
  <si>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</si>
  <si>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</si>
  <si>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</si>
  <si>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</si>
  <si>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</si>
  <si>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</si>
  <si>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</si>
  <si>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</si>
  <si>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</si>
  <si>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</si>
  <si>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</si>
  <si>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</si>
  <si>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</si>
  <si>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</si>
  <si>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</si>
  <si>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</si>
  <si>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</si>
  <si>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</si>
  <si>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</si>
  <si>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</si>
  <si>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</si>
  <si>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</si>
  <si>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</si>
  <si>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</si>
  <si>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</si>
  <si>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</si>
  <si>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</si>
  <si>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</si>
  <si>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</si>
  <si>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</si>
  <si>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</si>
  <si>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</si>
  <si>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</si>
  <si>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</si>
  <si>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</si>
  <si>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</si>
  <si>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</si>
  <si>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</si>
  <si>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</si>
  <si>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</si>
  <si>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</si>
  <si>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</si>
  <si>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</si>
  <si>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</si>
  <si>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</si>
  <si>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</si>
  <si>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</si>
  <si>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</si>
  <si>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</si>
  <si>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</si>
  <si>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</si>
  <si>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</si>
  <si>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</si>
  <si>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</si>
  <si>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</si>
  <si>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</si>
  <si>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</si>
  <si>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</si>
  <si>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</si>
  <si>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</si>
  <si>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</si>
  <si>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</si>
  <si>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</si>
  <si>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</si>
  <si>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</si>
  <si>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</si>
  <si>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</si>
  <si>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</si>
  <si>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</si>
  <si>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</si>
  <si>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</si>
  <si>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</si>
  <si>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</si>
  <si>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</si>
  <si>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</si>
  <si>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</si>
  <si>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</si>
  <si>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</si>
  <si>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</si>
  <si>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</si>
  <si>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</si>
  <si>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</si>
  <si>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</si>
  <si>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</si>
  <si>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</si>
  <si>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</si>
  <si>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</si>
  <si>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</si>
  <si>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</si>
  <si>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</si>
  <si>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</si>
  <si>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</si>
  <si>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</si>
  <si>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</si>
  <si>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</si>
  <si>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</si>
  <si>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</si>
  <si>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</si>
  <si>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</si>
  <si>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</si>
  <si>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</si>
  <si>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</si>
  <si>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</si>
  <si>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</si>
  <si>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</si>
  <si>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</si>
  <si>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</si>
  <si>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</si>
  <si>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</si>
  <si>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</si>
  <si>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</si>
  <si>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</si>
  <si>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</si>
  <si>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</si>
  <si>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</si>
  <si>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</si>
  <si>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</si>
  <si>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</si>
  <si>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</si>
  <si>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</si>
  <si>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</si>
  <si>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</si>
  <si>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</si>
  <si>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</si>
  <si>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</si>
  <si>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</si>
  <si>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</si>
  <si>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</si>
  <si>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</si>
  <si>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</si>
  <si>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</si>
  <si>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</si>
  <si>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</si>
  <si>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</si>
  <si>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</si>
  <si>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</si>
  <si>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</si>
  <si>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</si>
  <si>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</si>
  <si>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</si>
  <si>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</si>
  <si>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</si>
  <si>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</si>
  <si>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</si>
  <si>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</si>
  <si>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</si>
  <si>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</si>
  <si>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</si>
  <si>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</si>
  <si>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</si>
  <si>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</si>
  <si>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</si>
  <si>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</si>
  <si>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</si>
  <si>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</si>
  <si>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</si>
  <si>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</si>
  <si>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</si>
  <si>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</si>
  <si>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</si>
  <si>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</si>
  <si>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</si>
  <si>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</si>
  <si>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</si>
  <si>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</si>
  <si>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</si>
  <si>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</si>
  <si>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</si>
  <si>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</si>
  <si>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</si>
  <si>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</si>
  <si>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</si>
  <si>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</si>
  <si>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</si>
  <si>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</si>
  <si>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</si>
  <si>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</si>
  <si>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</si>
  <si>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</si>
  <si>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</si>
  <si>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</si>
  <si>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</si>
  <si>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</si>
  <si>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</si>
  <si>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</si>
  <si>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</si>
  <si>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</si>
  <si>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</si>
  <si>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</si>
  <si>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</si>
  <si>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</si>
  <si>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</si>
  <si>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</si>
  <si>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</si>
  <si>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</si>
  <si>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</si>
  <si>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</si>
  <si>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</si>
  <si>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</si>
  <si>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</si>
  <si>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</si>
  <si>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</si>
  <si>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</si>
  <si>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</si>
  <si>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</si>
  <si>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</si>
  <si>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</si>
  <si>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</si>
  <si>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</si>
  <si>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</si>
  <si>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</si>
  <si>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</si>
  <si>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</si>
  <si>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</si>
  <si>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</si>
  <si>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</si>
  <si>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</si>
  <si>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</si>
  <si>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</si>
  <si>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</si>
  <si>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</si>
  <si>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</si>
  <si>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</si>
  <si>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</si>
  <si>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</si>
  <si>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</si>
  <si>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</si>
  <si>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</si>
  <si>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</si>
  <si>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</si>
  <si>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</si>
  <si>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</si>
  <si>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</si>
  <si>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</si>
  <si>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</si>
  <si>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</si>
  <si>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</si>
  <si>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</si>
  <si>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</si>
  <si>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</si>
  <si>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</si>
  <si>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</si>
  <si>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</si>
  <si>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</si>
  <si>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</si>
  <si>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</si>
  <si>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</si>
  <si>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</si>
  <si>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</si>
  <si>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</si>
  <si>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</si>
  <si>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</si>
  <si>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</si>
  <si>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</si>
  <si>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</si>
  <si>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</si>
  <si>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</si>
  <si>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</si>
  <si>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</si>
  <si>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</si>
  <si>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</si>
  <si>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</si>
  <si>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</si>
  <si>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</si>
  <si>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</si>
  <si>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</si>
  <si>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</si>
  <si>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</si>
  <si>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</si>
  <si>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</si>
  <si>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</si>
  <si>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</si>
  <si>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</si>
  <si>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</si>
  <si>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</si>
  <si>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</si>
  <si>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</si>
  <si>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</si>
  <si>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</si>
  <si>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</si>
  <si>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</si>
  <si>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</si>
  <si>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</si>
  <si>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</si>
  <si>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</si>
  <si>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</si>
  <si>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</si>
  <si>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</si>
  <si>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</si>
  <si>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</si>
  <si>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</si>
  <si>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</si>
  <si>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</si>
  <si>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</si>
  <si>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</si>
  <si>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</si>
  <si>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</si>
  <si>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</si>
  <si>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</si>
  <si>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</si>
  <si>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</si>
  <si>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</si>
  <si>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</si>
  <si>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</si>
  <si>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</si>
  <si>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</si>
  <si>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</si>
  <si>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</si>
  <si>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</si>
  <si>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</si>
  <si>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</si>
  <si>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</si>
  <si>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</si>
  <si>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</si>
  <si>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</si>
  <si>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</si>
  <si>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</si>
  <si>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</si>
  <si>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</si>
  <si>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</si>
  <si>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</si>
  <si>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</si>
  <si>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</si>
  <si>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</si>
  <si>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</si>
  <si>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</si>
  <si>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</si>
  <si>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</si>
  <si>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</si>
  <si>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</si>
  <si>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</si>
  <si>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</si>
  <si>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</si>
  <si>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</si>
  <si>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</si>
  <si>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</si>
  <si>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</si>
  <si>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</si>
  <si>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</si>
  <si>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</si>
  <si>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</si>
  <si>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</si>
  <si>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</si>
  <si>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</si>
  <si>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</si>
  <si>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</si>
  <si>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</si>
  <si>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</si>
  <si>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</si>
  <si>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</si>
  <si>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</si>
  <si>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</si>
  <si>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</si>
  <si>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</si>
  <si>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</si>
  <si>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</si>
  <si>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</si>
  <si>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</si>
  <si>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</si>
  <si>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</si>
  <si>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</si>
  <si>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</si>
  <si>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</si>
  <si>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</si>
  <si>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</si>
  <si>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</si>
  <si>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</si>
  <si>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</si>
  <si>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</si>
  <si>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</si>
  <si>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</si>
  <si>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</si>
  <si>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</si>
  <si>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</si>
  <si>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</si>
  <si>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</si>
  <si>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</si>
  <si>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</si>
  <si>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</si>
  <si>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</si>
  <si>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</si>
  <si>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</si>
  <si>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</si>
  <si>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</si>
  <si>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</si>
  <si>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</si>
  <si>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</si>
  <si>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</si>
  <si>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</si>
  <si>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</si>
  <si>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</si>
  <si>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</si>
  <si>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</si>
  <si>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</si>
  <si>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</si>
  <si>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</si>
  <si>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</si>
  <si>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</si>
  <si>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</si>
  <si>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</si>
  <si>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</si>
  <si>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</si>
  <si>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</si>
  <si>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</si>
  <si>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</si>
  <si>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</si>
  <si>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</si>
  <si>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</si>
  <si>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</si>
  <si>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</si>
  <si>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</si>
  <si>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</si>
  <si>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</si>
  <si>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</si>
  <si>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</si>
  <si>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</si>
  <si>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</si>
  <si>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</si>
  <si>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</si>
  <si>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</si>
  <si>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</si>
  <si>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</si>
  <si>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</si>
  <si>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</si>
  <si>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</si>
  <si>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</si>
  <si>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</si>
  <si>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</si>
  <si>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</si>
  <si>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</si>
  <si>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</si>
  <si>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</si>
  <si>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</si>
  <si>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</si>
  <si>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</si>
  <si>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</si>
  <si>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</si>
  <si>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</si>
  <si>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</si>
  <si>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</si>
  <si>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</si>
  <si>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</si>
  <si>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</si>
  <si>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</si>
  <si>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</si>
  <si>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</si>
  <si>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</si>
  <si>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</si>
  <si>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</si>
  <si>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</si>
  <si>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</si>
  <si>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</si>
  <si>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</si>
  <si>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</si>
  <si>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</si>
  <si>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</si>
  <si>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</si>
  <si>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</si>
  <si>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</si>
  <si>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</si>
  <si>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</si>
  <si>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</si>
  <si>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</si>
  <si>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</si>
  <si>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</si>
  <si>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</si>
  <si>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</si>
  <si>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</si>
  <si>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</si>
  <si>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</si>
  <si>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</si>
  <si>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</si>
  <si>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</si>
  <si>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</si>
  <si>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</si>
  <si>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</si>
  <si>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</si>
  <si>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</si>
  <si>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</si>
  <si>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</si>
  <si>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</si>
  <si>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</si>
  <si>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</si>
  <si>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</si>
  <si>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</si>
  <si>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</si>
  <si>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</si>
  <si>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</si>
  <si>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</si>
  <si>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</si>
  <si>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</si>
  <si>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</si>
  <si>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</si>
  <si>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</si>
  <si>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</si>
  <si>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</si>
  <si>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</si>
  <si>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</si>
  <si>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</si>
  <si>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</si>
  <si>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</si>
  <si>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</si>
  <si>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</si>
  <si>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</si>
  <si>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</si>
  <si>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</si>
  <si>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</si>
  <si>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</si>
  <si>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</si>
  <si>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</si>
  <si>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</si>
  <si>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</si>
  <si>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</si>
  <si>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</si>
  <si>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</si>
  <si>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</si>
  <si>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</si>
  <si>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</si>
  <si>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</si>
  <si>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</si>
  <si>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</si>
  <si>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</si>
  <si>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</si>
  <si>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</si>
  <si>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</si>
  <si>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</si>
  <si>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</si>
  <si>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</si>
  <si>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</si>
  <si>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</si>
  <si>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</si>
  <si>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</si>
  <si>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</si>
  <si>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</si>
  <si>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</si>
  <si>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</si>
  <si>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</si>
  <si>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</si>
  <si>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</si>
  <si>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</si>
  <si>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</si>
  <si>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</si>
  <si>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</si>
  <si>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</si>
  <si>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</si>
  <si>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</si>
  <si>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</si>
  <si>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</si>
  <si>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</si>
  <si>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</si>
  <si>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</si>
  <si>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</si>
  <si>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</si>
  <si>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</si>
  <si>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</si>
  <si>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</si>
  <si>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</si>
  <si>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</si>
  <si>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</si>
  <si>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</si>
  <si>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</si>
  <si>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</si>
  <si>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</si>
  <si>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</si>
  <si>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</si>
  <si>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</si>
  <si>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</si>
  <si>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</si>
  <si>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</si>
  <si>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</si>
  <si>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</si>
  <si>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</si>
  <si>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</si>
  <si>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</si>
  <si>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</si>
  <si>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</si>
  <si>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</si>
  <si>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</si>
  <si>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</si>
  <si>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</si>
  <si>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</si>
  <si>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</si>
  <si>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</si>
  <si>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</si>
  <si>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</si>
  <si>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</si>
  <si>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</si>
  <si>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</si>
  <si>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</si>
  <si>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</si>
  <si>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</si>
  <si>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</si>
  <si>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</si>
  <si>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</si>
  <si>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</si>
  <si>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</si>
  <si>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</si>
  <si>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</si>
  <si>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</si>
  <si>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</si>
  <si>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</si>
  <si>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</si>
  <si>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</si>
  <si>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</si>
  <si>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</si>
  <si>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</si>
  <si>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</si>
  <si>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</si>
  <si>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</si>
  <si>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</si>
  <si>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</si>
  <si>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</si>
  <si>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</si>
  <si>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</si>
  <si>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</si>
  <si>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</si>
  <si>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</si>
  <si>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</si>
  <si>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</si>
  <si>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</si>
  <si>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</si>
  <si>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</si>
  <si>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</si>
  <si>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</si>
  <si>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</si>
  <si>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</si>
  <si>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</si>
  <si>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</si>
  <si>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</si>
  <si>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</si>
  <si>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</si>
  <si>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</si>
  <si>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</si>
  <si>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</si>
  <si>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</si>
  <si>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</si>
  <si>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</si>
  <si>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</si>
  <si>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</si>
  <si>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</si>
  <si>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</si>
  <si>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</si>
  <si>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</si>
  <si>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</si>
  <si>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</si>
  <si>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</si>
  <si>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</si>
  <si>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</si>
  <si>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</si>
  <si>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</si>
  <si>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</si>
  <si>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</si>
  <si>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</si>
  <si>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</si>
  <si>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</si>
  <si>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</si>
  <si>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</si>
  <si>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</si>
  <si>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</si>
  <si>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</si>
  <si>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</si>
  <si>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</si>
  <si>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</si>
  <si>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</si>
  <si>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</si>
  <si>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</si>
  <si>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</si>
  <si>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</si>
  <si>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</si>
  <si>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</si>
  <si>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</si>
  <si>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</si>
  <si>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</si>
  <si>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</si>
  <si>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</si>
  <si>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</si>
  <si>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</si>
  <si>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</si>
  <si>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</si>
  <si>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</si>
  <si>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</si>
  <si>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</si>
  <si>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</si>
  <si>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</si>
  <si>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</si>
  <si>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</si>
  <si>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</si>
  <si>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</si>
  <si>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</si>
  <si>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</si>
  <si>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</si>
  <si>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</si>
  <si>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</si>
  <si>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</si>
  <si>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</si>
  <si>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</si>
  <si>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</si>
  <si>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</si>
  <si>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</si>
  <si>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</si>
  <si>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</si>
  <si>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</si>
  <si>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</si>
  <si>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</si>
  <si>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</si>
  <si>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</si>
  <si>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</si>
  <si>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</si>
  <si>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</si>
  <si>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</si>
  <si>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</si>
  <si>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</si>
  <si>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</si>
  <si>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</si>
  <si>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</si>
  <si>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</si>
  <si>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</si>
  <si>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</si>
  <si>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</si>
  <si>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</si>
  <si>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</si>
  <si>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</si>
  <si>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</si>
  <si>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</si>
  <si>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</si>
  <si>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</si>
  <si>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</si>
  <si>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</si>
  <si>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</si>
  <si>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</si>
  <si>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</si>
  <si>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</si>
  <si>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</si>
  <si>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</si>
  <si>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</si>
  <si>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</si>
  <si>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</si>
  <si>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</si>
  <si>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</si>
  <si>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</si>
  <si>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</si>
  <si>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</si>
  <si>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</si>
  <si>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</si>
  <si>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</si>
  <si>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</si>
  <si>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</si>
  <si>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</si>
  <si>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</si>
  <si>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</si>
  <si>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</si>
  <si>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</si>
  <si>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</si>
  <si>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</si>
  <si>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</si>
  <si>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</si>
  <si>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</si>
  <si>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</si>
  <si>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</si>
  <si>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</si>
  <si>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</si>
  <si>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</si>
  <si>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</si>
  <si>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</si>
  <si>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</si>
  <si>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</si>
  <si>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</si>
  <si>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</si>
  <si>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</si>
  <si>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</si>
  <si>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</si>
  <si>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</si>
  <si>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</si>
  <si>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</si>
  <si>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</si>
  <si>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</si>
  <si>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</si>
  <si>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</si>
  <si>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</si>
  <si>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</si>
  <si>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</si>
  <si>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</si>
  <si>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</si>
  <si>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</si>
  <si>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</si>
  <si>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</si>
  <si>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</si>
  <si>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</si>
  <si>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</si>
  <si>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</si>
  <si>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</si>
  <si>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</si>
  <si>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</si>
  <si>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</si>
  <si>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</si>
  <si>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</si>
  <si>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</si>
  <si>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</si>
  <si>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</si>
  <si>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</si>
  <si>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</si>
  <si>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</si>
  <si>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</si>
  <si>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</si>
  <si>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</si>
  <si>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</si>
  <si>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</si>
  <si>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</si>
  <si>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</si>
  <si>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</si>
  <si>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</si>
  <si>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</si>
  <si>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</si>
  <si>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</si>
  <si>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</si>
  <si>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</si>
  <si>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</si>
  <si>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</si>
  <si>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</si>
  <si>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</si>
  <si>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</si>
  <si>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</si>
  <si>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</si>
  <si>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</si>
  <si>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</si>
  <si>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</si>
  <si>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</si>
  <si>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</si>
  <si>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</si>
  <si>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</si>
  <si>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</si>
  <si>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</si>
  <si>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</si>
  <si>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</si>
  <si>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</si>
  <si>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</si>
  <si>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</si>
  <si>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</si>
  <si>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</si>
  <si>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</si>
  <si>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</si>
  <si>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</si>
  <si>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</si>
  <si>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</si>
  <si>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</si>
  <si>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</si>
  <si>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</si>
  <si>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</si>
  <si>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</si>
  <si>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</si>
  <si>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</si>
  <si>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</si>
  <si>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</si>
  <si>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</si>
  <si>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</si>
  <si>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</si>
  <si>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</si>
  <si>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</si>
  <si>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</si>
  <si>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</si>
  <si>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</si>
  <si>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</si>
  <si>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</si>
  <si>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</si>
  <si>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</si>
  <si>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</si>
  <si>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</si>
  <si>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</si>
  <si>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</si>
  <si>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</si>
  <si>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</si>
  <si>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</si>
  <si>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</si>
  <si>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</si>
  <si>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</si>
  <si>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</si>
  <si>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</si>
  <si>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</si>
  <si>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</si>
  <si>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</si>
  <si>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</si>
  <si>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</si>
  <si>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</si>
  <si>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</si>
  <si>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</si>
  <si>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</si>
  <si>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</si>
  <si>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</si>
  <si>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</si>
  <si>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</si>
  <si>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</si>
  <si>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</si>
  <si>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</si>
  <si>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</si>
  <si>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</si>
  <si>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</si>
  <si>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</si>
  <si>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</si>
  <si>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</si>
  <si>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</si>
  <si>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</si>
  <si>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</si>
  <si>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</si>
  <si>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</si>
  <si>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</si>
  <si>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</si>
  <si>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</si>
  <si>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</si>
  <si>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</si>
  <si>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</si>
  <si>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</si>
  <si>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</si>
  <si>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</si>
  <si>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</si>
  <si>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</si>
  <si>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</si>
  <si>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</si>
  <si>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</si>
  <si>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</si>
  <si>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</si>
  <si>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</si>
  <si>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</si>
  <si>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</si>
  <si>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</si>
  <si>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</si>
  <si>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</si>
  <si>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</si>
  <si>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</si>
  <si>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</si>
  <si>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</si>
  <si>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</si>
  <si>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</si>
  <si>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</si>
  <si>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</si>
  <si>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</si>
  <si>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CH / ntnl_li_process script</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</si>
  <si>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</si>
  <si>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</si>
  <si>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</si>
  <si>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</si>
  <si>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</si>
  <si>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</si>
  <si>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</si>
  <si>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</si>
  <si>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</si>
  <si>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</si>
  <si>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</si>
  <si>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</si>
  <si>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</si>
  <si>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</si>
  <si>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</si>
  <si>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</si>
  <si>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</si>
  <si>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</si>
  <si>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</si>
  <si>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</si>
  <si>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</si>
  <si>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</si>
  <si>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</si>
  <si>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</si>
  <si>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</si>
  <si>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</si>
  <si>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</si>
  <si>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</si>
  <si>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</si>
  <si>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</si>
  <si>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</si>
  <si>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</si>
  <si>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</si>
  <si>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</si>
  <si>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</si>
  <si>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</si>
  <si>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</si>
  <si>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</si>
  <si>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</si>
  <si>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</si>
  <si>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</si>
  <si>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</si>
  <si>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</si>
  <si>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</si>
  <si>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</si>
  <si>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</si>
  <si>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</si>
  <si>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</si>
  <si>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</si>
  <si>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</si>
  <si>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</si>
  <si>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</si>
  <si>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</si>
  <si>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</si>
  <si>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</si>
  <si>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</si>
  <si>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</si>
  <si>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</si>
  <si>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</si>
  <si>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</si>
  <si>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</si>
  <si>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</si>
  <si>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</si>
  <si>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</si>
  <si>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</si>
  <si>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</si>
  <si>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</si>
  <si>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</si>
  <si>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</si>
  <si>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</si>
  <si>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</si>
  <si>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</si>
  <si>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</si>
  <si>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</si>
  <si>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</si>
  <si>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</si>
  <si>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</si>
  <si>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</si>
  <si>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</si>
  <si>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</si>
  <si>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</si>
  <si>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</si>
  <si>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</si>
  <si>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</si>
  <si>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</si>
  <si>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</si>
  <si>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</si>
  <si>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</si>
  <si>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</si>
  <si>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</si>
  <si>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</si>
  <si>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</si>
  <si>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</si>
  <si>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</si>
  <si>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</si>
  <si>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</si>
  <si>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</si>
  <si>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</si>
  <si>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</si>
  <si>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</si>
  <si>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</si>
  <si>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</si>
  <si>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</si>
  <si>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</si>
  <si>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</si>
  <si>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</si>
  <si>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</si>
  <si>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</si>
  <si>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</si>
  <si>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</si>
  <si>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</si>
  <si>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</si>
  <si>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</si>
  <si>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</si>
  <si>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</si>
  <si>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</si>
  <si>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</si>
  <si>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</si>
  <si>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</si>
  <si>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</si>
  <si>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</si>
  <si>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</si>
  <si>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</si>
  <si>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</si>
  <si>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</si>
  <si>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</si>
  <si>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</si>
  <si>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</si>
  <si>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</si>
  <si>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</si>
  <si>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</si>
  <si>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</si>
  <si>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</si>
  <si>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</si>
  <si>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</si>
  <si>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</si>
  <si>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</si>
  <si>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</si>
  <si>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</si>
  <si>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</si>
  <si>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</si>
  <si>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</si>
  <si>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</si>
  <si>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</si>
  <si>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</si>
  <si>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</si>
  <si>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</si>
  <si>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</si>
  <si>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</si>
  <si>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</si>
  <si>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</si>
  <si>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</si>
  <si>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</si>
  <si>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</si>
  <si>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</si>
  <si>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</si>
  <si>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</si>
  <si>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</si>
  <si>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</si>
  <si>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</si>
  <si>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</si>
  <si>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</si>
  <si>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</si>
  <si>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</si>
  <si>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</si>
  <si>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</si>
  <si>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</si>
  <si>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</si>
  <si>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</si>
  <si>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</si>
  <si>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</si>
  <si>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</si>
  <si>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</si>
  <si>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</si>
  <si>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</si>
  <si>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</si>
  <si>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</si>
  <si>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</si>
  <si>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</si>
  <si>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</si>
  <si>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</si>
  <si>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</si>
  <si>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</si>
  <si>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alcohol_offlicence_act_2017</t>
  </si>
  <si>
    <t>alcohol_offlicence_nt_2017</t>
  </si>
  <si>
    <t>alcohol_offlicence_tas_2018</t>
  </si>
  <si>
    <t>alcohol_onlicence_act_2017</t>
  </si>
  <si>
    <t>alcohol_onlicence_nt_2017</t>
  </si>
  <si>
    <t>alcohol_onlicence_tas_2018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</si>
  <si>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</si>
  <si>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</si>
  <si>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</si>
  <si>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</si>
  <si>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</si>
  <si>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</si>
  <si>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</si>
  <si>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</si>
  <si>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</si>
  <si>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</si>
  <si>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</si>
  <si>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</si>
  <si>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</si>
  <si>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</si>
  <si>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</si>
  <si>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</si>
  <si>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</si>
  <si>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</si>
  <si>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</si>
  <si>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</si>
  <si>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</si>
  <si>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</si>
  <si>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Health (Pain Management Service)</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</si>
  <si>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</si>
  <si>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</si>
  <si>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</si>
  <si>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</si>
  <si>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</si>
  <si>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</si>
  <si>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</si>
  <si>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</si>
  <si>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</si>
  <si>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</si>
  <si>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</si>
  <si>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</si>
  <si>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</si>
  <si>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</si>
  <si>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</si>
  <si>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ChildProtectionFamilyServices_IntegratedFamilyServices</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</si>
  <si>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</si>
  <si>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</si>
  <si>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</si>
  <si>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</si>
  <si>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</si>
  <si>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</si>
  <si>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</si>
  <si>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</si>
  <si>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</si>
  <si>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</si>
  <si>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</si>
  <si>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</si>
  <si>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</si>
  <si>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</si>
  <si>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</si>
  <si>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</si>
  <si>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</si>
  <si>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</si>
  <si>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</si>
  <si>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</si>
  <si>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</si>
  <si>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</si>
  <si>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</si>
  <si>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</si>
  <si>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</si>
  <si>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</si>
  <si>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</si>
  <si>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</si>
  <si>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</si>
  <si>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</si>
  <si>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pain management service</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</si>
  <si>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</si>
  <si>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</si>
  <si>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</si>
  <si>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</si>
  <si>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</si>
  <si>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</si>
  <si>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</si>
  <si>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</si>
  <si>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</si>
  <si>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children's play programs</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</si>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</sst>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s>
  <fills count="8">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42">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0" fillId="0" borderId="0" xfId="0" quotePrefix="1"/>
    <xf numFmtId="0" fontId="0" fillId="0" borderId="0" xfId="0" applyAlignment="1">
      <alignment horizontal="center"/>
    </xf>
    <xf numFmtId="0" fontId="17" fillId="0" borderId="0" xfId="0" applyFont="1" applyFill="1" applyBorder="1" applyAlignment="1"/>
    <xf numFmtId="0" fontId="16" fillId="0" borderId="0" xfId="0" applyFont="1" applyFill="1" applyBorder="1" applyAlignment="1"/>
    <xf numFmtId="0" fontId="0" fillId="0" borderId="0" xfId="0" applyFill="1" applyBorder="1" applyAlignment="1"/>
    <xf numFmtId="3" fontId="17" fillId="0" borderId="0" xfId="0" applyNumberFormat="1" applyFont="1" applyFill="1" applyBorder="1" applyAlignment="1">
      <alignment horizontal="right"/>
    </xf>
    <xf numFmtId="0" fontId="17" fillId="0" borderId="0" xfId="0" applyFont="1" applyFill="1" applyBorder="1" applyAlignment="1">
      <alignment horizontal="right"/>
    </xf>
    <xf numFmtId="0" fontId="17" fillId="0" borderId="0" xfId="0" applyFont="1" applyFill="1" applyBorder="1" applyAlignment="1">
      <alignment vertical="center"/>
    </xf>
    <xf numFmtId="0" fontId="18" fillId="0" borderId="0" xfId="0" applyFont="1" applyFill="1" applyBorder="1" applyAlignment="1"/>
    <xf numFmtId="0" fontId="16" fillId="0" borderId="15" xfId="0" applyFont="1" applyFill="1" applyBorder="1" applyAlignment="1"/>
    <xf numFmtId="0" fontId="1" fillId="0" borderId="15" xfId="0" applyFont="1" applyFill="1" applyBorder="1" applyAlignment="1">
      <alignment horizontal="right"/>
    </xf>
    <xf numFmtId="0" fontId="1" fillId="0" borderId="15" xfId="0" applyFont="1" applyBorder="1" applyAlignment="1">
      <alignment vertical="top"/>
    </xf>
    <xf numFmtId="0" fontId="1" fillId="0" borderId="15" xfId="0" applyFont="1" applyBorder="1" applyAlignment="1">
      <alignment horizontal="right" vertical="top"/>
    </xf>
    <xf numFmtId="0" fontId="1" fillId="0" borderId="15"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0" fillId="0" borderId="0" xfId="0" applyAlignment="1">
      <alignment textRotation="90"/>
    </xf>
    <xf numFmtId="0" fontId="0" fillId="0" borderId="0" xfId="0" applyBorder="1" applyAlignment="1">
      <alignment horizontal="center"/>
    </xf>
    <xf numFmtId="0" fontId="1" fillId="0" borderId="15" xfId="0" applyFont="1" applyBorder="1" applyAlignment="1">
      <alignment textRotation="90"/>
    </xf>
    <xf numFmtId="0" fontId="0" fillId="0" borderId="15" xfId="0" applyBorder="1" applyAlignment="1">
      <alignment horizontal="center" textRotation="90"/>
    </xf>
    <xf numFmtId="0" fontId="1" fillId="0" borderId="18" xfId="0" applyFont="1" applyBorder="1" applyAlignment="1">
      <alignment horizontal="center"/>
    </xf>
    <xf numFmtId="0" fontId="1" fillId="0" borderId="18" xfId="0" applyFont="1" applyBorder="1"/>
    <xf numFmtId="0" fontId="0" fillId="0" borderId="15" xfId="0" applyBorder="1"/>
    <xf numFmtId="0" fontId="12" fillId="0" borderId="15" xfId="0" applyFont="1" applyBorder="1" applyAlignment="1">
      <alignment horizontal="center" textRotation="90"/>
    </xf>
    <xf numFmtId="0" fontId="12" fillId="4" borderId="15" xfId="0" applyFont="1" applyFill="1" applyBorder="1" applyAlignment="1">
      <alignment horizontal="center" textRotation="90"/>
    </xf>
    <xf numFmtId="0" fontId="0" fillId="0" borderId="15" xfId="0" applyFill="1" applyBorder="1"/>
    <xf numFmtId="0" fontId="0" fillId="0" borderId="15" xfId="0" applyBorder="1" applyAlignment="1">
      <alignment horizontal="center"/>
    </xf>
    <xf numFmtId="0" fontId="1" fillId="0" borderId="15" xfId="0" applyFont="1" applyBorder="1" applyAlignment="1">
      <alignment horizontal="right" vertical="top" wrapText="1"/>
    </xf>
    <xf numFmtId="0" fontId="0" fillId="0" borderId="0" xfId="0" applyAlignment="1">
      <alignment horizontal="right" vertical="top" wrapText="1"/>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xf numFmtId="0" fontId="1" fillId="0" borderId="14" xfId="0" applyFont="1" applyBorder="1" applyAlignment="1">
      <alignment horizontal="center"/>
    </xf>
    <xf numFmtId="0" fontId="1" fillId="7" borderId="14"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915</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O87"/>
  <sheetViews>
    <sheetView zoomScale="85" zoomScaleNormal="85" workbookViewId="0">
      <pane xSplit="2" ySplit="1" topLeftCell="G59" activePane="bottomRight" state="frozen"/>
      <selection pane="topRight" activeCell="C1" sqref="C1"/>
      <selection pane="bottomLeft" activeCell="A2" sqref="A2"/>
      <selection pane="bottomRight" activeCell="G79" sqref="G79"/>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862</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862</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862</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862</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862</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862</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862</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862</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862</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862</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863</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863</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863</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863</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863</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862</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862</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862</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862</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862</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862</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862</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862</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862</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862</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864</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864</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865</v>
      </c>
      <c r="C87" s="99" t="s">
        <v>866</v>
      </c>
      <c r="D87" s="42" t="s">
        <v>867</v>
      </c>
      <c r="E87" t="s">
        <v>425</v>
      </c>
      <c r="F87" s="44" t="s">
        <v>308</v>
      </c>
      <c r="G87" s="42" t="s">
        <v>867</v>
      </c>
      <c r="H87" s="42" t="s">
        <v>867</v>
      </c>
      <c r="K87" s="96" t="s">
        <v>868</v>
      </c>
      <c r="L87" s="22">
        <v>1</v>
      </c>
      <c r="O87" s="22" t="s">
        <v>318</v>
      </c>
    </row>
  </sheetData>
  <pageMargins left="0.25" right="0.25" top="0.75" bottom="0.75" header="0.3" footer="0.3"/>
  <pageSetup paperSize="8" scale="4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107" customWidth="1"/>
    <col min="14" max="30" width="3.7109375" customWidth="1"/>
  </cols>
  <sheetData>
    <row r="1" spans="1:30" s="107" customFormat="1" x14ac:dyDescent="0.25">
      <c r="A1" s="126" t="s">
        <v>1473</v>
      </c>
      <c r="B1" s="126" t="s">
        <v>209</v>
      </c>
      <c r="C1" s="127" t="s">
        <v>1476</v>
      </c>
      <c r="D1" s="126" t="s">
        <v>1464</v>
      </c>
      <c r="E1" s="126" t="s">
        <v>1474</v>
      </c>
      <c r="F1" s="140" t="s">
        <v>1445</v>
      </c>
      <c r="G1" s="140"/>
      <c r="H1" s="140"/>
      <c r="I1" s="140"/>
      <c r="J1" s="140"/>
      <c r="K1" s="140"/>
      <c r="L1" s="140"/>
      <c r="M1" s="140"/>
      <c r="O1" s="140" t="s">
        <v>1477</v>
      </c>
      <c r="P1" s="140"/>
      <c r="Q1" s="140"/>
      <c r="R1" s="140"/>
      <c r="S1" s="126"/>
      <c r="T1" s="141" t="s">
        <v>1478</v>
      </c>
      <c r="U1" s="141"/>
      <c r="V1" s="141"/>
      <c r="W1" s="141"/>
      <c r="X1" s="141"/>
      <c r="Y1" s="126"/>
      <c r="Z1" s="140" t="s">
        <v>1479</v>
      </c>
      <c r="AA1" s="140"/>
      <c r="AB1" s="140"/>
      <c r="AC1" s="140"/>
      <c r="AD1" s="140"/>
    </row>
    <row r="2" spans="1:30" s="122" customFormat="1" ht="99.75" customHeight="1" x14ac:dyDescent="0.25">
      <c r="A2" s="124"/>
      <c r="B2" s="124"/>
      <c r="C2" s="128"/>
      <c r="D2" s="124"/>
      <c r="E2" s="124"/>
      <c r="F2" s="125" t="s">
        <v>441</v>
      </c>
      <c r="G2" s="125" t="s">
        <v>462</v>
      </c>
      <c r="H2" s="125" t="s">
        <v>444</v>
      </c>
      <c r="I2" s="125" t="s">
        <v>436</v>
      </c>
      <c r="J2" s="125" t="s">
        <v>431</v>
      </c>
      <c r="K2" s="125" t="s">
        <v>448</v>
      </c>
      <c r="L2" s="125" t="s">
        <v>457</v>
      </c>
      <c r="M2" s="125" t="s">
        <v>452</v>
      </c>
      <c r="O2" s="129" t="s">
        <v>1480</v>
      </c>
      <c r="P2" s="129" t="s">
        <v>32</v>
      </c>
      <c r="Q2" s="129" t="s">
        <v>144</v>
      </c>
      <c r="R2" s="129" t="s">
        <v>76</v>
      </c>
      <c r="S2" s="129"/>
      <c r="T2" s="130" t="s">
        <v>1481</v>
      </c>
      <c r="U2" s="130" t="s">
        <v>1475</v>
      </c>
      <c r="V2" s="130" t="s">
        <v>1393</v>
      </c>
      <c r="W2" s="130" t="s">
        <v>1482</v>
      </c>
      <c r="X2" s="130" t="s">
        <v>1483</v>
      </c>
      <c r="Y2" s="129"/>
      <c r="Z2" s="129" t="s">
        <v>1484</v>
      </c>
      <c r="AA2" s="129" t="s">
        <v>1485</v>
      </c>
      <c r="AB2" s="130" t="s">
        <v>26</v>
      </c>
      <c r="AC2" s="130" t="s">
        <v>610</v>
      </c>
      <c r="AD2" s="129" t="s">
        <v>1486</v>
      </c>
    </row>
    <row r="3" spans="1:30" ht="15" customHeight="1" x14ac:dyDescent="0.25">
      <c r="A3" s="22" t="s">
        <v>1118</v>
      </c>
      <c r="B3" s="22" t="s">
        <v>1446</v>
      </c>
      <c r="C3" s="22"/>
      <c r="D3" s="123">
        <v>1000</v>
      </c>
      <c r="E3" s="22" t="s">
        <v>1117</v>
      </c>
      <c r="F3" s="123" t="s">
        <v>37</v>
      </c>
      <c r="G3" s="123" t="s">
        <v>37</v>
      </c>
      <c r="H3" s="123" t="s">
        <v>37</v>
      </c>
      <c r="I3" s="123" t="s">
        <v>37</v>
      </c>
      <c r="J3" s="123" t="s">
        <v>37</v>
      </c>
      <c r="K3" s="123" t="s">
        <v>37</v>
      </c>
      <c r="L3" s="123" t="s">
        <v>37</v>
      </c>
      <c r="M3" s="123" t="s">
        <v>37</v>
      </c>
      <c r="N3" s="22"/>
      <c r="O3" s="123" t="s">
        <v>37</v>
      </c>
      <c r="P3" s="123" t="s">
        <v>37</v>
      </c>
      <c r="Q3" s="123"/>
      <c r="R3" s="123"/>
      <c r="S3" s="123"/>
      <c r="T3" s="123" t="s">
        <v>37</v>
      </c>
      <c r="U3" s="123"/>
      <c r="V3" s="123"/>
      <c r="W3" s="123"/>
      <c r="X3" s="123"/>
      <c r="Y3" s="123"/>
      <c r="Z3" s="123"/>
      <c r="AA3" s="123"/>
      <c r="AB3" s="123"/>
      <c r="AC3" s="123"/>
      <c r="AD3" s="123"/>
    </row>
    <row r="4" spans="1:30" x14ac:dyDescent="0.25">
      <c r="A4" s="22" t="s">
        <v>1120</v>
      </c>
      <c r="B4" s="22" t="s">
        <v>1446</v>
      </c>
      <c r="C4" s="22"/>
      <c r="D4" s="123">
        <v>3200</v>
      </c>
      <c r="E4" s="22" t="s">
        <v>1117</v>
      </c>
      <c r="F4" s="123" t="s">
        <v>37</v>
      </c>
      <c r="G4" s="123" t="s">
        <v>37</v>
      </c>
      <c r="H4" s="123" t="s">
        <v>37</v>
      </c>
      <c r="I4" s="123" t="s">
        <v>37</v>
      </c>
      <c r="J4" s="123" t="s">
        <v>37</v>
      </c>
      <c r="K4" s="123" t="s">
        <v>37</v>
      </c>
      <c r="L4" s="123" t="s">
        <v>37</v>
      </c>
      <c r="M4" s="123" t="s">
        <v>37</v>
      </c>
      <c r="N4" s="22"/>
      <c r="O4" s="123" t="s">
        <v>37</v>
      </c>
      <c r="P4" s="123"/>
      <c r="Q4" s="123"/>
      <c r="R4" s="123"/>
      <c r="S4" s="123"/>
      <c r="T4" s="123" t="s">
        <v>37</v>
      </c>
      <c r="U4" s="123"/>
      <c r="V4" s="123"/>
      <c r="W4" s="123"/>
      <c r="X4" s="123"/>
      <c r="Y4" s="123"/>
      <c r="Z4" s="123"/>
      <c r="AA4" s="123"/>
      <c r="AB4" s="123"/>
      <c r="AC4" s="123"/>
      <c r="AD4" s="123"/>
    </row>
    <row r="5" spans="1:30" x14ac:dyDescent="0.25">
      <c r="A5" s="22" t="s">
        <v>1121</v>
      </c>
      <c r="B5" s="22" t="s">
        <v>1446</v>
      </c>
      <c r="C5" s="22"/>
      <c r="D5" s="123">
        <v>3200</v>
      </c>
      <c r="E5" s="22" t="s">
        <v>1117</v>
      </c>
      <c r="F5" s="123" t="s">
        <v>37</v>
      </c>
      <c r="G5" s="123" t="s">
        <v>37</v>
      </c>
      <c r="H5" s="123" t="s">
        <v>37</v>
      </c>
      <c r="I5" s="123" t="s">
        <v>37</v>
      </c>
      <c r="J5" s="123" t="s">
        <v>37</v>
      </c>
      <c r="K5" s="123" t="s">
        <v>37</v>
      </c>
      <c r="L5" s="123" t="s">
        <v>37</v>
      </c>
      <c r="M5" s="123" t="s">
        <v>37</v>
      </c>
      <c r="N5" s="22"/>
      <c r="O5" s="123" t="s">
        <v>37</v>
      </c>
      <c r="P5" s="123"/>
      <c r="Q5" s="123"/>
      <c r="R5" s="123"/>
      <c r="S5" s="123"/>
      <c r="T5" s="123" t="s">
        <v>37</v>
      </c>
      <c r="U5" s="123"/>
      <c r="V5" s="123"/>
      <c r="W5" s="123"/>
      <c r="X5" s="123"/>
      <c r="Y5" s="123"/>
      <c r="Z5" s="123"/>
      <c r="AA5" s="123"/>
      <c r="AB5" s="123"/>
      <c r="AC5" s="123"/>
      <c r="AD5" s="123"/>
    </row>
    <row r="6" spans="1:30" x14ac:dyDescent="0.25">
      <c r="A6" s="22" t="s">
        <v>1122</v>
      </c>
      <c r="B6" s="22" t="s">
        <v>1465</v>
      </c>
      <c r="C6" s="22"/>
      <c r="D6" s="123">
        <v>1000</v>
      </c>
      <c r="E6" s="22" t="s">
        <v>1117</v>
      </c>
      <c r="F6" s="123" t="s">
        <v>37</v>
      </c>
      <c r="G6" s="123" t="s">
        <v>37</v>
      </c>
      <c r="H6" s="123" t="s">
        <v>37</v>
      </c>
      <c r="I6" s="123" t="s">
        <v>37</v>
      </c>
      <c r="J6" s="123" t="s">
        <v>37</v>
      </c>
      <c r="K6" s="123" t="s">
        <v>37</v>
      </c>
      <c r="L6" s="123" t="s">
        <v>37</v>
      </c>
      <c r="M6" s="123" t="s">
        <v>37</v>
      </c>
      <c r="N6" s="22"/>
      <c r="O6" s="123" t="s">
        <v>37</v>
      </c>
      <c r="P6" s="123" t="s">
        <v>37</v>
      </c>
      <c r="Q6" s="123"/>
      <c r="R6" s="123"/>
      <c r="S6" s="123"/>
      <c r="T6" s="123" t="s">
        <v>37</v>
      </c>
      <c r="U6" s="123"/>
      <c r="V6" s="123"/>
      <c r="W6" s="123"/>
      <c r="X6" s="123"/>
      <c r="Y6" s="123"/>
      <c r="Z6" s="123"/>
      <c r="AA6" s="123"/>
      <c r="AB6" s="123"/>
      <c r="AC6" s="123"/>
      <c r="AD6" s="123"/>
    </row>
    <row r="7" spans="1:30" x14ac:dyDescent="0.25">
      <c r="A7" s="22" t="s">
        <v>1447</v>
      </c>
      <c r="B7" s="22" t="s">
        <v>1472</v>
      </c>
      <c r="C7" s="22"/>
      <c r="D7" s="123">
        <v>1600</v>
      </c>
      <c r="E7" s="22" t="s">
        <v>1114</v>
      </c>
      <c r="F7" s="123" t="s">
        <v>37</v>
      </c>
      <c r="G7" s="123" t="s">
        <v>37</v>
      </c>
      <c r="H7" s="123" t="s">
        <v>37</v>
      </c>
      <c r="I7" s="123" t="s">
        <v>37</v>
      </c>
      <c r="J7" s="123" t="s">
        <v>37</v>
      </c>
      <c r="K7" s="123" t="s">
        <v>37</v>
      </c>
      <c r="L7" s="123" t="s">
        <v>37</v>
      </c>
      <c r="M7" s="123" t="s">
        <v>37</v>
      </c>
      <c r="N7" s="22"/>
      <c r="O7" s="123" t="s">
        <v>37</v>
      </c>
      <c r="P7" s="123"/>
      <c r="Q7" s="123"/>
      <c r="R7" s="123"/>
      <c r="S7" s="123"/>
      <c r="T7" s="123"/>
      <c r="U7" s="123" t="s">
        <v>37</v>
      </c>
      <c r="V7" s="123"/>
      <c r="W7" s="123"/>
      <c r="X7" s="123"/>
      <c r="Y7" s="123"/>
      <c r="Z7" s="123"/>
      <c r="AA7" s="123"/>
      <c r="AB7" s="123"/>
      <c r="AC7" s="123"/>
      <c r="AD7" s="123"/>
    </row>
    <row r="8" spans="1:30" x14ac:dyDescent="0.25">
      <c r="A8" s="22" t="s">
        <v>1125</v>
      </c>
      <c r="B8" s="22" t="s">
        <v>1472</v>
      </c>
      <c r="C8" s="22"/>
      <c r="D8" s="123">
        <v>800</v>
      </c>
      <c r="E8" s="22" t="s">
        <v>1117</v>
      </c>
      <c r="F8" s="123" t="s">
        <v>37</v>
      </c>
      <c r="G8" s="123" t="s">
        <v>37</v>
      </c>
      <c r="H8" s="123" t="s">
        <v>37</v>
      </c>
      <c r="I8" s="123" t="s">
        <v>37</v>
      </c>
      <c r="J8" s="123" t="s">
        <v>37</v>
      </c>
      <c r="K8" s="123" t="s">
        <v>37</v>
      </c>
      <c r="L8" s="123" t="s">
        <v>37</v>
      </c>
      <c r="M8" s="123" t="s">
        <v>37</v>
      </c>
      <c r="N8" s="22"/>
      <c r="O8" s="123" t="s">
        <v>37</v>
      </c>
      <c r="P8" s="123"/>
      <c r="Q8" s="123"/>
      <c r="R8" s="123"/>
      <c r="S8" s="123"/>
      <c r="T8" s="123"/>
      <c r="U8" s="123" t="s">
        <v>37</v>
      </c>
      <c r="V8" s="123"/>
      <c r="W8" s="123"/>
      <c r="X8" s="123"/>
      <c r="Y8" s="123"/>
      <c r="Z8" s="123"/>
      <c r="AA8" s="123"/>
      <c r="AB8" s="123"/>
      <c r="AC8" s="123"/>
      <c r="AD8" s="123"/>
    </row>
    <row r="9" spans="1:30" x14ac:dyDescent="0.25">
      <c r="A9" s="22" t="s">
        <v>1126</v>
      </c>
      <c r="B9" s="22" t="s">
        <v>1466</v>
      </c>
      <c r="C9" s="22"/>
      <c r="D9" s="123">
        <v>1600</v>
      </c>
      <c r="E9" s="22" t="s">
        <v>1117</v>
      </c>
      <c r="F9" s="123" t="s">
        <v>37</v>
      </c>
      <c r="G9" s="123" t="s">
        <v>37</v>
      </c>
      <c r="H9" s="123" t="s">
        <v>37</v>
      </c>
      <c r="I9" s="123" t="s">
        <v>37</v>
      </c>
      <c r="J9" s="123" t="s">
        <v>37</v>
      </c>
      <c r="K9" s="123" t="s">
        <v>37</v>
      </c>
      <c r="L9" s="123" t="s">
        <v>37</v>
      </c>
      <c r="M9" s="123" t="s">
        <v>37</v>
      </c>
      <c r="N9" s="22"/>
      <c r="O9" s="123" t="s">
        <v>37</v>
      </c>
      <c r="P9" s="123"/>
      <c r="Q9" s="123"/>
      <c r="R9" s="123"/>
      <c r="S9" s="123"/>
      <c r="T9" s="123"/>
      <c r="U9" s="123"/>
      <c r="V9" s="123" t="s">
        <v>37</v>
      </c>
      <c r="W9" s="123"/>
      <c r="X9" s="123"/>
      <c r="Y9" s="123"/>
      <c r="Z9" s="123"/>
      <c r="AA9" s="123"/>
      <c r="AB9" s="123"/>
      <c r="AC9" s="123"/>
      <c r="AD9" s="123"/>
    </row>
    <row r="10" spans="1:30" x14ac:dyDescent="0.25">
      <c r="A10" s="22" t="s">
        <v>1127</v>
      </c>
      <c r="B10" s="22" t="s">
        <v>1466</v>
      </c>
      <c r="C10" s="22"/>
      <c r="D10" s="123">
        <v>1600</v>
      </c>
      <c r="E10" s="22" t="s">
        <v>1117</v>
      </c>
      <c r="F10" s="123" t="s">
        <v>37</v>
      </c>
      <c r="G10" s="123" t="s">
        <v>37</v>
      </c>
      <c r="H10" s="123" t="s">
        <v>37</v>
      </c>
      <c r="I10" s="123" t="s">
        <v>37</v>
      </c>
      <c r="J10" s="123" t="s">
        <v>37</v>
      </c>
      <c r="K10" s="123" t="s">
        <v>37</v>
      </c>
      <c r="L10" s="123" t="s">
        <v>37</v>
      </c>
      <c r="M10" s="123" t="s">
        <v>37</v>
      </c>
      <c r="N10" s="22"/>
      <c r="O10" s="123" t="s">
        <v>37</v>
      </c>
      <c r="P10" s="123"/>
      <c r="Q10" s="123"/>
      <c r="R10" s="123"/>
      <c r="S10" s="123"/>
      <c r="T10" s="123"/>
      <c r="U10" s="123"/>
      <c r="V10" s="123" t="s">
        <v>37</v>
      </c>
      <c r="W10" s="123"/>
      <c r="X10" s="123"/>
      <c r="Y10" s="123"/>
      <c r="Z10" s="123"/>
      <c r="AA10" s="123"/>
      <c r="AB10" s="123"/>
      <c r="AC10" s="123"/>
      <c r="AD10" s="123"/>
    </row>
    <row r="11" spans="1:30" x14ac:dyDescent="0.25">
      <c r="A11" s="22" t="s">
        <v>1128</v>
      </c>
      <c r="B11" s="22" t="s">
        <v>1467</v>
      </c>
      <c r="C11" s="22"/>
      <c r="D11" s="123">
        <v>1000</v>
      </c>
      <c r="E11" s="22" t="s">
        <v>1117</v>
      </c>
      <c r="F11" s="123" t="s">
        <v>37</v>
      </c>
      <c r="G11" s="123" t="s">
        <v>37</v>
      </c>
      <c r="H11" s="123" t="s">
        <v>37</v>
      </c>
      <c r="I11" s="123" t="s">
        <v>37</v>
      </c>
      <c r="J11" s="123" t="s">
        <v>37</v>
      </c>
      <c r="K11" s="123" t="s">
        <v>37</v>
      </c>
      <c r="L11" s="123" t="s">
        <v>37</v>
      </c>
      <c r="M11" s="123" t="s">
        <v>37</v>
      </c>
      <c r="N11" s="22"/>
      <c r="O11" s="123" t="s">
        <v>37</v>
      </c>
      <c r="P11" s="123"/>
      <c r="Q11" s="123"/>
      <c r="R11" s="123"/>
      <c r="S11" s="123"/>
      <c r="T11" s="123"/>
      <c r="U11" s="123"/>
      <c r="V11" s="123"/>
      <c r="W11" s="123" t="s">
        <v>37</v>
      </c>
      <c r="X11" s="123"/>
      <c r="Y11" s="123"/>
      <c r="Z11" s="123"/>
      <c r="AA11" s="123"/>
      <c r="AB11" s="123"/>
      <c r="AC11" s="123"/>
      <c r="AD11" s="123"/>
    </row>
    <row r="12" spans="1:30" x14ac:dyDescent="0.25">
      <c r="A12" s="22" t="s">
        <v>1129</v>
      </c>
      <c r="B12" s="22" t="s">
        <v>1467</v>
      </c>
      <c r="C12" s="22"/>
      <c r="D12" s="123">
        <v>1000</v>
      </c>
      <c r="E12" s="22" t="s">
        <v>1117</v>
      </c>
      <c r="F12" s="123" t="s">
        <v>37</v>
      </c>
      <c r="G12" s="123" t="s">
        <v>37</v>
      </c>
      <c r="H12" s="123" t="s">
        <v>37</v>
      </c>
      <c r="I12" s="123" t="s">
        <v>37</v>
      </c>
      <c r="J12" s="123" t="s">
        <v>37</v>
      </c>
      <c r="K12" s="123" t="s">
        <v>37</v>
      </c>
      <c r="L12" s="123" t="s">
        <v>37</v>
      </c>
      <c r="M12" s="123" t="s">
        <v>37</v>
      </c>
      <c r="N12" s="22"/>
      <c r="O12" s="123" t="s">
        <v>37</v>
      </c>
      <c r="P12" s="123"/>
      <c r="Q12" s="123"/>
      <c r="R12" s="123"/>
      <c r="S12" s="123"/>
      <c r="T12" s="123"/>
      <c r="U12" s="123"/>
      <c r="V12" s="123"/>
      <c r="W12" s="123" t="s">
        <v>37</v>
      </c>
      <c r="X12" s="123"/>
      <c r="Y12" s="123"/>
      <c r="Z12" s="123"/>
      <c r="AA12" s="123"/>
      <c r="AB12" s="123"/>
      <c r="AC12" s="123"/>
      <c r="AD12" s="123"/>
    </row>
    <row r="13" spans="1:30" x14ac:dyDescent="0.25">
      <c r="A13" s="22" t="s">
        <v>1448</v>
      </c>
      <c r="B13" s="22" t="s">
        <v>1467</v>
      </c>
      <c r="C13" s="22"/>
      <c r="D13" s="123">
        <v>1000</v>
      </c>
      <c r="E13" s="22" t="s">
        <v>1117</v>
      </c>
      <c r="F13" s="123" t="s">
        <v>37</v>
      </c>
      <c r="G13" s="123" t="s">
        <v>37</v>
      </c>
      <c r="H13" s="123" t="s">
        <v>37</v>
      </c>
      <c r="I13" s="123" t="s">
        <v>37</v>
      </c>
      <c r="J13" s="123" t="s">
        <v>37</v>
      </c>
      <c r="K13" s="123" t="s">
        <v>37</v>
      </c>
      <c r="L13" s="123" t="s">
        <v>37</v>
      </c>
      <c r="M13" s="123" t="s">
        <v>37</v>
      </c>
      <c r="N13" s="22"/>
      <c r="O13" s="123" t="s">
        <v>37</v>
      </c>
      <c r="P13" s="123"/>
      <c r="Q13" s="123"/>
      <c r="R13" s="123"/>
      <c r="S13" s="123"/>
      <c r="T13" s="123"/>
      <c r="U13" s="123"/>
      <c r="V13" s="123"/>
      <c r="W13" s="123" t="s">
        <v>37</v>
      </c>
      <c r="X13" s="123"/>
      <c r="Y13" s="123"/>
      <c r="Z13" s="123"/>
      <c r="AA13" s="123"/>
      <c r="AB13" s="123"/>
      <c r="AC13" s="123"/>
      <c r="AD13" s="123"/>
    </row>
    <row r="14" spans="1:30" x14ac:dyDescent="0.25">
      <c r="A14" s="22" t="s">
        <v>1449</v>
      </c>
      <c r="B14" s="22" t="s">
        <v>1467</v>
      </c>
      <c r="C14" s="22"/>
      <c r="D14" s="123">
        <v>1000</v>
      </c>
      <c r="E14" s="22" t="s">
        <v>1117</v>
      </c>
      <c r="F14" s="123" t="s">
        <v>37</v>
      </c>
      <c r="G14" s="123" t="s">
        <v>37</v>
      </c>
      <c r="H14" s="123" t="s">
        <v>37</v>
      </c>
      <c r="I14" s="123" t="s">
        <v>37</v>
      </c>
      <c r="J14" s="123" t="s">
        <v>37</v>
      </c>
      <c r="K14" s="123" t="s">
        <v>37</v>
      </c>
      <c r="L14" s="123" t="s">
        <v>37</v>
      </c>
      <c r="M14" s="123" t="s">
        <v>37</v>
      </c>
      <c r="N14" s="22"/>
      <c r="O14" s="123" t="s">
        <v>37</v>
      </c>
      <c r="P14" s="123" t="s">
        <v>37</v>
      </c>
      <c r="Q14" s="123"/>
      <c r="R14" s="123"/>
      <c r="S14" s="123"/>
      <c r="T14" s="123"/>
      <c r="U14" s="123"/>
      <c r="V14" s="123"/>
      <c r="W14" s="123" t="s">
        <v>37</v>
      </c>
      <c r="X14" s="123"/>
      <c r="Y14" s="123"/>
      <c r="Z14" s="123"/>
      <c r="AA14" s="123" t="s">
        <v>37</v>
      </c>
      <c r="AB14" s="123"/>
      <c r="AC14" s="123"/>
      <c r="AD14" s="123"/>
    </row>
    <row r="15" spans="1:30" x14ac:dyDescent="0.25">
      <c r="A15" s="22" t="s">
        <v>1450</v>
      </c>
      <c r="B15" s="22" t="s">
        <v>1467</v>
      </c>
      <c r="C15" s="22"/>
      <c r="D15" s="123">
        <v>1000</v>
      </c>
      <c r="E15" s="22" t="s">
        <v>1117</v>
      </c>
      <c r="F15" s="123" t="s">
        <v>37</v>
      </c>
      <c r="G15" s="123" t="s">
        <v>37</v>
      </c>
      <c r="H15" s="123" t="s">
        <v>37</v>
      </c>
      <c r="I15" s="123" t="s">
        <v>37</v>
      </c>
      <c r="J15" s="123" t="s">
        <v>37</v>
      </c>
      <c r="K15" s="123" t="s">
        <v>37</v>
      </c>
      <c r="L15" s="123" t="s">
        <v>37</v>
      </c>
      <c r="M15" s="123" t="s">
        <v>37</v>
      </c>
      <c r="N15" s="22"/>
      <c r="O15" s="123" t="s">
        <v>37</v>
      </c>
      <c r="P15" s="123"/>
      <c r="Q15" s="123"/>
      <c r="R15" s="123"/>
      <c r="S15" s="123"/>
      <c r="T15" s="123"/>
      <c r="U15" s="123"/>
      <c r="V15" s="123"/>
      <c r="W15" s="123" t="s">
        <v>37</v>
      </c>
      <c r="X15" s="123"/>
      <c r="Y15" s="123"/>
      <c r="Z15" s="123"/>
      <c r="AA15" s="123"/>
      <c r="AB15" s="123"/>
      <c r="AC15" s="123"/>
      <c r="AD15" s="123"/>
    </row>
    <row r="16" spans="1:30" x14ac:dyDescent="0.25">
      <c r="A16" s="22" t="s">
        <v>1451</v>
      </c>
      <c r="B16" s="22" t="s">
        <v>1471</v>
      </c>
      <c r="C16" s="22"/>
      <c r="D16" s="123">
        <v>1200</v>
      </c>
      <c r="E16" s="22"/>
      <c r="F16" s="123"/>
      <c r="G16" s="123"/>
      <c r="H16" s="123"/>
      <c r="I16" s="123"/>
      <c r="J16" s="123"/>
      <c r="K16" s="123"/>
      <c r="L16" s="123"/>
      <c r="M16" s="123"/>
      <c r="N16" s="22"/>
      <c r="O16" s="123" t="s">
        <v>37</v>
      </c>
      <c r="P16" s="123"/>
      <c r="Q16" s="123"/>
      <c r="R16" s="123"/>
      <c r="S16" s="123"/>
      <c r="T16" s="123"/>
      <c r="U16" s="123"/>
      <c r="V16" s="123"/>
      <c r="W16" s="123"/>
      <c r="X16" s="123" t="s">
        <v>37</v>
      </c>
      <c r="Y16" s="123"/>
      <c r="Z16" s="123"/>
      <c r="AA16" s="123"/>
      <c r="AB16" s="123"/>
      <c r="AC16" s="123"/>
      <c r="AD16" s="123"/>
    </row>
    <row r="17" spans="1:30" x14ac:dyDescent="0.25">
      <c r="A17" s="22" t="s">
        <v>1452</v>
      </c>
      <c r="B17" s="22" t="s">
        <v>1470</v>
      </c>
      <c r="C17" s="22"/>
      <c r="D17" s="123">
        <v>1200</v>
      </c>
      <c r="E17" s="22"/>
      <c r="F17" s="123"/>
      <c r="G17" s="123"/>
      <c r="H17" s="123"/>
      <c r="I17" s="123"/>
      <c r="J17" s="123"/>
      <c r="K17" s="123"/>
      <c r="L17" s="123"/>
      <c r="M17" s="123"/>
      <c r="N17" s="22"/>
      <c r="O17" s="123" t="s">
        <v>37</v>
      </c>
      <c r="P17" s="123"/>
      <c r="Q17" s="123"/>
      <c r="R17" s="123"/>
      <c r="S17" s="123"/>
      <c r="T17" s="123"/>
      <c r="U17" s="123"/>
      <c r="V17" s="123"/>
      <c r="W17" s="123"/>
      <c r="X17" s="123" t="s">
        <v>37</v>
      </c>
      <c r="Y17" s="123"/>
      <c r="Z17" s="123"/>
      <c r="AA17" s="123"/>
      <c r="AB17" s="123"/>
      <c r="AC17" s="123"/>
      <c r="AD17" s="123"/>
    </row>
    <row r="18" spans="1:30" x14ac:dyDescent="0.25">
      <c r="A18" s="22" t="s">
        <v>1116</v>
      </c>
      <c r="B18" s="22" t="s">
        <v>1468</v>
      </c>
      <c r="C18" s="22"/>
      <c r="D18" s="123">
        <v>1000</v>
      </c>
      <c r="E18" s="22" t="s">
        <v>1117</v>
      </c>
      <c r="F18" s="123" t="s">
        <v>37</v>
      </c>
      <c r="G18" s="123" t="s">
        <v>37</v>
      </c>
      <c r="H18" s="123" t="s">
        <v>37</v>
      </c>
      <c r="I18" s="123" t="s">
        <v>37</v>
      </c>
      <c r="J18" s="123" t="s">
        <v>37</v>
      </c>
      <c r="K18" s="123" t="s">
        <v>37</v>
      </c>
      <c r="L18" s="123" t="s">
        <v>37</v>
      </c>
      <c r="M18" s="123" t="s">
        <v>37</v>
      </c>
      <c r="N18" s="22"/>
      <c r="O18" s="123"/>
      <c r="P18" s="123" t="s">
        <v>37</v>
      </c>
      <c r="Q18" s="123" t="s">
        <v>37</v>
      </c>
      <c r="R18" s="123"/>
      <c r="S18" s="123"/>
      <c r="T18" s="123"/>
      <c r="U18" s="123"/>
      <c r="V18" s="123"/>
      <c r="W18" s="123"/>
      <c r="X18" s="123"/>
      <c r="Y18" s="123"/>
      <c r="Z18" s="123" t="s">
        <v>37</v>
      </c>
      <c r="AA18" s="123"/>
      <c r="AB18" s="123"/>
      <c r="AC18" s="123"/>
      <c r="AD18" s="123"/>
    </row>
    <row r="19" spans="1:30" x14ac:dyDescent="0.25">
      <c r="A19" s="22" t="s">
        <v>1453</v>
      </c>
      <c r="B19" s="22" t="s">
        <v>1446</v>
      </c>
      <c r="C19" s="22"/>
      <c r="D19" s="123">
        <v>1000</v>
      </c>
      <c r="E19" s="22" t="s">
        <v>1117</v>
      </c>
      <c r="F19" s="123" t="s">
        <v>37</v>
      </c>
      <c r="G19" s="123" t="s">
        <v>37</v>
      </c>
      <c r="H19" s="123" t="s">
        <v>37</v>
      </c>
      <c r="I19" s="123" t="s">
        <v>37</v>
      </c>
      <c r="J19" s="123" t="s">
        <v>37</v>
      </c>
      <c r="K19" s="123" t="s">
        <v>37</v>
      </c>
      <c r="L19" s="123" t="s">
        <v>37</v>
      </c>
      <c r="M19" s="123" t="s">
        <v>37</v>
      </c>
      <c r="N19" s="22"/>
      <c r="O19" s="123"/>
      <c r="P19" s="123" t="s">
        <v>37</v>
      </c>
      <c r="Q19" s="123"/>
      <c r="R19" s="123"/>
      <c r="S19" s="123"/>
      <c r="T19" s="123"/>
      <c r="U19" s="123"/>
      <c r="V19" s="123"/>
      <c r="W19" s="123"/>
      <c r="X19" s="123"/>
      <c r="Y19" s="123"/>
      <c r="Z19" s="123" t="s">
        <v>37</v>
      </c>
      <c r="AA19" s="123"/>
      <c r="AB19" s="123"/>
      <c r="AC19" s="123" t="s">
        <v>37</v>
      </c>
      <c r="AD19" s="123"/>
    </row>
    <row r="20" spans="1:30" x14ac:dyDescent="0.25">
      <c r="A20" s="22" t="s">
        <v>1454</v>
      </c>
      <c r="B20" s="22" t="s">
        <v>1446</v>
      </c>
      <c r="C20" s="22"/>
      <c r="D20" s="123">
        <v>1000</v>
      </c>
      <c r="E20" s="22" t="s">
        <v>1117</v>
      </c>
      <c r="F20" s="123" t="s">
        <v>37</v>
      </c>
      <c r="G20" s="123" t="s">
        <v>37</v>
      </c>
      <c r="H20" s="123" t="s">
        <v>37</v>
      </c>
      <c r="I20" s="123" t="s">
        <v>37</v>
      </c>
      <c r="J20" s="123" t="s">
        <v>37</v>
      </c>
      <c r="K20" s="123" t="s">
        <v>37</v>
      </c>
      <c r="L20" s="123" t="s">
        <v>37</v>
      </c>
      <c r="M20" s="123" t="s">
        <v>37</v>
      </c>
      <c r="N20" s="22"/>
      <c r="O20" s="123"/>
      <c r="P20" s="123" t="s">
        <v>37</v>
      </c>
      <c r="Q20" s="123"/>
      <c r="R20" s="123"/>
      <c r="S20" s="123"/>
      <c r="T20" s="123"/>
      <c r="U20" s="123"/>
      <c r="V20" s="123"/>
      <c r="W20" s="123"/>
      <c r="X20" s="123"/>
      <c r="Y20" s="123"/>
      <c r="Z20" s="123" t="s">
        <v>37</v>
      </c>
      <c r="AA20" s="123"/>
      <c r="AB20" s="123"/>
      <c r="AC20" s="123" t="s">
        <v>37</v>
      </c>
      <c r="AD20" s="123"/>
    </row>
    <row r="21" spans="1:30" x14ac:dyDescent="0.25">
      <c r="A21" s="22" t="s">
        <v>1455</v>
      </c>
      <c r="B21" s="22" t="s">
        <v>1446</v>
      </c>
      <c r="C21" s="22"/>
      <c r="D21" s="123">
        <v>1000</v>
      </c>
      <c r="E21" s="22" t="s">
        <v>1117</v>
      </c>
      <c r="F21" s="123" t="s">
        <v>37</v>
      </c>
      <c r="G21" s="123" t="s">
        <v>37</v>
      </c>
      <c r="H21" s="123" t="s">
        <v>37</v>
      </c>
      <c r="I21" s="123" t="s">
        <v>37</v>
      </c>
      <c r="J21" s="123" t="s">
        <v>37</v>
      </c>
      <c r="K21" s="123" t="s">
        <v>37</v>
      </c>
      <c r="L21" s="123" t="s">
        <v>37</v>
      </c>
      <c r="M21" s="123" t="s">
        <v>37</v>
      </c>
      <c r="N21" s="22"/>
      <c r="O21" s="123"/>
      <c r="P21" s="123" t="s">
        <v>37</v>
      </c>
      <c r="Q21" s="123"/>
      <c r="R21" s="123"/>
      <c r="S21" s="123"/>
      <c r="T21" s="123"/>
      <c r="U21" s="123"/>
      <c r="V21" s="123"/>
      <c r="W21" s="123"/>
      <c r="X21" s="123"/>
      <c r="Y21" s="123"/>
      <c r="Z21" s="123" t="s">
        <v>37</v>
      </c>
      <c r="AA21" s="123"/>
      <c r="AB21" s="123"/>
      <c r="AC21" s="123" t="s">
        <v>37</v>
      </c>
      <c r="AD21" s="123"/>
    </row>
    <row r="22" spans="1:30" x14ac:dyDescent="0.25">
      <c r="A22" s="22" t="s">
        <v>1456</v>
      </c>
      <c r="B22" s="22" t="s">
        <v>1446</v>
      </c>
      <c r="C22" s="22"/>
      <c r="D22" s="123">
        <v>1600</v>
      </c>
      <c r="E22" s="22" t="s">
        <v>1117</v>
      </c>
      <c r="F22" s="123" t="s">
        <v>37</v>
      </c>
      <c r="G22" s="123" t="s">
        <v>37</v>
      </c>
      <c r="H22" s="123" t="s">
        <v>37</v>
      </c>
      <c r="I22" s="123" t="s">
        <v>37</v>
      </c>
      <c r="J22" s="123" t="s">
        <v>37</v>
      </c>
      <c r="K22" s="123" t="s">
        <v>37</v>
      </c>
      <c r="L22" s="123" t="s">
        <v>37</v>
      </c>
      <c r="M22" s="123" t="s">
        <v>37</v>
      </c>
      <c r="N22" s="22"/>
      <c r="O22" s="123"/>
      <c r="P22" s="123" t="s">
        <v>37</v>
      </c>
      <c r="Q22" s="123" t="s">
        <v>37</v>
      </c>
      <c r="R22" s="123"/>
      <c r="S22" s="123"/>
      <c r="T22" s="123"/>
      <c r="U22" s="123"/>
      <c r="V22" s="123"/>
      <c r="W22" s="123"/>
      <c r="X22" s="123"/>
      <c r="Y22" s="123"/>
      <c r="Z22" s="123"/>
      <c r="AA22" s="123" t="s">
        <v>37</v>
      </c>
      <c r="AB22" s="123"/>
      <c r="AC22" s="123"/>
      <c r="AD22" s="123" t="s">
        <v>37</v>
      </c>
    </row>
    <row r="23" spans="1:30" x14ac:dyDescent="0.25">
      <c r="A23" s="22" t="s">
        <v>1457</v>
      </c>
      <c r="B23" s="22" t="s">
        <v>1446</v>
      </c>
      <c r="C23" s="22"/>
      <c r="D23" s="123">
        <v>1600</v>
      </c>
      <c r="E23" s="22" t="s">
        <v>1117</v>
      </c>
      <c r="F23" s="123" t="s">
        <v>37</v>
      </c>
      <c r="G23" s="123" t="s">
        <v>37</v>
      </c>
      <c r="H23" s="123" t="s">
        <v>37</v>
      </c>
      <c r="I23" s="123" t="s">
        <v>37</v>
      </c>
      <c r="J23" s="123" t="s">
        <v>37</v>
      </c>
      <c r="K23" s="123" t="s">
        <v>37</v>
      </c>
      <c r="L23" s="123" t="s">
        <v>37</v>
      </c>
      <c r="M23" s="123" t="s">
        <v>37</v>
      </c>
      <c r="N23" s="22"/>
      <c r="O23" s="123"/>
      <c r="P23" s="123" t="s">
        <v>37</v>
      </c>
      <c r="Q23" s="123" t="s">
        <v>37</v>
      </c>
      <c r="R23" s="123"/>
      <c r="S23" s="123"/>
      <c r="T23" s="123"/>
      <c r="U23" s="123"/>
      <c r="V23" s="123"/>
      <c r="W23" s="123"/>
      <c r="X23" s="123"/>
      <c r="Y23" s="123"/>
      <c r="Z23" s="123"/>
      <c r="AA23" s="123" t="s">
        <v>37</v>
      </c>
      <c r="AB23" s="123"/>
      <c r="AC23" s="123"/>
      <c r="AD23" s="123" t="s">
        <v>37</v>
      </c>
    </row>
    <row r="24" spans="1:30" x14ac:dyDescent="0.25">
      <c r="A24" s="22" t="s">
        <v>1243</v>
      </c>
      <c r="B24" s="22" t="s">
        <v>1469</v>
      </c>
      <c r="C24" s="22"/>
      <c r="D24" s="123">
        <v>1000</v>
      </c>
      <c r="E24" s="22" t="s">
        <v>1117</v>
      </c>
      <c r="F24" s="123" t="s">
        <v>37</v>
      </c>
      <c r="G24" s="123" t="s">
        <v>37</v>
      </c>
      <c r="H24" s="123" t="s">
        <v>37</v>
      </c>
      <c r="I24" s="123" t="s">
        <v>37</v>
      </c>
      <c r="J24" s="123" t="s">
        <v>37</v>
      </c>
      <c r="K24" s="123" t="s">
        <v>37</v>
      </c>
      <c r="L24" s="123" t="s">
        <v>37</v>
      </c>
      <c r="M24" s="123" t="s">
        <v>37</v>
      </c>
      <c r="N24" s="22"/>
      <c r="O24" s="123"/>
      <c r="P24" s="123" t="s">
        <v>37</v>
      </c>
      <c r="Q24" s="123"/>
      <c r="R24" s="123"/>
      <c r="S24" s="123"/>
      <c r="T24" s="123"/>
      <c r="U24" s="123"/>
      <c r="V24" s="123"/>
      <c r="W24" s="123" t="s">
        <v>1119</v>
      </c>
      <c r="X24" s="123"/>
      <c r="Y24" s="123"/>
      <c r="Z24" s="123"/>
      <c r="AA24" s="123" t="s">
        <v>37</v>
      </c>
      <c r="AB24" s="123"/>
      <c r="AC24" s="123"/>
      <c r="AD24" s="123"/>
    </row>
    <row r="25" spans="1:30" x14ac:dyDescent="0.25">
      <c r="A25" s="29" t="s">
        <v>1458</v>
      </c>
      <c r="B25" s="22" t="s">
        <v>1115</v>
      </c>
      <c r="C25" s="22"/>
      <c r="D25" s="123" t="s">
        <v>1461</v>
      </c>
      <c r="E25" s="22" t="s">
        <v>1114</v>
      </c>
      <c r="F25" s="123" t="s">
        <v>37</v>
      </c>
      <c r="G25" s="123" t="s">
        <v>37</v>
      </c>
      <c r="H25" s="123" t="s">
        <v>37</v>
      </c>
      <c r="I25" s="123" t="s">
        <v>37</v>
      </c>
      <c r="J25" s="123" t="s">
        <v>37</v>
      </c>
      <c r="K25" s="123" t="s">
        <v>37</v>
      </c>
      <c r="L25" s="123" t="s">
        <v>37</v>
      </c>
      <c r="M25" s="123" t="s">
        <v>37</v>
      </c>
      <c r="N25" s="22"/>
      <c r="O25" s="123"/>
      <c r="P25" s="123" t="s">
        <v>37</v>
      </c>
      <c r="Q25" s="123"/>
      <c r="R25" s="123" t="s">
        <v>37</v>
      </c>
      <c r="S25" s="123"/>
      <c r="T25" s="123"/>
      <c r="U25" s="123"/>
      <c r="V25" s="123"/>
      <c r="W25" s="123"/>
      <c r="X25" s="123"/>
      <c r="Y25" s="123"/>
      <c r="Z25" s="123" t="s">
        <v>37</v>
      </c>
      <c r="AA25" s="123" t="s">
        <v>37</v>
      </c>
      <c r="AB25" s="123" t="s">
        <v>37</v>
      </c>
      <c r="AC25" s="123"/>
      <c r="AD25" s="123"/>
    </row>
    <row r="26" spans="1:30" x14ac:dyDescent="0.25">
      <c r="A26" s="29" t="s">
        <v>1459</v>
      </c>
      <c r="B26" s="22" t="s">
        <v>1115</v>
      </c>
      <c r="C26" s="22"/>
      <c r="D26" s="123" t="s">
        <v>1462</v>
      </c>
      <c r="E26" s="22" t="s">
        <v>1114</v>
      </c>
      <c r="F26" s="123" t="s">
        <v>37</v>
      </c>
      <c r="G26" s="123" t="s">
        <v>37</v>
      </c>
      <c r="H26" s="123" t="s">
        <v>37</v>
      </c>
      <c r="I26" s="123" t="s">
        <v>37</v>
      </c>
      <c r="J26" s="123" t="s">
        <v>37</v>
      </c>
      <c r="K26" s="123" t="s">
        <v>37</v>
      </c>
      <c r="L26" s="123" t="s">
        <v>37</v>
      </c>
      <c r="M26" s="123" t="s">
        <v>37</v>
      </c>
      <c r="N26" s="22"/>
      <c r="O26" s="123"/>
      <c r="P26" s="123" t="s">
        <v>37</v>
      </c>
      <c r="Q26" s="123"/>
      <c r="R26" s="123" t="s">
        <v>37</v>
      </c>
      <c r="S26" s="123"/>
      <c r="T26" s="123"/>
      <c r="U26" s="123"/>
      <c r="V26" s="123"/>
      <c r="W26" s="123"/>
      <c r="X26" s="123"/>
      <c r="Y26" s="123"/>
      <c r="Z26" s="123" t="s">
        <v>37</v>
      </c>
      <c r="AA26" s="123" t="s">
        <v>37</v>
      </c>
      <c r="AB26" s="123" t="s">
        <v>37</v>
      </c>
      <c r="AC26" s="123"/>
      <c r="AD26" s="123"/>
    </row>
    <row r="27" spans="1:30" x14ac:dyDescent="0.25">
      <c r="A27" s="29" t="s">
        <v>1460</v>
      </c>
      <c r="B27" s="22" t="s">
        <v>1115</v>
      </c>
      <c r="C27" s="22"/>
      <c r="D27" s="123" t="s">
        <v>1463</v>
      </c>
      <c r="E27" s="22" t="s">
        <v>1114</v>
      </c>
      <c r="F27" s="123" t="s">
        <v>37</v>
      </c>
      <c r="G27" s="123" t="s">
        <v>37</v>
      </c>
      <c r="H27" s="123" t="s">
        <v>37</v>
      </c>
      <c r="I27" s="123" t="s">
        <v>37</v>
      </c>
      <c r="J27" s="123" t="s">
        <v>37</v>
      </c>
      <c r="K27" s="123" t="s">
        <v>37</v>
      </c>
      <c r="L27" s="123" t="s">
        <v>37</v>
      </c>
      <c r="M27" s="123" t="s">
        <v>37</v>
      </c>
      <c r="N27" s="22"/>
      <c r="O27" s="123"/>
      <c r="P27" s="123" t="s">
        <v>37</v>
      </c>
      <c r="Q27" s="123"/>
      <c r="R27" s="123" t="s">
        <v>37</v>
      </c>
      <c r="S27" s="123"/>
      <c r="T27" s="123"/>
      <c r="U27" s="123"/>
      <c r="V27" s="123"/>
      <c r="W27" s="123"/>
      <c r="X27" s="123"/>
      <c r="Y27" s="123"/>
      <c r="Z27" s="123" t="s">
        <v>37</v>
      </c>
      <c r="AA27" s="123" t="s">
        <v>37</v>
      </c>
      <c r="AB27" s="123" t="s">
        <v>37</v>
      </c>
      <c r="AC27" s="123"/>
      <c r="AD27" s="123"/>
    </row>
    <row r="28" spans="1:30" x14ac:dyDescent="0.25">
      <c r="A28" s="131" t="s">
        <v>1487</v>
      </c>
      <c r="B28" s="128" t="s">
        <v>1115</v>
      </c>
      <c r="C28" s="128"/>
      <c r="D28" s="132" t="s">
        <v>1119</v>
      </c>
      <c r="E28" s="128" t="s">
        <v>1114</v>
      </c>
      <c r="F28" s="132" t="s">
        <v>1119</v>
      </c>
      <c r="G28" s="132" t="s">
        <v>37</v>
      </c>
      <c r="H28" s="132" t="s">
        <v>1119</v>
      </c>
      <c r="I28" s="132" t="s">
        <v>37</v>
      </c>
      <c r="J28" s="132" t="s">
        <v>1119</v>
      </c>
      <c r="K28" s="132" t="s">
        <v>1119</v>
      </c>
      <c r="L28" s="132" t="s">
        <v>1119</v>
      </c>
      <c r="M28" s="132" t="s">
        <v>1119</v>
      </c>
      <c r="N28" s="128"/>
      <c r="O28" s="132"/>
      <c r="P28" s="132" t="s">
        <v>37</v>
      </c>
      <c r="Q28" s="132"/>
      <c r="R28" s="132" t="s">
        <v>37</v>
      </c>
      <c r="S28" s="132"/>
      <c r="T28" s="132"/>
      <c r="U28" s="132"/>
      <c r="V28" s="132"/>
      <c r="W28" s="132"/>
      <c r="X28" s="132"/>
      <c r="Y28" s="132"/>
      <c r="Z28" s="132" t="s">
        <v>37</v>
      </c>
      <c r="AA28" s="132" t="s">
        <v>37</v>
      </c>
      <c r="AB28" s="132" t="s">
        <v>37</v>
      </c>
      <c r="AC28" s="132"/>
      <c r="AD28" s="132"/>
    </row>
  </sheetData>
  <mergeCells count="4">
    <mergeCell ref="O1:R1"/>
    <mergeCell ref="T1:X1"/>
    <mergeCell ref="Z1:AD1"/>
    <mergeCell ref="F1:M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860</v>
      </c>
      <c r="B1" t="s">
        <v>861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37" t="s">
        <v>1374</v>
      </c>
      <c r="B1" s="37" t="s">
        <v>695</v>
      </c>
      <c r="C1" s="37" t="s">
        <v>1033</v>
      </c>
    </row>
    <row r="2" spans="1:3" x14ac:dyDescent="0.25">
      <c r="A2" t="s">
        <v>1373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901</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882</v>
      </c>
      <c r="C15" s="58" t="s">
        <v>902</v>
      </c>
    </row>
    <row r="16" spans="1:4" x14ac:dyDescent="0.25">
      <c r="A16" s="35"/>
      <c r="B16" s="49" t="s">
        <v>875</v>
      </c>
      <c r="C16" s="58" t="s">
        <v>903</v>
      </c>
    </row>
    <row r="17" spans="1:4" x14ac:dyDescent="0.25">
      <c r="A17" s="35"/>
      <c r="B17" s="49" t="s">
        <v>904</v>
      </c>
      <c r="C17" s="58" t="s">
        <v>908</v>
      </c>
    </row>
    <row r="18" spans="1:4" x14ac:dyDescent="0.25">
      <c r="A18" s="35"/>
      <c r="B18" s="49" t="s">
        <v>833</v>
      </c>
      <c r="C18" s="58" t="s">
        <v>909</v>
      </c>
    </row>
    <row r="19" spans="1:4" x14ac:dyDescent="0.25">
      <c r="A19" s="35"/>
      <c r="B19" s="49" t="s">
        <v>429</v>
      </c>
      <c r="C19" s="58" t="s">
        <v>474</v>
      </c>
    </row>
    <row r="20" spans="1:4" ht="30" x14ac:dyDescent="0.25">
      <c r="A20" s="35"/>
      <c r="B20" s="60" t="s">
        <v>858</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1328</v>
      </c>
      <c r="B25" s="35"/>
      <c r="C25" s="58"/>
      <c r="D25" s="60" t="s">
        <v>1346</v>
      </c>
    </row>
    <row r="26" spans="1:4" ht="30" x14ac:dyDescent="0.25">
      <c r="A26" s="59"/>
      <c r="B26" s="63" t="s">
        <v>1326</v>
      </c>
      <c r="C26" s="58" t="s">
        <v>1329</v>
      </c>
      <c r="D26" s="60"/>
    </row>
    <row r="27" spans="1:4" x14ac:dyDescent="0.25">
      <c r="A27" s="59"/>
      <c r="B27" s="63" t="s">
        <v>949</v>
      </c>
      <c r="C27" s="58" t="s">
        <v>1330</v>
      </c>
      <c r="D27" s="60"/>
    </row>
    <row r="28" spans="1:4" x14ac:dyDescent="0.25">
      <c r="A28" s="59"/>
      <c r="B28" s="63" t="s">
        <v>1053</v>
      </c>
      <c r="C28" s="58" t="s">
        <v>1331</v>
      </c>
      <c r="D28" s="60"/>
    </row>
    <row r="29" spans="1:4" x14ac:dyDescent="0.25">
      <c r="A29" s="59"/>
      <c r="B29" s="63" t="s">
        <v>1142</v>
      </c>
      <c r="C29" s="58" t="s">
        <v>1332</v>
      </c>
      <c r="D29" s="60"/>
    </row>
    <row r="30" spans="1:4" ht="15" customHeight="1" x14ac:dyDescent="0.25">
      <c r="A30" s="59"/>
      <c r="B30" s="63" t="s">
        <v>1138</v>
      </c>
      <c r="C30" s="58" t="s">
        <v>1333</v>
      </c>
      <c r="D30" s="60"/>
    </row>
    <row r="31" spans="1:4" x14ac:dyDescent="0.25">
      <c r="A31" s="59"/>
      <c r="B31" s="63" t="s">
        <v>1139</v>
      </c>
      <c r="C31" s="58" t="s">
        <v>1334</v>
      </c>
      <c r="D31" s="60"/>
    </row>
    <row r="32" spans="1:4" x14ac:dyDescent="0.25">
      <c r="A32" s="59"/>
      <c r="B32" s="63" t="s">
        <v>961</v>
      </c>
      <c r="C32" s="58" t="s">
        <v>1335</v>
      </c>
      <c r="D32" s="60"/>
    </row>
    <row r="33" spans="1:4" x14ac:dyDescent="0.25">
      <c r="A33" s="59"/>
      <c r="B33" s="63" t="s">
        <v>966</v>
      </c>
      <c r="C33" s="58" t="s">
        <v>1336</v>
      </c>
      <c r="D33" s="60"/>
    </row>
    <row r="34" spans="1:4" x14ac:dyDescent="0.25">
      <c r="A34" s="59"/>
      <c r="B34" s="63" t="s">
        <v>1153</v>
      </c>
      <c r="C34" s="58" t="s">
        <v>1337</v>
      </c>
      <c r="D34" s="60"/>
    </row>
    <row r="35" spans="1:4" x14ac:dyDescent="0.25">
      <c r="A35" s="59"/>
      <c r="B35" s="63" t="s">
        <v>998</v>
      </c>
      <c r="C35" s="58" t="s">
        <v>1338</v>
      </c>
      <c r="D35" s="60"/>
    </row>
    <row r="36" spans="1:4" ht="30" x14ac:dyDescent="0.25">
      <c r="A36" s="59"/>
      <c r="B36" s="63" t="s">
        <v>1154</v>
      </c>
      <c r="C36" s="58" t="s">
        <v>1339</v>
      </c>
      <c r="D36" s="60"/>
    </row>
    <row r="37" spans="1:4" x14ac:dyDescent="0.25">
      <c r="A37" s="59"/>
      <c r="B37" s="63" t="s">
        <v>1100</v>
      </c>
      <c r="C37" s="58" t="s">
        <v>1340</v>
      </c>
      <c r="D37" s="60"/>
    </row>
    <row r="38" spans="1:4" ht="30" x14ac:dyDescent="0.25">
      <c r="A38" s="59"/>
      <c r="B38" s="63" t="s">
        <v>1034</v>
      </c>
      <c r="C38" s="58" t="s">
        <v>1341</v>
      </c>
      <c r="D38" s="60"/>
    </row>
    <row r="39" spans="1:4" ht="30" x14ac:dyDescent="0.25">
      <c r="B39" s="63" t="s">
        <v>1044</v>
      </c>
      <c r="C39" s="58" t="s">
        <v>1342</v>
      </c>
    </row>
    <row r="40" spans="1:4" x14ac:dyDescent="0.25">
      <c r="A40" s="35"/>
      <c r="B40" s="63" t="s">
        <v>1101</v>
      </c>
      <c r="C40" s="58" t="s">
        <v>1343</v>
      </c>
    </row>
    <row r="41" spans="1:4" x14ac:dyDescent="0.25">
      <c r="A41" s="35"/>
      <c r="B41" s="63" t="s">
        <v>1102</v>
      </c>
      <c r="C41" s="58" t="s">
        <v>1344</v>
      </c>
    </row>
    <row r="42" spans="1:4" x14ac:dyDescent="0.25">
      <c r="A42" s="35"/>
      <c r="B42" s="63" t="s">
        <v>1135</v>
      </c>
      <c r="C42" s="58" t="s">
        <v>1345</v>
      </c>
    </row>
    <row r="43" spans="1:4" x14ac:dyDescent="0.25">
      <c r="A43" s="47"/>
      <c r="B43" s="61"/>
      <c r="C43" s="68"/>
      <c r="D43" s="61"/>
    </row>
    <row r="44" spans="1:4" x14ac:dyDescent="0.25">
      <c r="A44" s="59" t="s">
        <v>657</v>
      </c>
      <c r="B44" s="35"/>
      <c r="C44" s="58"/>
      <c r="D44" s="60" t="s">
        <v>667</v>
      </c>
    </row>
    <row r="45" spans="1:4" ht="30" x14ac:dyDescent="0.25">
      <c r="B45" s="60" t="s">
        <v>596</v>
      </c>
      <c r="C45" s="58" t="s">
        <v>659</v>
      </c>
    </row>
    <row r="46" spans="1:4" ht="45" x14ac:dyDescent="0.25">
      <c r="A46" s="35"/>
      <c r="B46" s="60" t="s">
        <v>597</v>
      </c>
      <c r="C46" s="58" t="s">
        <v>660</v>
      </c>
    </row>
    <row r="47" spans="1:4" x14ac:dyDescent="0.25">
      <c r="A47" s="35"/>
      <c r="B47" s="60" t="s">
        <v>598</v>
      </c>
      <c r="C47" s="58" t="s">
        <v>661</v>
      </c>
    </row>
    <row r="48" spans="1:4" x14ac:dyDescent="0.25">
      <c r="A48" s="35"/>
      <c r="B48" s="60" t="s">
        <v>599</v>
      </c>
      <c r="C48" s="58" t="s">
        <v>662</v>
      </c>
    </row>
    <row r="49" spans="1:4" x14ac:dyDescent="0.25">
      <c r="A49" s="47"/>
      <c r="B49" s="61" t="s">
        <v>600</v>
      </c>
      <c r="C49" s="68" t="s">
        <v>663</v>
      </c>
      <c r="D49" s="61"/>
    </row>
    <row r="50" spans="1:4" x14ac:dyDescent="0.25">
      <c r="A50" s="59" t="s">
        <v>1347</v>
      </c>
      <c r="B50" s="35"/>
      <c r="C50" s="58"/>
      <c r="D50" s="60" t="s">
        <v>1348</v>
      </c>
    </row>
    <row r="51" spans="1:4" ht="15.75" x14ac:dyDescent="0.25">
      <c r="B51" s="53" t="s">
        <v>1272</v>
      </c>
      <c r="C51" s="58" t="s">
        <v>1352</v>
      </c>
    </row>
    <row r="52" spans="1:4" ht="15.75" x14ac:dyDescent="0.25">
      <c r="B52" s="53" t="s">
        <v>1273</v>
      </c>
      <c r="C52" s="58" t="s">
        <v>1353</v>
      </c>
    </row>
    <row r="53" spans="1:4" ht="15.75" x14ac:dyDescent="0.25">
      <c r="B53" s="53" t="s">
        <v>1349</v>
      </c>
      <c r="C53" s="58" t="s">
        <v>1354</v>
      </c>
    </row>
    <row r="54" spans="1:4" ht="30" x14ac:dyDescent="0.25">
      <c r="B54" s="53" t="s">
        <v>687</v>
      </c>
      <c r="C54" s="58" t="s">
        <v>1355</v>
      </c>
    </row>
    <row r="55" spans="1:4" ht="15" customHeight="1" x14ac:dyDescent="0.25">
      <c r="B55" s="53" t="s">
        <v>1350</v>
      </c>
      <c r="C55" s="58" t="s">
        <v>1356</v>
      </c>
    </row>
    <row r="56" spans="1:4" x14ac:dyDescent="0.25">
      <c r="B56" s="54" t="s">
        <v>695</v>
      </c>
      <c r="C56" s="58" t="s">
        <v>1357</v>
      </c>
    </row>
    <row r="57" spans="1:4" x14ac:dyDescent="0.25">
      <c r="B57" s="54" t="s">
        <v>598</v>
      </c>
      <c r="C57" s="58" t="s">
        <v>1358</v>
      </c>
    </row>
    <row r="58" spans="1:4" ht="30" x14ac:dyDescent="0.25">
      <c r="A58" s="35"/>
      <c r="B58" s="53" t="s">
        <v>599</v>
      </c>
      <c r="C58" s="58" t="s">
        <v>1359</v>
      </c>
    </row>
    <row r="59" spans="1:4" ht="15.75" x14ac:dyDescent="0.25">
      <c r="A59" s="35"/>
      <c r="B59" s="53" t="s">
        <v>600</v>
      </c>
      <c r="C59" s="58" t="s">
        <v>1360</v>
      </c>
    </row>
    <row r="60" spans="1:4" x14ac:dyDescent="0.25">
      <c r="A60" s="35"/>
      <c r="B60" s="60" t="s">
        <v>1351</v>
      </c>
      <c r="C60" s="58" t="s">
        <v>1361</v>
      </c>
    </row>
    <row r="61" spans="1:4" x14ac:dyDescent="0.25">
      <c r="A61" s="47"/>
      <c r="B61" s="61" t="s">
        <v>1327</v>
      </c>
      <c r="C61" s="68" t="s">
        <v>1362</v>
      </c>
      <c r="D61" s="61"/>
    </row>
    <row r="62" spans="1:4" x14ac:dyDescent="0.25">
      <c r="A62" s="62" t="s">
        <v>664</v>
      </c>
      <c r="B62" s="60"/>
      <c r="C62" s="58"/>
      <c r="D62" s="60" t="s">
        <v>668</v>
      </c>
    </row>
    <row r="63" spans="1:4" ht="15.75" x14ac:dyDescent="0.25">
      <c r="B63" s="53" t="s">
        <v>1</v>
      </c>
    </row>
    <row r="64" spans="1:4" ht="15.75" x14ac:dyDescent="0.25">
      <c r="B64" s="53" t="s">
        <v>2</v>
      </c>
    </row>
    <row r="65" spans="1:4" ht="15.75" x14ac:dyDescent="0.25">
      <c r="B65" s="53" t="s">
        <v>3</v>
      </c>
    </row>
    <row r="66" spans="1:4" ht="15.75" x14ac:dyDescent="0.25">
      <c r="B66" s="53" t="s">
        <v>4</v>
      </c>
    </row>
    <row r="67" spans="1:4" ht="15.75" x14ac:dyDescent="0.25">
      <c r="B67" s="53" t="s">
        <v>5</v>
      </c>
    </row>
    <row r="68" spans="1:4" x14ac:dyDescent="0.25">
      <c r="B68" s="54" t="s">
        <v>6</v>
      </c>
    </row>
    <row r="69" spans="1:4" x14ac:dyDescent="0.25">
      <c r="A69" s="35"/>
      <c r="B69" s="54" t="s">
        <v>7</v>
      </c>
      <c r="C69" s="58"/>
      <c r="D69" s="60"/>
    </row>
    <row r="70" spans="1:4" ht="15.75" x14ac:dyDescent="0.25">
      <c r="A70" s="35"/>
      <c r="B70" s="53" t="s">
        <v>8</v>
      </c>
      <c r="C70" s="58"/>
      <c r="D70" s="60"/>
    </row>
    <row r="71" spans="1:4" ht="15.75" x14ac:dyDescent="0.25">
      <c r="A71" s="35"/>
      <c r="B71" s="53" t="s">
        <v>9</v>
      </c>
      <c r="C71" s="58"/>
      <c r="D71" s="60"/>
    </row>
    <row r="72" spans="1:4" ht="15.75" x14ac:dyDescent="0.25">
      <c r="A72" s="47"/>
      <c r="B72" s="57" t="s">
        <v>10</v>
      </c>
      <c r="C72" s="68"/>
      <c r="D72" s="61"/>
    </row>
    <row r="73" spans="1:4" x14ac:dyDescent="0.25">
      <c r="A73" s="62" t="s">
        <v>669</v>
      </c>
      <c r="D73" s="63" t="s">
        <v>671</v>
      </c>
    </row>
    <row r="74" spans="1:4" ht="45" x14ac:dyDescent="0.25">
      <c r="B74" s="60" t="s">
        <v>205</v>
      </c>
      <c r="C74" s="64" t="s">
        <v>670</v>
      </c>
    </row>
    <row r="75" spans="1:4" ht="45" x14ac:dyDescent="0.25">
      <c r="B75" s="60" t="s">
        <v>204</v>
      </c>
      <c r="C75" s="64" t="s">
        <v>672</v>
      </c>
    </row>
    <row r="76" spans="1:4" x14ac:dyDescent="0.25">
      <c r="B76" s="60" t="s">
        <v>207</v>
      </c>
      <c r="C76" s="64" t="s">
        <v>673</v>
      </c>
    </row>
    <row r="77" spans="1:4" ht="15" customHeight="1" x14ac:dyDescent="0.25">
      <c r="B77" s="54" t="s">
        <v>298</v>
      </c>
      <c r="C77" s="64" t="s">
        <v>674</v>
      </c>
    </row>
    <row r="78" spans="1:4" x14ac:dyDescent="0.25">
      <c r="B78" s="60" t="s">
        <v>424</v>
      </c>
      <c r="C78" s="64" t="s">
        <v>675</v>
      </c>
    </row>
    <row r="79" spans="1:4" x14ac:dyDescent="0.25">
      <c r="B79" s="54" t="s">
        <v>300</v>
      </c>
      <c r="C79" s="64" t="s">
        <v>676</v>
      </c>
    </row>
    <row r="80" spans="1:4" x14ac:dyDescent="0.25">
      <c r="B80" s="65" t="s">
        <v>323</v>
      </c>
      <c r="C80" s="64" t="s">
        <v>677</v>
      </c>
    </row>
    <row r="81" spans="1:4" x14ac:dyDescent="0.25">
      <c r="B81" s="65" t="s">
        <v>158</v>
      </c>
      <c r="C81" s="64" t="s">
        <v>678</v>
      </c>
    </row>
    <row r="82" spans="1:4" ht="45" x14ac:dyDescent="0.25">
      <c r="B82" s="65" t="s">
        <v>208</v>
      </c>
      <c r="C82" s="64" t="s">
        <v>679</v>
      </c>
    </row>
    <row r="83" spans="1:4" ht="45" x14ac:dyDescent="0.25">
      <c r="B83" s="65" t="s">
        <v>209</v>
      </c>
      <c r="C83" s="64" t="s">
        <v>680</v>
      </c>
    </row>
    <row r="84" spans="1:4" ht="75" x14ac:dyDescent="0.25">
      <c r="B84" s="66" t="s">
        <v>273</v>
      </c>
      <c r="C84" s="64" t="s">
        <v>681</v>
      </c>
    </row>
    <row r="85" spans="1:4" ht="30" x14ac:dyDescent="0.25">
      <c r="B85" s="60" t="s">
        <v>272</v>
      </c>
      <c r="C85" s="64" t="s">
        <v>682</v>
      </c>
    </row>
    <row r="86" spans="1:4" ht="30" x14ac:dyDescent="0.25">
      <c r="B86" s="66" t="s">
        <v>278</v>
      </c>
      <c r="C86" s="64" t="s">
        <v>683</v>
      </c>
    </row>
    <row r="87" spans="1:4" ht="17.25" x14ac:dyDescent="0.25">
      <c r="B87" s="66" t="s">
        <v>321</v>
      </c>
      <c r="C87" s="64" t="s">
        <v>684</v>
      </c>
    </row>
    <row r="88" spans="1:4" ht="45" x14ac:dyDescent="0.25">
      <c r="A88" s="47"/>
      <c r="B88" s="104" t="s">
        <v>316</v>
      </c>
      <c r="C88" s="68" t="s">
        <v>685</v>
      </c>
    </row>
    <row r="89" spans="1:4" x14ac:dyDescent="0.25">
      <c r="A89" s="21" t="s">
        <v>1012</v>
      </c>
      <c r="D89" s="63" t="s">
        <v>1013</v>
      </c>
    </row>
    <row r="90" spans="1:4" ht="60" x14ac:dyDescent="0.25">
      <c r="B90" s="63" t="s">
        <v>960</v>
      </c>
      <c r="C90" s="64" t="s">
        <v>1014</v>
      </c>
    </row>
    <row r="91" spans="1:4" ht="30" x14ac:dyDescent="0.25">
      <c r="B91" s="63" t="s">
        <v>949</v>
      </c>
      <c r="C91" s="64" t="s">
        <v>1015</v>
      </c>
    </row>
    <row r="92" spans="1:4" ht="75" x14ac:dyDescent="0.25">
      <c r="B92" s="63" t="s">
        <v>965</v>
      </c>
      <c r="C92" s="64" t="s">
        <v>1016</v>
      </c>
    </row>
    <row r="93" spans="1:4" x14ac:dyDescent="0.25">
      <c r="B93" s="63" t="s">
        <v>961</v>
      </c>
      <c r="C93" s="64" t="s">
        <v>1045</v>
      </c>
    </row>
    <row r="94" spans="1:4" x14ac:dyDescent="0.25">
      <c r="B94" s="63" t="s">
        <v>966</v>
      </c>
      <c r="C94" s="64" t="s">
        <v>1046</v>
      </c>
    </row>
    <row r="95" spans="1:4" x14ac:dyDescent="0.25">
      <c r="B95" s="63" t="s">
        <v>998</v>
      </c>
      <c r="C95" s="64" t="s">
        <v>1047</v>
      </c>
    </row>
    <row r="96" spans="1:4" ht="15" customHeight="1" x14ac:dyDescent="0.25">
      <c r="B96" s="63" t="s">
        <v>1011</v>
      </c>
      <c r="C96" s="64" t="s">
        <v>1048</v>
      </c>
    </row>
    <row r="97" spans="2:3" ht="30" x14ac:dyDescent="0.25">
      <c r="B97" s="63" t="s">
        <v>1034</v>
      </c>
      <c r="C97" s="64" t="s">
        <v>1049</v>
      </c>
    </row>
    <row r="98" spans="2:3" ht="30" x14ac:dyDescent="0.25">
      <c r="B98" s="63" t="s">
        <v>1044</v>
      </c>
      <c r="C98" s="64" t="s">
        <v>1050</v>
      </c>
    </row>
    <row r="99" spans="2:3" x14ac:dyDescent="0.25">
      <c r="B99" s="105"/>
    </row>
    <row r="100" spans="2:3" x14ac:dyDescent="0.25">
      <c r="B100" s="105"/>
      <c r="C100"/>
    </row>
    <row r="101" spans="2:3" x14ac:dyDescent="0.25">
      <c r="B101" s="10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4"/>
  <sheetViews>
    <sheetView workbookViewId="0">
      <pane ySplit="1" topLeftCell="A2" activePane="bottomLeft" state="frozen"/>
      <selection pane="bottomLeft" activeCell="B13" sqref="B13"/>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1063</v>
      </c>
      <c r="B12" s="69">
        <v>6</v>
      </c>
      <c r="C12" s="38" t="s">
        <v>801</v>
      </c>
      <c r="D12" s="38" t="s">
        <v>1064</v>
      </c>
    </row>
    <row r="13" spans="1:4" x14ac:dyDescent="0.25">
      <c r="A13" t="s">
        <v>735</v>
      </c>
      <c r="B13" s="69" t="s">
        <v>738</v>
      </c>
      <c r="C13" s="38" t="s">
        <v>796</v>
      </c>
      <c r="D13" s="38" t="s">
        <v>742</v>
      </c>
    </row>
    <row r="14" spans="1:4" x14ac:dyDescent="0.25">
      <c r="A14" t="s">
        <v>736</v>
      </c>
      <c r="B14" s="69">
        <v>5432</v>
      </c>
      <c r="C14" s="38" t="s">
        <v>796</v>
      </c>
      <c r="D14" s="38" t="s">
        <v>741</v>
      </c>
    </row>
    <row r="15" spans="1:4" x14ac:dyDescent="0.25">
      <c r="A15" t="s">
        <v>737</v>
      </c>
      <c r="B15" s="69" t="s">
        <v>739</v>
      </c>
      <c r="C15" s="38" t="s">
        <v>796</v>
      </c>
      <c r="D15" s="38" t="s">
        <v>741</v>
      </c>
    </row>
    <row r="16" spans="1:4" x14ac:dyDescent="0.25">
      <c r="A16" t="s">
        <v>853</v>
      </c>
      <c r="B16" s="69" t="s">
        <v>740</v>
      </c>
      <c r="C16" s="38" t="s">
        <v>796</v>
      </c>
      <c r="D16" s="38" t="s">
        <v>741</v>
      </c>
    </row>
    <row r="17" spans="1:4" x14ac:dyDescent="0.25">
      <c r="A17" t="s">
        <v>744</v>
      </c>
      <c r="B17" s="69" t="s">
        <v>745</v>
      </c>
      <c r="C17" s="38" t="s">
        <v>796</v>
      </c>
      <c r="D17" s="38" t="s">
        <v>741</v>
      </c>
    </row>
    <row r="18" spans="1:4" x14ac:dyDescent="0.25">
      <c r="A18" t="s">
        <v>869</v>
      </c>
      <c r="B18" s="69" t="s">
        <v>873</v>
      </c>
      <c r="C18" s="38" t="s">
        <v>796</v>
      </c>
      <c r="D18" s="38" t="s">
        <v>874</v>
      </c>
    </row>
    <row r="19" spans="1:4" x14ac:dyDescent="0.25">
      <c r="A19" t="s">
        <v>870</v>
      </c>
      <c r="B19" s="69" t="s">
        <v>871</v>
      </c>
      <c r="C19" s="38" t="s">
        <v>796</v>
      </c>
      <c r="D19" s="38" t="s">
        <v>872</v>
      </c>
    </row>
    <row r="20" spans="1:4" x14ac:dyDescent="0.25">
      <c r="A20" t="s">
        <v>720</v>
      </c>
      <c r="B20" s="69" t="s">
        <v>717</v>
      </c>
      <c r="C20" s="38" t="s">
        <v>797</v>
      </c>
      <c r="D20" s="38" t="s">
        <v>718</v>
      </c>
    </row>
    <row r="21" spans="1:4" x14ac:dyDescent="0.25">
      <c r="A21" t="s">
        <v>721</v>
      </c>
      <c r="B21" s="69" t="s">
        <v>722</v>
      </c>
      <c r="C21" s="38" t="s">
        <v>797</v>
      </c>
      <c r="D21" s="38" t="s">
        <v>723</v>
      </c>
    </row>
    <row r="22" spans="1:4" x14ac:dyDescent="0.25">
      <c r="A22" t="s">
        <v>724</v>
      </c>
      <c r="B22" s="69" t="s">
        <v>725</v>
      </c>
      <c r="C22" s="38" t="s">
        <v>798</v>
      </c>
      <c r="D22" s="38" t="s">
        <v>726</v>
      </c>
    </row>
    <row r="23" spans="1:4" x14ac:dyDescent="0.25">
      <c r="A23" t="s">
        <v>727</v>
      </c>
      <c r="B23" s="69" t="s">
        <v>729</v>
      </c>
      <c r="C23" s="38" t="s">
        <v>798</v>
      </c>
      <c r="D23" s="38" t="s">
        <v>731</v>
      </c>
    </row>
    <row r="24" spans="1:4" x14ac:dyDescent="0.25">
      <c r="A24" t="s">
        <v>728</v>
      </c>
      <c r="B24" s="69" t="s">
        <v>730</v>
      </c>
      <c r="C24" s="38" t="s">
        <v>798</v>
      </c>
      <c r="D24" s="38" t="s">
        <v>731</v>
      </c>
    </row>
    <row r="25" spans="1:4" x14ac:dyDescent="0.25">
      <c r="A25" t="s">
        <v>732</v>
      </c>
      <c r="B25" s="69" t="s">
        <v>734</v>
      </c>
      <c r="C25" s="38" t="s">
        <v>798</v>
      </c>
      <c r="D25" s="38" t="s">
        <v>733</v>
      </c>
    </row>
    <row r="26" spans="1:4" x14ac:dyDescent="0.25">
      <c r="A26" t="s">
        <v>746</v>
      </c>
      <c r="B26" s="69" t="s">
        <v>747</v>
      </c>
      <c r="C26" s="38" t="s">
        <v>799</v>
      </c>
      <c r="D26" s="38" t="s">
        <v>773</v>
      </c>
    </row>
    <row r="27" spans="1:4" x14ac:dyDescent="0.25">
      <c r="A27" t="s">
        <v>748</v>
      </c>
      <c r="B27" s="69" t="s">
        <v>749</v>
      </c>
      <c r="C27" s="38" t="s">
        <v>799</v>
      </c>
    </row>
    <row r="28" spans="1:4" x14ac:dyDescent="0.25">
      <c r="A28" t="s">
        <v>750</v>
      </c>
      <c r="B28" s="69" t="s">
        <v>751</v>
      </c>
      <c r="C28" s="38" t="s">
        <v>799</v>
      </c>
      <c r="D28" s="38" t="s">
        <v>771</v>
      </c>
    </row>
    <row r="29" spans="1:4" x14ac:dyDescent="0.25">
      <c r="A29" t="s">
        <v>759</v>
      </c>
      <c r="B29" s="69" t="s">
        <v>764</v>
      </c>
      <c r="C29" s="38" t="s">
        <v>799</v>
      </c>
      <c r="D29" s="38" t="s">
        <v>772</v>
      </c>
    </row>
    <row r="30" spans="1:4" x14ac:dyDescent="0.25">
      <c r="A30" t="s">
        <v>760</v>
      </c>
      <c r="B30" s="69" t="s">
        <v>765</v>
      </c>
      <c r="C30" s="38" t="s">
        <v>799</v>
      </c>
      <c r="D30" s="38" t="s">
        <v>768</v>
      </c>
    </row>
    <row r="31" spans="1:4" x14ac:dyDescent="0.25">
      <c r="A31" t="s">
        <v>761</v>
      </c>
      <c r="B31" s="69" t="s">
        <v>766</v>
      </c>
      <c r="C31" s="38" t="s">
        <v>799</v>
      </c>
      <c r="D31" s="38" t="s">
        <v>769</v>
      </c>
    </row>
    <row r="32" spans="1:4" x14ac:dyDescent="0.25">
      <c r="A32" t="s">
        <v>762</v>
      </c>
      <c r="B32" s="69" t="s">
        <v>767</v>
      </c>
      <c r="C32" s="38" t="s">
        <v>799</v>
      </c>
      <c r="D32" s="38" t="s">
        <v>770</v>
      </c>
    </row>
    <row r="33" spans="1:4" x14ac:dyDescent="0.25">
      <c r="A33" t="s">
        <v>763</v>
      </c>
      <c r="B33" s="69" t="s">
        <v>774</v>
      </c>
      <c r="C33" s="38" t="s">
        <v>799</v>
      </c>
      <c r="D33" s="38" t="s">
        <v>786</v>
      </c>
    </row>
    <row r="34" spans="1:4" x14ac:dyDescent="0.25">
      <c r="A34" t="s">
        <v>778</v>
      </c>
      <c r="B34" s="69" t="s">
        <v>775</v>
      </c>
      <c r="C34" s="38" t="s">
        <v>799</v>
      </c>
      <c r="D34" s="38" t="s">
        <v>787</v>
      </c>
    </row>
    <row r="35" spans="1:4" x14ac:dyDescent="0.25">
      <c r="A35" t="s">
        <v>779</v>
      </c>
      <c r="B35" s="69" t="s">
        <v>776</v>
      </c>
      <c r="C35" s="38" t="s">
        <v>799</v>
      </c>
      <c r="D35" s="38" t="s">
        <v>788</v>
      </c>
    </row>
    <row r="36" spans="1:4" x14ac:dyDescent="0.25">
      <c r="A36" t="s">
        <v>780</v>
      </c>
      <c r="B36" s="69" t="s">
        <v>777</v>
      </c>
      <c r="C36" s="38" t="s">
        <v>799</v>
      </c>
      <c r="D36" s="38" t="s">
        <v>789</v>
      </c>
    </row>
    <row r="37" spans="1:4" x14ac:dyDescent="0.25">
      <c r="A37" t="s">
        <v>781</v>
      </c>
      <c r="B37" s="69" t="s">
        <v>567</v>
      </c>
      <c r="C37" s="38" t="s">
        <v>799</v>
      </c>
      <c r="D37" s="38" t="s">
        <v>790</v>
      </c>
    </row>
    <row r="38" spans="1:4" x14ac:dyDescent="0.25">
      <c r="A38" t="s">
        <v>782</v>
      </c>
      <c r="B38" s="69" t="s">
        <v>784</v>
      </c>
      <c r="C38" s="38" t="s">
        <v>799</v>
      </c>
      <c r="D38" s="38" t="s">
        <v>791</v>
      </c>
    </row>
    <row r="39" spans="1:4" x14ac:dyDescent="0.25">
      <c r="A39" t="s">
        <v>783</v>
      </c>
      <c r="B39" s="69" t="s">
        <v>785</v>
      </c>
      <c r="C39" s="38" t="s">
        <v>799</v>
      </c>
      <c r="D39" s="38" t="s">
        <v>792</v>
      </c>
    </row>
    <row r="40" spans="1:4" x14ac:dyDescent="0.25">
      <c r="A40" t="s">
        <v>793</v>
      </c>
      <c r="B40" s="69" t="s">
        <v>802</v>
      </c>
      <c r="C40" s="38" t="s">
        <v>800</v>
      </c>
      <c r="D40" s="38" t="s">
        <v>803</v>
      </c>
    </row>
    <row r="41" spans="1:4" x14ac:dyDescent="0.25">
      <c r="A41" t="s">
        <v>794</v>
      </c>
      <c r="B41" s="69">
        <v>7844</v>
      </c>
      <c r="C41" s="38" t="s">
        <v>800</v>
      </c>
      <c r="D41" s="38" t="s">
        <v>804</v>
      </c>
    </row>
    <row r="42" spans="1:4" x14ac:dyDescent="0.25">
      <c r="A42" t="s">
        <v>805</v>
      </c>
      <c r="B42" s="69" t="s">
        <v>806</v>
      </c>
      <c r="C42" s="38" t="s">
        <v>806</v>
      </c>
      <c r="D42" s="38" t="s">
        <v>807</v>
      </c>
    </row>
    <row r="43" spans="1:4" x14ac:dyDescent="0.25">
      <c r="A43" t="s">
        <v>1074</v>
      </c>
      <c r="B43" s="69" t="s">
        <v>1083</v>
      </c>
      <c r="C43" s="38" t="s">
        <v>806</v>
      </c>
      <c r="D43" s="38" t="s">
        <v>1075</v>
      </c>
    </row>
    <row r="44" spans="1:4" x14ac:dyDescent="0.25">
      <c r="A44" t="s">
        <v>808</v>
      </c>
      <c r="B44" s="69" t="s">
        <v>811</v>
      </c>
      <c r="C44" s="38" t="s">
        <v>806</v>
      </c>
      <c r="D44" s="38" t="s">
        <v>814</v>
      </c>
    </row>
    <row r="45" spans="1:4" x14ac:dyDescent="0.25">
      <c r="A45" t="s">
        <v>809</v>
      </c>
      <c r="B45" s="69" t="s">
        <v>812</v>
      </c>
      <c r="C45" s="38" t="s">
        <v>806</v>
      </c>
      <c r="D45" s="38" t="s">
        <v>741</v>
      </c>
    </row>
    <row r="46" spans="1:4" x14ac:dyDescent="0.25">
      <c r="A46" t="s">
        <v>810</v>
      </c>
      <c r="B46" s="69" t="s">
        <v>813</v>
      </c>
      <c r="C46" s="38" t="s">
        <v>806</v>
      </c>
      <c r="D46" s="38" t="s">
        <v>741</v>
      </c>
    </row>
    <row r="47" spans="1:4" x14ac:dyDescent="0.25">
      <c r="A47" t="s">
        <v>815</v>
      </c>
      <c r="B47" s="69" t="s">
        <v>816</v>
      </c>
      <c r="C47" s="38" t="s">
        <v>806</v>
      </c>
      <c r="D47" s="38" t="s">
        <v>817</v>
      </c>
    </row>
    <row r="48" spans="1:4" x14ac:dyDescent="0.25">
      <c r="A48" t="s">
        <v>818</v>
      </c>
      <c r="B48" s="69" t="s">
        <v>820</v>
      </c>
      <c r="C48" s="38" t="s">
        <v>798</v>
      </c>
      <c r="D48" s="38" t="s">
        <v>856</v>
      </c>
    </row>
    <row r="49" spans="1:4" x14ac:dyDescent="0.25">
      <c r="A49" t="s">
        <v>819</v>
      </c>
      <c r="B49" s="69" t="s">
        <v>821</v>
      </c>
      <c r="C49" s="38" t="s">
        <v>798</v>
      </c>
      <c r="D49" s="38" t="s">
        <v>856</v>
      </c>
    </row>
    <row r="50" spans="1:4" x14ac:dyDescent="0.25">
      <c r="A50" t="s">
        <v>282</v>
      </c>
      <c r="B50" s="69">
        <v>1600</v>
      </c>
      <c r="C50" s="38" t="s">
        <v>823</v>
      </c>
      <c r="D50" s="38" t="s">
        <v>855</v>
      </c>
    </row>
    <row r="51" spans="1:4" x14ac:dyDescent="0.25">
      <c r="A51" t="s">
        <v>822</v>
      </c>
      <c r="B51" s="69">
        <v>500</v>
      </c>
      <c r="C51" s="38" t="s">
        <v>823</v>
      </c>
      <c r="D51" s="38" t="s">
        <v>827</v>
      </c>
    </row>
    <row r="52" spans="1:4" x14ac:dyDescent="0.25">
      <c r="A52" t="s">
        <v>854</v>
      </c>
      <c r="B52" s="69">
        <v>50</v>
      </c>
      <c r="C52" s="38" t="s">
        <v>823</v>
      </c>
      <c r="D52" s="38" t="s">
        <v>826</v>
      </c>
    </row>
    <row r="53" spans="1:4" x14ac:dyDescent="0.25">
      <c r="A53" t="s">
        <v>824</v>
      </c>
      <c r="B53" s="69">
        <v>3000</v>
      </c>
      <c r="C53" s="38" t="s">
        <v>823</v>
      </c>
      <c r="D53" s="38" t="s">
        <v>825</v>
      </c>
    </row>
    <row r="54" spans="1:4" x14ac:dyDescent="0.25">
      <c r="A54" t="s">
        <v>883</v>
      </c>
      <c r="B54" s="69">
        <v>3200</v>
      </c>
      <c r="C54" s="38" t="s">
        <v>823</v>
      </c>
      <c r="D54" s="38" t="s">
        <v>884</v>
      </c>
    </row>
    <row r="55" spans="1:4" x14ac:dyDescent="0.25">
      <c r="A55" t="s">
        <v>828</v>
      </c>
      <c r="B55" s="69">
        <v>5</v>
      </c>
      <c r="C55" s="38" t="s">
        <v>831</v>
      </c>
      <c r="D55" s="38" t="s">
        <v>832</v>
      </c>
    </row>
    <row r="56" spans="1:4" x14ac:dyDescent="0.25">
      <c r="A56" t="s">
        <v>838</v>
      </c>
      <c r="B56" s="69">
        <v>50</v>
      </c>
      <c r="C56" s="38" t="s">
        <v>840</v>
      </c>
      <c r="D56" s="38" t="s">
        <v>839</v>
      </c>
    </row>
    <row r="57" spans="1:4" x14ac:dyDescent="0.25">
      <c r="A57" t="s">
        <v>841</v>
      </c>
      <c r="B57" s="69" t="s">
        <v>657</v>
      </c>
      <c r="C57" s="38" t="s">
        <v>657</v>
      </c>
      <c r="D57" s="38" t="s">
        <v>842</v>
      </c>
    </row>
    <row r="58" spans="1:4" x14ac:dyDescent="0.25">
      <c r="A58" t="s">
        <v>843</v>
      </c>
      <c r="B58" s="69" t="s">
        <v>1566</v>
      </c>
      <c r="C58" s="38" t="s">
        <v>657</v>
      </c>
      <c r="D58" s="38" t="s">
        <v>844</v>
      </c>
    </row>
    <row r="59" spans="1:4" x14ac:dyDescent="0.25">
      <c r="A59" t="s">
        <v>845</v>
      </c>
      <c r="B59" s="69" t="s">
        <v>847</v>
      </c>
      <c r="C59" s="38" t="s">
        <v>657</v>
      </c>
      <c r="D59" s="38" t="s">
        <v>848</v>
      </c>
    </row>
    <row r="60" spans="1:4" x14ac:dyDescent="0.25">
      <c r="A60" t="s">
        <v>846</v>
      </c>
      <c r="B60" s="69" t="b">
        <v>0</v>
      </c>
      <c r="C60" s="38" t="s">
        <v>657</v>
      </c>
      <c r="D60" s="38" t="s">
        <v>849</v>
      </c>
    </row>
    <row r="61" spans="1:4" x14ac:dyDescent="0.25">
      <c r="A61" t="s">
        <v>850</v>
      </c>
      <c r="B61" s="69" t="s">
        <v>852</v>
      </c>
      <c r="C61" s="38" t="s">
        <v>657</v>
      </c>
      <c r="D61" s="38" t="s">
        <v>851</v>
      </c>
    </row>
    <row r="62" spans="1:4" x14ac:dyDescent="0.25">
      <c r="A62" t="s">
        <v>1065</v>
      </c>
      <c r="B62" s="69" t="s">
        <v>1073</v>
      </c>
      <c r="C62" s="38" t="s">
        <v>657</v>
      </c>
      <c r="D62" s="38" t="s">
        <v>1066</v>
      </c>
    </row>
    <row r="63" spans="1:4" x14ac:dyDescent="0.25">
      <c r="A63" t="s">
        <v>1067</v>
      </c>
      <c r="B63" s="69" t="s">
        <v>1068</v>
      </c>
      <c r="C63" s="38" t="s">
        <v>657</v>
      </c>
      <c r="D63" s="38" t="s">
        <v>1069</v>
      </c>
    </row>
    <row r="64" spans="1:4" x14ac:dyDescent="0.25">
      <c r="A64" t="s">
        <v>1070</v>
      </c>
      <c r="B64" s="69" t="s">
        <v>1071</v>
      </c>
      <c r="C64" s="38" t="s">
        <v>657</v>
      </c>
      <c r="D64" s="38" t="s">
        <v>1072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26"/>
  <sheetViews>
    <sheetView showGridLines="0" zoomScale="70" zoomScaleNormal="70" workbookViewId="0">
      <pane xSplit="1" ySplit="1" topLeftCell="G2" activePane="bottomRight" state="frozen"/>
      <selection pane="topRight" activeCell="B1" sqref="B1"/>
      <selection pane="bottomLeft" activeCell="A2" sqref="A2"/>
      <selection pane="bottomRight" activeCell="A5" sqref="A5"/>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9" width="90.42578125" style="32" customWidth="1"/>
    <col min="10" max="10" width="41.140625" style="32" customWidth="1"/>
    <col min="11" max="11" width="77.28515625" style="32" customWidth="1"/>
    <col min="12" max="13" width="41.140625" style="32" customWidth="1"/>
    <col min="14" max="14" width="40.85546875" style="32" customWidth="1"/>
    <col min="15" max="15" width="67.28515625" style="32" customWidth="1"/>
    <col min="16" max="17" width="9.140625" style="32"/>
    <col min="18" max="16384" width="9.140625" style="21"/>
  </cols>
  <sheetData>
    <row r="1" spans="1:17" x14ac:dyDescent="0.25">
      <c r="A1" s="70" t="s">
        <v>427</v>
      </c>
      <c r="B1" s="71" t="s">
        <v>207</v>
      </c>
      <c r="C1" s="71" t="s">
        <v>910</v>
      </c>
      <c r="D1" s="71" t="s">
        <v>428</v>
      </c>
      <c r="E1" s="71" t="s">
        <v>580</v>
      </c>
      <c r="F1" s="72" t="s">
        <v>756</v>
      </c>
      <c r="G1" s="72" t="s">
        <v>758</v>
      </c>
      <c r="H1" s="71" t="s">
        <v>757</v>
      </c>
      <c r="I1" s="71" t="s">
        <v>882</v>
      </c>
      <c r="J1" s="71" t="s">
        <v>875</v>
      </c>
      <c r="K1" s="71" t="s">
        <v>900</v>
      </c>
      <c r="L1" s="71" t="s">
        <v>1082</v>
      </c>
      <c r="M1" s="71" t="s">
        <v>833</v>
      </c>
      <c r="N1" s="71" t="s">
        <v>429</v>
      </c>
      <c r="O1" s="71" t="s">
        <v>858</v>
      </c>
      <c r="P1" s="73" t="s">
        <v>691</v>
      </c>
      <c r="Q1" s="73" t="s">
        <v>829</v>
      </c>
    </row>
    <row r="2" spans="1:17"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876</v>
      </c>
      <c r="K2" s="75" t="str">
        <f>"osm_10km_"&amp;B2&amp;"_10km_pedestrian_"&amp;RIGHT(J2,8)</f>
        <v>osm_10km_testing_10km_pedestrian_20181001</v>
      </c>
      <c r="L2" s="75" t="s">
        <v>1081</v>
      </c>
      <c r="M2" s="75" t="s">
        <v>857</v>
      </c>
      <c r="N2" s="76" t="s">
        <v>439</v>
      </c>
      <c r="O2" s="75" t="s">
        <v>859</v>
      </c>
      <c r="P2" s="77"/>
      <c r="Q2" s="77">
        <v>0</v>
      </c>
    </row>
    <row r="3" spans="1:17" x14ac:dyDescent="0.25">
      <c r="A3" s="74" t="s">
        <v>430</v>
      </c>
      <c r="B3" s="75" t="s">
        <v>585</v>
      </c>
      <c r="C3" s="75" t="s">
        <v>913</v>
      </c>
      <c r="D3" s="75" t="s">
        <v>431</v>
      </c>
      <c r="E3" s="75" t="s">
        <v>581</v>
      </c>
      <c r="F3" s="76" t="s">
        <v>433</v>
      </c>
      <c r="G3" s="76" t="s">
        <v>432</v>
      </c>
      <c r="H3" s="75" t="s">
        <v>434</v>
      </c>
      <c r="I3" s="75" t="str">
        <f t="shared" si="0"/>
        <v>D:/ntnl_li_2018_template/data/study_region/adelaide/adelaide_gccsa_2016_10000m_20181001.osm</v>
      </c>
      <c r="J3" s="75" t="s">
        <v>876</v>
      </c>
      <c r="K3" s="75" t="s">
        <v>916</v>
      </c>
      <c r="L3" s="75" t="s">
        <v>585</v>
      </c>
      <c r="M3" s="75"/>
      <c r="N3" s="75"/>
      <c r="O3" s="75"/>
      <c r="P3" s="77"/>
      <c r="Q3" s="77">
        <v>0</v>
      </c>
    </row>
    <row r="4" spans="1:17" ht="60" x14ac:dyDescent="0.25">
      <c r="A4" s="78" t="s">
        <v>435</v>
      </c>
      <c r="B4" s="79" t="s">
        <v>584</v>
      </c>
      <c r="C4" s="79" t="s">
        <v>912</v>
      </c>
      <c r="D4" s="79" t="s">
        <v>436</v>
      </c>
      <c r="E4" s="79" t="s">
        <v>581</v>
      </c>
      <c r="F4" s="80" t="s">
        <v>433</v>
      </c>
      <c r="G4" s="80" t="s">
        <v>437</v>
      </c>
      <c r="H4" s="79" t="s">
        <v>438</v>
      </c>
      <c r="I4" s="79" t="str">
        <f t="shared" si="0"/>
        <v>D:/ntnl_li_2018_template/data/study_region/bris/bris_gccsa_2016_10000m_20181001.osm</v>
      </c>
      <c r="J4" s="79" t="s">
        <v>876</v>
      </c>
      <c r="K4" s="79" t="s">
        <v>917</v>
      </c>
      <c r="L4" s="79" t="s">
        <v>584</v>
      </c>
      <c r="M4" s="79" t="s">
        <v>834</v>
      </c>
      <c r="N4" s="80" t="s">
        <v>439</v>
      </c>
      <c r="O4" s="79"/>
      <c r="Q4" s="32">
        <v>0</v>
      </c>
    </row>
    <row r="5" spans="1:17" x14ac:dyDescent="0.25">
      <c r="A5" s="81" t="s">
        <v>440</v>
      </c>
      <c r="B5" s="82" t="s">
        <v>586</v>
      </c>
      <c r="C5" s="82" t="s">
        <v>912</v>
      </c>
      <c r="D5" s="82" t="s">
        <v>441</v>
      </c>
      <c r="E5" s="82" t="s">
        <v>581</v>
      </c>
      <c r="F5" s="83" t="s">
        <v>433</v>
      </c>
      <c r="G5" s="83" t="s">
        <v>569</v>
      </c>
      <c r="H5" s="82" t="s">
        <v>442</v>
      </c>
      <c r="I5" s="82" t="str">
        <f t="shared" si="0"/>
        <v>D:/ntnl_li_2018_template/data/study_region/canberra/canberra_gccsa_2016_10000m_20181001.osm</v>
      </c>
      <c r="J5" s="82" t="s">
        <v>876</v>
      </c>
      <c r="K5" s="82" t="s">
        <v>918</v>
      </c>
      <c r="L5" s="82" t="s">
        <v>586</v>
      </c>
      <c r="M5" s="82"/>
      <c r="N5" s="82"/>
      <c r="O5" s="82"/>
      <c r="P5" s="51"/>
      <c r="Q5" s="51">
        <v>1</v>
      </c>
    </row>
    <row r="6" spans="1:17" x14ac:dyDescent="0.25">
      <c r="A6" s="78" t="s">
        <v>443</v>
      </c>
      <c r="B6" s="79" t="s">
        <v>587</v>
      </c>
      <c r="C6" s="79" t="s">
        <v>911</v>
      </c>
      <c r="D6" s="79" t="s">
        <v>444</v>
      </c>
      <c r="E6" s="79" t="s">
        <v>581</v>
      </c>
      <c r="F6" s="80" t="s">
        <v>433</v>
      </c>
      <c r="G6" s="80" t="s">
        <v>445</v>
      </c>
      <c r="H6" s="79" t="s">
        <v>446</v>
      </c>
      <c r="I6" s="79" t="str">
        <f t="shared" si="0"/>
        <v>D:/ntnl_li_2018_template/data/study_region/darwin/darwin_gccsa_2016_10000m_20181001.osm</v>
      </c>
      <c r="J6" s="79" t="s">
        <v>876</v>
      </c>
      <c r="K6" s="79" t="s">
        <v>919</v>
      </c>
      <c r="L6" s="79" t="s">
        <v>587</v>
      </c>
      <c r="M6" s="79"/>
      <c r="N6" s="79"/>
      <c r="O6" s="79"/>
      <c r="Q6" s="32">
        <v>0</v>
      </c>
    </row>
    <row r="7" spans="1:17" x14ac:dyDescent="0.25">
      <c r="A7" s="81" t="s">
        <v>447</v>
      </c>
      <c r="B7" s="82" t="s">
        <v>588</v>
      </c>
      <c r="C7" s="82" t="s">
        <v>911</v>
      </c>
      <c r="D7" s="82" t="s">
        <v>448</v>
      </c>
      <c r="E7" s="82" t="s">
        <v>581</v>
      </c>
      <c r="F7" s="83" t="s">
        <v>433</v>
      </c>
      <c r="G7" s="83" t="s">
        <v>449</v>
      </c>
      <c r="H7" s="82" t="s">
        <v>450</v>
      </c>
      <c r="I7" s="82" t="str">
        <f t="shared" si="0"/>
        <v>D:/ntnl_li_2018_template/data/study_region/hobart/hobart_gccsa_2016_10000m_20181001.osm</v>
      </c>
      <c r="J7" s="82" t="s">
        <v>876</v>
      </c>
      <c r="K7" s="82" t="s">
        <v>920</v>
      </c>
      <c r="L7" s="82" t="s">
        <v>588</v>
      </c>
      <c r="M7" s="82"/>
      <c r="N7" s="82"/>
      <c r="O7" s="82"/>
      <c r="P7" s="51"/>
      <c r="Q7" s="51">
        <v>0</v>
      </c>
    </row>
    <row r="8" spans="1:17" ht="30" x14ac:dyDescent="0.25">
      <c r="A8" s="78" t="s">
        <v>451</v>
      </c>
      <c r="B8" s="79" t="s">
        <v>589</v>
      </c>
      <c r="C8" s="79" t="s">
        <v>911</v>
      </c>
      <c r="D8" s="79" t="s">
        <v>452</v>
      </c>
      <c r="E8" s="79" t="s">
        <v>581</v>
      </c>
      <c r="F8" s="80" t="s">
        <v>433</v>
      </c>
      <c r="G8" s="80" t="s">
        <v>453</v>
      </c>
      <c r="H8" s="79" t="s">
        <v>454</v>
      </c>
      <c r="I8" s="79" t="str">
        <f t="shared" si="0"/>
        <v>D:/ntnl_li_2018_template/data/study_region/melb/melb_gccsa_2016_10000m_20181001.osm</v>
      </c>
      <c r="J8" s="79" t="s">
        <v>876</v>
      </c>
      <c r="K8" s="79" t="s">
        <v>921</v>
      </c>
      <c r="L8" s="79" t="s">
        <v>589</v>
      </c>
      <c r="M8" s="79" t="s">
        <v>835</v>
      </c>
      <c r="N8" s="80" t="s">
        <v>455</v>
      </c>
      <c r="O8" s="79" t="s">
        <v>568</v>
      </c>
      <c r="Q8" s="32">
        <v>0</v>
      </c>
    </row>
    <row r="9" spans="1:17" ht="90" x14ac:dyDescent="0.25">
      <c r="A9" s="81" t="s">
        <v>44</v>
      </c>
      <c r="B9" s="82" t="s">
        <v>590</v>
      </c>
      <c r="C9" s="82" t="s">
        <v>913</v>
      </c>
      <c r="D9" s="82" t="s">
        <v>457</v>
      </c>
      <c r="E9" s="82" t="s">
        <v>581</v>
      </c>
      <c r="F9" s="83" t="s">
        <v>433</v>
      </c>
      <c r="G9" s="82" t="s">
        <v>458</v>
      </c>
      <c r="H9" s="82" t="s">
        <v>459</v>
      </c>
      <c r="I9" s="82" t="str">
        <f t="shared" si="0"/>
        <v>D:/ntnl_li_2018_template/data/study_region/perth/perth_gccsa_2016_10000m_20181001.osm</v>
      </c>
      <c r="J9" s="82" t="s">
        <v>876</v>
      </c>
      <c r="K9" s="82" t="s">
        <v>922</v>
      </c>
      <c r="L9" s="82" t="s">
        <v>590</v>
      </c>
      <c r="M9" s="82" t="s">
        <v>837</v>
      </c>
      <c r="N9" s="83" t="s">
        <v>460</v>
      </c>
      <c r="O9" s="82"/>
      <c r="P9" s="51"/>
      <c r="Q9" s="51">
        <v>0</v>
      </c>
    </row>
    <row r="10" spans="1:17" ht="60" x14ac:dyDescent="0.25">
      <c r="A10" s="78" t="s">
        <v>461</v>
      </c>
      <c r="B10" s="79" t="s">
        <v>591</v>
      </c>
      <c r="C10" s="79" t="s">
        <v>912</v>
      </c>
      <c r="D10" s="79" t="s">
        <v>462</v>
      </c>
      <c r="E10" s="79" t="s">
        <v>581</v>
      </c>
      <c r="F10" s="80" t="s">
        <v>433</v>
      </c>
      <c r="G10" s="80" t="s">
        <v>463</v>
      </c>
      <c r="H10" s="79" t="s">
        <v>464</v>
      </c>
      <c r="I10" s="79" t="str">
        <f t="shared" si="0"/>
        <v>D:/ntnl_li_2018_template/data/study_region/syd/syd_gccsa_2016_10000m_20181001.osm</v>
      </c>
      <c r="J10" s="79" t="s">
        <v>876</v>
      </c>
      <c r="K10" s="79" t="s">
        <v>923</v>
      </c>
      <c r="L10" s="79" t="s">
        <v>591</v>
      </c>
      <c r="M10" s="79" t="s">
        <v>836</v>
      </c>
      <c r="N10" s="80" t="s">
        <v>465</v>
      </c>
      <c r="O10" s="79" t="s">
        <v>456</v>
      </c>
      <c r="Q10" s="32">
        <v>0</v>
      </c>
    </row>
    <row r="11" spans="1:17" x14ac:dyDescent="0.25">
      <c r="A11" s="81" t="s">
        <v>466</v>
      </c>
      <c r="B11" s="82" t="s">
        <v>592</v>
      </c>
      <c r="C11" s="82"/>
      <c r="D11" s="82" t="s">
        <v>452</v>
      </c>
      <c r="E11" s="82" t="s">
        <v>582</v>
      </c>
      <c r="F11" s="83" t="s">
        <v>567</v>
      </c>
      <c r="G11" s="83" t="s">
        <v>467</v>
      </c>
      <c r="H11" s="82" t="s">
        <v>454</v>
      </c>
      <c r="I11" s="82" t="str">
        <f t="shared" si="0"/>
        <v>D:/ntnl_li_2018_template/data/study_region/mitchell/mitchell_lga_2016_10000m_20181001.osm</v>
      </c>
      <c r="J11" s="82" t="s">
        <v>876</v>
      </c>
      <c r="K11" s="82" t="s">
        <v>924</v>
      </c>
      <c r="L11" s="82" t="s">
        <v>592</v>
      </c>
      <c r="M11" s="82"/>
      <c r="N11" s="82"/>
      <c r="O11" s="82"/>
      <c r="P11" s="51"/>
      <c r="Q11" s="51">
        <v>0</v>
      </c>
    </row>
    <row r="12" spans="1:17" ht="60" x14ac:dyDescent="0.25">
      <c r="A12" s="78" t="s">
        <v>552</v>
      </c>
      <c r="B12" s="79" t="s">
        <v>877</v>
      </c>
      <c r="C12" s="79" t="s">
        <v>913</v>
      </c>
      <c r="D12" s="79" t="s">
        <v>583</v>
      </c>
      <c r="E12" s="79" t="s">
        <v>899</v>
      </c>
      <c r="F12" s="80" t="s">
        <v>885</v>
      </c>
      <c r="G12" s="103" t="s">
        <v>886</v>
      </c>
      <c r="H12" s="102" t="s">
        <v>905</v>
      </c>
      <c r="I12" s="102" t="str">
        <f>"D:/ntnl_li_2018_template/data/study_region/"&amp;B12&amp;"/"&amp;L12&amp;"_20181001.osm"</f>
        <v>D:/ntnl_li_2018_template/data/study_region/albury_wodonga/alburywodonga_20181001.osm</v>
      </c>
      <c r="J12" s="79" t="s">
        <v>876</v>
      </c>
      <c r="K12" s="79" t="s">
        <v>925</v>
      </c>
      <c r="L12" s="79" t="s">
        <v>1076</v>
      </c>
      <c r="M12" s="79"/>
      <c r="N12" s="80" t="s">
        <v>465</v>
      </c>
      <c r="O12" s="79"/>
      <c r="Q12" s="32">
        <v>0</v>
      </c>
    </row>
    <row r="13" spans="1:17" ht="30" x14ac:dyDescent="0.25">
      <c r="A13" s="81" t="s">
        <v>553</v>
      </c>
      <c r="B13" s="82" t="s">
        <v>571</v>
      </c>
      <c r="C13" s="82" t="s">
        <v>911</v>
      </c>
      <c r="D13" s="82" t="s">
        <v>452</v>
      </c>
      <c r="E13" s="82" t="s">
        <v>899</v>
      </c>
      <c r="F13" s="83" t="s">
        <v>885</v>
      </c>
      <c r="G13" s="83" t="s">
        <v>887</v>
      </c>
      <c r="H13" s="82" t="s">
        <v>454</v>
      </c>
      <c r="I13" s="82" t="str">
        <f t="shared" ref="I13:I25" si="1">"D:/ntnl_li_2018_template/data/study_region/"&amp;B13&amp;"/"&amp;L13&amp;"_20181001.osm"</f>
        <v>D:/ntnl_li_2018_template/data/study_region/ballarat/ballarat_20181001.osm</v>
      </c>
      <c r="J13" s="82" t="s">
        <v>876</v>
      </c>
      <c r="K13" s="82" t="s">
        <v>926</v>
      </c>
      <c r="L13" s="82" t="s">
        <v>571</v>
      </c>
      <c r="M13" s="82"/>
      <c r="N13" s="83" t="s">
        <v>455</v>
      </c>
      <c r="O13" s="82"/>
      <c r="P13" s="51"/>
      <c r="Q13" s="51">
        <v>0</v>
      </c>
    </row>
    <row r="14" spans="1:17" ht="30" x14ac:dyDescent="0.25">
      <c r="A14" s="78" t="s">
        <v>554</v>
      </c>
      <c r="B14" s="79" t="s">
        <v>572</v>
      </c>
      <c r="C14" s="79" t="s">
        <v>911</v>
      </c>
      <c r="D14" s="79" t="s">
        <v>452</v>
      </c>
      <c r="E14" s="79" t="s">
        <v>899</v>
      </c>
      <c r="F14" s="80" t="s">
        <v>885</v>
      </c>
      <c r="G14" s="79" t="s">
        <v>888</v>
      </c>
      <c r="H14" s="79" t="s">
        <v>454</v>
      </c>
      <c r="I14" s="79" t="str">
        <f t="shared" si="1"/>
        <v>D:/ntnl_li_2018_template/data/study_region/bendigo/bendigo_20181001.osm</v>
      </c>
      <c r="J14" s="79" t="s">
        <v>876</v>
      </c>
      <c r="K14" s="79" t="s">
        <v>927</v>
      </c>
      <c r="L14" s="79" t="s">
        <v>572</v>
      </c>
      <c r="M14" s="79"/>
      <c r="N14" s="80" t="s">
        <v>455</v>
      </c>
      <c r="O14" s="79"/>
      <c r="Q14" s="32">
        <v>0</v>
      </c>
    </row>
    <row r="15" spans="1:17" ht="60" x14ac:dyDescent="0.25">
      <c r="A15" s="81" t="s">
        <v>555</v>
      </c>
      <c r="B15" s="82" t="s">
        <v>573</v>
      </c>
      <c r="C15" s="82" t="s">
        <v>913</v>
      </c>
      <c r="D15" s="82" t="s">
        <v>436</v>
      </c>
      <c r="E15" s="82" t="s">
        <v>899</v>
      </c>
      <c r="F15" s="83" t="s">
        <v>885</v>
      </c>
      <c r="G15" s="82" t="s">
        <v>889</v>
      </c>
      <c r="H15" s="82" t="s">
        <v>438</v>
      </c>
      <c r="I15" s="82" t="str">
        <f t="shared" si="1"/>
        <v>D:/ntnl_li_2018_template/data/study_region/cairns/cairns_20181001.osm</v>
      </c>
      <c r="J15" s="82" t="s">
        <v>876</v>
      </c>
      <c r="K15" s="82" t="s">
        <v>928</v>
      </c>
      <c r="L15" s="82" t="s">
        <v>573</v>
      </c>
      <c r="M15" s="82"/>
      <c r="N15" s="83" t="s">
        <v>439</v>
      </c>
      <c r="O15" s="82"/>
      <c r="P15" s="51"/>
      <c r="Q15" s="51">
        <v>0</v>
      </c>
    </row>
    <row r="16" spans="1:17" ht="30" x14ac:dyDescent="0.25">
      <c r="A16" s="78" t="s">
        <v>556</v>
      </c>
      <c r="B16" s="79" t="s">
        <v>574</v>
      </c>
      <c r="C16" s="79" t="s">
        <v>911</v>
      </c>
      <c r="D16" s="79" t="s">
        <v>452</v>
      </c>
      <c r="E16" s="79" t="s">
        <v>899</v>
      </c>
      <c r="F16" s="80" t="s">
        <v>885</v>
      </c>
      <c r="G16" s="80" t="s">
        <v>890</v>
      </c>
      <c r="H16" s="79" t="s">
        <v>454</v>
      </c>
      <c r="I16" s="79" t="str">
        <f t="shared" si="1"/>
        <v>D:/ntnl_li_2018_template/data/study_region/geelong/geelong_20181001.osm</v>
      </c>
      <c r="J16" s="79" t="s">
        <v>876</v>
      </c>
      <c r="K16" s="79" t="s">
        <v>929</v>
      </c>
      <c r="L16" s="79" t="s">
        <v>574</v>
      </c>
      <c r="M16" s="79"/>
      <c r="N16" s="80" t="s">
        <v>455</v>
      </c>
      <c r="O16" s="79"/>
      <c r="Q16" s="32">
        <v>0</v>
      </c>
    </row>
    <row r="17" spans="1:17" ht="60" x14ac:dyDescent="0.25">
      <c r="A17" s="81" t="s">
        <v>557</v>
      </c>
      <c r="B17" s="82" t="s">
        <v>881</v>
      </c>
      <c r="C17" s="82" t="s">
        <v>912</v>
      </c>
      <c r="D17" s="82" t="s">
        <v>906</v>
      </c>
      <c r="E17" s="82" t="s">
        <v>899</v>
      </c>
      <c r="F17" s="83" t="s">
        <v>885</v>
      </c>
      <c r="G17" s="82" t="s">
        <v>891</v>
      </c>
      <c r="H17" s="82" t="s">
        <v>907</v>
      </c>
      <c r="I17" s="82" t="str">
        <f t="shared" si="1"/>
        <v>D:/ntnl_li_2018_template/data/study_region/goldcoast_tweedheads/goldcoast_20181001.osm</v>
      </c>
      <c r="J17" s="82" t="s">
        <v>876</v>
      </c>
      <c r="K17" s="82" t="s">
        <v>930</v>
      </c>
      <c r="L17" s="82" t="s">
        <v>1077</v>
      </c>
      <c r="M17" s="82"/>
      <c r="N17" s="83" t="s">
        <v>439</v>
      </c>
      <c r="O17" s="82"/>
      <c r="P17" s="51"/>
      <c r="Q17" s="51">
        <v>0</v>
      </c>
    </row>
    <row r="18" spans="1:17" x14ac:dyDescent="0.25">
      <c r="A18" s="78" t="s">
        <v>558</v>
      </c>
      <c r="B18" s="79" t="s">
        <v>575</v>
      </c>
      <c r="C18" s="79" t="s">
        <v>913</v>
      </c>
      <c r="D18" s="79" t="s">
        <v>448</v>
      </c>
      <c r="E18" s="79" t="s">
        <v>899</v>
      </c>
      <c r="F18" s="80" t="s">
        <v>885</v>
      </c>
      <c r="G18" s="79" t="s">
        <v>892</v>
      </c>
      <c r="H18" s="79" t="s">
        <v>450</v>
      </c>
      <c r="I18" s="79" t="str">
        <f t="shared" si="1"/>
        <v>D:/ntnl_li_2018_template/data/study_region/launceston/launceston_20181001.osm</v>
      </c>
      <c r="J18" s="79" t="s">
        <v>876</v>
      </c>
      <c r="K18" s="79" t="s">
        <v>931</v>
      </c>
      <c r="L18" s="79" t="s">
        <v>575</v>
      </c>
      <c r="M18" s="79"/>
      <c r="N18" s="79" t="s">
        <v>565</v>
      </c>
      <c r="O18" s="79"/>
      <c r="Q18" s="32">
        <v>0</v>
      </c>
    </row>
    <row r="19" spans="1:17" ht="60" x14ac:dyDescent="0.25">
      <c r="A19" s="81" t="s">
        <v>559</v>
      </c>
      <c r="B19" s="82" t="s">
        <v>576</v>
      </c>
      <c r="C19" s="82" t="s">
        <v>912</v>
      </c>
      <c r="D19" s="82" t="s">
        <v>436</v>
      </c>
      <c r="E19" s="82" t="s">
        <v>899</v>
      </c>
      <c r="F19" s="83" t="s">
        <v>885</v>
      </c>
      <c r="G19" s="82" t="s">
        <v>893</v>
      </c>
      <c r="H19" s="82" t="s">
        <v>438</v>
      </c>
      <c r="I19" s="82" t="str">
        <f t="shared" si="1"/>
        <v>D:/ntnl_li_2018_template/data/study_region/mackay/mackay_20181001.osm</v>
      </c>
      <c r="J19" s="82" t="s">
        <v>876</v>
      </c>
      <c r="K19" s="82" t="s">
        <v>932</v>
      </c>
      <c r="L19" s="82" t="s">
        <v>576</v>
      </c>
      <c r="M19" s="82"/>
      <c r="N19" s="83" t="s">
        <v>439</v>
      </c>
      <c r="O19" s="82"/>
      <c r="P19" s="51"/>
      <c r="Q19" s="51">
        <v>0</v>
      </c>
    </row>
    <row r="20" spans="1:17" ht="60" x14ac:dyDescent="0.25">
      <c r="A20" s="78" t="s">
        <v>560</v>
      </c>
      <c r="B20" s="79" t="s">
        <v>878</v>
      </c>
      <c r="C20" s="79" t="s">
        <v>913</v>
      </c>
      <c r="D20" s="79" t="s">
        <v>462</v>
      </c>
      <c r="E20" s="79" t="s">
        <v>899</v>
      </c>
      <c r="F20" s="80" t="s">
        <v>885</v>
      </c>
      <c r="G20" s="79" t="s">
        <v>894</v>
      </c>
      <c r="H20" s="79" t="s">
        <v>464</v>
      </c>
      <c r="I20" s="79" t="str">
        <f t="shared" si="1"/>
        <v>D:/ntnl_li_2018_template/data/study_region/newcastle_maitland/newcastle_20181001.osm</v>
      </c>
      <c r="J20" s="79" t="s">
        <v>876</v>
      </c>
      <c r="K20" s="79" t="s">
        <v>933</v>
      </c>
      <c r="L20" s="79" t="s">
        <v>1078</v>
      </c>
      <c r="M20" s="79"/>
      <c r="N20" s="80" t="s">
        <v>465</v>
      </c>
      <c r="O20" s="79"/>
      <c r="Q20" s="32">
        <v>0</v>
      </c>
    </row>
    <row r="21" spans="1:17" ht="60" x14ac:dyDescent="0.25">
      <c r="A21" s="81" t="s">
        <v>561</v>
      </c>
      <c r="B21" s="82" t="s">
        <v>879</v>
      </c>
      <c r="C21" s="82" t="s">
        <v>912</v>
      </c>
      <c r="D21" s="82" t="s">
        <v>436</v>
      </c>
      <c r="E21" s="82" t="s">
        <v>899</v>
      </c>
      <c r="F21" s="83" t="s">
        <v>885</v>
      </c>
      <c r="G21" s="82" t="s">
        <v>895</v>
      </c>
      <c r="H21" s="82" t="s">
        <v>438</v>
      </c>
      <c r="I21" s="82" t="str">
        <f t="shared" si="1"/>
        <v>D:/ntnl_li_2018_template/data/study_region/sunshine_coast/sunshinecoast_20181001.osm</v>
      </c>
      <c r="J21" s="82" t="s">
        <v>876</v>
      </c>
      <c r="K21" s="82" t="s">
        <v>934</v>
      </c>
      <c r="L21" s="82" t="s">
        <v>1079</v>
      </c>
      <c r="M21" s="82"/>
      <c r="N21" s="83" t="s">
        <v>439</v>
      </c>
      <c r="O21" s="82"/>
      <c r="P21" s="51"/>
      <c r="Q21" s="51">
        <v>0</v>
      </c>
    </row>
    <row r="22" spans="1:17" ht="60" x14ac:dyDescent="0.25">
      <c r="A22" s="78" t="s">
        <v>562</v>
      </c>
      <c r="B22" s="79" t="s">
        <v>577</v>
      </c>
      <c r="C22" s="79" t="s">
        <v>912</v>
      </c>
      <c r="D22" s="79" t="s">
        <v>436</v>
      </c>
      <c r="E22" s="79" t="s">
        <v>899</v>
      </c>
      <c r="F22" s="80" t="s">
        <v>885</v>
      </c>
      <c r="G22" s="79" t="s">
        <v>896</v>
      </c>
      <c r="H22" s="79" t="s">
        <v>438</v>
      </c>
      <c r="I22" s="79" t="str">
        <f t="shared" si="1"/>
        <v>D:/ntnl_li_2018_template/data/study_region/toowoomba/toowoomba_20181001.osm</v>
      </c>
      <c r="J22" s="79" t="s">
        <v>876</v>
      </c>
      <c r="K22" s="79" t="s">
        <v>935</v>
      </c>
      <c r="L22" s="79" t="s">
        <v>577</v>
      </c>
      <c r="M22" s="79"/>
      <c r="N22" s="80" t="s">
        <v>439</v>
      </c>
      <c r="O22" s="79"/>
      <c r="Q22" s="32">
        <v>0</v>
      </c>
    </row>
    <row r="23" spans="1:17" ht="60" x14ac:dyDescent="0.25">
      <c r="A23" s="81" t="s">
        <v>563</v>
      </c>
      <c r="B23" s="82" t="s">
        <v>578</v>
      </c>
      <c r="C23" s="82" t="s">
        <v>912</v>
      </c>
      <c r="D23" s="82" t="s">
        <v>436</v>
      </c>
      <c r="E23" s="82" t="s">
        <v>899</v>
      </c>
      <c r="F23" s="83" t="s">
        <v>885</v>
      </c>
      <c r="G23" s="82" t="s">
        <v>898</v>
      </c>
      <c r="H23" s="82" t="s">
        <v>438</v>
      </c>
      <c r="I23" s="82" t="str">
        <f t="shared" si="1"/>
        <v>D:/ntnl_li_2018_template/data/study_region/townsville/townsville_20181001.osm</v>
      </c>
      <c r="J23" s="82" t="s">
        <v>876</v>
      </c>
      <c r="K23" s="82" t="s">
        <v>936</v>
      </c>
      <c r="L23" s="82" t="s">
        <v>578</v>
      </c>
      <c r="M23" s="82"/>
      <c r="N23" s="83" t="s">
        <v>439</v>
      </c>
      <c r="O23" s="82"/>
      <c r="P23" s="51"/>
      <c r="Q23" s="51">
        <v>0</v>
      </c>
    </row>
    <row r="24" spans="1:17" ht="60" x14ac:dyDescent="0.25">
      <c r="A24" s="78" t="s">
        <v>564</v>
      </c>
      <c r="B24" s="79" t="s">
        <v>579</v>
      </c>
      <c r="C24" s="79" t="s">
        <v>911</v>
      </c>
      <c r="D24" s="79" t="s">
        <v>462</v>
      </c>
      <c r="E24" s="79" t="s">
        <v>899</v>
      </c>
      <c r="F24" s="80" t="s">
        <v>885</v>
      </c>
      <c r="G24" s="79" t="s">
        <v>897</v>
      </c>
      <c r="H24" s="79" t="s">
        <v>464</v>
      </c>
      <c r="I24" s="79" t="str">
        <f t="shared" si="1"/>
        <v>D:/ntnl_li_2018_template/data/study_region/wollongong/wollongong_20181001.osm</v>
      </c>
      <c r="J24" s="79" t="s">
        <v>876</v>
      </c>
      <c r="K24" s="79" t="s">
        <v>914</v>
      </c>
      <c r="L24" s="79" t="s">
        <v>579</v>
      </c>
      <c r="M24" s="79"/>
      <c r="N24" s="80" t="s">
        <v>465</v>
      </c>
      <c r="O24" s="79"/>
      <c r="Q24" s="32">
        <v>0</v>
      </c>
    </row>
    <row r="25" spans="1:17" ht="60" x14ac:dyDescent="0.25">
      <c r="A25" s="81" t="s">
        <v>566</v>
      </c>
      <c r="B25" s="82" t="s">
        <v>880</v>
      </c>
      <c r="C25" s="82" t="s">
        <v>912</v>
      </c>
      <c r="D25" s="82" t="s">
        <v>462</v>
      </c>
      <c r="E25" s="82" t="s">
        <v>899</v>
      </c>
      <c r="F25" s="83" t="s">
        <v>567</v>
      </c>
      <c r="G25" s="84" t="s">
        <v>570</v>
      </c>
      <c r="H25" s="83" t="s">
        <v>464</v>
      </c>
      <c r="I25" s="83" t="str">
        <f t="shared" si="1"/>
        <v>D:/ntnl_li_2018_template/data/study_region/western_sydney/westernsydney_20181001.osm</v>
      </c>
      <c r="J25" s="82" t="s">
        <v>876</v>
      </c>
      <c r="K25" s="82" t="s">
        <v>937</v>
      </c>
      <c r="L25" s="82" t="s">
        <v>1080</v>
      </c>
      <c r="M25" s="82"/>
      <c r="N25" s="83" t="s">
        <v>465</v>
      </c>
      <c r="O25" s="82" t="s">
        <v>456</v>
      </c>
      <c r="P25" s="51"/>
      <c r="Q25" s="51">
        <v>0</v>
      </c>
    </row>
    <row r="26" spans="1:17" ht="60" x14ac:dyDescent="0.25">
      <c r="A26" s="78" t="s">
        <v>1092</v>
      </c>
      <c r="B26" s="79" t="s">
        <v>1093</v>
      </c>
      <c r="C26" s="79" t="s">
        <v>911</v>
      </c>
      <c r="D26" s="79" t="s">
        <v>1096</v>
      </c>
      <c r="E26" s="79" t="s">
        <v>1096</v>
      </c>
      <c r="F26" s="80" t="s">
        <v>1095</v>
      </c>
      <c r="G26" s="79" t="s">
        <v>1097</v>
      </c>
      <c r="H26" s="79" t="s">
        <v>1094</v>
      </c>
      <c r="I26" s="79" t="s">
        <v>1098</v>
      </c>
      <c r="J26" s="79" t="s">
        <v>876</v>
      </c>
      <c r="K26" s="79" t="s">
        <v>1094</v>
      </c>
      <c r="L26" s="79" t="s">
        <v>1094</v>
      </c>
      <c r="M26" s="79"/>
      <c r="N26" s="80" t="s">
        <v>465</v>
      </c>
      <c r="O26" s="79"/>
      <c r="Q26" s="3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10"/>
  <sheetViews>
    <sheetView topLeftCell="B1" zoomScale="70" zoomScaleNormal="70" workbookViewId="0">
      <pane ySplit="1" topLeftCell="A2" activePane="bottomLeft" state="frozen"/>
      <selection pane="bottomLeft" activeCell="B102" sqref="B102"/>
    </sheetView>
  </sheetViews>
  <sheetFormatPr defaultRowHeight="15" x14ac:dyDescent="0.25"/>
  <cols>
    <col min="1" max="1" width="32.85546875" style="64" customWidth="1"/>
    <col min="2" max="2" width="19" style="21" customWidth="1"/>
    <col min="3" max="3" width="31.28515625" style="21" customWidth="1"/>
    <col min="4" max="4" width="8" style="21" customWidth="1"/>
    <col min="5" max="5" width="19" style="64" customWidth="1"/>
    <col min="6" max="6" width="15.140625" style="64" customWidth="1"/>
    <col min="7" max="7" width="9.140625" style="21"/>
    <col min="8" max="9" width="19" style="21" customWidth="1"/>
    <col min="10" max="10" width="25" style="64" customWidth="1"/>
    <col min="11" max="11" width="72.85546875" style="64" customWidth="1"/>
    <col min="12" max="16384" width="9.140625" style="21"/>
  </cols>
  <sheetData>
    <row r="1" spans="1:11" x14ac:dyDescent="0.25">
      <c r="A1" s="119" t="s">
        <v>1407</v>
      </c>
      <c r="B1" s="117" t="s">
        <v>1398</v>
      </c>
      <c r="C1" s="117" t="s">
        <v>1399</v>
      </c>
      <c r="D1" s="117" t="s">
        <v>1394</v>
      </c>
      <c r="E1" s="119" t="s">
        <v>1402</v>
      </c>
      <c r="F1" s="133" t="s">
        <v>1374</v>
      </c>
      <c r="G1" s="118" t="s">
        <v>1112</v>
      </c>
      <c r="H1" s="117" t="s">
        <v>1395</v>
      </c>
      <c r="I1" s="117" t="s">
        <v>1396</v>
      </c>
      <c r="J1" s="119" t="s">
        <v>1113</v>
      </c>
      <c r="K1" s="119" t="s">
        <v>1397</v>
      </c>
    </row>
    <row r="2" spans="1:11" ht="75" x14ac:dyDescent="0.25">
      <c r="A2" s="64" t="s">
        <v>1408</v>
      </c>
      <c r="B2" s="21" t="s">
        <v>1409</v>
      </c>
      <c r="C2" s="21" t="s">
        <v>1425</v>
      </c>
      <c r="D2" s="21">
        <v>2016</v>
      </c>
      <c r="E2" s="64" t="s">
        <v>1406</v>
      </c>
      <c r="F2" s="134" t="s">
        <v>1415</v>
      </c>
      <c r="G2" s="121" t="s">
        <v>1410</v>
      </c>
      <c r="H2" s="21">
        <v>20170704</v>
      </c>
      <c r="I2" s="21" t="s">
        <v>1434</v>
      </c>
      <c r="J2" s="64" t="s">
        <v>1416</v>
      </c>
      <c r="K2" s="64" t="s">
        <v>1419</v>
      </c>
    </row>
    <row r="3" spans="1:11" ht="75" x14ac:dyDescent="0.25">
      <c r="A3" s="64" t="s">
        <v>1412</v>
      </c>
      <c r="B3" s="21" t="s">
        <v>1409</v>
      </c>
      <c r="C3" s="21" t="s">
        <v>1425</v>
      </c>
      <c r="D3" s="21">
        <v>2016</v>
      </c>
      <c r="E3" s="64" t="s">
        <v>1406</v>
      </c>
      <c r="F3" s="134" t="s">
        <v>1415</v>
      </c>
      <c r="G3" s="121" t="s">
        <v>1413</v>
      </c>
      <c r="H3" s="21">
        <v>20170704</v>
      </c>
      <c r="I3" s="21" t="s">
        <v>1434</v>
      </c>
      <c r="J3" s="64" t="s">
        <v>1417</v>
      </c>
      <c r="K3" s="64" t="s">
        <v>1419</v>
      </c>
    </row>
    <row r="4" spans="1:11" ht="90" x14ac:dyDescent="0.25">
      <c r="A4" s="64" t="s">
        <v>1411</v>
      </c>
      <c r="B4" s="21" t="s">
        <v>1409</v>
      </c>
      <c r="D4" s="21">
        <v>2016</v>
      </c>
      <c r="E4" s="64" t="s">
        <v>1406</v>
      </c>
      <c r="F4" s="134" t="s">
        <v>1415</v>
      </c>
      <c r="G4" s="121" t="s">
        <v>1414</v>
      </c>
      <c r="H4" s="21">
        <v>20170704</v>
      </c>
      <c r="I4" s="21" t="s">
        <v>1434</v>
      </c>
      <c r="J4" s="64" t="s">
        <v>1418</v>
      </c>
      <c r="K4" s="64" t="s">
        <v>1419</v>
      </c>
    </row>
    <row r="5" spans="1:11" ht="90" x14ac:dyDescent="0.25">
      <c r="A5" s="64" t="s">
        <v>1411</v>
      </c>
      <c r="B5" s="21" t="s">
        <v>1409</v>
      </c>
      <c r="C5" s="21" t="s">
        <v>1421</v>
      </c>
      <c r="D5" s="21">
        <v>2016</v>
      </c>
      <c r="F5" s="134"/>
      <c r="G5" s="121"/>
      <c r="K5" s="64" t="s">
        <v>1423</v>
      </c>
    </row>
    <row r="6" spans="1:11" ht="90" x14ac:dyDescent="0.25">
      <c r="A6" s="64" t="s">
        <v>1411</v>
      </c>
      <c r="B6" s="21" t="s">
        <v>1409</v>
      </c>
      <c r="C6" s="21" t="s">
        <v>1422</v>
      </c>
      <c r="D6" s="21">
        <v>2016</v>
      </c>
      <c r="F6" s="134"/>
      <c r="G6" s="121"/>
      <c r="K6" s="64" t="s">
        <v>1424</v>
      </c>
    </row>
    <row r="7" spans="1:11" x14ac:dyDescent="0.25">
      <c r="A7" s="64" t="s">
        <v>1420</v>
      </c>
      <c r="B7" s="21" t="s">
        <v>760</v>
      </c>
      <c r="D7" s="21">
        <v>2016</v>
      </c>
      <c r="E7" s="64" t="s">
        <v>1406</v>
      </c>
      <c r="F7" s="134"/>
      <c r="G7" s="120"/>
    </row>
    <row r="8" spans="1:11" x14ac:dyDescent="0.25">
      <c r="A8" s="64" t="s">
        <v>1406</v>
      </c>
      <c r="F8" s="134"/>
      <c r="G8" s="120"/>
    </row>
    <row r="9" spans="1:11" x14ac:dyDescent="0.25">
      <c r="A9" s="64" t="s">
        <v>1406</v>
      </c>
      <c r="F9" s="134"/>
      <c r="G9" s="120"/>
    </row>
    <row r="10" spans="1:11" x14ac:dyDescent="0.25">
      <c r="A10" s="64" t="s">
        <v>1406</v>
      </c>
      <c r="F10" s="134"/>
      <c r="G10" s="120"/>
    </row>
    <row r="11" spans="1:11" x14ac:dyDescent="0.25">
      <c r="A11" s="64" t="s">
        <v>1406</v>
      </c>
      <c r="F11" s="134"/>
      <c r="G11" s="120"/>
    </row>
    <row r="12" spans="1:11" x14ac:dyDescent="0.25">
      <c r="A12" s="64" t="s">
        <v>1406</v>
      </c>
      <c r="F12" s="134"/>
      <c r="G12" s="120"/>
    </row>
    <row r="13" spans="1:11" ht="165" x14ac:dyDescent="0.25">
      <c r="A13" s="64" t="s">
        <v>1372</v>
      </c>
      <c r="D13" s="21">
        <v>2018</v>
      </c>
      <c r="E13" s="64" t="s">
        <v>1403</v>
      </c>
      <c r="F13" s="134" t="s">
        <v>1373</v>
      </c>
      <c r="G13" s="120"/>
      <c r="H13" s="21">
        <v>20181001</v>
      </c>
      <c r="I13" s="21" t="s">
        <v>1434</v>
      </c>
      <c r="J13" s="64" t="s">
        <v>1375</v>
      </c>
      <c r="K13" s="64" t="s">
        <v>1400</v>
      </c>
    </row>
    <row r="14" spans="1:11" x14ac:dyDescent="0.25">
      <c r="B14" s="21" t="s">
        <v>657</v>
      </c>
      <c r="C14" s="21" t="s">
        <v>601</v>
      </c>
    </row>
    <row r="15" spans="1:11" x14ac:dyDescent="0.25">
      <c r="B15" s="21" t="s">
        <v>657</v>
      </c>
      <c r="C15" s="21" t="s">
        <v>602</v>
      </c>
    </row>
    <row r="16" spans="1:11" x14ac:dyDescent="0.25">
      <c r="B16" s="21" t="s">
        <v>657</v>
      </c>
      <c r="C16" s="21" t="s">
        <v>603</v>
      </c>
    </row>
    <row r="17" spans="2:3" x14ac:dyDescent="0.25">
      <c r="B17" s="21" t="s">
        <v>657</v>
      </c>
      <c r="C17" s="21" t="s">
        <v>604</v>
      </c>
    </row>
    <row r="18" spans="2:3" x14ac:dyDescent="0.25">
      <c r="B18" s="21" t="s">
        <v>657</v>
      </c>
      <c r="C18" s="21" t="s">
        <v>605</v>
      </c>
    </row>
    <row r="19" spans="2:3" x14ac:dyDescent="0.25">
      <c r="B19" s="21" t="s">
        <v>657</v>
      </c>
      <c r="C19" s="21" t="s">
        <v>606</v>
      </c>
    </row>
    <row r="20" spans="2:3" x14ac:dyDescent="0.25">
      <c r="B20" s="21" t="s">
        <v>657</v>
      </c>
      <c r="C20" s="21" t="s">
        <v>607</v>
      </c>
    </row>
    <row r="21" spans="2:3" x14ac:dyDescent="0.25">
      <c r="B21" s="21" t="s">
        <v>657</v>
      </c>
      <c r="C21" s="21" t="s">
        <v>608</v>
      </c>
    </row>
    <row r="22" spans="2:3" x14ac:dyDescent="0.25">
      <c r="B22" s="21" t="s">
        <v>657</v>
      </c>
      <c r="C22" s="21" t="s">
        <v>609</v>
      </c>
    </row>
    <row r="23" spans="2:3" x14ac:dyDescent="0.25">
      <c r="B23" s="21" t="s">
        <v>657</v>
      </c>
      <c r="C23" s="21" t="s">
        <v>611</v>
      </c>
    </row>
    <row r="24" spans="2:3" x14ac:dyDescent="0.25">
      <c r="B24" s="21" t="s">
        <v>657</v>
      </c>
      <c r="C24" s="21" t="s">
        <v>612</v>
      </c>
    </row>
    <row r="25" spans="2:3" x14ac:dyDescent="0.25">
      <c r="B25" s="21" t="s">
        <v>657</v>
      </c>
      <c r="C25" s="21" t="s">
        <v>613</v>
      </c>
    </row>
    <row r="26" spans="2:3" x14ac:dyDescent="0.25">
      <c r="B26" s="21" t="s">
        <v>657</v>
      </c>
      <c r="C26" s="21" t="s">
        <v>614</v>
      </c>
    </row>
    <row r="27" spans="2:3" x14ac:dyDescent="0.25">
      <c r="B27" s="21" t="s">
        <v>657</v>
      </c>
      <c r="C27" s="21" t="s">
        <v>615</v>
      </c>
    </row>
    <row r="28" spans="2:3" x14ac:dyDescent="0.25">
      <c r="B28" s="21" t="s">
        <v>657</v>
      </c>
      <c r="C28" s="21" t="s">
        <v>616</v>
      </c>
    </row>
    <row r="29" spans="2:3" x14ac:dyDescent="0.25">
      <c r="B29" s="21" t="s">
        <v>657</v>
      </c>
      <c r="C29" s="21" t="s">
        <v>617</v>
      </c>
    </row>
    <row r="30" spans="2:3" x14ac:dyDescent="0.25">
      <c r="B30" s="21" t="s">
        <v>657</v>
      </c>
      <c r="C30" s="21" t="s">
        <v>618</v>
      </c>
    </row>
    <row r="31" spans="2:3" x14ac:dyDescent="0.25">
      <c r="B31" s="21" t="s">
        <v>657</v>
      </c>
      <c r="C31" s="21" t="s">
        <v>619</v>
      </c>
    </row>
    <row r="32" spans="2:3" x14ac:dyDescent="0.25">
      <c r="B32" s="21" t="s">
        <v>657</v>
      </c>
      <c r="C32" s="21" t="s">
        <v>620</v>
      </c>
    </row>
    <row r="33" spans="2:3" x14ac:dyDescent="0.25">
      <c r="B33" s="21" t="s">
        <v>657</v>
      </c>
      <c r="C33" s="21" t="s">
        <v>621</v>
      </c>
    </row>
    <row r="34" spans="2:3" x14ac:dyDescent="0.25">
      <c r="B34" s="21" t="s">
        <v>657</v>
      </c>
      <c r="C34" s="21" t="s">
        <v>622</v>
      </c>
    </row>
    <row r="35" spans="2:3" x14ac:dyDescent="0.25">
      <c r="B35" s="21" t="s">
        <v>657</v>
      </c>
      <c r="C35" s="21" t="s">
        <v>623</v>
      </c>
    </row>
    <row r="36" spans="2:3" x14ac:dyDescent="0.25">
      <c r="B36" s="21" t="s">
        <v>657</v>
      </c>
      <c r="C36" s="21" t="s">
        <v>624</v>
      </c>
    </row>
    <row r="37" spans="2:3" x14ac:dyDescent="0.25">
      <c r="B37" s="21" t="s">
        <v>657</v>
      </c>
      <c r="C37" s="21" t="s">
        <v>625</v>
      </c>
    </row>
    <row r="38" spans="2:3" x14ac:dyDescent="0.25">
      <c r="B38" s="21" t="s">
        <v>657</v>
      </c>
      <c r="C38" s="21" t="s">
        <v>626</v>
      </c>
    </row>
    <row r="39" spans="2:3" x14ac:dyDescent="0.25">
      <c r="B39" s="21" t="s">
        <v>657</v>
      </c>
      <c r="C39" s="21" t="s">
        <v>627</v>
      </c>
    </row>
    <row r="40" spans="2:3" x14ac:dyDescent="0.25">
      <c r="B40" s="21" t="s">
        <v>657</v>
      </c>
      <c r="C40" s="21" t="s">
        <v>628</v>
      </c>
    </row>
    <row r="41" spans="2:3" x14ac:dyDescent="0.25">
      <c r="B41" s="21" t="s">
        <v>657</v>
      </c>
      <c r="C41" s="21" t="s">
        <v>629</v>
      </c>
    </row>
    <row r="42" spans="2:3" x14ac:dyDescent="0.25">
      <c r="B42" s="21" t="s">
        <v>657</v>
      </c>
      <c r="C42" s="21" t="s">
        <v>630</v>
      </c>
    </row>
    <row r="43" spans="2:3" x14ac:dyDescent="0.25">
      <c r="B43" s="21" t="s">
        <v>657</v>
      </c>
      <c r="C43" s="21" t="s">
        <v>631</v>
      </c>
    </row>
    <row r="44" spans="2:3" x14ac:dyDescent="0.25">
      <c r="B44" s="21" t="s">
        <v>657</v>
      </c>
      <c r="C44" s="21" t="s">
        <v>632</v>
      </c>
    </row>
    <row r="45" spans="2:3" x14ac:dyDescent="0.25">
      <c r="B45" s="21" t="s">
        <v>657</v>
      </c>
      <c r="C45" s="21" t="s">
        <v>633</v>
      </c>
    </row>
    <row r="46" spans="2:3" x14ac:dyDescent="0.25">
      <c r="B46" s="21" t="s">
        <v>657</v>
      </c>
      <c r="C46" s="21" t="s">
        <v>634</v>
      </c>
    </row>
    <row r="47" spans="2:3" x14ac:dyDescent="0.25">
      <c r="B47" s="21" t="s">
        <v>657</v>
      </c>
      <c r="C47" s="21" t="s">
        <v>635</v>
      </c>
    </row>
    <row r="48" spans="2:3" x14ac:dyDescent="0.25">
      <c r="B48" s="21" t="s">
        <v>657</v>
      </c>
      <c r="C48" s="21" t="s">
        <v>636</v>
      </c>
    </row>
    <row r="49" spans="2:3" x14ac:dyDescent="0.25">
      <c r="B49" s="21" t="s">
        <v>657</v>
      </c>
      <c r="C49" s="21" t="s">
        <v>637</v>
      </c>
    </row>
    <row r="50" spans="2:3" x14ac:dyDescent="0.25">
      <c r="B50" s="21" t="s">
        <v>657</v>
      </c>
      <c r="C50" s="21" t="s">
        <v>638</v>
      </c>
    </row>
    <row r="51" spans="2:3" x14ac:dyDescent="0.25">
      <c r="B51" s="21" t="s">
        <v>657</v>
      </c>
      <c r="C51" s="21" t="s">
        <v>639</v>
      </c>
    </row>
    <row r="52" spans="2:3" x14ac:dyDescent="0.25">
      <c r="B52" s="21" t="s">
        <v>657</v>
      </c>
      <c r="C52" s="21" t="s">
        <v>640</v>
      </c>
    </row>
    <row r="53" spans="2:3" x14ac:dyDescent="0.25">
      <c r="B53" s="21" t="s">
        <v>657</v>
      </c>
      <c r="C53" s="21" t="s">
        <v>641</v>
      </c>
    </row>
    <row r="54" spans="2:3" x14ac:dyDescent="0.25">
      <c r="B54" s="21" t="s">
        <v>657</v>
      </c>
      <c r="C54" s="21" t="s">
        <v>642</v>
      </c>
    </row>
    <row r="55" spans="2:3" x14ac:dyDescent="0.25">
      <c r="B55" s="21" t="s">
        <v>657</v>
      </c>
      <c r="C55" s="21" t="s">
        <v>643</v>
      </c>
    </row>
    <row r="56" spans="2:3" x14ac:dyDescent="0.25">
      <c r="B56" s="21" t="s">
        <v>657</v>
      </c>
      <c r="C56" s="21" t="s">
        <v>644</v>
      </c>
    </row>
    <row r="57" spans="2:3" x14ac:dyDescent="0.25">
      <c r="B57" s="21" t="s">
        <v>657</v>
      </c>
      <c r="C57" s="21" t="s">
        <v>645</v>
      </c>
    </row>
    <row r="58" spans="2:3" x14ac:dyDescent="0.25">
      <c r="B58" s="21" t="s">
        <v>657</v>
      </c>
      <c r="C58" s="21" t="s">
        <v>646</v>
      </c>
    </row>
    <row r="59" spans="2:3" x14ac:dyDescent="0.25">
      <c r="B59" s="21" t="s">
        <v>657</v>
      </c>
      <c r="C59" s="21" t="s">
        <v>647</v>
      </c>
    </row>
    <row r="60" spans="2:3" x14ac:dyDescent="0.25">
      <c r="B60" s="21" t="s">
        <v>657</v>
      </c>
      <c r="C60" s="21" t="s">
        <v>648</v>
      </c>
    </row>
    <row r="61" spans="2:3" x14ac:dyDescent="0.25">
      <c r="B61" s="21" t="s">
        <v>657</v>
      </c>
      <c r="C61" s="21" t="s">
        <v>649</v>
      </c>
    </row>
    <row r="62" spans="2:3" x14ac:dyDescent="0.25">
      <c r="B62" s="21" t="s">
        <v>657</v>
      </c>
      <c r="C62" s="21" t="s">
        <v>650</v>
      </c>
    </row>
    <row r="63" spans="2:3" x14ac:dyDescent="0.25">
      <c r="B63" s="21" t="s">
        <v>657</v>
      </c>
      <c r="C63" s="21" t="s">
        <v>651</v>
      </c>
    </row>
    <row r="64" spans="2:3" x14ac:dyDescent="0.25">
      <c r="B64" s="21" t="s">
        <v>657</v>
      </c>
      <c r="C64" s="21" t="s">
        <v>1073</v>
      </c>
    </row>
    <row r="65" spans="1:9" x14ac:dyDescent="0.25">
      <c r="B65" s="21" t="s">
        <v>657</v>
      </c>
      <c r="C65" s="21" t="s">
        <v>1379</v>
      </c>
    </row>
    <row r="66" spans="1:9" x14ac:dyDescent="0.25">
      <c r="B66" s="21" t="s">
        <v>657</v>
      </c>
      <c r="C66" s="21" t="s">
        <v>1380</v>
      </c>
    </row>
    <row r="67" spans="1:9" x14ac:dyDescent="0.25">
      <c r="B67" s="21" t="s">
        <v>657</v>
      </c>
      <c r="C67" s="21" t="s">
        <v>1381</v>
      </c>
    </row>
    <row r="68" spans="1:9" x14ac:dyDescent="0.25">
      <c r="B68" s="21" t="s">
        <v>657</v>
      </c>
      <c r="C68" s="21" t="s">
        <v>1382</v>
      </c>
    </row>
    <row r="69" spans="1:9" x14ac:dyDescent="0.25">
      <c r="A69" s="64" t="s">
        <v>1372</v>
      </c>
      <c r="B69" s="21" t="s">
        <v>806</v>
      </c>
      <c r="C69" s="21" t="s">
        <v>823</v>
      </c>
      <c r="D69" s="21">
        <v>2018</v>
      </c>
      <c r="F69" s="134"/>
      <c r="G69" s="120"/>
      <c r="I69" s="21" t="s">
        <v>1376</v>
      </c>
    </row>
    <row r="70" spans="1:9" x14ac:dyDescent="0.25">
      <c r="A70" s="64" t="s">
        <v>1372</v>
      </c>
      <c r="B70" s="21" t="s">
        <v>1404</v>
      </c>
      <c r="C70" s="21" t="s">
        <v>1405</v>
      </c>
      <c r="D70" s="21">
        <v>2018</v>
      </c>
      <c r="F70" s="134"/>
      <c r="G70" s="120"/>
      <c r="I70" s="21" t="s">
        <v>1376</v>
      </c>
    </row>
    <row r="71" spans="1:9" x14ac:dyDescent="0.25">
      <c r="A71" s="64" t="s">
        <v>1372</v>
      </c>
      <c r="B71" s="21" t="s">
        <v>657</v>
      </c>
      <c r="C71" s="21" t="s">
        <v>1297</v>
      </c>
      <c r="D71" s="21">
        <v>2018</v>
      </c>
      <c r="F71" s="134"/>
      <c r="G71" s="120"/>
      <c r="I71" s="21" t="s">
        <v>1376</v>
      </c>
    </row>
    <row r="72" spans="1:9" x14ac:dyDescent="0.25">
      <c r="A72" s="64" t="s">
        <v>1372</v>
      </c>
      <c r="B72" s="21" t="s">
        <v>657</v>
      </c>
      <c r="C72" s="21" t="s">
        <v>1298</v>
      </c>
      <c r="D72" s="21">
        <v>2018</v>
      </c>
      <c r="F72" s="134"/>
      <c r="G72" s="120"/>
      <c r="I72" s="21" t="s">
        <v>1376</v>
      </c>
    </row>
    <row r="73" spans="1:9" x14ac:dyDescent="0.25">
      <c r="A73" s="64" t="s">
        <v>1372</v>
      </c>
      <c r="B73" s="21" t="s">
        <v>657</v>
      </c>
      <c r="C73" s="21" t="s">
        <v>1299</v>
      </c>
      <c r="D73" s="21">
        <v>2018</v>
      </c>
      <c r="F73" s="134"/>
      <c r="G73" s="120"/>
      <c r="I73" s="21" t="s">
        <v>1376</v>
      </c>
    </row>
    <row r="74" spans="1:9" x14ac:dyDescent="0.25">
      <c r="A74" s="64" t="s">
        <v>1372</v>
      </c>
      <c r="B74" s="21" t="s">
        <v>657</v>
      </c>
      <c r="C74" s="21" t="s">
        <v>1300</v>
      </c>
      <c r="D74" s="21">
        <v>2018</v>
      </c>
      <c r="F74" s="134"/>
      <c r="G74" s="120"/>
      <c r="I74" s="21" t="s">
        <v>1376</v>
      </c>
    </row>
    <row r="75" spans="1:9" x14ac:dyDescent="0.25">
      <c r="A75" s="64" t="s">
        <v>1372</v>
      </c>
      <c r="B75" s="21" t="s">
        <v>657</v>
      </c>
      <c r="C75" s="21" t="s">
        <v>1301</v>
      </c>
      <c r="D75" s="21">
        <v>2018</v>
      </c>
      <c r="F75" s="134"/>
      <c r="G75" s="120"/>
      <c r="I75" s="21" t="s">
        <v>1376</v>
      </c>
    </row>
    <row r="76" spans="1:9" x14ac:dyDescent="0.25">
      <c r="A76" s="64" t="s">
        <v>1372</v>
      </c>
      <c r="B76" s="21" t="s">
        <v>657</v>
      </c>
      <c r="C76" s="21" t="s">
        <v>1302</v>
      </c>
      <c r="D76" s="21">
        <v>2018</v>
      </c>
      <c r="F76" s="134"/>
      <c r="G76" s="120"/>
      <c r="I76" s="21" t="s">
        <v>1376</v>
      </c>
    </row>
    <row r="77" spans="1:9" x14ac:dyDescent="0.25">
      <c r="A77" s="64" t="s">
        <v>1372</v>
      </c>
      <c r="B77" s="21" t="s">
        <v>657</v>
      </c>
      <c r="C77" s="21" t="s">
        <v>1369</v>
      </c>
      <c r="D77" s="21">
        <v>2018</v>
      </c>
      <c r="F77" s="134"/>
      <c r="G77" s="120"/>
      <c r="I77" s="21" t="s">
        <v>1376</v>
      </c>
    </row>
    <row r="78" spans="1:9" x14ac:dyDescent="0.25">
      <c r="A78" s="64" t="s">
        <v>1372</v>
      </c>
      <c r="B78" s="21" t="s">
        <v>657</v>
      </c>
      <c r="C78" s="21" t="s">
        <v>1378</v>
      </c>
      <c r="D78" s="21">
        <v>2018</v>
      </c>
      <c r="F78" s="134"/>
      <c r="G78" s="120"/>
      <c r="I78" s="21" t="s">
        <v>1376</v>
      </c>
    </row>
    <row r="79" spans="1:9" x14ac:dyDescent="0.25">
      <c r="A79" s="64" t="s">
        <v>1372</v>
      </c>
      <c r="B79" s="21" t="s">
        <v>657</v>
      </c>
      <c r="C79" s="21" t="s">
        <v>1303</v>
      </c>
      <c r="D79" s="21">
        <v>2018</v>
      </c>
      <c r="F79" s="134"/>
      <c r="G79" s="120"/>
      <c r="I79" s="21" t="s">
        <v>1376</v>
      </c>
    </row>
    <row r="80" spans="1:9" x14ac:dyDescent="0.25">
      <c r="A80" s="64" t="s">
        <v>1372</v>
      </c>
      <c r="B80" s="21" t="s">
        <v>657</v>
      </c>
      <c r="C80" s="21" t="s">
        <v>1304</v>
      </c>
      <c r="D80" s="21">
        <v>2018</v>
      </c>
      <c r="F80" s="134"/>
      <c r="G80" s="120"/>
      <c r="I80" s="21" t="s">
        <v>1376</v>
      </c>
    </row>
    <row r="81" spans="1:9" x14ac:dyDescent="0.25">
      <c r="A81" s="64" t="s">
        <v>1372</v>
      </c>
      <c r="B81" s="21" t="s">
        <v>657</v>
      </c>
      <c r="C81" s="21" t="s">
        <v>1305</v>
      </c>
      <c r="D81" s="21">
        <v>2018</v>
      </c>
      <c r="F81" s="134"/>
      <c r="G81" s="120"/>
      <c r="I81" s="21" t="s">
        <v>1376</v>
      </c>
    </row>
    <row r="82" spans="1:9" x14ac:dyDescent="0.25">
      <c r="A82" s="64" t="s">
        <v>1372</v>
      </c>
      <c r="B82" s="21" t="s">
        <v>657</v>
      </c>
      <c r="C82" s="21" t="s">
        <v>1306</v>
      </c>
      <c r="D82" s="21">
        <v>2018</v>
      </c>
      <c r="F82" s="134"/>
      <c r="G82" s="120"/>
      <c r="I82" s="21" t="s">
        <v>1376</v>
      </c>
    </row>
    <row r="83" spans="1:9" x14ac:dyDescent="0.25">
      <c r="A83" s="64" t="s">
        <v>1372</v>
      </c>
      <c r="B83" s="21" t="s">
        <v>657</v>
      </c>
      <c r="C83" s="21" t="s">
        <v>1307</v>
      </c>
      <c r="D83" s="21">
        <v>2018</v>
      </c>
      <c r="F83" s="134"/>
      <c r="G83" s="120"/>
      <c r="I83" s="21" t="s">
        <v>1376</v>
      </c>
    </row>
    <row r="84" spans="1:9" x14ac:dyDescent="0.25">
      <c r="A84" s="64" t="s">
        <v>1372</v>
      </c>
      <c r="B84" s="21" t="s">
        <v>657</v>
      </c>
      <c r="C84" s="21" t="s">
        <v>1308</v>
      </c>
      <c r="D84" s="21">
        <v>2018</v>
      </c>
      <c r="F84" s="134"/>
      <c r="G84" s="120"/>
      <c r="I84" s="21" t="s">
        <v>1376</v>
      </c>
    </row>
    <row r="85" spans="1:9" x14ac:dyDescent="0.25">
      <c r="A85" s="64" t="s">
        <v>1372</v>
      </c>
      <c r="B85" s="21" t="s">
        <v>657</v>
      </c>
      <c r="C85" s="21" t="s">
        <v>1309</v>
      </c>
      <c r="D85" s="21">
        <v>2018</v>
      </c>
      <c r="F85" s="134"/>
      <c r="G85" s="120"/>
      <c r="I85" s="21" t="s">
        <v>1376</v>
      </c>
    </row>
    <row r="86" spans="1:9" x14ac:dyDescent="0.25">
      <c r="A86" s="64" t="s">
        <v>1372</v>
      </c>
      <c r="B86" s="21" t="s">
        <v>657</v>
      </c>
      <c r="C86" s="21" t="s">
        <v>1310</v>
      </c>
      <c r="D86" s="21">
        <v>2018</v>
      </c>
      <c r="F86" s="134"/>
      <c r="G86" s="120"/>
      <c r="I86" s="21" t="s">
        <v>1376</v>
      </c>
    </row>
    <row r="87" spans="1:9" x14ac:dyDescent="0.25">
      <c r="A87" s="64" t="s">
        <v>1372</v>
      </c>
      <c r="B87" s="21" t="s">
        <v>657</v>
      </c>
      <c r="C87" s="21" t="s">
        <v>1311</v>
      </c>
      <c r="D87" s="21">
        <v>2018</v>
      </c>
      <c r="F87" s="134"/>
      <c r="G87" s="120"/>
      <c r="I87" s="21" t="s">
        <v>1376</v>
      </c>
    </row>
    <row r="88" spans="1:9" x14ac:dyDescent="0.25">
      <c r="A88" s="64" t="s">
        <v>1372</v>
      </c>
      <c r="B88" s="21" t="s">
        <v>657</v>
      </c>
      <c r="C88" s="21" t="s">
        <v>1312</v>
      </c>
      <c r="D88" s="21">
        <v>2018</v>
      </c>
      <c r="F88" s="134"/>
      <c r="G88" s="120"/>
      <c r="I88" s="21" t="s">
        <v>1376</v>
      </c>
    </row>
    <row r="89" spans="1:9" x14ac:dyDescent="0.25">
      <c r="A89" s="64" t="s">
        <v>1372</v>
      </c>
      <c r="B89" s="21" t="s">
        <v>657</v>
      </c>
      <c r="C89" s="21" t="s">
        <v>1313</v>
      </c>
      <c r="D89" s="21">
        <v>2018</v>
      </c>
      <c r="F89" s="134"/>
      <c r="G89" s="120"/>
      <c r="I89" s="21" t="s">
        <v>1376</v>
      </c>
    </row>
    <row r="90" spans="1:9" x14ac:dyDescent="0.25">
      <c r="A90" s="64" t="s">
        <v>1372</v>
      </c>
      <c r="B90" s="21" t="s">
        <v>657</v>
      </c>
      <c r="C90" s="21" t="s">
        <v>1314</v>
      </c>
      <c r="D90" s="21">
        <v>2018</v>
      </c>
      <c r="F90" s="134"/>
      <c r="G90" s="120"/>
      <c r="I90" s="21" t="s">
        <v>1376</v>
      </c>
    </row>
    <row r="91" spans="1:9" x14ac:dyDescent="0.25">
      <c r="A91" s="64" t="s">
        <v>1372</v>
      </c>
      <c r="B91" s="21" t="s">
        <v>657</v>
      </c>
      <c r="C91" s="21" t="s">
        <v>1315</v>
      </c>
      <c r="D91" s="21">
        <v>2018</v>
      </c>
      <c r="F91" s="134"/>
      <c r="G91" s="120"/>
      <c r="I91" s="21" t="s">
        <v>1376</v>
      </c>
    </row>
    <row r="92" spans="1:9" x14ac:dyDescent="0.25">
      <c r="A92" s="64" t="s">
        <v>1372</v>
      </c>
      <c r="B92" s="21" t="s">
        <v>657</v>
      </c>
      <c r="C92" s="21" t="s">
        <v>1316</v>
      </c>
      <c r="D92" s="21">
        <v>2018</v>
      </c>
      <c r="F92" s="134"/>
      <c r="G92" s="120"/>
      <c r="I92" s="21" t="s">
        <v>1376</v>
      </c>
    </row>
    <row r="93" spans="1:9" x14ac:dyDescent="0.25">
      <c r="A93" s="64" t="s">
        <v>1372</v>
      </c>
      <c r="B93" s="21" t="s">
        <v>657</v>
      </c>
      <c r="C93" s="21" t="s">
        <v>1317</v>
      </c>
      <c r="D93" s="21">
        <v>2018</v>
      </c>
      <c r="F93" s="134"/>
      <c r="G93" s="120"/>
      <c r="I93" s="21" t="s">
        <v>1376</v>
      </c>
    </row>
    <row r="94" spans="1:9" x14ac:dyDescent="0.25">
      <c r="A94" s="64" t="s">
        <v>1372</v>
      </c>
      <c r="B94" s="21" t="s">
        <v>657</v>
      </c>
      <c r="C94" s="21" t="s">
        <v>1318</v>
      </c>
      <c r="D94" s="21">
        <v>2018</v>
      </c>
      <c r="F94" s="134"/>
      <c r="G94" s="120"/>
      <c r="I94" s="21" t="s">
        <v>1376</v>
      </c>
    </row>
    <row r="95" spans="1:9" x14ac:dyDescent="0.25">
      <c r="A95" s="64" t="s">
        <v>1372</v>
      </c>
      <c r="B95" s="21" t="s">
        <v>657</v>
      </c>
      <c r="C95" s="21" t="s">
        <v>1319</v>
      </c>
      <c r="D95" s="21">
        <v>2018</v>
      </c>
      <c r="F95" s="134"/>
      <c r="G95" s="120"/>
      <c r="I95" s="21" t="s">
        <v>1376</v>
      </c>
    </row>
    <row r="96" spans="1:9" x14ac:dyDescent="0.25">
      <c r="A96" s="64" t="s">
        <v>1372</v>
      </c>
      <c r="B96" s="21" t="s">
        <v>657</v>
      </c>
      <c r="C96" s="21" t="s">
        <v>1320</v>
      </c>
      <c r="D96" s="21">
        <v>2018</v>
      </c>
      <c r="F96" s="134"/>
      <c r="G96" s="120"/>
      <c r="I96" s="21" t="s">
        <v>1376</v>
      </c>
    </row>
    <row r="97" spans="1:11" x14ac:dyDescent="0.25">
      <c r="A97" s="64" t="s">
        <v>1372</v>
      </c>
      <c r="B97" s="21" t="s">
        <v>657</v>
      </c>
      <c r="C97" s="21" t="s">
        <v>1321</v>
      </c>
      <c r="D97" s="21">
        <v>2018</v>
      </c>
      <c r="F97" s="134"/>
      <c r="G97" s="120"/>
      <c r="I97" s="21" t="s">
        <v>1376</v>
      </c>
    </row>
    <row r="98" spans="1:11" x14ac:dyDescent="0.25">
      <c r="A98" s="64" t="s">
        <v>1372</v>
      </c>
      <c r="B98" s="21" t="s">
        <v>657</v>
      </c>
      <c r="C98" s="21" t="s">
        <v>1322</v>
      </c>
      <c r="D98" s="21">
        <v>2018</v>
      </c>
      <c r="F98" s="134"/>
      <c r="G98" s="120"/>
      <c r="I98" s="21" t="s">
        <v>1376</v>
      </c>
    </row>
    <row r="99" spans="1:11" x14ac:dyDescent="0.25">
      <c r="A99" s="64" t="s">
        <v>1372</v>
      </c>
      <c r="B99" s="21" t="s">
        <v>657</v>
      </c>
      <c r="C99" s="21" t="s">
        <v>1323</v>
      </c>
      <c r="D99" s="21">
        <v>2018</v>
      </c>
      <c r="F99" s="134"/>
      <c r="G99" s="120"/>
      <c r="I99" s="21" t="s">
        <v>1376</v>
      </c>
    </row>
    <row r="100" spans="1:11" x14ac:dyDescent="0.25">
      <c r="A100" s="64" t="s">
        <v>1372</v>
      </c>
      <c r="B100" s="21" t="s">
        <v>657</v>
      </c>
      <c r="C100" s="21" t="s">
        <v>1324</v>
      </c>
      <c r="D100" s="21">
        <v>2018</v>
      </c>
      <c r="F100" s="134"/>
      <c r="G100" s="120"/>
      <c r="I100" s="21" t="s">
        <v>1376</v>
      </c>
    </row>
    <row r="101" spans="1:11" x14ac:dyDescent="0.25">
      <c r="A101" s="64" t="s">
        <v>1372</v>
      </c>
      <c r="B101" s="21" t="s">
        <v>657</v>
      </c>
      <c r="C101" s="21" t="s">
        <v>1325</v>
      </c>
      <c r="D101" s="21">
        <v>2018</v>
      </c>
      <c r="F101" s="134"/>
      <c r="G101" s="120"/>
      <c r="I101" s="21" t="s">
        <v>1376</v>
      </c>
    </row>
    <row r="102" spans="1:11" ht="90" x14ac:dyDescent="0.25">
      <c r="A102" s="64" t="s">
        <v>1494</v>
      </c>
      <c r="B102" s="21" t="s">
        <v>657</v>
      </c>
      <c r="C102" s="21" t="s">
        <v>1436</v>
      </c>
      <c r="D102" s="21">
        <v>2018</v>
      </c>
      <c r="G102" s="121"/>
      <c r="H102" s="21">
        <v>20181119</v>
      </c>
      <c r="I102" s="21" t="s">
        <v>1434</v>
      </c>
      <c r="J102" s="64" t="s">
        <v>1495</v>
      </c>
      <c r="K102" s="64" t="s">
        <v>1508</v>
      </c>
    </row>
    <row r="103" spans="1:11" ht="60" x14ac:dyDescent="0.25">
      <c r="A103" s="64" t="s">
        <v>1437</v>
      </c>
      <c r="B103" s="21" t="s">
        <v>657</v>
      </c>
      <c r="C103" s="21" t="s">
        <v>1436</v>
      </c>
      <c r="D103" s="21">
        <v>2017</v>
      </c>
      <c r="E103" s="64" t="s">
        <v>1488</v>
      </c>
      <c r="F103" s="64" t="s">
        <v>1415</v>
      </c>
      <c r="G103" s="121" t="s">
        <v>1131</v>
      </c>
      <c r="H103" s="21">
        <v>20181115</v>
      </c>
      <c r="I103" s="21" t="s">
        <v>1434</v>
      </c>
      <c r="J103" s="64" t="s">
        <v>1510</v>
      </c>
      <c r="K103" s="64" t="s">
        <v>1492</v>
      </c>
    </row>
    <row r="104" spans="1:11" ht="105" x14ac:dyDescent="0.25">
      <c r="A104" s="64" t="s">
        <v>1438</v>
      </c>
      <c r="B104" s="21" t="s">
        <v>657</v>
      </c>
      <c r="C104" s="21" t="s">
        <v>1436</v>
      </c>
      <c r="D104" s="21">
        <v>2016</v>
      </c>
      <c r="E104" s="64" t="s">
        <v>1490</v>
      </c>
      <c r="F104" s="64" t="s">
        <v>1504</v>
      </c>
      <c r="G104" s="21" t="s">
        <v>1491</v>
      </c>
      <c r="H104" s="21">
        <v>20160301</v>
      </c>
      <c r="I104" s="21" t="s">
        <v>1434</v>
      </c>
      <c r="J104" s="64" t="s">
        <v>1512</v>
      </c>
      <c r="K104" s="64" t="s">
        <v>1511</v>
      </c>
    </row>
    <row r="105" spans="1:11" ht="120" x14ac:dyDescent="0.25">
      <c r="A105" s="64" t="s">
        <v>1439</v>
      </c>
      <c r="B105" s="21" t="s">
        <v>657</v>
      </c>
      <c r="C105" s="21" t="s">
        <v>1436</v>
      </c>
      <c r="D105" s="21">
        <v>2018</v>
      </c>
      <c r="E105" s="64" t="s">
        <v>1493</v>
      </c>
      <c r="F105" s="64" t="s">
        <v>1500</v>
      </c>
      <c r="G105" s="21" t="s">
        <v>1152</v>
      </c>
      <c r="H105" s="21">
        <v>20181119</v>
      </c>
      <c r="I105" s="21" t="s">
        <v>1434</v>
      </c>
      <c r="J105" s="64" t="s">
        <v>1513</v>
      </c>
      <c r="K105" s="64" t="s">
        <v>1514</v>
      </c>
    </row>
    <row r="106" spans="1:11" ht="60" x14ac:dyDescent="0.25">
      <c r="A106" s="64" t="s">
        <v>1440</v>
      </c>
      <c r="B106" s="21" t="s">
        <v>657</v>
      </c>
      <c r="C106" s="21" t="s">
        <v>1436</v>
      </c>
      <c r="D106" s="21">
        <v>2018</v>
      </c>
      <c r="E106" s="64" t="s">
        <v>1496</v>
      </c>
      <c r="F106" s="64" t="s">
        <v>1415</v>
      </c>
      <c r="G106" s="121" t="s">
        <v>1150</v>
      </c>
      <c r="H106" s="21">
        <v>20181119</v>
      </c>
      <c r="I106" s="21" t="s">
        <v>1434</v>
      </c>
      <c r="J106" s="64" t="s">
        <v>1515</v>
      </c>
      <c r="K106" s="64" t="s">
        <v>1497</v>
      </c>
    </row>
    <row r="107" spans="1:11" ht="105" x14ac:dyDescent="0.25">
      <c r="A107" s="64" t="s">
        <v>1441</v>
      </c>
      <c r="B107" s="21" t="s">
        <v>657</v>
      </c>
      <c r="C107" s="21" t="s">
        <v>1436</v>
      </c>
      <c r="D107" s="21">
        <v>2018</v>
      </c>
      <c r="E107" s="64" t="s">
        <v>1501</v>
      </c>
      <c r="F107" s="64" t="s">
        <v>1498</v>
      </c>
      <c r="G107" s="121" t="s">
        <v>1123</v>
      </c>
      <c r="H107" s="21">
        <v>20181119</v>
      </c>
      <c r="I107" s="21" t="s">
        <v>1434</v>
      </c>
      <c r="J107" s="64" t="s">
        <v>1516</v>
      </c>
      <c r="K107" s="64" t="s">
        <v>1509</v>
      </c>
    </row>
    <row r="108" spans="1:11" ht="90" x14ac:dyDescent="0.25">
      <c r="A108" s="64" t="s">
        <v>1443</v>
      </c>
      <c r="B108" s="21" t="s">
        <v>657</v>
      </c>
      <c r="C108" s="21" t="s">
        <v>1436</v>
      </c>
      <c r="D108" s="21">
        <v>2017</v>
      </c>
      <c r="E108" s="64" t="s">
        <v>1489</v>
      </c>
      <c r="F108" s="64" t="s">
        <v>1499</v>
      </c>
      <c r="G108" s="121" t="s">
        <v>1151</v>
      </c>
      <c r="H108" s="21">
        <v>20181119</v>
      </c>
      <c r="I108" s="21" t="s">
        <v>1434</v>
      </c>
      <c r="J108" s="64" t="s">
        <v>1517</v>
      </c>
      <c r="K108" s="64" t="s">
        <v>1507</v>
      </c>
    </row>
    <row r="109" spans="1:11" ht="60" x14ac:dyDescent="0.25">
      <c r="A109" s="64" t="s">
        <v>1444</v>
      </c>
      <c r="B109" s="21" t="s">
        <v>657</v>
      </c>
      <c r="C109" s="21" t="s">
        <v>1436</v>
      </c>
      <c r="D109" s="21">
        <v>2016</v>
      </c>
      <c r="E109" s="64" t="s">
        <v>1502</v>
      </c>
      <c r="F109" s="64" t="s">
        <v>1415</v>
      </c>
      <c r="G109" s="121" t="s">
        <v>1130</v>
      </c>
      <c r="H109" s="21">
        <v>20181119</v>
      </c>
      <c r="I109" s="21" t="s">
        <v>1434</v>
      </c>
      <c r="J109" s="64" t="s">
        <v>1518</v>
      </c>
      <c r="K109" s="64" t="s">
        <v>1506</v>
      </c>
    </row>
    <row r="110" spans="1:11" ht="60" x14ac:dyDescent="0.25">
      <c r="A110" s="64" t="s">
        <v>1442</v>
      </c>
      <c r="B110" s="21" t="s">
        <v>657</v>
      </c>
      <c r="C110" s="21" t="s">
        <v>1436</v>
      </c>
      <c r="D110" s="21">
        <v>2016</v>
      </c>
      <c r="E110" s="64" t="s">
        <v>1503</v>
      </c>
      <c r="F110" s="64" t="s">
        <v>1498</v>
      </c>
      <c r="G110" s="121" t="s">
        <v>1124</v>
      </c>
      <c r="H110" s="21">
        <v>20181119</v>
      </c>
      <c r="I110" s="21" t="s">
        <v>1434</v>
      </c>
      <c r="J110" s="64" t="s">
        <v>1519</v>
      </c>
      <c r="K110" s="64" t="s">
        <v>1505</v>
      </c>
    </row>
  </sheetData>
  <pageMargins left="0.25" right="0.25" top="0.75" bottom="0.75" header="0.3" footer="0.3"/>
  <pageSetup paperSize="8" scale="28"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D8" sqref="D8"/>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37" t="s">
        <v>1326</v>
      </c>
      <c r="B1" s="37" t="s">
        <v>1575</v>
      </c>
      <c r="C1" s="37" t="s">
        <v>949</v>
      </c>
      <c r="D1" s="37" t="s">
        <v>1053</v>
      </c>
      <c r="E1" s="37" t="s">
        <v>1142</v>
      </c>
      <c r="F1" s="37" t="s">
        <v>1138</v>
      </c>
      <c r="G1" s="37" t="s">
        <v>1139</v>
      </c>
      <c r="H1" s="37" t="s">
        <v>964</v>
      </c>
      <c r="I1" s="37" t="s">
        <v>966</v>
      </c>
      <c r="J1" s="37" t="s">
        <v>1153</v>
      </c>
      <c r="K1" s="37" t="s">
        <v>998</v>
      </c>
      <c r="L1" s="37" t="s">
        <v>1154</v>
      </c>
      <c r="M1" s="37" t="s">
        <v>1100</v>
      </c>
      <c r="N1" s="37" t="s">
        <v>1034</v>
      </c>
      <c r="O1" s="37" t="s">
        <v>1044</v>
      </c>
      <c r="P1" s="37" t="s">
        <v>1101</v>
      </c>
      <c r="Q1" s="37" t="s">
        <v>1102</v>
      </c>
      <c r="R1" s="37" t="s">
        <v>1135</v>
      </c>
    </row>
    <row r="2" spans="1:18" x14ac:dyDescent="0.25">
      <c r="A2" t="s">
        <v>938</v>
      </c>
      <c r="B2" t="s">
        <v>1576</v>
      </c>
      <c r="C2" t="s">
        <v>950</v>
      </c>
      <c r="D2" t="s">
        <v>1055</v>
      </c>
      <c r="E2" t="s">
        <v>1145</v>
      </c>
      <c r="F2" t="s">
        <v>943</v>
      </c>
      <c r="G2" t="s">
        <v>1140</v>
      </c>
      <c r="H2" t="s">
        <v>962</v>
      </c>
      <c r="I2" t="s">
        <v>967</v>
      </c>
      <c r="J2" t="s">
        <v>939</v>
      </c>
      <c r="K2" t="s">
        <v>999</v>
      </c>
      <c r="L2" t="s">
        <v>1038</v>
      </c>
      <c r="M2" t="s">
        <v>1146</v>
      </c>
      <c r="N2" t="s">
        <v>1017</v>
      </c>
      <c r="O2" t="s">
        <v>1035</v>
      </c>
      <c r="P2" t="s">
        <v>1038</v>
      </c>
      <c r="Q2" s="106" t="s">
        <v>1106</v>
      </c>
      <c r="R2" t="s">
        <v>1134</v>
      </c>
    </row>
    <row r="3" spans="1:18" x14ac:dyDescent="0.25">
      <c r="A3" t="s">
        <v>939</v>
      </c>
      <c r="B3" t="s">
        <v>1577</v>
      </c>
      <c r="C3" t="s">
        <v>951</v>
      </c>
      <c r="D3" t="s">
        <v>1056</v>
      </c>
      <c r="E3" t="s">
        <v>1143</v>
      </c>
      <c r="F3" t="s">
        <v>947</v>
      </c>
      <c r="G3" t="s">
        <v>1141</v>
      </c>
      <c r="H3" t="s">
        <v>963</v>
      </c>
      <c r="I3" t="s">
        <v>968</v>
      </c>
      <c r="J3" t="s">
        <v>984</v>
      </c>
      <c r="K3" t="s">
        <v>1000</v>
      </c>
      <c r="L3" t="s">
        <v>944</v>
      </c>
      <c r="M3" t="s">
        <v>1147</v>
      </c>
      <c r="N3" t="s">
        <v>1018</v>
      </c>
      <c r="O3" t="s">
        <v>1036</v>
      </c>
      <c r="P3" t="s">
        <v>944</v>
      </c>
      <c r="Q3" s="106" t="s">
        <v>1132</v>
      </c>
    </row>
    <row r="4" spans="1:18" x14ac:dyDescent="0.25">
      <c r="A4" t="s">
        <v>940</v>
      </c>
      <c r="B4" t="s">
        <v>1578</v>
      </c>
      <c r="C4" t="s">
        <v>952</v>
      </c>
      <c r="D4" t="s">
        <v>1054</v>
      </c>
      <c r="E4" t="s">
        <v>1144</v>
      </c>
      <c r="H4" t="s">
        <v>1136</v>
      </c>
      <c r="I4" t="s">
        <v>969</v>
      </c>
      <c r="J4" t="s">
        <v>985</v>
      </c>
      <c r="K4" t="s">
        <v>1001</v>
      </c>
      <c r="L4" t="s">
        <v>1155</v>
      </c>
      <c r="M4" t="s">
        <v>1085</v>
      </c>
      <c r="N4" t="s">
        <v>1019</v>
      </c>
      <c r="O4" t="s">
        <v>938</v>
      </c>
      <c r="P4" t="s">
        <v>1099</v>
      </c>
      <c r="Q4" s="106" t="s">
        <v>1107</v>
      </c>
    </row>
    <row r="5" spans="1:18" x14ac:dyDescent="0.25">
      <c r="A5" t="s">
        <v>941</v>
      </c>
      <c r="B5" t="s">
        <v>1579</v>
      </c>
      <c r="C5" t="s">
        <v>953</v>
      </c>
      <c r="D5" t="s">
        <v>952</v>
      </c>
      <c r="I5" t="s">
        <v>938</v>
      </c>
      <c r="J5" t="s">
        <v>988</v>
      </c>
      <c r="K5" t="s">
        <v>1002</v>
      </c>
      <c r="L5" t="s">
        <v>1148</v>
      </c>
      <c r="M5" t="s">
        <v>1086</v>
      </c>
      <c r="N5" t="s">
        <v>1020</v>
      </c>
      <c r="O5" t="s">
        <v>939</v>
      </c>
      <c r="P5" t="s">
        <v>1051</v>
      </c>
      <c r="Q5" s="106" t="s">
        <v>1110</v>
      </c>
    </row>
    <row r="6" spans="1:18" x14ac:dyDescent="0.25">
      <c r="A6" t="s">
        <v>942</v>
      </c>
      <c r="B6" t="s">
        <v>1580</v>
      </c>
      <c r="C6" t="s">
        <v>944</v>
      </c>
      <c r="D6" t="s">
        <v>1057</v>
      </c>
      <c r="I6" t="s">
        <v>970</v>
      </c>
      <c r="J6" t="s">
        <v>941</v>
      </c>
      <c r="K6" t="s">
        <v>1003</v>
      </c>
      <c r="L6" t="s">
        <v>941</v>
      </c>
      <c r="M6" t="s">
        <v>1087</v>
      </c>
      <c r="N6" t="s">
        <v>1021</v>
      </c>
      <c r="O6" t="s">
        <v>1111</v>
      </c>
      <c r="P6" t="s">
        <v>946</v>
      </c>
      <c r="Q6" s="106" t="s">
        <v>1108</v>
      </c>
    </row>
    <row r="7" spans="1:18" x14ac:dyDescent="0.25">
      <c r="A7" t="s">
        <v>943</v>
      </c>
      <c r="B7" t="s">
        <v>1581</v>
      </c>
      <c r="C7" t="s">
        <v>954</v>
      </c>
      <c r="D7" t="s">
        <v>1059</v>
      </c>
      <c r="I7" t="s">
        <v>971</v>
      </c>
      <c r="J7" t="s">
        <v>989</v>
      </c>
      <c r="K7" t="s">
        <v>1004</v>
      </c>
      <c r="L7" t="s">
        <v>1574</v>
      </c>
      <c r="M7" t="s">
        <v>1088</v>
      </c>
      <c r="N7" t="s">
        <v>1022</v>
      </c>
      <c r="O7" t="s">
        <v>1137</v>
      </c>
      <c r="P7" t="s">
        <v>943</v>
      </c>
      <c r="Q7" s="106" t="s">
        <v>1109</v>
      </c>
    </row>
    <row r="8" spans="1:18" x14ac:dyDescent="0.25">
      <c r="A8" t="s">
        <v>944</v>
      </c>
      <c r="B8" t="s">
        <v>1582</v>
      </c>
      <c r="C8" t="s">
        <v>955</v>
      </c>
      <c r="D8" t="s">
        <v>1060</v>
      </c>
      <c r="I8" t="s">
        <v>972</v>
      </c>
      <c r="J8" t="s">
        <v>1156</v>
      </c>
      <c r="K8" t="s">
        <v>1005</v>
      </c>
      <c r="L8" t="s">
        <v>1573</v>
      </c>
      <c r="M8" t="s">
        <v>1089</v>
      </c>
      <c r="N8" t="s">
        <v>1023</v>
      </c>
      <c r="O8" t="s">
        <v>1038</v>
      </c>
      <c r="P8" t="s">
        <v>1148</v>
      </c>
      <c r="Q8" s="106" t="s">
        <v>1149</v>
      </c>
    </row>
    <row r="9" spans="1:18" x14ac:dyDescent="0.25">
      <c r="A9" t="s">
        <v>945</v>
      </c>
      <c r="B9" t="s">
        <v>1583</v>
      </c>
      <c r="C9" t="s">
        <v>1051</v>
      </c>
      <c r="D9" t="s">
        <v>1061</v>
      </c>
      <c r="I9" t="s">
        <v>973</v>
      </c>
      <c r="J9" t="s">
        <v>939</v>
      </c>
      <c r="K9" t="s">
        <v>1006</v>
      </c>
      <c r="N9" t="s">
        <v>1024</v>
      </c>
      <c r="O9" t="s">
        <v>943</v>
      </c>
    </row>
    <row r="10" spans="1:18" x14ac:dyDescent="0.25">
      <c r="A10" t="s">
        <v>946</v>
      </c>
      <c r="B10" t="s">
        <v>1585</v>
      </c>
      <c r="C10" t="s">
        <v>946</v>
      </c>
      <c r="D10" t="s">
        <v>954</v>
      </c>
      <c r="I10" t="s">
        <v>974</v>
      </c>
      <c r="J10" t="s">
        <v>1157</v>
      </c>
      <c r="K10" t="s">
        <v>998</v>
      </c>
      <c r="N10" t="s">
        <v>695</v>
      </c>
      <c r="O10" t="s">
        <v>1058</v>
      </c>
    </row>
    <row r="11" spans="1:18" x14ac:dyDescent="0.25">
      <c r="A11" t="s">
        <v>947</v>
      </c>
      <c r="B11" t="s">
        <v>1584</v>
      </c>
      <c r="C11" t="s">
        <v>957</v>
      </c>
      <c r="D11" t="s">
        <v>1062</v>
      </c>
      <c r="I11" t="s">
        <v>975</v>
      </c>
      <c r="J11" t="s">
        <v>1158</v>
      </c>
      <c r="K11" t="s">
        <v>1007</v>
      </c>
      <c r="N11" t="s">
        <v>1025</v>
      </c>
      <c r="O11" t="s">
        <v>1133</v>
      </c>
    </row>
    <row r="12" spans="1:18" x14ac:dyDescent="0.25">
      <c r="A12" t="s">
        <v>948</v>
      </c>
      <c r="C12" t="s">
        <v>1052</v>
      </c>
      <c r="I12" t="s">
        <v>976</v>
      </c>
      <c r="J12" t="s">
        <v>1159</v>
      </c>
      <c r="K12" t="s">
        <v>1008</v>
      </c>
      <c r="N12" t="s">
        <v>1026</v>
      </c>
      <c r="O12" t="s">
        <v>947</v>
      </c>
    </row>
    <row r="13" spans="1:18" x14ac:dyDescent="0.25">
      <c r="A13" t="s">
        <v>1058</v>
      </c>
      <c r="C13" t="s">
        <v>958</v>
      </c>
      <c r="I13" t="s">
        <v>977</v>
      </c>
      <c r="J13" t="s">
        <v>1160</v>
      </c>
      <c r="K13" t="s">
        <v>1009</v>
      </c>
      <c r="N13" t="s">
        <v>1027</v>
      </c>
      <c r="O13" t="s">
        <v>944</v>
      </c>
    </row>
    <row r="14" spans="1:18" x14ac:dyDescent="0.25">
      <c r="A14" t="s">
        <v>1051</v>
      </c>
      <c r="C14" t="s">
        <v>959</v>
      </c>
      <c r="I14" t="s">
        <v>978</v>
      </c>
      <c r="J14" t="s">
        <v>1161</v>
      </c>
      <c r="K14" t="s">
        <v>1010</v>
      </c>
      <c r="N14" t="s">
        <v>1028</v>
      </c>
      <c r="O14" t="s">
        <v>945</v>
      </c>
    </row>
    <row r="15" spans="1:18" x14ac:dyDescent="0.25">
      <c r="A15" t="s">
        <v>1133</v>
      </c>
      <c r="C15" t="s">
        <v>1103</v>
      </c>
      <c r="I15" t="s">
        <v>979</v>
      </c>
      <c r="J15" t="s">
        <v>1162</v>
      </c>
      <c r="N15" t="s">
        <v>1029</v>
      </c>
      <c r="O15" t="s">
        <v>948</v>
      </c>
    </row>
    <row r="16" spans="1:18" x14ac:dyDescent="0.25">
      <c r="A16" t="s">
        <v>1145</v>
      </c>
      <c r="C16" t="s">
        <v>1054</v>
      </c>
      <c r="I16" t="s">
        <v>980</v>
      </c>
      <c r="J16" t="s">
        <v>1163</v>
      </c>
      <c r="N16" t="s">
        <v>1030</v>
      </c>
      <c r="O16" t="s">
        <v>1051</v>
      </c>
    </row>
    <row r="17" spans="1:15" x14ac:dyDescent="0.25">
      <c r="A17" t="s">
        <v>1143</v>
      </c>
      <c r="C17" t="s">
        <v>1104</v>
      </c>
      <c r="I17" t="s">
        <v>981</v>
      </c>
      <c r="N17" t="s">
        <v>1031</v>
      </c>
      <c r="O17" t="s">
        <v>946</v>
      </c>
    </row>
    <row r="18" spans="1:15" x14ac:dyDescent="0.25">
      <c r="A18" t="s">
        <v>1144</v>
      </c>
      <c r="C18" t="s">
        <v>1105</v>
      </c>
      <c r="I18" t="s">
        <v>982</v>
      </c>
      <c r="N18" t="s">
        <v>1032</v>
      </c>
      <c r="O18" t="s">
        <v>1148</v>
      </c>
    </row>
    <row r="19" spans="1:15" x14ac:dyDescent="0.25">
      <c r="A19" t="s">
        <v>1148</v>
      </c>
      <c r="I19" t="s">
        <v>956</v>
      </c>
      <c r="N19" t="s">
        <v>1033</v>
      </c>
      <c r="O19" t="s">
        <v>940</v>
      </c>
    </row>
    <row r="20" spans="1:15" x14ac:dyDescent="0.25">
      <c r="A20" t="s">
        <v>1164</v>
      </c>
      <c r="I20" t="s">
        <v>939</v>
      </c>
      <c r="O20" t="s">
        <v>942</v>
      </c>
    </row>
    <row r="21" spans="1:15" x14ac:dyDescent="0.25">
      <c r="A21" t="s">
        <v>1165</v>
      </c>
      <c r="I21" t="s">
        <v>983</v>
      </c>
      <c r="O21" t="s">
        <v>941</v>
      </c>
    </row>
    <row r="22" spans="1:15" x14ac:dyDescent="0.25">
      <c r="A22" t="s">
        <v>1038</v>
      </c>
      <c r="I22" t="s">
        <v>984</v>
      </c>
      <c r="O22" t="s">
        <v>959</v>
      </c>
    </row>
    <row r="23" spans="1:15" x14ac:dyDescent="0.25">
      <c r="A23" t="s">
        <v>1168</v>
      </c>
      <c r="I23" t="s">
        <v>985</v>
      </c>
      <c r="O23" t="s">
        <v>1039</v>
      </c>
    </row>
    <row r="24" spans="1:15" x14ac:dyDescent="0.25">
      <c r="A24" t="s">
        <v>1203</v>
      </c>
      <c r="I24" t="s">
        <v>986</v>
      </c>
      <c r="O24" t="s">
        <v>1040</v>
      </c>
    </row>
    <row r="25" spans="1:15" x14ac:dyDescent="0.25">
      <c r="A25" t="s">
        <v>1211</v>
      </c>
      <c r="I25" t="s">
        <v>987</v>
      </c>
      <c r="O25" t="s">
        <v>1084</v>
      </c>
    </row>
    <row r="26" spans="1:15" x14ac:dyDescent="0.25">
      <c r="A26" t="s">
        <v>1148</v>
      </c>
      <c r="I26" t="s">
        <v>988</v>
      </c>
      <c r="O26" t="s">
        <v>1041</v>
      </c>
    </row>
    <row r="27" spans="1:15" x14ac:dyDescent="0.25">
      <c r="A27" t="s">
        <v>1251</v>
      </c>
      <c r="I27" t="s">
        <v>989</v>
      </c>
      <c r="O27" t="s">
        <v>1090</v>
      </c>
    </row>
    <row r="28" spans="1:15" x14ac:dyDescent="0.25">
      <c r="A28" t="s">
        <v>1270</v>
      </c>
      <c r="I28" t="s">
        <v>990</v>
      </c>
      <c r="O28" t="s">
        <v>1091</v>
      </c>
    </row>
    <row r="29" spans="1:15" x14ac:dyDescent="0.25">
      <c r="A29" t="s">
        <v>1573</v>
      </c>
      <c r="I29" t="s">
        <v>991</v>
      </c>
      <c r="O29" t="s">
        <v>1037</v>
      </c>
    </row>
    <row r="30" spans="1:15" x14ac:dyDescent="0.25">
      <c r="A30" t="s">
        <v>1574</v>
      </c>
      <c r="I30" t="s">
        <v>992</v>
      </c>
      <c r="O30" t="s">
        <v>1042</v>
      </c>
    </row>
    <row r="31" spans="1:15" x14ac:dyDescent="0.25">
      <c r="I31" t="s">
        <v>993</v>
      </c>
      <c r="O31" t="s">
        <v>1043</v>
      </c>
    </row>
    <row r="32" spans="1:15" x14ac:dyDescent="0.25">
      <c r="I32" t="s">
        <v>994</v>
      </c>
      <c r="O32" t="s">
        <v>1574</v>
      </c>
    </row>
    <row r="33" spans="9:15" x14ac:dyDescent="0.25">
      <c r="I33" t="s">
        <v>940</v>
      </c>
      <c r="O33" t="s">
        <v>1573</v>
      </c>
    </row>
    <row r="34" spans="9:15" x14ac:dyDescent="0.25">
      <c r="I34" t="s">
        <v>995</v>
      </c>
    </row>
    <row r="35" spans="9:15" x14ac:dyDescent="0.25">
      <c r="I35" t="s">
        <v>996</v>
      </c>
    </row>
    <row r="36" spans="9:15" x14ac:dyDescent="0.25">
      <c r="I36" t="s">
        <v>997</v>
      </c>
    </row>
    <row r="37" spans="9:15" x14ac:dyDescent="0.25">
      <c r="I37" t="s">
        <v>941</v>
      </c>
    </row>
    <row r="38" spans="9:15" x14ac:dyDescent="0.25">
      <c r="I38" t="s">
        <v>942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122"/>
  <sheetViews>
    <sheetView topLeftCell="A43" zoomScale="85" zoomScaleNormal="85" workbookViewId="0">
      <selection activeCell="G63" sqref="G63"/>
    </sheetView>
  </sheetViews>
  <sheetFormatPr defaultRowHeight="15" x14ac:dyDescent="0.25"/>
  <cols>
    <col min="1" max="2" width="19.7109375" style="100" customWidth="1"/>
    <col min="3" max="3" width="17.140625" style="100" customWidth="1"/>
    <col min="4" max="4" width="18.42578125" style="100" customWidth="1"/>
    <col min="5" max="5" width="16.85546875" style="100" customWidth="1"/>
    <col min="6" max="6" width="49.140625" style="100" customWidth="1"/>
    <col min="7" max="7" width="28.85546875" style="100" customWidth="1"/>
    <col min="8" max="9" width="9.140625" style="22"/>
    <col min="10" max="10" width="16.7109375" style="100" customWidth="1"/>
    <col min="11" max="16384" width="9.140625" style="100"/>
  </cols>
  <sheetData>
    <row r="1" spans="1:11" x14ac:dyDescent="0.25">
      <c r="A1" s="115" t="s">
        <v>1272</v>
      </c>
      <c r="B1" s="115" t="s">
        <v>1273</v>
      </c>
      <c r="C1" s="115" t="s">
        <v>1349</v>
      </c>
      <c r="D1" s="115" t="s">
        <v>687</v>
      </c>
      <c r="E1" s="115" t="s">
        <v>1350</v>
      </c>
      <c r="F1" s="115" t="s">
        <v>695</v>
      </c>
      <c r="G1" s="115" t="s">
        <v>598</v>
      </c>
      <c r="H1" s="116" t="s">
        <v>599</v>
      </c>
      <c r="I1" s="116" t="s">
        <v>600</v>
      </c>
      <c r="J1" s="115" t="s">
        <v>1351</v>
      </c>
      <c r="K1" s="109" t="s">
        <v>1401</v>
      </c>
    </row>
    <row r="2" spans="1:11" x14ac:dyDescent="0.25">
      <c r="A2" s="110" t="s">
        <v>1297</v>
      </c>
      <c r="B2" s="108" t="s">
        <v>1116</v>
      </c>
      <c r="C2" s="108" t="s">
        <v>1164</v>
      </c>
      <c r="D2" s="108" t="s">
        <v>1165</v>
      </c>
      <c r="E2" s="111">
        <v>343085</v>
      </c>
      <c r="F2" s="108" t="s">
        <v>1166</v>
      </c>
      <c r="G2" s="108" t="s">
        <v>144</v>
      </c>
      <c r="H2" s="29">
        <v>1600</v>
      </c>
      <c r="I2" s="29">
        <v>3200</v>
      </c>
      <c r="J2" s="108"/>
      <c r="K2" s="10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110" t="s">
        <v>1297</v>
      </c>
      <c r="B3" s="108" t="s">
        <v>1116</v>
      </c>
      <c r="C3" s="108" t="s">
        <v>1165</v>
      </c>
      <c r="D3" s="108"/>
      <c r="E3" s="112">
        <v>95</v>
      </c>
      <c r="F3" s="108"/>
      <c r="G3" s="108" t="s">
        <v>144</v>
      </c>
      <c r="H3" s="29"/>
      <c r="I3" s="29"/>
      <c r="J3" s="113" t="s">
        <v>1167</v>
      </c>
      <c r="K3" s="100" t="str">
        <f t="shared" ref="K3:K68"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110" t="s">
        <v>1297</v>
      </c>
      <c r="B4" s="108" t="s">
        <v>1116</v>
      </c>
      <c r="C4" s="108" t="s">
        <v>1038</v>
      </c>
      <c r="D4" s="108" t="s">
        <v>1165</v>
      </c>
      <c r="E4" s="112">
        <v>37</v>
      </c>
      <c r="F4" s="108"/>
      <c r="G4" s="108" t="s">
        <v>144</v>
      </c>
      <c r="H4" s="29"/>
      <c r="I4" s="29"/>
      <c r="J4" s="108"/>
      <c r="K4" s="10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110" t="s">
        <v>1297</v>
      </c>
      <c r="B5" s="108" t="s">
        <v>1116</v>
      </c>
      <c r="C5" s="108" t="s">
        <v>1168</v>
      </c>
      <c r="D5" s="108" t="s">
        <v>1165</v>
      </c>
      <c r="E5" s="111">
        <v>8251</v>
      </c>
      <c r="F5" s="108" t="s">
        <v>1169</v>
      </c>
      <c r="G5" s="108" t="s">
        <v>144</v>
      </c>
      <c r="H5" s="29"/>
      <c r="I5" s="29"/>
      <c r="J5" s="108"/>
      <c r="K5" s="10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110" t="s">
        <v>1297</v>
      </c>
      <c r="B6" s="108" t="s">
        <v>1116</v>
      </c>
      <c r="C6" s="108" t="s">
        <v>1164</v>
      </c>
      <c r="D6" s="108" t="s">
        <v>1170</v>
      </c>
      <c r="E6" s="111">
        <v>1137</v>
      </c>
      <c r="F6" s="108"/>
      <c r="G6" s="108" t="s">
        <v>144</v>
      </c>
      <c r="H6" s="29"/>
      <c r="I6" s="29"/>
      <c r="J6" s="108"/>
      <c r="K6" s="10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110" t="s">
        <v>1298</v>
      </c>
      <c r="B7" s="108" t="s">
        <v>1171</v>
      </c>
      <c r="C7" s="108" t="s">
        <v>1164</v>
      </c>
      <c r="D7" s="108" t="s">
        <v>1172</v>
      </c>
      <c r="E7" s="111">
        <v>154061</v>
      </c>
      <c r="F7" s="108" t="s">
        <v>1173</v>
      </c>
      <c r="G7" s="108" t="s">
        <v>144</v>
      </c>
      <c r="H7" s="29">
        <v>1600</v>
      </c>
      <c r="I7" s="29"/>
      <c r="J7" s="113" t="s">
        <v>1280</v>
      </c>
      <c r="K7" s="100" t="str">
        <f t="shared" si="0"/>
        <v>SELECT (SELECT COUNT(*) FROM osm_20181001_line    WHERE shop = 'bakery') AS line    , (SELECT COUNT(*) FROM osm_20181001_point   WHERE shop = 'bakery') AS point   , (SELECT COUNT(*) FROM osm_20181001_polygon WHERE shop = 'bakery') AS polygon ;</v>
      </c>
    </row>
    <row r="8" spans="1:11" x14ac:dyDescent="0.25">
      <c r="A8" s="110" t="s">
        <v>1298</v>
      </c>
      <c r="B8" s="108" t="s">
        <v>1171</v>
      </c>
      <c r="C8" s="108" t="s">
        <v>1164</v>
      </c>
      <c r="D8" s="108" t="s">
        <v>1174</v>
      </c>
      <c r="E8" s="111">
        <v>6436</v>
      </c>
      <c r="F8" s="114" t="s">
        <v>1175</v>
      </c>
      <c r="G8" s="114" t="s">
        <v>144</v>
      </c>
      <c r="H8" s="29"/>
      <c r="I8" s="29"/>
      <c r="J8" s="113" t="s">
        <v>1280</v>
      </c>
      <c r="K8" s="100" t="str">
        <f t="shared" si="0"/>
        <v>SELECT (SELECT COUNT(*) FROM osm_20181001_line    WHERE shop = 'pastry') AS line    , (SELECT COUNT(*) FROM osm_20181001_point   WHERE shop = 'pastry') AS point   , (SELECT COUNT(*) FROM osm_20181001_polygon WHERE shop = 'pastry') AS polygon ;</v>
      </c>
    </row>
    <row r="9" spans="1:11" x14ac:dyDescent="0.25">
      <c r="A9" s="110" t="s">
        <v>1299</v>
      </c>
      <c r="B9" s="108" t="s">
        <v>1176</v>
      </c>
      <c r="C9" s="108" t="s">
        <v>1164</v>
      </c>
      <c r="D9" s="108" t="s">
        <v>1177</v>
      </c>
      <c r="E9" s="111">
        <v>60510</v>
      </c>
      <c r="F9" s="108" t="s">
        <v>1178</v>
      </c>
      <c r="G9" s="108" t="s">
        <v>144</v>
      </c>
      <c r="H9" s="29">
        <v>1600</v>
      </c>
      <c r="I9" s="29"/>
      <c r="J9" s="113" t="s">
        <v>1280</v>
      </c>
      <c r="K9" s="10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110" t="s">
        <v>1299</v>
      </c>
      <c r="B10" s="108" t="s">
        <v>1176</v>
      </c>
      <c r="C10" s="108" t="s">
        <v>1164</v>
      </c>
      <c r="D10" s="108" t="s">
        <v>1179</v>
      </c>
      <c r="E10" s="111">
        <v>11651</v>
      </c>
      <c r="F10" s="114" t="s">
        <v>1180</v>
      </c>
      <c r="G10" s="114" t="s">
        <v>144</v>
      </c>
      <c r="H10" s="29"/>
      <c r="I10" s="29"/>
      <c r="J10" s="113" t="s">
        <v>1280</v>
      </c>
      <c r="K10" s="10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110" t="s">
        <v>1299</v>
      </c>
      <c r="B11" s="108" t="s">
        <v>1176</v>
      </c>
      <c r="C11" s="108" t="s">
        <v>1164</v>
      </c>
      <c r="D11" s="108" t="s">
        <v>1181</v>
      </c>
      <c r="E11" s="111">
        <v>1029</v>
      </c>
      <c r="F11" s="108"/>
      <c r="G11" s="108" t="s">
        <v>144</v>
      </c>
      <c r="H11" s="29"/>
      <c r="I11" s="29"/>
      <c r="J11" s="113" t="s">
        <v>1280</v>
      </c>
      <c r="K11" s="10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110" t="s">
        <v>1300</v>
      </c>
      <c r="B12" s="108" t="s">
        <v>1182</v>
      </c>
      <c r="C12" s="108" t="s">
        <v>1164</v>
      </c>
      <c r="D12" s="108" t="s">
        <v>1183</v>
      </c>
      <c r="E12" s="111">
        <v>33791</v>
      </c>
      <c r="F12" s="108" t="s">
        <v>1184</v>
      </c>
      <c r="G12" s="108" t="s">
        <v>144</v>
      </c>
      <c r="H12" s="29">
        <v>1600</v>
      </c>
      <c r="I12" s="29"/>
      <c r="J12" s="113" t="s">
        <v>1280</v>
      </c>
      <c r="K12" s="10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110" t="s">
        <v>1300</v>
      </c>
      <c r="B13" s="108" t="s">
        <v>1182</v>
      </c>
      <c r="C13" s="108" t="s">
        <v>1164</v>
      </c>
      <c r="D13" s="108" t="s">
        <v>1281</v>
      </c>
      <c r="E13" s="111">
        <v>50</v>
      </c>
      <c r="F13" s="108"/>
      <c r="G13" s="108" t="s">
        <v>144</v>
      </c>
      <c r="H13" s="29"/>
      <c r="I13" s="29"/>
      <c r="J13" s="113"/>
      <c r="K13" s="100" t="str">
        <f t="shared" si="0"/>
        <v>SELECT (SELECT COUNT(*) FROM osm_20181001_line    WHERE shop = 'fruit') AS line    , (SELECT COUNT(*) FROM osm_20181001_point   WHERE shop = 'fruit') AS point   , (SELECT COUNT(*) FROM osm_20181001_polygon WHERE shop = 'fruit') AS polygon ;</v>
      </c>
    </row>
    <row r="14" spans="1:11" x14ac:dyDescent="0.25">
      <c r="A14" s="110" t="s">
        <v>1300</v>
      </c>
      <c r="B14" s="108" t="s">
        <v>1182</v>
      </c>
      <c r="C14" s="108" t="s">
        <v>1164</v>
      </c>
      <c r="D14" s="108" t="s">
        <v>1284</v>
      </c>
      <c r="E14" s="111">
        <v>22</v>
      </c>
      <c r="F14" s="108"/>
      <c r="G14" s="108" t="s">
        <v>144</v>
      </c>
      <c r="H14" s="29"/>
      <c r="I14" s="29"/>
      <c r="J14" s="113"/>
      <c r="K14" s="100" t="str">
        <f t="shared" si="0"/>
        <v>SELECT (SELECT COUNT(*) FROM osm_20181001_line    WHERE shop = 'fruits') AS line    , (SELECT COUNT(*) FROM osm_20181001_point   WHERE shop = 'fruits') AS point   , (SELECT COUNT(*) FROM osm_20181001_polygon WHERE shop = 'fruits') AS polygon ;</v>
      </c>
    </row>
    <row r="15" spans="1:11" x14ac:dyDescent="0.25">
      <c r="A15" s="110" t="s">
        <v>1300</v>
      </c>
      <c r="B15" s="108" t="s">
        <v>1182</v>
      </c>
      <c r="C15" s="108" t="s">
        <v>1164</v>
      </c>
      <c r="D15" s="108" t="s">
        <v>1283</v>
      </c>
      <c r="E15" s="111">
        <v>10</v>
      </c>
      <c r="F15" s="108"/>
      <c r="G15" s="108" t="s">
        <v>144</v>
      </c>
      <c r="H15" s="29"/>
      <c r="I15" s="29"/>
      <c r="J15" s="113"/>
      <c r="K15" s="10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110" t="s">
        <v>1301</v>
      </c>
      <c r="B16" s="108" t="s">
        <v>1185</v>
      </c>
      <c r="C16" s="108" t="s">
        <v>1164</v>
      </c>
      <c r="D16" s="108" t="s">
        <v>1186</v>
      </c>
      <c r="E16" s="111">
        <v>12735</v>
      </c>
      <c r="F16" s="108" t="s">
        <v>1187</v>
      </c>
      <c r="G16" s="108" t="s">
        <v>144</v>
      </c>
      <c r="H16" s="29">
        <v>1600</v>
      </c>
      <c r="I16" s="29"/>
      <c r="J16" s="113" t="s">
        <v>1280</v>
      </c>
      <c r="K16" s="100" t="str">
        <f t="shared" si="0"/>
        <v>SELECT (SELECT COUNT(*) FROM osm_20181001_line    WHERE shop = 'deli') AS line    , (SELECT COUNT(*) FROM osm_20181001_point   WHERE shop = 'deli') AS point   , (SELECT COUNT(*) FROM osm_20181001_polygon WHERE shop = 'deli') AS polygon ;</v>
      </c>
    </row>
    <row r="17" spans="1:11" x14ac:dyDescent="0.25">
      <c r="A17" s="110" t="s">
        <v>1301</v>
      </c>
      <c r="B17" s="108" t="s">
        <v>1185</v>
      </c>
      <c r="C17" s="108" t="s">
        <v>1164</v>
      </c>
      <c r="D17" s="108" t="s">
        <v>1188</v>
      </c>
      <c r="E17" s="111">
        <v>2415</v>
      </c>
      <c r="F17" s="114" t="s">
        <v>1189</v>
      </c>
      <c r="G17" s="114" t="s">
        <v>144</v>
      </c>
      <c r="H17" s="29"/>
      <c r="I17" s="29"/>
      <c r="J17" s="113" t="s">
        <v>1280</v>
      </c>
      <c r="K17" s="100" t="str">
        <f t="shared" si="0"/>
        <v>SELECT (SELECT COUNT(*) FROM osm_20181001_line    WHERE shop = 'cheese') AS line    , (SELECT COUNT(*) FROM osm_20181001_point   WHERE shop = 'cheese') AS point   , (SELECT COUNT(*) FROM osm_20181001_polygon WHERE shop = 'cheese') AS polygon ;</v>
      </c>
    </row>
    <row r="18" spans="1:11" x14ac:dyDescent="0.25">
      <c r="A18" s="110" t="s">
        <v>1302</v>
      </c>
      <c r="B18" s="108" t="s">
        <v>610</v>
      </c>
      <c r="C18" s="108" t="s">
        <v>1164</v>
      </c>
      <c r="D18" s="108" t="s">
        <v>1190</v>
      </c>
      <c r="E18" s="111">
        <v>457453</v>
      </c>
      <c r="F18" s="108" t="s">
        <v>1191</v>
      </c>
      <c r="G18" s="108" t="s">
        <v>610</v>
      </c>
      <c r="H18" s="29">
        <v>1600</v>
      </c>
      <c r="I18" s="29"/>
      <c r="J18" s="108"/>
      <c r="K18" s="10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110" t="s">
        <v>1369</v>
      </c>
      <c r="B19" s="108" t="s">
        <v>610</v>
      </c>
      <c r="C19" s="108" t="s">
        <v>1038</v>
      </c>
      <c r="D19" s="108" t="s">
        <v>1192</v>
      </c>
      <c r="E19" s="111">
        <v>398945</v>
      </c>
      <c r="F19" s="108" t="s">
        <v>1193</v>
      </c>
      <c r="G19" s="108" t="s">
        <v>610</v>
      </c>
      <c r="H19" s="29">
        <v>1600</v>
      </c>
      <c r="I19" s="29"/>
      <c r="J19" s="113" t="s">
        <v>1194</v>
      </c>
      <c r="K19" s="10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110" t="s">
        <v>1378</v>
      </c>
      <c r="B20" s="108" t="s">
        <v>610</v>
      </c>
      <c r="C20" s="108" t="s">
        <v>1164</v>
      </c>
      <c r="D20" s="108" t="s">
        <v>1195</v>
      </c>
      <c r="E20" s="111">
        <v>72391</v>
      </c>
      <c r="F20" s="108" t="s">
        <v>1196</v>
      </c>
      <c r="G20" s="108" t="s">
        <v>610</v>
      </c>
      <c r="H20" s="29">
        <v>1600</v>
      </c>
      <c r="I20" s="29"/>
      <c r="J20" s="113"/>
      <c r="K20" s="10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110" t="s">
        <v>1378</v>
      </c>
      <c r="B21" s="108" t="s">
        <v>610</v>
      </c>
      <c r="C21" s="108" t="s">
        <v>1164</v>
      </c>
      <c r="D21" s="108" t="s">
        <v>1370</v>
      </c>
      <c r="E21" s="111">
        <v>19245</v>
      </c>
      <c r="F21" s="108" t="s">
        <v>1371</v>
      </c>
      <c r="G21" s="108" t="s">
        <v>610</v>
      </c>
      <c r="H21" s="29"/>
      <c r="I21" s="29"/>
      <c r="J21" s="113"/>
      <c r="K21" s="10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110" t="s">
        <v>1378</v>
      </c>
      <c r="B22" s="108" t="s">
        <v>610</v>
      </c>
      <c r="C22" s="108" t="s">
        <v>1164</v>
      </c>
      <c r="D22" s="108" t="s">
        <v>1367</v>
      </c>
      <c r="E22" s="111">
        <v>10</v>
      </c>
      <c r="F22" s="108"/>
      <c r="G22" s="108" t="s">
        <v>610</v>
      </c>
      <c r="H22" s="29"/>
      <c r="I22" s="29"/>
      <c r="J22" s="113"/>
      <c r="K22" s="11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110" t="s">
        <v>1378</v>
      </c>
      <c r="B23" s="108" t="s">
        <v>610</v>
      </c>
      <c r="C23" s="108" t="s">
        <v>1038</v>
      </c>
      <c r="D23" s="108" t="s">
        <v>1367</v>
      </c>
      <c r="E23" s="111">
        <v>3</v>
      </c>
      <c r="F23" s="108"/>
      <c r="G23" s="108" t="s">
        <v>610</v>
      </c>
      <c r="H23" s="29"/>
      <c r="I23" s="29"/>
      <c r="J23" s="113"/>
      <c r="K23" s="11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110" t="s">
        <v>1303</v>
      </c>
      <c r="B24" s="108" t="s">
        <v>1197</v>
      </c>
      <c r="C24" s="108" t="s">
        <v>1164</v>
      </c>
      <c r="D24" s="108" t="s">
        <v>1198</v>
      </c>
      <c r="E24" s="111">
        <v>1956</v>
      </c>
      <c r="F24" s="108" t="s">
        <v>1199</v>
      </c>
      <c r="G24" s="108" t="s">
        <v>144</v>
      </c>
      <c r="H24" s="29">
        <v>1600</v>
      </c>
      <c r="I24" s="29"/>
      <c r="J24" s="113" t="s">
        <v>1200</v>
      </c>
      <c r="K24" s="100" t="str">
        <f t="shared" si="0"/>
        <v>SELECT (SELECT COUNT(*) FROM osm_20181001_line    WHERE shop = 'food') AS line    , (SELECT COUNT(*) FROM osm_20181001_point   WHERE shop = 'food') AS point   , (SELECT COUNT(*) FROM osm_20181001_polygon WHERE shop = 'food') AS polygon ;</v>
      </c>
    </row>
    <row r="25" spans="1:11" x14ac:dyDescent="0.25">
      <c r="A25" s="110" t="s">
        <v>1304</v>
      </c>
      <c r="B25" s="108" t="s">
        <v>1282</v>
      </c>
      <c r="C25" s="108" t="s">
        <v>1164</v>
      </c>
      <c r="D25" s="108" t="s">
        <v>1201</v>
      </c>
      <c r="E25" s="112">
        <v>816</v>
      </c>
      <c r="F25" s="108" t="s">
        <v>1202</v>
      </c>
      <c r="G25" s="108" t="s">
        <v>144</v>
      </c>
      <c r="H25" s="29">
        <v>1600</v>
      </c>
      <c r="I25" s="29"/>
      <c r="J25" s="113" t="s">
        <v>1200</v>
      </c>
      <c r="K25" s="10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110" t="s">
        <v>1520</v>
      </c>
      <c r="B26" s="108" t="s">
        <v>1521</v>
      </c>
      <c r="C26" s="108" t="s">
        <v>1038</v>
      </c>
      <c r="D26" s="108" t="s">
        <v>1522</v>
      </c>
      <c r="E26" s="112">
        <v>52267</v>
      </c>
      <c r="F26" s="108" t="s">
        <v>1523</v>
      </c>
      <c r="G26" s="108" t="s">
        <v>1546</v>
      </c>
      <c r="H26" s="29"/>
      <c r="I26" s="29"/>
      <c r="J26" s="113" t="s">
        <v>1524</v>
      </c>
      <c r="K26" s="110"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s="110" t="s">
        <v>1520</v>
      </c>
      <c r="B27" s="108" t="s">
        <v>1521</v>
      </c>
      <c r="C27" s="108" t="s">
        <v>1038</v>
      </c>
      <c r="D27" s="108" t="s">
        <v>1545</v>
      </c>
      <c r="E27" s="112">
        <v>206</v>
      </c>
      <c r="F27" s="108"/>
      <c r="G27" s="108" t="s">
        <v>1546</v>
      </c>
      <c r="H27" s="29"/>
      <c r="I27" s="29"/>
      <c r="J27" s="113" t="s">
        <v>1549</v>
      </c>
      <c r="K27" s="110"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s="110" t="s">
        <v>1520</v>
      </c>
      <c r="B28" s="108" t="s">
        <v>1521</v>
      </c>
      <c r="C28" s="108" t="s">
        <v>1038</v>
      </c>
      <c r="D28" s="108" t="s">
        <v>1547</v>
      </c>
      <c r="E28" s="112">
        <v>41</v>
      </c>
      <c r="F28" s="108"/>
      <c r="G28" s="108" t="s">
        <v>1546</v>
      </c>
      <c r="H28" s="29"/>
      <c r="I28" s="29"/>
      <c r="J28" s="113" t="s">
        <v>1549</v>
      </c>
      <c r="K28" s="110"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s="110" t="s">
        <v>1520</v>
      </c>
      <c r="B29" s="108" t="s">
        <v>1521</v>
      </c>
      <c r="C29" s="108" t="s">
        <v>1038</v>
      </c>
      <c r="D29" s="108" t="s">
        <v>1548</v>
      </c>
      <c r="E29" s="112">
        <v>22</v>
      </c>
      <c r="F29" s="108"/>
      <c r="G29" s="108" t="s">
        <v>1546</v>
      </c>
      <c r="H29" s="29"/>
      <c r="I29" s="29"/>
      <c r="J29" s="113" t="s">
        <v>1549</v>
      </c>
      <c r="K29" s="110"/>
    </row>
    <row r="30" spans="1:11" x14ac:dyDescent="0.25">
      <c r="A30" s="110" t="s">
        <v>1520</v>
      </c>
      <c r="B30" s="108" t="s">
        <v>1521</v>
      </c>
      <c r="C30" s="108" t="s">
        <v>1164</v>
      </c>
      <c r="D30" s="108" t="s">
        <v>1522</v>
      </c>
      <c r="E30" s="112">
        <v>248</v>
      </c>
      <c r="F30" s="108"/>
      <c r="G30" s="108"/>
      <c r="H30" s="29"/>
      <c r="I30" s="29"/>
      <c r="J30" s="113"/>
      <c r="K30" s="110"/>
    </row>
    <row r="31" spans="1:11" x14ac:dyDescent="0.25">
      <c r="A31" s="110" t="s">
        <v>1520</v>
      </c>
      <c r="B31" s="108" t="s">
        <v>1521</v>
      </c>
      <c r="C31" s="108" t="s">
        <v>1164</v>
      </c>
      <c r="D31" s="108" t="s">
        <v>1545</v>
      </c>
      <c r="E31" s="112">
        <v>246</v>
      </c>
      <c r="F31" s="108"/>
      <c r="G31" s="108"/>
      <c r="H31" s="29"/>
      <c r="I31" s="29"/>
      <c r="J31" s="113"/>
      <c r="K31" s="110"/>
    </row>
    <row r="32" spans="1:11" x14ac:dyDescent="0.25">
      <c r="A32" s="110" t="s">
        <v>1305</v>
      </c>
      <c r="B32" s="108" t="s">
        <v>1118</v>
      </c>
      <c r="C32" s="108" t="s">
        <v>1203</v>
      </c>
      <c r="D32" s="108"/>
      <c r="E32" s="111">
        <v>3392</v>
      </c>
      <c r="F32" s="108" t="s">
        <v>1204</v>
      </c>
      <c r="G32" s="108" t="s">
        <v>1275</v>
      </c>
      <c r="H32" s="29">
        <v>1000</v>
      </c>
      <c r="I32" s="29"/>
      <c r="J32" s="113" t="s">
        <v>1205</v>
      </c>
      <c r="K32" s="10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s="110" t="s">
        <v>1305</v>
      </c>
      <c r="B33" s="108" t="s">
        <v>1118</v>
      </c>
      <c r="C33" s="108" t="s">
        <v>1038</v>
      </c>
      <c r="D33" s="108" t="s">
        <v>1203</v>
      </c>
      <c r="E33" s="111">
        <v>86020</v>
      </c>
      <c r="F33" s="108" t="s">
        <v>1206</v>
      </c>
      <c r="G33" s="108" t="s">
        <v>1275</v>
      </c>
      <c r="H33" s="29"/>
      <c r="I33" s="29"/>
      <c r="J33" s="108"/>
      <c r="K33" s="10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s="110" t="s">
        <v>1305</v>
      </c>
      <c r="B34" s="108" t="s">
        <v>1118</v>
      </c>
      <c r="C34" s="108" t="s">
        <v>1038</v>
      </c>
      <c r="D34" s="108" t="s">
        <v>1207</v>
      </c>
      <c r="E34" s="111">
        <v>2082</v>
      </c>
      <c r="F34" s="108" t="s">
        <v>1208</v>
      </c>
      <c r="G34" s="108" t="s">
        <v>1275</v>
      </c>
      <c r="H34" s="29"/>
      <c r="I34" s="29"/>
      <c r="J34" s="113" t="s">
        <v>1209</v>
      </c>
      <c r="K34" s="100"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s="110" t="s">
        <v>1306</v>
      </c>
      <c r="B35" s="108" t="s">
        <v>1210</v>
      </c>
      <c r="C35" s="108" t="s">
        <v>1038</v>
      </c>
      <c r="D35" s="108" t="s">
        <v>1211</v>
      </c>
      <c r="E35" s="111">
        <v>1036820</v>
      </c>
      <c r="F35" s="108" t="s">
        <v>1212</v>
      </c>
      <c r="G35" s="108" t="s">
        <v>1275</v>
      </c>
      <c r="H35" s="29">
        <v>1600</v>
      </c>
      <c r="I35" s="29"/>
      <c r="J35" s="113" t="s">
        <v>1213</v>
      </c>
      <c r="K35" s="10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s="110" t="s">
        <v>1306</v>
      </c>
      <c r="B36" s="108" t="s">
        <v>1210</v>
      </c>
      <c r="C36" s="108" t="s">
        <v>1211</v>
      </c>
      <c r="D36" s="108"/>
      <c r="E36" s="111">
        <v>2357</v>
      </c>
      <c r="F36" s="108"/>
      <c r="G36" s="108" t="s">
        <v>1275</v>
      </c>
      <c r="H36" s="29"/>
      <c r="I36" s="29"/>
      <c r="J36" s="113" t="s">
        <v>1289</v>
      </c>
      <c r="K36" s="10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s="110" t="s">
        <v>1306</v>
      </c>
      <c r="B37" s="108" t="s">
        <v>1210</v>
      </c>
      <c r="C37" s="108" t="s">
        <v>1168</v>
      </c>
      <c r="D37" s="108" t="s">
        <v>1285</v>
      </c>
      <c r="E37" s="111">
        <v>243577</v>
      </c>
      <c r="F37" s="108" t="s">
        <v>1295</v>
      </c>
      <c r="G37" s="108" t="s">
        <v>1275</v>
      </c>
      <c r="H37" s="29"/>
      <c r="I37" s="29"/>
      <c r="J37" s="113"/>
      <c r="K37" s="100"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s="110" t="s">
        <v>1306</v>
      </c>
      <c r="B38" s="108" t="s">
        <v>1210</v>
      </c>
      <c r="C38" s="108" t="s">
        <v>1168</v>
      </c>
      <c r="D38" s="108" t="s">
        <v>1290</v>
      </c>
      <c r="E38" s="111">
        <v>49037</v>
      </c>
      <c r="F38" s="113" t="s">
        <v>1294</v>
      </c>
      <c r="G38" s="108" t="s">
        <v>1275</v>
      </c>
      <c r="H38" s="29"/>
      <c r="I38" s="29"/>
      <c r="J38" s="110"/>
      <c r="K38" s="100"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s="110" t="s">
        <v>1306</v>
      </c>
      <c r="B39" s="108" t="s">
        <v>1210</v>
      </c>
      <c r="C39" s="108" t="s">
        <v>1168</v>
      </c>
      <c r="D39" s="108" t="s">
        <v>1286</v>
      </c>
      <c r="E39" s="111">
        <v>32690</v>
      </c>
      <c r="F39" s="108" t="s">
        <v>1291</v>
      </c>
      <c r="G39" s="108" t="s">
        <v>1275</v>
      </c>
      <c r="H39" s="29"/>
      <c r="I39" s="29"/>
      <c r="J39" s="113"/>
      <c r="K39" s="100"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s="110" t="s">
        <v>1306</v>
      </c>
      <c r="B40" s="108" t="s">
        <v>1210</v>
      </c>
      <c r="C40" s="108" t="s">
        <v>1168</v>
      </c>
      <c r="D40" s="108" t="s">
        <v>1287</v>
      </c>
      <c r="E40" s="111">
        <v>7382</v>
      </c>
      <c r="F40" s="108" t="s">
        <v>1292</v>
      </c>
      <c r="G40" s="108" t="s">
        <v>1275</v>
      </c>
      <c r="H40" s="29"/>
      <c r="I40" s="29"/>
      <c r="J40" s="113"/>
      <c r="K40" s="10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s="110" t="s">
        <v>1306</v>
      </c>
      <c r="B41" s="108" t="s">
        <v>1210</v>
      </c>
      <c r="C41" s="108" t="s">
        <v>1168</v>
      </c>
      <c r="D41" s="108" t="s">
        <v>1288</v>
      </c>
      <c r="E41" s="111">
        <v>1872</v>
      </c>
      <c r="F41" s="108" t="s">
        <v>1293</v>
      </c>
      <c r="G41" s="108" t="s">
        <v>1275</v>
      </c>
      <c r="H41" s="29"/>
      <c r="I41" s="29"/>
      <c r="J41" s="113"/>
      <c r="K41" s="100"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s="110" t="s">
        <v>1307</v>
      </c>
      <c r="B42" s="108" t="s">
        <v>1214</v>
      </c>
      <c r="C42" s="108" t="s">
        <v>1148</v>
      </c>
      <c r="D42" s="108" t="s">
        <v>1215</v>
      </c>
      <c r="E42" s="111">
        <v>73881</v>
      </c>
      <c r="F42" s="108" t="s">
        <v>1216</v>
      </c>
      <c r="G42" s="108" t="s">
        <v>1275</v>
      </c>
      <c r="H42" s="29">
        <v>3200</v>
      </c>
      <c r="I42" s="29"/>
      <c r="J42" s="108" t="s">
        <v>1217</v>
      </c>
      <c r="K42" s="100"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s="110" t="s">
        <v>1308</v>
      </c>
      <c r="B43" s="108" t="s">
        <v>1218</v>
      </c>
      <c r="C43" s="108" t="s">
        <v>1038</v>
      </c>
      <c r="D43" s="108" t="s">
        <v>1219</v>
      </c>
      <c r="E43" s="111">
        <v>31943</v>
      </c>
      <c r="F43" s="114" t="s">
        <v>1220</v>
      </c>
      <c r="G43" s="114" t="s">
        <v>1275</v>
      </c>
      <c r="H43" s="29">
        <v>3200</v>
      </c>
      <c r="I43" s="29"/>
      <c r="J43" s="108" t="s">
        <v>1217</v>
      </c>
      <c r="K43" s="100"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s="110" t="s">
        <v>1309</v>
      </c>
      <c r="B44" s="108" t="s">
        <v>1221</v>
      </c>
      <c r="C44" s="108" t="s">
        <v>1038</v>
      </c>
      <c r="D44" s="108" t="s">
        <v>1222</v>
      </c>
      <c r="E44" s="111">
        <v>24284</v>
      </c>
      <c r="F44" s="114" t="s">
        <v>1223</v>
      </c>
      <c r="G44" s="114" t="s">
        <v>1275</v>
      </c>
      <c r="H44" s="29">
        <v>3200</v>
      </c>
      <c r="I44" s="29"/>
      <c r="J44" s="108" t="s">
        <v>1217</v>
      </c>
      <c r="K44" s="100"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s="110" t="s">
        <v>1310</v>
      </c>
      <c r="B45" s="108" t="s">
        <v>1224</v>
      </c>
      <c r="C45" s="108" t="s">
        <v>1148</v>
      </c>
      <c r="D45" s="108" t="s">
        <v>1225</v>
      </c>
      <c r="E45" s="111">
        <v>5503</v>
      </c>
      <c r="F45" s="114" t="s">
        <v>1226</v>
      </c>
      <c r="G45" s="114" t="s">
        <v>1275</v>
      </c>
      <c r="H45" s="29">
        <v>3200</v>
      </c>
      <c r="I45" s="29"/>
      <c r="J45" s="108" t="s">
        <v>1217</v>
      </c>
      <c r="K45" s="100"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s="110" t="s">
        <v>1311</v>
      </c>
      <c r="B46" s="108" t="s">
        <v>1227</v>
      </c>
      <c r="C46" s="108" t="s">
        <v>1038</v>
      </c>
      <c r="D46" s="108" t="s">
        <v>1228</v>
      </c>
      <c r="E46" s="111">
        <v>17542</v>
      </c>
      <c r="F46" s="108" t="s">
        <v>1229</v>
      </c>
      <c r="G46" s="108" t="s">
        <v>1275</v>
      </c>
      <c r="H46" s="29">
        <v>3200</v>
      </c>
      <c r="I46" s="29"/>
      <c r="J46" s="108" t="s">
        <v>1217</v>
      </c>
      <c r="K46" s="100"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s="110" t="s">
        <v>1312</v>
      </c>
      <c r="B47" s="108" t="s">
        <v>1230</v>
      </c>
      <c r="C47" s="108" t="s">
        <v>1148</v>
      </c>
      <c r="D47" s="108" t="s">
        <v>1231</v>
      </c>
      <c r="E47" s="111">
        <v>97466</v>
      </c>
      <c r="F47" s="108" t="s">
        <v>1232</v>
      </c>
      <c r="G47" s="108" t="s">
        <v>1275</v>
      </c>
      <c r="H47" s="29">
        <v>3200</v>
      </c>
      <c r="I47" s="29"/>
      <c r="J47" s="108" t="s">
        <v>1233</v>
      </c>
      <c r="K47" s="100"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s="110" t="s">
        <v>1313</v>
      </c>
      <c r="B48" s="108" t="s">
        <v>1234</v>
      </c>
      <c r="C48" s="108" t="s">
        <v>1038</v>
      </c>
      <c r="D48" s="108" t="s">
        <v>1235</v>
      </c>
      <c r="E48" s="111">
        <v>100217</v>
      </c>
      <c r="F48" s="114" t="s">
        <v>1236</v>
      </c>
      <c r="G48" s="114" t="s">
        <v>1275</v>
      </c>
      <c r="H48" s="29">
        <v>3200</v>
      </c>
      <c r="I48" s="29"/>
      <c r="J48" s="108" t="s">
        <v>1233</v>
      </c>
      <c r="K48" s="100"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s="110" t="s">
        <v>1314</v>
      </c>
      <c r="B49" s="108" t="s">
        <v>1237</v>
      </c>
      <c r="C49" s="108" t="s">
        <v>1148</v>
      </c>
      <c r="D49" s="108" t="s">
        <v>1238</v>
      </c>
      <c r="E49" s="111">
        <v>139617</v>
      </c>
      <c r="F49" s="108" t="s">
        <v>1239</v>
      </c>
      <c r="G49" s="108" t="s">
        <v>1275</v>
      </c>
      <c r="H49" s="29">
        <v>3200</v>
      </c>
      <c r="I49" s="29"/>
      <c r="J49" s="108" t="s">
        <v>1233</v>
      </c>
      <c r="K49" s="100"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s="110" t="s">
        <v>1315</v>
      </c>
      <c r="B50" s="108" t="s">
        <v>1240</v>
      </c>
      <c r="C50" s="108" t="s">
        <v>1148</v>
      </c>
      <c r="D50" s="108" t="s">
        <v>1241</v>
      </c>
      <c r="E50" s="111">
        <v>114350</v>
      </c>
      <c r="F50" s="108" t="s">
        <v>1242</v>
      </c>
      <c r="G50" s="108" t="s">
        <v>1275</v>
      </c>
      <c r="H50" s="29">
        <v>3200</v>
      </c>
      <c r="I50" s="29"/>
      <c r="J50" s="108" t="s">
        <v>1233</v>
      </c>
      <c r="K50" s="10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s="110" t="s">
        <v>1316</v>
      </c>
      <c r="B51" s="108" t="s">
        <v>1243</v>
      </c>
      <c r="C51" s="108" t="s">
        <v>1038</v>
      </c>
      <c r="D51" s="108" t="s">
        <v>1244</v>
      </c>
      <c r="E51" s="111">
        <v>253978</v>
      </c>
      <c r="F51" s="114" t="s">
        <v>1245</v>
      </c>
      <c r="G51" s="114" t="s">
        <v>1276</v>
      </c>
      <c r="H51" s="29">
        <v>1000</v>
      </c>
      <c r="I51" s="29"/>
      <c r="J51" s="113" t="s">
        <v>1246</v>
      </c>
      <c r="K51" s="100"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s="110" t="s">
        <v>1316</v>
      </c>
      <c r="B52" s="108" t="s">
        <v>1243</v>
      </c>
      <c r="C52" s="108" t="s">
        <v>1038</v>
      </c>
      <c r="D52" s="108" t="s">
        <v>1528</v>
      </c>
      <c r="E52" s="111">
        <v>15</v>
      </c>
      <c r="F52" s="114"/>
      <c r="G52" s="114" t="s">
        <v>1276</v>
      </c>
      <c r="H52" s="29"/>
      <c r="I52" s="29"/>
      <c r="J52" s="113" t="s">
        <v>1531</v>
      </c>
      <c r="K52" s="110"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s="110" t="s">
        <v>1316</v>
      </c>
      <c r="B53" s="108" t="s">
        <v>1243</v>
      </c>
      <c r="C53" s="108" t="s">
        <v>1164</v>
      </c>
      <c r="D53" s="108" t="s">
        <v>1244</v>
      </c>
      <c r="E53" s="111">
        <v>53</v>
      </c>
      <c r="F53" s="114"/>
      <c r="G53" s="114" t="s">
        <v>1276</v>
      </c>
      <c r="H53" s="29"/>
      <c r="I53" s="29"/>
      <c r="J53" s="113" t="s">
        <v>1531</v>
      </c>
      <c r="K53" s="110"/>
    </row>
    <row r="54" spans="1:11" x14ac:dyDescent="0.25">
      <c r="A54" s="110" t="s">
        <v>1316</v>
      </c>
      <c r="B54" s="108" t="s">
        <v>1243</v>
      </c>
      <c r="C54" s="108" t="s">
        <v>1164</v>
      </c>
      <c r="D54" s="108" t="s">
        <v>1528</v>
      </c>
      <c r="E54" s="111">
        <v>2495</v>
      </c>
      <c r="F54" s="114" t="s">
        <v>1529</v>
      </c>
      <c r="G54" s="114" t="s">
        <v>1276</v>
      </c>
      <c r="H54" s="29"/>
      <c r="I54" s="29"/>
      <c r="J54" s="113" t="s">
        <v>1530</v>
      </c>
      <c r="K54" s="110"/>
    </row>
    <row r="55" spans="1:11" x14ac:dyDescent="0.25">
      <c r="A55" s="110" t="s">
        <v>1317</v>
      </c>
      <c r="B55" s="108" t="s">
        <v>1247</v>
      </c>
      <c r="C55" s="108" t="s">
        <v>1038</v>
      </c>
      <c r="D55" s="108" t="s">
        <v>1247</v>
      </c>
      <c r="E55" s="111">
        <v>924972</v>
      </c>
      <c r="F55" s="108" t="s">
        <v>1248</v>
      </c>
      <c r="G55" s="108" t="s">
        <v>1277</v>
      </c>
      <c r="H55" s="29"/>
      <c r="I55" s="29"/>
      <c r="J55" s="108"/>
      <c r="K55" s="100"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s="110" t="s">
        <v>1318</v>
      </c>
      <c r="B56" s="108" t="s">
        <v>1249</v>
      </c>
      <c r="C56" s="108" t="s">
        <v>1038</v>
      </c>
      <c r="D56" s="108" t="s">
        <v>1249</v>
      </c>
      <c r="E56" s="111">
        <v>356890</v>
      </c>
      <c r="F56" s="108" t="s">
        <v>1250</v>
      </c>
      <c r="G56" s="108" t="s">
        <v>1277</v>
      </c>
      <c r="H56" s="29"/>
      <c r="I56" s="29"/>
      <c r="J56" s="108"/>
      <c r="K56" s="100"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s="110" t="s">
        <v>1319</v>
      </c>
      <c r="B57" s="108" t="s">
        <v>1296</v>
      </c>
      <c r="C57" s="108" t="s">
        <v>1251</v>
      </c>
      <c r="D57" s="108"/>
      <c r="E57" s="111">
        <v>394005</v>
      </c>
      <c r="F57" s="108" t="s">
        <v>1252</v>
      </c>
      <c r="G57" s="108" t="s">
        <v>1277</v>
      </c>
      <c r="H57" s="29"/>
      <c r="I57" s="29"/>
      <c r="J57" s="113" t="s">
        <v>1274</v>
      </c>
      <c r="K57" s="100"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s="110" t="s">
        <v>1320</v>
      </c>
      <c r="B58" s="108" t="s">
        <v>1253</v>
      </c>
      <c r="C58" s="108" t="s">
        <v>1038</v>
      </c>
      <c r="D58" s="108" t="s">
        <v>1253</v>
      </c>
      <c r="E58" s="111">
        <v>6309</v>
      </c>
      <c r="F58" s="114" t="s">
        <v>1254</v>
      </c>
      <c r="G58" s="114" t="s">
        <v>1277</v>
      </c>
      <c r="H58" s="29"/>
      <c r="I58" s="29"/>
      <c r="J58" s="108"/>
      <c r="K58" s="100"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s="110" t="s">
        <v>1321</v>
      </c>
      <c r="B59" s="108" t="s">
        <v>1255</v>
      </c>
      <c r="C59" s="108" t="s">
        <v>1038</v>
      </c>
      <c r="D59" s="108" t="s">
        <v>1256</v>
      </c>
      <c r="E59" s="111">
        <v>326229</v>
      </c>
      <c r="F59" s="108" t="s">
        <v>1257</v>
      </c>
      <c r="G59" s="108" t="s">
        <v>144</v>
      </c>
      <c r="H59" s="29"/>
      <c r="I59" s="29"/>
      <c r="J59" s="108"/>
      <c r="K59" s="100"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s="110" t="s">
        <v>1322</v>
      </c>
      <c r="B60" s="108" t="s">
        <v>1258</v>
      </c>
      <c r="C60" s="108" t="s">
        <v>1038</v>
      </c>
      <c r="D60" s="108" t="s">
        <v>1259</v>
      </c>
      <c r="E60" s="111">
        <v>151404</v>
      </c>
      <c r="F60" s="108" t="s">
        <v>1260</v>
      </c>
      <c r="G60" s="108" t="s">
        <v>1277</v>
      </c>
      <c r="H60" s="29"/>
      <c r="I60" s="29"/>
      <c r="J60" s="113" t="s">
        <v>1279</v>
      </c>
      <c r="K60" s="100" t="str">
        <f t="shared" si="0"/>
        <v>SELECT (SELECT COUNT(*) FROM osm_20181001_line    WHERE amenity = 'pub') AS line    , (SELECT COUNT(*) FROM osm_20181001_point   WHERE amenity = 'pub') AS point   , (SELECT COUNT(*) FROM osm_20181001_polygon WHERE amenity = 'pub') AS polygon ;</v>
      </c>
    </row>
    <row r="61" spans="1:11" x14ac:dyDescent="0.25">
      <c r="A61" s="110" t="s">
        <v>1323</v>
      </c>
      <c r="B61" s="108" t="s">
        <v>1261</v>
      </c>
      <c r="C61" s="108" t="s">
        <v>1038</v>
      </c>
      <c r="D61" s="108" t="s">
        <v>1262</v>
      </c>
      <c r="E61" s="111">
        <v>156117</v>
      </c>
      <c r="F61" s="108" t="s">
        <v>1263</v>
      </c>
      <c r="G61" s="108" t="s">
        <v>1278</v>
      </c>
      <c r="H61" s="29"/>
      <c r="I61" s="29"/>
      <c r="J61" s="108"/>
      <c r="K61" s="100" t="str">
        <f t="shared" si="0"/>
        <v>SELECT (SELECT COUNT(*) FROM osm_20181001_line    WHERE amenity = 'bar') AS line    , (SELECT COUNT(*) FROM osm_20181001_point   WHERE amenity = 'bar') AS point   , (SELECT COUNT(*) FROM osm_20181001_polygon WHERE amenity = 'bar') AS polygon ;</v>
      </c>
    </row>
    <row r="62" spans="1:11" x14ac:dyDescent="0.25">
      <c r="A62" s="110" t="s">
        <v>1324</v>
      </c>
      <c r="B62" s="108" t="s">
        <v>1264</v>
      </c>
      <c r="C62" s="108" t="s">
        <v>1038</v>
      </c>
      <c r="D62" s="108" t="s">
        <v>1265</v>
      </c>
      <c r="E62" s="111">
        <v>18994</v>
      </c>
      <c r="F62" s="108" t="s">
        <v>1266</v>
      </c>
      <c r="G62" s="108" t="s">
        <v>1278</v>
      </c>
      <c r="H62" s="29"/>
      <c r="I62" s="29"/>
      <c r="J62" s="108"/>
      <c r="K62" s="100"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s="110" t="s">
        <v>1325</v>
      </c>
      <c r="B63" s="108" t="s">
        <v>1267</v>
      </c>
      <c r="C63" s="108" t="s">
        <v>1038</v>
      </c>
      <c r="D63" s="108" t="s">
        <v>1268</v>
      </c>
      <c r="E63" s="111">
        <v>5327</v>
      </c>
      <c r="F63" s="108" t="s">
        <v>1269</v>
      </c>
      <c r="G63" s="108" t="s">
        <v>1267</v>
      </c>
      <c r="H63" s="29"/>
      <c r="I63" s="29"/>
      <c r="J63" s="108"/>
      <c r="K63" s="100"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s="110" t="s">
        <v>1325</v>
      </c>
      <c r="B64" s="108" t="s">
        <v>1267</v>
      </c>
      <c r="C64" s="108" t="s">
        <v>1038</v>
      </c>
      <c r="D64" s="108" t="s">
        <v>1270</v>
      </c>
      <c r="E64" s="111">
        <v>2300</v>
      </c>
      <c r="F64" s="108" t="s">
        <v>1271</v>
      </c>
      <c r="G64" s="108" t="s">
        <v>1267</v>
      </c>
      <c r="H64" s="29"/>
      <c r="I64" s="29"/>
      <c r="J64" s="108"/>
      <c r="K64" s="100"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s="110" t="s">
        <v>1325</v>
      </c>
      <c r="B65" s="108" t="s">
        <v>1267</v>
      </c>
      <c r="C65" s="108" t="s">
        <v>1164</v>
      </c>
      <c r="D65" s="108" t="s">
        <v>1532</v>
      </c>
      <c r="E65" s="111">
        <v>7350</v>
      </c>
      <c r="F65" s="108" t="s">
        <v>1533</v>
      </c>
      <c r="G65" s="108" t="s">
        <v>1267</v>
      </c>
      <c r="H65" s="29"/>
      <c r="I65" s="29"/>
      <c r="J65" s="108"/>
      <c r="K65" s="110"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s="110" t="s">
        <v>1325</v>
      </c>
      <c r="B66" s="108" t="s">
        <v>1267</v>
      </c>
      <c r="C66" s="108" t="s">
        <v>1270</v>
      </c>
      <c r="D66" s="108"/>
      <c r="E66" s="111">
        <v>1678</v>
      </c>
      <c r="F66" s="108"/>
      <c r="G66" s="108" t="s">
        <v>1267</v>
      </c>
      <c r="H66" s="29"/>
      <c r="I66" s="29"/>
      <c r="J66" s="108"/>
      <c r="K66" s="110"/>
    </row>
    <row r="67" spans="1:11" x14ac:dyDescent="0.25">
      <c r="A67" s="110" t="s">
        <v>1525</v>
      </c>
      <c r="B67" s="108" t="s">
        <v>1526</v>
      </c>
      <c r="C67" s="108" t="s">
        <v>1164</v>
      </c>
      <c r="D67" s="108" t="s">
        <v>1527</v>
      </c>
      <c r="E67" s="111">
        <v>47756</v>
      </c>
      <c r="F67" s="108" t="s">
        <v>1534</v>
      </c>
      <c r="G67" s="108" t="s">
        <v>151</v>
      </c>
      <c r="K67" s="110"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s="110" t="s">
        <v>1535</v>
      </c>
      <c r="B68" s="108" t="s">
        <v>1536</v>
      </c>
      <c r="C68" s="108" t="s">
        <v>1164</v>
      </c>
      <c r="D68" s="108" t="s">
        <v>1537</v>
      </c>
      <c r="E68" s="111">
        <v>12150</v>
      </c>
      <c r="F68" s="108" t="s">
        <v>1538</v>
      </c>
      <c r="G68" s="108" t="s">
        <v>1539</v>
      </c>
      <c r="J68" s="100" t="s">
        <v>1542</v>
      </c>
      <c r="K68" s="110"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s="110" t="s">
        <v>1535</v>
      </c>
      <c r="B69" s="108" t="s">
        <v>1536</v>
      </c>
      <c r="C69" s="108" t="s">
        <v>1164</v>
      </c>
      <c r="D69" s="108" t="s">
        <v>1540</v>
      </c>
      <c r="E69" s="111">
        <v>20</v>
      </c>
      <c r="G69" s="108" t="s">
        <v>1539</v>
      </c>
      <c r="J69" s="100" t="s">
        <v>1541</v>
      </c>
    </row>
    <row r="70" spans="1:11" x14ac:dyDescent="0.25">
      <c r="A70" s="110"/>
    </row>
    <row r="71" spans="1:11" x14ac:dyDescent="0.25">
      <c r="A71" s="110"/>
    </row>
    <row r="72" spans="1:11" x14ac:dyDescent="0.25">
      <c r="A72" s="110"/>
    </row>
    <row r="73" spans="1:11" x14ac:dyDescent="0.25">
      <c r="A73" s="110"/>
    </row>
    <row r="74" spans="1:11" x14ac:dyDescent="0.25">
      <c r="A74" s="110"/>
    </row>
    <row r="75" spans="1:11" x14ac:dyDescent="0.25">
      <c r="A75" s="110"/>
    </row>
    <row r="76" spans="1:11" x14ac:dyDescent="0.25">
      <c r="A76" s="110"/>
      <c r="C76"/>
    </row>
    <row r="77" spans="1:11" x14ac:dyDescent="0.25">
      <c r="A77" s="110"/>
      <c r="C77"/>
    </row>
    <row r="78" spans="1:11" x14ac:dyDescent="0.25">
      <c r="A78" s="110"/>
      <c r="C78"/>
    </row>
    <row r="79" spans="1:11" x14ac:dyDescent="0.25">
      <c r="A79" s="110"/>
      <c r="C79"/>
    </row>
    <row r="80" spans="1:11" x14ac:dyDescent="0.25">
      <c r="A80" s="110"/>
      <c r="C80"/>
    </row>
    <row r="81" spans="1:3" x14ac:dyDescent="0.25">
      <c r="A81" s="110"/>
      <c r="C81"/>
    </row>
    <row r="82" spans="1:3" x14ac:dyDescent="0.25">
      <c r="A82" s="110"/>
      <c r="C82"/>
    </row>
    <row r="83" spans="1:3" x14ac:dyDescent="0.25">
      <c r="A83" s="110"/>
      <c r="C83"/>
    </row>
    <row r="84" spans="1:3" x14ac:dyDescent="0.25">
      <c r="A84" s="110"/>
      <c r="C84"/>
    </row>
    <row r="85" spans="1:3" x14ac:dyDescent="0.25">
      <c r="A85" s="110"/>
      <c r="C85"/>
    </row>
    <row r="86" spans="1:3" x14ac:dyDescent="0.25">
      <c r="A86" s="110"/>
      <c r="C86"/>
    </row>
    <row r="87" spans="1:3" x14ac:dyDescent="0.25">
      <c r="A87" s="110"/>
      <c r="C87"/>
    </row>
    <row r="88" spans="1:3" x14ac:dyDescent="0.25">
      <c r="A88" s="110"/>
      <c r="C88"/>
    </row>
    <row r="89" spans="1:3" x14ac:dyDescent="0.25">
      <c r="A89" s="110"/>
      <c r="C89"/>
    </row>
    <row r="90" spans="1:3" x14ac:dyDescent="0.25">
      <c r="A90" s="110"/>
      <c r="C90"/>
    </row>
    <row r="91" spans="1:3" x14ac:dyDescent="0.25">
      <c r="A91" s="110"/>
      <c r="C91"/>
    </row>
    <row r="92" spans="1:3" x14ac:dyDescent="0.25">
      <c r="A92" s="110"/>
      <c r="C92"/>
    </row>
    <row r="93" spans="1:3" x14ac:dyDescent="0.25">
      <c r="A93" s="110"/>
      <c r="C93"/>
    </row>
    <row r="94" spans="1:3" x14ac:dyDescent="0.25">
      <c r="A94" s="110"/>
      <c r="C94"/>
    </row>
    <row r="95" spans="1:3" x14ac:dyDescent="0.25">
      <c r="A95" s="110"/>
      <c r="C95"/>
    </row>
    <row r="96" spans="1:3" x14ac:dyDescent="0.25">
      <c r="A96" s="110"/>
      <c r="C96"/>
    </row>
    <row r="97" spans="1:3" x14ac:dyDescent="0.25">
      <c r="A97" s="110"/>
      <c r="C97"/>
    </row>
    <row r="98" spans="1:3" x14ac:dyDescent="0.25">
      <c r="A98" s="110"/>
      <c r="C98"/>
    </row>
    <row r="99" spans="1:3" x14ac:dyDescent="0.25">
      <c r="A99" s="110"/>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row>
    <row r="120" spans="1:3" x14ac:dyDescent="0.25">
      <c r="A120"/>
    </row>
    <row r="121" spans="1:3" x14ac:dyDescent="0.25">
      <c r="A121"/>
    </row>
    <row r="122" spans="1:3" x14ac:dyDescent="0.25">
      <c r="A122"/>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102"/>
  <sheetViews>
    <sheetView tabSelected="1" workbookViewId="0">
      <pane ySplit="1" topLeftCell="A2" activePane="bottomLeft" state="frozen"/>
      <selection pane="bottomLeft" activeCell="E102" sqref="E102"/>
    </sheetView>
  </sheetViews>
  <sheetFormatPr defaultRowHeight="15" x14ac:dyDescent="0.25"/>
  <cols>
    <col min="1" max="1" width="57.140625" customWidth="1"/>
    <col min="2" max="2" width="51.85546875" customWidth="1"/>
    <col min="3" max="3" width="38.42578125" customWidth="1"/>
    <col min="4" max="4" width="39.140625" customWidth="1"/>
    <col min="5" max="6" width="14.28515625" customWidth="1"/>
  </cols>
  <sheetData>
    <row r="1" spans="1:6" s="37" customFormat="1" x14ac:dyDescent="0.25">
      <c r="A1" s="37" t="s">
        <v>1364</v>
      </c>
      <c r="B1" s="37" t="s">
        <v>597</v>
      </c>
      <c r="C1" s="37" t="s">
        <v>1363</v>
      </c>
      <c r="D1" s="37" t="s">
        <v>598</v>
      </c>
      <c r="E1" s="39" t="s">
        <v>1426</v>
      </c>
      <c r="F1" s="39" t="s">
        <v>1427</v>
      </c>
    </row>
    <row r="2" spans="1:6" x14ac:dyDescent="0.25">
      <c r="A2" t="s">
        <v>1365</v>
      </c>
      <c r="B2" t="s">
        <v>1560</v>
      </c>
      <c r="C2" t="s">
        <v>1432</v>
      </c>
      <c r="D2" t="s">
        <v>151</v>
      </c>
      <c r="E2">
        <v>1600</v>
      </c>
      <c r="F2">
        <v>800</v>
      </c>
    </row>
    <row r="3" spans="1:6" x14ac:dyDescent="0.25">
      <c r="A3" t="s">
        <v>1365</v>
      </c>
      <c r="B3" t="s">
        <v>601</v>
      </c>
      <c r="C3" t="s">
        <v>1432</v>
      </c>
      <c r="D3" t="s">
        <v>151</v>
      </c>
      <c r="E3">
        <v>1600</v>
      </c>
      <c r="F3">
        <v>800</v>
      </c>
    </row>
    <row r="4" spans="1:6" x14ac:dyDescent="0.25">
      <c r="A4" t="s">
        <v>1365</v>
      </c>
      <c r="B4" t="s">
        <v>1561</v>
      </c>
      <c r="C4" t="s">
        <v>1432</v>
      </c>
      <c r="D4" t="s">
        <v>151</v>
      </c>
      <c r="E4">
        <v>1600</v>
      </c>
      <c r="F4">
        <v>800</v>
      </c>
    </row>
    <row r="5" spans="1:6" x14ac:dyDescent="0.25">
      <c r="A5" t="s">
        <v>1365</v>
      </c>
      <c r="B5" t="s">
        <v>602</v>
      </c>
      <c r="C5" t="s">
        <v>1432</v>
      </c>
      <c r="D5" t="s">
        <v>151</v>
      </c>
      <c r="E5">
        <v>1600</v>
      </c>
      <c r="F5">
        <v>800</v>
      </c>
    </row>
    <row r="6" spans="1:6" x14ac:dyDescent="0.25">
      <c r="A6" t="s">
        <v>1365</v>
      </c>
      <c r="B6" t="s">
        <v>1562</v>
      </c>
      <c r="C6" t="s">
        <v>1432</v>
      </c>
      <c r="D6" t="s">
        <v>151</v>
      </c>
      <c r="E6">
        <v>1600</v>
      </c>
      <c r="F6">
        <v>800</v>
      </c>
    </row>
    <row r="7" spans="1:6" x14ac:dyDescent="0.25">
      <c r="A7" t="s">
        <v>1365</v>
      </c>
      <c r="B7" t="s">
        <v>603</v>
      </c>
      <c r="C7" t="s">
        <v>1432</v>
      </c>
      <c r="D7" t="s">
        <v>151</v>
      </c>
      <c r="E7">
        <v>1600</v>
      </c>
      <c r="F7">
        <v>800</v>
      </c>
    </row>
    <row r="8" spans="1:6" x14ac:dyDescent="0.25">
      <c r="A8" t="s">
        <v>1365</v>
      </c>
      <c r="B8" t="s">
        <v>604</v>
      </c>
      <c r="C8" t="s">
        <v>1432</v>
      </c>
      <c r="D8" t="s">
        <v>151</v>
      </c>
      <c r="E8">
        <v>1600</v>
      </c>
      <c r="F8">
        <v>800</v>
      </c>
    </row>
    <row r="9" spans="1:6" x14ac:dyDescent="0.25">
      <c r="A9" t="s">
        <v>1366</v>
      </c>
      <c r="B9" t="s">
        <v>1563</v>
      </c>
      <c r="C9" t="s">
        <v>1433</v>
      </c>
      <c r="D9" t="s">
        <v>151</v>
      </c>
      <c r="E9">
        <v>1600</v>
      </c>
      <c r="F9">
        <v>400</v>
      </c>
    </row>
    <row r="10" spans="1:6" x14ac:dyDescent="0.25">
      <c r="A10" t="s">
        <v>1366</v>
      </c>
      <c r="B10" t="s">
        <v>605</v>
      </c>
      <c r="C10" t="s">
        <v>1433</v>
      </c>
      <c r="D10" t="s">
        <v>151</v>
      </c>
      <c r="E10">
        <v>1600</v>
      </c>
      <c r="F10">
        <v>400</v>
      </c>
    </row>
    <row r="11" spans="1:6" x14ac:dyDescent="0.25">
      <c r="A11" t="s">
        <v>1366</v>
      </c>
      <c r="B11" t="s">
        <v>1564</v>
      </c>
      <c r="C11" t="s">
        <v>1433</v>
      </c>
      <c r="D11" t="s">
        <v>151</v>
      </c>
      <c r="E11">
        <v>1600</v>
      </c>
      <c r="F11">
        <v>400</v>
      </c>
    </row>
    <row r="12" spans="1:6" x14ac:dyDescent="0.25">
      <c r="A12" t="s">
        <v>1366</v>
      </c>
      <c r="B12" t="s">
        <v>606</v>
      </c>
      <c r="C12" t="s">
        <v>1433</v>
      </c>
      <c r="D12" t="s">
        <v>151</v>
      </c>
      <c r="E12">
        <v>1600</v>
      </c>
      <c r="F12">
        <v>400</v>
      </c>
    </row>
    <row r="13" spans="1:6" x14ac:dyDescent="0.25">
      <c r="A13" t="s">
        <v>1366</v>
      </c>
      <c r="B13" t="s">
        <v>1565</v>
      </c>
      <c r="C13" t="s">
        <v>1433</v>
      </c>
      <c r="D13" t="s">
        <v>151</v>
      </c>
      <c r="E13">
        <v>1600</v>
      </c>
      <c r="F13">
        <v>400</v>
      </c>
    </row>
    <row r="14" spans="1:6" x14ac:dyDescent="0.25">
      <c r="A14" t="s">
        <v>1366</v>
      </c>
      <c r="B14" t="s">
        <v>607</v>
      </c>
      <c r="C14" t="s">
        <v>1433</v>
      </c>
      <c r="D14" t="s">
        <v>151</v>
      </c>
      <c r="E14">
        <v>1600</v>
      </c>
      <c r="F14">
        <v>400</v>
      </c>
    </row>
    <row r="15" spans="1:6" x14ac:dyDescent="0.25">
      <c r="A15" t="s">
        <v>1366</v>
      </c>
      <c r="B15" t="s">
        <v>608</v>
      </c>
      <c r="C15" t="s">
        <v>1433</v>
      </c>
      <c r="D15" t="s">
        <v>151</v>
      </c>
      <c r="E15">
        <v>1600</v>
      </c>
      <c r="F15">
        <v>400</v>
      </c>
    </row>
    <row r="16" spans="1:6" x14ac:dyDescent="0.25">
      <c r="A16" t="s">
        <v>1190</v>
      </c>
      <c r="B16" t="s">
        <v>609</v>
      </c>
      <c r="C16" t="s">
        <v>1430</v>
      </c>
      <c r="D16" t="s">
        <v>610</v>
      </c>
      <c r="E16">
        <v>1600</v>
      </c>
      <c r="F16">
        <v>3200</v>
      </c>
    </row>
    <row r="17" spans="1:6" x14ac:dyDescent="0.25">
      <c r="A17" t="s">
        <v>1370</v>
      </c>
      <c r="B17" t="s">
        <v>611</v>
      </c>
      <c r="C17" t="s">
        <v>1370</v>
      </c>
      <c r="D17" t="s">
        <v>610</v>
      </c>
      <c r="E17">
        <v>1600</v>
      </c>
      <c r="F17">
        <v>3200</v>
      </c>
    </row>
    <row r="18" spans="1:6" x14ac:dyDescent="0.25">
      <c r="A18" t="s">
        <v>1368</v>
      </c>
      <c r="B18" t="s">
        <v>612</v>
      </c>
      <c r="C18" t="s">
        <v>1431</v>
      </c>
      <c r="D18" t="s">
        <v>610</v>
      </c>
      <c r="E18">
        <v>1600</v>
      </c>
      <c r="F18">
        <v>3200</v>
      </c>
    </row>
    <row r="19" spans="1:6" x14ac:dyDescent="0.25">
      <c r="A19" t="s">
        <v>1256</v>
      </c>
      <c r="B19" t="s">
        <v>613</v>
      </c>
      <c r="C19" t="s">
        <v>1428</v>
      </c>
      <c r="D19" t="s">
        <v>144</v>
      </c>
      <c r="E19">
        <v>1600</v>
      </c>
      <c r="F19">
        <v>3200</v>
      </c>
    </row>
    <row r="20" spans="1:6" x14ac:dyDescent="0.25">
      <c r="A20" t="s">
        <v>1165</v>
      </c>
      <c r="B20" t="s">
        <v>614</v>
      </c>
      <c r="C20" t="s">
        <v>1165</v>
      </c>
      <c r="D20" t="s">
        <v>144</v>
      </c>
      <c r="E20">
        <v>1600</v>
      </c>
      <c r="F20">
        <v>3200</v>
      </c>
    </row>
    <row r="21" spans="1:6" x14ac:dyDescent="0.25">
      <c r="A21" t="s">
        <v>1377</v>
      </c>
      <c r="B21" t="s">
        <v>638</v>
      </c>
      <c r="C21" t="s">
        <v>1429</v>
      </c>
      <c r="D21" t="s">
        <v>16</v>
      </c>
      <c r="E21">
        <v>3200</v>
      </c>
      <c r="F21">
        <v>3200</v>
      </c>
    </row>
    <row r="22" spans="1:6" x14ac:dyDescent="0.25">
      <c r="A22" t="s">
        <v>1553</v>
      </c>
      <c r="B22" t="s">
        <v>1551</v>
      </c>
      <c r="C22" t="s">
        <v>1557</v>
      </c>
      <c r="D22" t="s">
        <v>1475</v>
      </c>
      <c r="E22">
        <v>800</v>
      </c>
      <c r="F22">
        <v>1600</v>
      </c>
    </row>
    <row r="23" spans="1:6" x14ac:dyDescent="0.25">
      <c r="A23" t="s">
        <v>1550</v>
      </c>
      <c r="B23" t="s">
        <v>1559</v>
      </c>
      <c r="C23" t="s">
        <v>1552</v>
      </c>
      <c r="D23" t="s">
        <v>1475</v>
      </c>
      <c r="E23">
        <v>1600</v>
      </c>
      <c r="F23">
        <v>1600</v>
      </c>
    </row>
    <row r="24" spans="1:6" x14ac:dyDescent="0.25">
      <c r="A24" t="s">
        <v>1554</v>
      </c>
      <c r="B24" t="s">
        <v>1555</v>
      </c>
      <c r="C24" t="s">
        <v>1556</v>
      </c>
      <c r="D24" t="s">
        <v>1475</v>
      </c>
      <c r="E24">
        <v>800</v>
      </c>
      <c r="F24">
        <v>1600</v>
      </c>
    </row>
    <row r="25" spans="1:6" x14ac:dyDescent="0.25">
      <c r="A25" t="str">
        <f>B25</f>
        <v>supermarket_osm</v>
      </c>
      <c r="B25" t="s">
        <v>1297</v>
      </c>
      <c r="C25" t="str">
        <f>LOWER(INDEX(osm_dest_definitions!B:B,MATCH(destinations!$B25,osm_dest_definitions!$A:$A,0)))</f>
        <v>supermarket</v>
      </c>
      <c r="D25" t="str">
        <f>INDEX(osm_dest_definitions!G:G,MATCH(destinations!$B25,osm_dest_definitions!$A:$A,0))</f>
        <v>Food</v>
      </c>
      <c r="E25">
        <v>1600</v>
      </c>
      <c r="F25">
        <v>3200</v>
      </c>
    </row>
    <row r="26" spans="1:6" x14ac:dyDescent="0.25">
      <c r="A26" t="str">
        <f t="shared" ref="A26:A56" si="0">B26</f>
        <v>bakery_osm</v>
      </c>
      <c r="B26" t="s">
        <v>1298</v>
      </c>
      <c r="C26" t="str">
        <f>LOWER(INDEX(osm_dest_definitions!B:B,MATCH(destinations!$B26,osm_dest_definitions!$A:$A,0)))</f>
        <v>bakery</v>
      </c>
      <c r="D26" t="str">
        <f>INDEX(osm_dest_definitions!G:G,MATCH(destinations!$B26,osm_dest_definitions!$A:$A,0))</f>
        <v>Food</v>
      </c>
      <c r="E26">
        <v>1600</v>
      </c>
      <c r="F26">
        <v>3200</v>
      </c>
    </row>
    <row r="27" spans="1:6" x14ac:dyDescent="0.25">
      <c r="A27" t="str">
        <f t="shared" si="0"/>
        <v>meat_seafood_osm</v>
      </c>
      <c r="B27" t="s">
        <v>1299</v>
      </c>
      <c r="C27" t="str">
        <f>LOWER(INDEX(osm_dest_definitions!B:B,MATCH(destinations!$B27,osm_dest_definitions!$A:$A,0)))</f>
        <v>meat / seafood</v>
      </c>
      <c r="D27" t="str">
        <f>INDEX(osm_dest_definitions!G:G,MATCH(destinations!$B27,osm_dest_definitions!$A:$A,0))</f>
        <v>Food</v>
      </c>
      <c r="E27">
        <v>1600</v>
      </c>
      <c r="F27">
        <v>3200</v>
      </c>
    </row>
    <row r="28" spans="1:6" x14ac:dyDescent="0.25">
      <c r="A28" t="str">
        <f t="shared" si="0"/>
        <v>fruit_veg_osm</v>
      </c>
      <c r="B28" t="s">
        <v>1300</v>
      </c>
      <c r="C28" t="str">
        <f>LOWER(INDEX(osm_dest_definitions!B:B,MATCH(destinations!$B28,osm_dest_definitions!$A:$A,0)))</f>
        <v>fruit and veg</v>
      </c>
      <c r="D28" t="str">
        <f>INDEX(osm_dest_definitions!G:G,MATCH(destinations!$B28,osm_dest_definitions!$A:$A,0))</f>
        <v>Food</v>
      </c>
      <c r="E28">
        <v>1600</v>
      </c>
      <c r="F28">
        <v>3200</v>
      </c>
    </row>
    <row r="29" spans="1:6" x14ac:dyDescent="0.25">
      <c r="A29" t="str">
        <f t="shared" si="0"/>
        <v>deli_osm</v>
      </c>
      <c r="B29" t="s">
        <v>1301</v>
      </c>
      <c r="C29" t="str">
        <f>LOWER(INDEX(osm_dest_definitions!B:B,MATCH(destinations!$B29,osm_dest_definitions!$A:$A,0)))</f>
        <v>deli</v>
      </c>
      <c r="D29" t="str">
        <f>INDEX(osm_dest_definitions!G:G,MATCH(destinations!$B29,osm_dest_definitions!$A:$A,0))</f>
        <v>Food</v>
      </c>
      <c r="E29">
        <v>1600</v>
      </c>
      <c r="F29">
        <v>3200</v>
      </c>
    </row>
    <row r="30" spans="1:6" x14ac:dyDescent="0.25">
      <c r="A30" t="str">
        <f t="shared" si="0"/>
        <v>convenience_osm</v>
      </c>
      <c r="B30" t="s">
        <v>1302</v>
      </c>
      <c r="C30" t="str">
        <f>LOWER(INDEX(osm_dest_definitions!B:B,MATCH(destinations!$B30,osm_dest_definitions!$A:$A,0)))</f>
        <v>convenience</v>
      </c>
      <c r="D30" t="str">
        <f>INDEX(osm_dest_definitions!G:G,MATCH(destinations!$B30,osm_dest_definitions!$A:$A,0))</f>
        <v>Convenience</v>
      </c>
      <c r="E30">
        <v>1600</v>
      </c>
      <c r="F30">
        <v>3200</v>
      </c>
    </row>
    <row r="31" spans="1:6" x14ac:dyDescent="0.25">
      <c r="A31" t="str">
        <f>B31</f>
        <v>petrolstation_osm</v>
      </c>
      <c r="B31" t="s">
        <v>1369</v>
      </c>
      <c r="C31" t="str">
        <f>LOWER(INDEX(osm_dest_definitions!B:B,MATCH(destinations!$B31,osm_dest_definitions!$A:$A,0)))</f>
        <v>convenience</v>
      </c>
      <c r="D31" t="str">
        <f>INDEX(osm_dest_definitions!G:G,MATCH(destinations!$B31,osm_dest_definitions!$A:$A,0))</f>
        <v>Convenience</v>
      </c>
      <c r="E31">
        <v>1600</v>
      </c>
      <c r="F31">
        <v>3200</v>
      </c>
    </row>
    <row r="32" spans="1:6" x14ac:dyDescent="0.25">
      <c r="A32" t="str">
        <f>B32</f>
        <v>newsagent_osm</v>
      </c>
      <c r="B32" t="s">
        <v>1378</v>
      </c>
      <c r="C32" t="str">
        <f>LOWER(INDEX(osm_dest_definitions!B:B,MATCH(destinations!$B32,osm_dest_definitions!$A:$A,0)))</f>
        <v>convenience</v>
      </c>
      <c r="D32" t="str">
        <f>INDEX(osm_dest_definitions!G:G,MATCH(destinations!$B32,osm_dest_definitions!$A:$A,0))</f>
        <v>Convenience</v>
      </c>
      <c r="E32">
        <v>1600</v>
      </c>
      <c r="F32">
        <v>3200</v>
      </c>
    </row>
    <row r="33" spans="1:6" x14ac:dyDescent="0.25">
      <c r="A33" t="str">
        <f t="shared" si="0"/>
        <v>food_other_osm</v>
      </c>
      <c r="B33" t="s">
        <v>1303</v>
      </c>
      <c r="C33" t="str">
        <f>LOWER(INDEX(osm_dest_definitions!B:B,MATCH(destinations!$B33,osm_dest_definitions!$A:$A,0)))</f>
        <v>other food</v>
      </c>
      <c r="D33" t="str">
        <f>INDEX(osm_dest_definitions!G:G,MATCH(destinations!$B33,osm_dest_definitions!$A:$A,0))</f>
        <v>Food</v>
      </c>
      <c r="E33">
        <v>1600</v>
      </c>
      <c r="F33">
        <v>3200</v>
      </c>
    </row>
    <row r="34" spans="1:6" x14ac:dyDescent="0.25">
      <c r="A34" t="str">
        <f t="shared" si="0"/>
        <v>food_health_osm</v>
      </c>
      <c r="B34" t="s">
        <v>1304</v>
      </c>
      <c r="C34" t="str">
        <f>LOWER(INDEX(osm_dest_definitions!B:B,MATCH(destinations!$B34,osm_dest_definitions!$A:$A,0)))</f>
        <v>health food</v>
      </c>
      <c r="D34" t="str">
        <f>INDEX(osm_dest_definitions!G:G,MATCH(destinations!$B34,osm_dest_definitions!$A:$A,0))</f>
        <v>Food</v>
      </c>
      <c r="E34">
        <v>1600</v>
      </c>
      <c r="F34">
        <v>3200</v>
      </c>
    </row>
    <row r="35" spans="1:6" x14ac:dyDescent="0.25">
      <c r="A35" t="s">
        <v>1520</v>
      </c>
      <c r="B35" t="s">
        <v>1520</v>
      </c>
      <c r="C35" t="s">
        <v>1545</v>
      </c>
      <c r="D35" t="s">
        <v>1546</v>
      </c>
      <c r="E35">
        <v>3200</v>
      </c>
      <c r="F35">
        <v>3200</v>
      </c>
    </row>
    <row r="36" spans="1:6" x14ac:dyDescent="0.25">
      <c r="A36" t="str">
        <f t="shared" si="0"/>
        <v>community_centre_osm</v>
      </c>
      <c r="B36" t="s">
        <v>1305</v>
      </c>
      <c r="C36" t="str">
        <f>LOWER(INDEX(osm_dest_definitions!B:B,MATCH(destinations!$B36,osm_dest_definitions!$A:$A,0)))</f>
        <v>community centre</v>
      </c>
      <c r="D36" t="str">
        <f>INDEX(osm_dest_definitions!G:G,MATCH(destinations!$B36,osm_dest_definitions!$A:$A,0))</f>
        <v>Community, Culture and Leisure</v>
      </c>
      <c r="E36">
        <v>1600</v>
      </c>
      <c r="F36">
        <v>3200</v>
      </c>
    </row>
    <row r="37" spans="1:6" x14ac:dyDescent="0.25">
      <c r="A37" t="str">
        <f t="shared" si="0"/>
        <v>place_of_worship_osm</v>
      </c>
      <c r="B37" t="s">
        <v>1306</v>
      </c>
      <c r="C37" t="str">
        <f>LOWER(INDEX(osm_dest_definitions!B:B,MATCH(destinations!$B37,osm_dest_definitions!$A:$A,0)))</f>
        <v>place of worship</v>
      </c>
      <c r="D37" t="str">
        <f>INDEX(osm_dest_definitions!G:G,MATCH(destinations!$B37,osm_dest_definitions!$A:$A,0))</f>
        <v>Community, Culture and Leisure</v>
      </c>
      <c r="E37">
        <v>1600</v>
      </c>
      <c r="F37">
        <v>3200</v>
      </c>
    </row>
    <row r="38" spans="1:6" x14ac:dyDescent="0.25">
      <c r="A38" t="str">
        <f t="shared" si="0"/>
        <v>museum_osm</v>
      </c>
      <c r="B38" t="s">
        <v>1307</v>
      </c>
      <c r="C38" t="str">
        <f>LOWER(INDEX(osm_dest_definitions!B:B,MATCH(destinations!$B38,osm_dest_definitions!$A:$A,0)))</f>
        <v>museum</v>
      </c>
      <c r="D38" t="str">
        <f>INDEX(osm_dest_definitions!G:G,MATCH(destinations!$B38,osm_dest_definitions!$A:$A,0))</f>
        <v>Community, Culture and Leisure</v>
      </c>
      <c r="E38">
        <v>3200</v>
      </c>
      <c r="F38">
        <v>3200</v>
      </c>
    </row>
    <row r="39" spans="1:6" x14ac:dyDescent="0.25">
      <c r="A39" t="str">
        <f t="shared" si="0"/>
        <v>theatre_osm</v>
      </c>
      <c r="B39" t="s">
        <v>1308</v>
      </c>
      <c r="C39" t="str">
        <f>LOWER(INDEX(osm_dest_definitions!B:B,MATCH(destinations!$B39,osm_dest_definitions!$A:$A,0)))</f>
        <v>theatre</v>
      </c>
      <c r="D39" t="str">
        <f>INDEX(osm_dest_definitions!G:G,MATCH(destinations!$B39,osm_dest_definitions!$A:$A,0))</f>
        <v>Community, Culture and Leisure</v>
      </c>
      <c r="E39">
        <v>3200</v>
      </c>
      <c r="F39">
        <v>3200</v>
      </c>
    </row>
    <row r="40" spans="1:6" x14ac:dyDescent="0.25">
      <c r="A40" t="str">
        <f t="shared" si="0"/>
        <v>cinema_osm</v>
      </c>
      <c r="B40" t="s">
        <v>1309</v>
      </c>
      <c r="C40" t="str">
        <f>LOWER(INDEX(osm_dest_definitions!B:B,MATCH(destinations!$B40,osm_dest_definitions!$A:$A,0)))</f>
        <v>cinema</v>
      </c>
      <c r="D40" t="str">
        <f>INDEX(osm_dest_definitions!G:G,MATCH(destinations!$B40,osm_dest_definitions!$A:$A,0))</f>
        <v>Community, Culture and Leisure</v>
      </c>
      <c r="E40">
        <v>3200</v>
      </c>
      <c r="F40">
        <v>3200</v>
      </c>
    </row>
    <row r="41" spans="1:6" x14ac:dyDescent="0.25">
      <c r="A41" t="str">
        <f t="shared" si="0"/>
        <v>art gallery_osm</v>
      </c>
      <c r="B41" t="s">
        <v>1310</v>
      </c>
      <c r="C41" t="str">
        <f>LOWER(INDEX(osm_dest_definitions!B:B,MATCH(destinations!$B41,osm_dest_definitions!$A:$A,0)))</f>
        <v>art gallery</v>
      </c>
      <c r="D41" t="str">
        <f>INDEX(osm_dest_definitions!G:G,MATCH(destinations!$B41,osm_dest_definitions!$A:$A,0))</f>
        <v>Community, Culture and Leisure</v>
      </c>
      <c r="E41">
        <v>3200</v>
      </c>
      <c r="F41">
        <v>3200</v>
      </c>
    </row>
    <row r="42" spans="1:6" x14ac:dyDescent="0.25">
      <c r="A42" t="str">
        <f t="shared" si="0"/>
        <v>art centre_osm</v>
      </c>
      <c r="B42" t="s">
        <v>1311</v>
      </c>
      <c r="C42" t="str">
        <f>LOWER(INDEX(osm_dest_definitions!B:B,MATCH(destinations!$B42,osm_dest_definitions!$A:$A,0)))</f>
        <v>art centre</v>
      </c>
      <c r="D42" t="str">
        <f>INDEX(osm_dest_definitions!G:G,MATCH(destinations!$B42,osm_dest_definitions!$A:$A,0))</f>
        <v>Community, Culture and Leisure</v>
      </c>
      <c r="E42">
        <v>3200</v>
      </c>
      <c r="F42">
        <v>3200</v>
      </c>
    </row>
    <row r="43" spans="1:6" x14ac:dyDescent="0.25">
      <c r="A43" t="str">
        <f t="shared" si="0"/>
        <v>artwork_osm</v>
      </c>
      <c r="B43" t="s">
        <v>1312</v>
      </c>
      <c r="C43" t="str">
        <f>LOWER(INDEX(osm_dest_definitions!B:B,MATCH(destinations!$B43,osm_dest_definitions!$A:$A,0)))</f>
        <v>artwork</v>
      </c>
      <c r="D43" t="str">
        <f>INDEX(osm_dest_definitions!G:G,MATCH(destinations!$B43,osm_dest_definitions!$A:$A,0))</f>
        <v>Community, Culture and Leisure</v>
      </c>
      <c r="E43">
        <v>3200</v>
      </c>
      <c r="F43">
        <v>3200</v>
      </c>
    </row>
    <row r="44" spans="1:6" x14ac:dyDescent="0.25">
      <c r="A44" t="str">
        <f t="shared" si="0"/>
        <v>fountain_osm</v>
      </c>
      <c r="B44" t="s">
        <v>1313</v>
      </c>
      <c r="C44" t="str">
        <f>LOWER(INDEX(osm_dest_definitions!B:B,MATCH(destinations!$B44,osm_dest_definitions!$A:$A,0)))</f>
        <v>fountain</v>
      </c>
      <c r="D44" t="str">
        <f>INDEX(osm_dest_definitions!G:G,MATCH(destinations!$B44,osm_dest_definitions!$A:$A,0))</f>
        <v>Community, Culture and Leisure</v>
      </c>
      <c r="E44">
        <v>3200</v>
      </c>
      <c r="F44">
        <v>3200</v>
      </c>
    </row>
    <row r="45" spans="1:6" x14ac:dyDescent="0.25">
      <c r="A45" t="str">
        <f t="shared" si="0"/>
        <v>viewpoint_osm</v>
      </c>
      <c r="B45" t="s">
        <v>1314</v>
      </c>
      <c r="C45" t="str">
        <f>LOWER(INDEX(osm_dest_definitions!B:B,MATCH(destinations!$B45,osm_dest_definitions!$A:$A,0)))</f>
        <v>viewpoint</v>
      </c>
      <c r="D45" t="str">
        <f>INDEX(osm_dest_definitions!G:G,MATCH(destinations!$B45,osm_dest_definitions!$A:$A,0))</f>
        <v>Community, Culture and Leisure</v>
      </c>
      <c r="E45">
        <v>3200</v>
      </c>
      <c r="F45">
        <v>3200</v>
      </c>
    </row>
    <row r="46" spans="1:6" x14ac:dyDescent="0.25">
      <c r="A46" t="str">
        <f t="shared" si="0"/>
        <v>picnic site_osm</v>
      </c>
      <c r="B46" t="s">
        <v>1315</v>
      </c>
      <c r="C46" t="str">
        <f>LOWER(INDEX(osm_dest_definitions!B:B,MATCH(destinations!$B46,osm_dest_definitions!$A:$A,0)))</f>
        <v>picnic site</v>
      </c>
      <c r="D46" t="str">
        <f>INDEX(osm_dest_definitions!G:G,MATCH(destinations!$B46,osm_dest_definitions!$A:$A,0))</f>
        <v>Community, Culture and Leisure</v>
      </c>
      <c r="E46">
        <v>3200</v>
      </c>
      <c r="F46">
        <v>3200</v>
      </c>
    </row>
    <row r="47" spans="1:6" x14ac:dyDescent="0.25">
      <c r="A47" t="str">
        <f t="shared" si="0"/>
        <v>pharmacy_osm</v>
      </c>
      <c r="B47" t="s">
        <v>1316</v>
      </c>
      <c r="C47" t="str">
        <f>LOWER(INDEX(osm_dest_definitions!B:B,MATCH(destinations!$B47,osm_dest_definitions!$A:$A,0)))</f>
        <v>pharmacy</v>
      </c>
      <c r="D47" t="str">
        <f>INDEX(osm_dest_definitions!G:G,MATCH(destinations!$B47,osm_dest_definitions!$A:$A,0))</f>
        <v>Health</v>
      </c>
      <c r="E47">
        <v>1600</v>
      </c>
      <c r="F47">
        <v>3200</v>
      </c>
    </row>
    <row r="48" spans="1:6" x14ac:dyDescent="0.25">
      <c r="A48" t="str">
        <f t="shared" si="0"/>
        <v>restaurant_osm</v>
      </c>
      <c r="B48" t="s">
        <v>1317</v>
      </c>
      <c r="C48" t="str">
        <f>LOWER(INDEX(osm_dest_definitions!B:B,MATCH(destinations!$B48,osm_dest_definitions!$A:$A,0)))</f>
        <v>restaurant</v>
      </c>
      <c r="D48" t="str">
        <f>INDEX(osm_dest_definitions!G:G,MATCH(destinations!$B48,osm_dest_definitions!$A:$A,0))</f>
        <v>Food; Community, Culture and Leisure</v>
      </c>
      <c r="E48">
        <v>3200</v>
      </c>
      <c r="F48">
        <v>3200</v>
      </c>
    </row>
    <row r="49" spans="1:6" x14ac:dyDescent="0.25">
      <c r="A49" t="str">
        <f t="shared" si="0"/>
        <v>cafe_osm</v>
      </c>
      <c r="B49" t="s">
        <v>1318</v>
      </c>
      <c r="C49" t="str">
        <f>LOWER(INDEX(osm_dest_definitions!B:B,MATCH(destinations!$B49,osm_dest_definitions!$A:$A,0)))</f>
        <v>cafe</v>
      </c>
      <c r="D49" t="str">
        <f>INDEX(osm_dest_definitions!G:G,MATCH(destinations!$B49,osm_dest_definitions!$A:$A,0))</f>
        <v>Food; Community, Culture and Leisure</v>
      </c>
      <c r="E49">
        <v>3200</v>
      </c>
      <c r="F49">
        <v>3200</v>
      </c>
    </row>
    <row r="50" spans="1:6" x14ac:dyDescent="0.25">
      <c r="A50" t="str">
        <f t="shared" si="0"/>
        <v>eatery_osm</v>
      </c>
      <c r="B50" t="s">
        <v>1319</v>
      </c>
      <c r="C50" t="str">
        <f>LOWER(INDEX(osm_dest_definitions!B:B,MATCH(destinations!$B50,osm_dest_definitions!$A:$A,0)))</f>
        <v>eatery</v>
      </c>
      <c r="D50" t="str">
        <f>INDEX(osm_dest_definitions!G:G,MATCH(destinations!$B50,osm_dest_definitions!$A:$A,0))</f>
        <v>Food; Community, Culture and Leisure</v>
      </c>
      <c r="E50">
        <v>3200</v>
      </c>
      <c r="F50">
        <v>3200</v>
      </c>
    </row>
    <row r="51" spans="1:6" x14ac:dyDescent="0.25">
      <c r="A51" t="str">
        <f t="shared" si="0"/>
        <v>food_court_osm</v>
      </c>
      <c r="B51" t="s">
        <v>1320</v>
      </c>
      <c r="C51" t="str">
        <f>LOWER(INDEX(osm_dest_definitions!B:B,MATCH(destinations!$B51,osm_dest_definitions!$A:$A,0)))</f>
        <v>food_court</v>
      </c>
      <c r="D51" t="str">
        <f>INDEX(osm_dest_definitions!G:G,MATCH(destinations!$B51,osm_dest_definitions!$A:$A,0))</f>
        <v>Food; Community, Culture and Leisure</v>
      </c>
      <c r="E51">
        <v>3200</v>
      </c>
      <c r="F51">
        <v>3200</v>
      </c>
    </row>
    <row r="52" spans="1:6" x14ac:dyDescent="0.25">
      <c r="A52" t="str">
        <f t="shared" si="0"/>
        <v>fast food_osm</v>
      </c>
      <c r="B52" t="s">
        <v>1321</v>
      </c>
      <c r="C52" t="str">
        <f>LOWER(INDEX(osm_dest_definitions!B:B,MATCH(destinations!$B52,osm_dest_definitions!$A:$A,0)))</f>
        <v>fast food</v>
      </c>
      <c r="D52" t="str">
        <f>INDEX(osm_dest_definitions!G:G,MATCH(destinations!$B52,osm_dest_definitions!$A:$A,0))</f>
        <v>Food</v>
      </c>
      <c r="E52">
        <v>3200</v>
      </c>
      <c r="F52">
        <v>3200</v>
      </c>
    </row>
    <row r="53" spans="1:6" x14ac:dyDescent="0.25">
      <c r="A53" t="str">
        <f t="shared" si="0"/>
        <v>pub_osm</v>
      </c>
      <c r="B53" t="s">
        <v>1322</v>
      </c>
      <c r="C53" t="str">
        <f>LOWER(INDEX(osm_dest_definitions!B:B,MATCH(destinations!$B53,osm_dest_definitions!$A:$A,0)))</f>
        <v>pub</v>
      </c>
      <c r="D53" t="str">
        <f>INDEX(osm_dest_definitions!G:G,MATCH(destinations!$B53,osm_dest_definitions!$A:$A,0))</f>
        <v>Food; Community, Culture and Leisure</v>
      </c>
      <c r="E53">
        <v>3200</v>
      </c>
      <c r="F53">
        <v>3200</v>
      </c>
    </row>
    <row r="54" spans="1:6" x14ac:dyDescent="0.25">
      <c r="A54" t="str">
        <f t="shared" si="0"/>
        <v>bar_osm</v>
      </c>
      <c r="B54" t="s">
        <v>1323</v>
      </c>
      <c r="C54" t="str">
        <f>LOWER(INDEX(osm_dest_definitions!B:B,MATCH(destinations!$B54,osm_dest_definitions!$A:$A,0)))</f>
        <v>bar</v>
      </c>
      <c r="D54" t="str">
        <f>INDEX(osm_dest_definitions!G:G,MATCH(destinations!$B54,osm_dest_definitions!$A:$A,0))</f>
        <v>Alcohol; Community, Culture and Leisure</v>
      </c>
      <c r="E54">
        <v>3200</v>
      </c>
      <c r="F54">
        <v>400</v>
      </c>
    </row>
    <row r="55" spans="1:6" x14ac:dyDescent="0.25">
      <c r="A55" t="str">
        <f t="shared" si="0"/>
        <v>nightclub_osm</v>
      </c>
      <c r="B55" t="s">
        <v>1324</v>
      </c>
      <c r="C55" t="str">
        <f>LOWER(INDEX(osm_dest_definitions!B:B,MATCH(destinations!$B55,osm_dest_definitions!$A:$A,0)))</f>
        <v>nightclub</v>
      </c>
      <c r="D55" t="str">
        <f>INDEX(osm_dest_definitions!G:G,MATCH(destinations!$B55,osm_dest_definitions!$A:$A,0))</f>
        <v>Alcohol; Community, Culture and Leisure</v>
      </c>
      <c r="E55">
        <v>3200</v>
      </c>
      <c r="F55">
        <v>400</v>
      </c>
    </row>
    <row r="56" spans="1:6" x14ac:dyDescent="0.25">
      <c r="A56" t="str">
        <f t="shared" si="0"/>
        <v>gambling_osm</v>
      </c>
      <c r="B56" t="s">
        <v>1325</v>
      </c>
      <c r="C56" t="str">
        <f>LOWER(INDEX(osm_dest_definitions!B:B,MATCH(destinations!$B56,osm_dest_definitions!$A:$A,0)))</f>
        <v>gambling</v>
      </c>
      <c r="D56" t="str">
        <f>INDEX(osm_dest_definitions!G:G,MATCH(destinations!$B56,osm_dest_definitions!$A:$A,0))</f>
        <v>Gambling</v>
      </c>
      <c r="E56">
        <v>3200</v>
      </c>
      <c r="F56">
        <v>400</v>
      </c>
    </row>
    <row r="57" spans="1:6" x14ac:dyDescent="0.25">
      <c r="A57" t="s">
        <v>1525</v>
      </c>
      <c r="B57" t="s">
        <v>1525</v>
      </c>
      <c r="C57" t="s">
        <v>1543</v>
      </c>
      <c r="D57" t="s">
        <v>151</v>
      </c>
      <c r="E57">
        <v>3200</v>
      </c>
      <c r="F57">
        <v>400</v>
      </c>
    </row>
    <row r="58" spans="1:6" x14ac:dyDescent="0.25">
      <c r="A58" t="s">
        <v>1535</v>
      </c>
      <c r="B58" t="s">
        <v>1535</v>
      </c>
      <c r="C58" t="s">
        <v>1544</v>
      </c>
      <c r="D58" t="s">
        <v>1539</v>
      </c>
      <c r="E58">
        <v>3200</v>
      </c>
      <c r="F58">
        <v>400</v>
      </c>
    </row>
    <row r="59" spans="1:6" x14ac:dyDescent="0.25">
      <c r="A59" t="s">
        <v>1383</v>
      </c>
      <c r="B59" t="s">
        <v>1073</v>
      </c>
      <c r="C59" t="s">
        <v>1388</v>
      </c>
      <c r="D59" t="s">
        <v>1393</v>
      </c>
      <c r="E59">
        <v>1600</v>
      </c>
      <c r="F59">
        <v>3200</v>
      </c>
    </row>
    <row r="60" spans="1:6" x14ac:dyDescent="0.25">
      <c r="A60" t="s">
        <v>1384</v>
      </c>
      <c r="B60" t="s">
        <v>1379</v>
      </c>
      <c r="C60" t="s">
        <v>1392</v>
      </c>
      <c r="D60" t="s">
        <v>1393</v>
      </c>
      <c r="E60">
        <v>1600</v>
      </c>
      <c r="F60">
        <v>3200</v>
      </c>
    </row>
    <row r="61" spans="1:6" x14ac:dyDescent="0.25">
      <c r="A61" t="s">
        <v>1385</v>
      </c>
      <c r="B61" t="s">
        <v>1380</v>
      </c>
      <c r="C61" t="s">
        <v>1389</v>
      </c>
      <c r="D61" t="s">
        <v>1393</v>
      </c>
      <c r="E61">
        <v>1600</v>
      </c>
      <c r="F61">
        <v>3200</v>
      </c>
    </row>
    <row r="62" spans="1:6" x14ac:dyDescent="0.25">
      <c r="A62" t="s">
        <v>1386</v>
      </c>
      <c r="B62" t="s">
        <v>1381</v>
      </c>
      <c r="C62" t="s">
        <v>1390</v>
      </c>
      <c r="D62" t="s">
        <v>1393</v>
      </c>
      <c r="E62">
        <v>1600</v>
      </c>
      <c r="F62">
        <v>3200</v>
      </c>
    </row>
    <row r="63" spans="1:6" x14ac:dyDescent="0.25">
      <c r="A63" t="s">
        <v>1387</v>
      </c>
      <c r="B63" t="s">
        <v>1382</v>
      </c>
      <c r="C63" t="s">
        <v>1391</v>
      </c>
      <c r="D63" t="s">
        <v>1393</v>
      </c>
      <c r="E63">
        <v>1600</v>
      </c>
      <c r="F63">
        <v>3200</v>
      </c>
    </row>
    <row r="64" spans="1:6" x14ac:dyDescent="0.25">
      <c r="A64" t="s">
        <v>1435</v>
      </c>
      <c r="B64" t="s">
        <v>1436</v>
      </c>
      <c r="C64" t="s">
        <v>1435</v>
      </c>
      <c r="D64" t="s">
        <v>1275</v>
      </c>
      <c r="E64">
        <v>1600</v>
      </c>
      <c r="F64">
        <v>3200</v>
      </c>
    </row>
    <row r="65" spans="1:5" x14ac:dyDescent="0.25">
      <c r="A65" t="s">
        <v>1567</v>
      </c>
      <c r="B65" t="s">
        <v>1567</v>
      </c>
      <c r="C65" t="s">
        <v>1628</v>
      </c>
      <c r="D65" t="s">
        <v>76</v>
      </c>
      <c r="E65">
        <v>400</v>
      </c>
    </row>
    <row r="66" spans="1:5" x14ac:dyDescent="0.25">
      <c r="A66" t="s">
        <v>1568</v>
      </c>
      <c r="B66" t="s">
        <v>1568</v>
      </c>
      <c r="C66" t="s">
        <v>1629</v>
      </c>
      <c r="D66" t="s">
        <v>76</v>
      </c>
      <c r="E66">
        <v>1600</v>
      </c>
    </row>
    <row r="67" spans="1:5" x14ac:dyDescent="0.25">
      <c r="A67" t="s">
        <v>1569</v>
      </c>
      <c r="B67" t="s">
        <v>1569</v>
      </c>
      <c r="C67" t="s">
        <v>1630</v>
      </c>
      <c r="D67" t="s">
        <v>76</v>
      </c>
      <c r="E67">
        <v>1600</v>
      </c>
    </row>
    <row r="68" spans="1:5" x14ac:dyDescent="0.25">
      <c r="A68" t="s">
        <v>1570</v>
      </c>
      <c r="B68" t="s">
        <v>1570</v>
      </c>
      <c r="C68" t="s">
        <v>1631</v>
      </c>
      <c r="D68" t="s">
        <v>76</v>
      </c>
      <c r="E68">
        <v>1600</v>
      </c>
    </row>
    <row r="69" spans="1:5" x14ac:dyDescent="0.25">
      <c r="A69" t="s">
        <v>1571</v>
      </c>
      <c r="B69" t="s">
        <v>1571</v>
      </c>
      <c r="C69" t="s">
        <v>1632</v>
      </c>
      <c r="D69" t="s">
        <v>76</v>
      </c>
      <c r="E69">
        <v>1600</v>
      </c>
    </row>
    <row r="70" spans="1:5" x14ac:dyDescent="0.25">
      <c r="A70" t="s">
        <v>1572</v>
      </c>
      <c r="B70" t="s">
        <v>1572</v>
      </c>
      <c r="C70" t="s">
        <v>1633</v>
      </c>
      <c r="D70" t="s">
        <v>76</v>
      </c>
      <c r="E70">
        <v>1600</v>
      </c>
    </row>
    <row r="71" spans="1:5" x14ac:dyDescent="0.25">
      <c r="A71" t="s">
        <v>1558</v>
      </c>
      <c r="B71" t="s">
        <v>1558</v>
      </c>
      <c r="C71" t="s">
        <v>1634</v>
      </c>
      <c r="D71" t="s">
        <v>1586</v>
      </c>
      <c r="E71">
        <v>3200</v>
      </c>
    </row>
    <row r="72" spans="1:5" x14ac:dyDescent="0.25">
      <c r="A72" t="s">
        <v>1587</v>
      </c>
      <c r="B72" t="s">
        <v>1587</v>
      </c>
      <c r="C72" t="s">
        <v>1635</v>
      </c>
      <c r="D72" t="s">
        <v>1588</v>
      </c>
      <c r="E72">
        <v>1600</v>
      </c>
    </row>
    <row r="73" spans="1:5" x14ac:dyDescent="0.25">
      <c r="A73" t="s">
        <v>1589</v>
      </c>
      <c r="B73" t="s">
        <v>1589</v>
      </c>
      <c r="C73" t="s">
        <v>1636</v>
      </c>
      <c r="D73" t="s">
        <v>1590</v>
      </c>
      <c r="E73">
        <v>800</v>
      </c>
    </row>
    <row r="74" spans="1:5" x14ac:dyDescent="0.25">
      <c r="A74" t="s">
        <v>1591</v>
      </c>
      <c r="B74" t="s">
        <v>1591</v>
      </c>
      <c r="C74" t="s">
        <v>1637</v>
      </c>
      <c r="D74" t="s">
        <v>1590</v>
      </c>
      <c r="E74">
        <v>800</v>
      </c>
    </row>
    <row r="75" spans="1:5" x14ac:dyDescent="0.25">
      <c r="A75" t="s">
        <v>1592</v>
      </c>
      <c r="B75" t="s">
        <v>1592</v>
      </c>
      <c r="C75" t="s">
        <v>1638</v>
      </c>
      <c r="D75" t="s">
        <v>1590</v>
      </c>
      <c r="E75">
        <v>3200</v>
      </c>
    </row>
    <row r="76" spans="1:5" x14ac:dyDescent="0.25">
      <c r="A76" t="s">
        <v>1593</v>
      </c>
      <c r="B76" t="s">
        <v>1593</v>
      </c>
      <c r="C76" t="s">
        <v>1639</v>
      </c>
      <c r="D76" t="s">
        <v>1590</v>
      </c>
      <c r="E76">
        <v>1600</v>
      </c>
    </row>
    <row r="77" spans="1:5" x14ac:dyDescent="0.25">
      <c r="A77" t="s">
        <v>1594</v>
      </c>
      <c r="B77" t="s">
        <v>1594</v>
      </c>
      <c r="C77" t="s">
        <v>1640</v>
      </c>
      <c r="D77" t="s">
        <v>1590</v>
      </c>
      <c r="E77">
        <v>1600</v>
      </c>
    </row>
    <row r="78" spans="1:5" x14ac:dyDescent="0.25">
      <c r="A78" t="s">
        <v>1595</v>
      </c>
      <c r="B78" t="s">
        <v>1595</v>
      </c>
      <c r="C78" t="s">
        <v>1641</v>
      </c>
      <c r="D78" t="s">
        <v>1590</v>
      </c>
      <c r="E78">
        <v>1600</v>
      </c>
    </row>
    <row r="79" spans="1:5" x14ac:dyDescent="0.25">
      <c r="A79" t="s">
        <v>1596</v>
      </c>
      <c r="B79" t="s">
        <v>1596</v>
      </c>
      <c r="C79" t="s">
        <v>1642</v>
      </c>
      <c r="D79" t="s">
        <v>1590</v>
      </c>
      <c r="E79">
        <v>800</v>
      </c>
    </row>
    <row r="80" spans="1:5" x14ac:dyDescent="0.25">
      <c r="A80" t="s">
        <v>1597</v>
      </c>
      <c r="B80" t="s">
        <v>1597</v>
      </c>
      <c r="C80" t="s">
        <v>1643</v>
      </c>
      <c r="D80" t="s">
        <v>1598</v>
      </c>
      <c r="E80">
        <v>1600</v>
      </c>
    </row>
    <row r="81" spans="1:5" x14ac:dyDescent="0.25">
      <c r="A81" t="s">
        <v>1599</v>
      </c>
      <c r="B81" t="s">
        <v>1599</v>
      </c>
      <c r="C81" t="s">
        <v>1644</v>
      </c>
      <c r="D81" t="s">
        <v>1598</v>
      </c>
      <c r="E81">
        <v>3200</v>
      </c>
    </row>
    <row r="82" spans="1:5" x14ac:dyDescent="0.25">
      <c r="A82" t="s">
        <v>1600</v>
      </c>
      <c r="B82" t="s">
        <v>1600</v>
      </c>
      <c r="C82" t="s">
        <v>1645</v>
      </c>
      <c r="D82" t="s">
        <v>1598</v>
      </c>
      <c r="E82">
        <v>3200</v>
      </c>
    </row>
    <row r="83" spans="1:5" x14ac:dyDescent="0.25">
      <c r="A83" t="s">
        <v>1601</v>
      </c>
      <c r="B83" t="s">
        <v>1601</v>
      </c>
      <c r="C83" t="s">
        <v>1646</v>
      </c>
      <c r="D83" t="s">
        <v>1598</v>
      </c>
      <c r="E83">
        <v>3200</v>
      </c>
    </row>
    <row r="84" spans="1:5" x14ac:dyDescent="0.25">
      <c r="A84" t="s">
        <v>1602</v>
      </c>
      <c r="B84" t="s">
        <v>1602</v>
      </c>
      <c r="C84" t="s">
        <v>1647</v>
      </c>
      <c r="D84" t="s">
        <v>1598</v>
      </c>
      <c r="E84">
        <v>3200</v>
      </c>
    </row>
    <row r="85" spans="1:5" x14ac:dyDescent="0.25">
      <c r="A85" t="s">
        <v>1603</v>
      </c>
      <c r="B85" t="s">
        <v>1603</v>
      </c>
      <c r="C85" t="s">
        <v>1662</v>
      </c>
      <c r="D85" t="s">
        <v>1598</v>
      </c>
      <c r="E85">
        <v>1600</v>
      </c>
    </row>
    <row r="86" spans="1:5" x14ac:dyDescent="0.25">
      <c r="A86" t="s">
        <v>1604</v>
      </c>
      <c r="B86" t="s">
        <v>1604</v>
      </c>
      <c r="C86" t="s">
        <v>1648</v>
      </c>
      <c r="D86" t="s">
        <v>1605</v>
      </c>
      <c r="E86">
        <v>3200</v>
      </c>
    </row>
    <row r="87" spans="1:5" x14ac:dyDescent="0.25">
      <c r="A87" t="s">
        <v>1606</v>
      </c>
      <c r="B87" t="s">
        <v>1606</v>
      </c>
      <c r="C87" t="s">
        <v>1244</v>
      </c>
      <c r="D87" t="s">
        <v>1607</v>
      </c>
      <c r="E87">
        <v>1600</v>
      </c>
    </row>
    <row r="88" spans="1:5" x14ac:dyDescent="0.25">
      <c r="A88" t="s">
        <v>1608</v>
      </c>
      <c r="B88" t="s">
        <v>1608</v>
      </c>
      <c r="C88" t="s">
        <v>1649</v>
      </c>
      <c r="D88" t="s">
        <v>1607</v>
      </c>
      <c r="E88">
        <v>1600</v>
      </c>
    </row>
    <row r="89" spans="1:5" x14ac:dyDescent="0.25">
      <c r="A89" t="s">
        <v>1609</v>
      </c>
      <c r="B89" t="s">
        <v>1609</v>
      </c>
      <c r="C89" t="s">
        <v>1650</v>
      </c>
      <c r="D89" t="s">
        <v>1607</v>
      </c>
      <c r="E89">
        <v>1600</v>
      </c>
    </row>
    <row r="90" spans="1:5" x14ac:dyDescent="0.25">
      <c r="A90" t="s">
        <v>1610</v>
      </c>
      <c r="B90" t="s">
        <v>1610</v>
      </c>
      <c r="C90" t="s">
        <v>1651</v>
      </c>
      <c r="D90" t="s">
        <v>1611</v>
      </c>
      <c r="E90">
        <v>3200</v>
      </c>
    </row>
    <row r="91" spans="1:5" x14ac:dyDescent="0.25">
      <c r="A91" t="s">
        <v>1612</v>
      </c>
      <c r="B91" t="s">
        <v>1612</v>
      </c>
      <c r="C91" t="s">
        <v>1652</v>
      </c>
      <c r="D91" t="s">
        <v>1611</v>
      </c>
      <c r="E91">
        <v>3200</v>
      </c>
    </row>
    <row r="92" spans="1:5" x14ac:dyDescent="0.25">
      <c r="A92" t="s">
        <v>1613</v>
      </c>
      <c r="B92" t="s">
        <v>1613</v>
      </c>
      <c r="C92" t="s">
        <v>1653</v>
      </c>
      <c r="D92" t="s">
        <v>1614</v>
      </c>
      <c r="E92">
        <v>3200</v>
      </c>
    </row>
    <row r="93" spans="1:5" x14ac:dyDescent="0.25">
      <c r="A93" t="s">
        <v>1615</v>
      </c>
      <c r="B93" t="s">
        <v>1615</v>
      </c>
      <c r="C93" t="s">
        <v>1654</v>
      </c>
      <c r="D93" t="s">
        <v>1616</v>
      </c>
      <c r="E93">
        <v>1600</v>
      </c>
    </row>
    <row r="94" spans="1:5" x14ac:dyDescent="0.25">
      <c r="A94" t="s">
        <v>1617</v>
      </c>
      <c r="B94" t="s">
        <v>1617</v>
      </c>
      <c r="C94" t="s">
        <v>1655</v>
      </c>
      <c r="D94" t="s">
        <v>1618</v>
      </c>
      <c r="E94">
        <v>1600</v>
      </c>
    </row>
    <row r="95" spans="1:5" x14ac:dyDescent="0.25">
      <c r="A95" t="s">
        <v>1619</v>
      </c>
      <c r="B95" t="s">
        <v>1619</v>
      </c>
      <c r="C95" t="s">
        <v>1656</v>
      </c>
      <c r="D95" t="s">
        <v>1620</v>
      </c>
      <c r="E95">
        <v>3200</v>
      </c>
    </row>
    <row r="96" spans="1:5" x14ac:dyDescent="0.25">
      <c r="A96" t="s">
        <v>1621</v>
      </c>
      <c r="B96" t="s">
        <v>1621</v>
      </c>
      <c r="C96" t="s">
        <v>1657</v>
      </c>
      <c r="D96" t="s">
        <v>1622</v>
      </c>
      <c r="E96">
        <v>3200</v>
      </c>
    </row>
    <row r="97" spans="1:5" x14ac:dyDescent="0.25">
      <c r="A97" t="s">
        <v>1623</v>
      </c>
      <c r="B97" t="s">
        <v>1623</v>
      </c>
      <c r="C97" t="s">
        <v>1658</v>
      </c>
      <c r="D97" t="s">
        <v>1620</v>
      </c>
      <c r="E97">
        <v>3200</v>
      </c>
    </row>
    <row r="98" spans="1:5" x14ac:dyDescent="0.25">
      <c r="A98" t="s">
        <v>1624</v>
      </c>
      <c r="B98" t="s">
        <v>1624</v>
      </c>
      <c r="C98" t="s">
        <v>1659</v>
      </c>
      <c r="D98" t="s">
        <v>1620</v>
      </c>
      <c r="E98">
        <v>3200</v>
      </c>
    </row>
    <row r="99" spans="1:5" x14ac:dyDescent="0.25">
      <c r="A99" t="s">
        <v>1625</v>
      </c>
      <c r="B99" t="s">
        <v>1625</v>
      </c>
      <c r="C99" t="s">
        <v>1660</v>
      </c>
      <c r="D99" t="s">
        <v>1620</v>
      </c>
      <c r="E99">
        <v>3200</v>
      </c>
    </row>
    <row r="100" spans="1:5" x14ac:dyDescent="0.25">
      <c r="A100" t="s">
        <v>1663</v>
      </c>
      <c r="B100" t="s">
        <v>1626</v>
      </c>
      <c r="C100" t="s">
        <v>1661</v>
      </c>
      <c r="D100" t="s">
        <v>610</v>
      </c>
    </row>
    <row r="101" spans="1:5" x14ac:dyDescent="0.25">
      <c r="A101" t="s">
        <v>1664</v>
      </c>
      <c r="B101" t="s">
        <v>1627</v>
      </c>
      <c r="C101" t="s">
        <v>948</v>
      </c>
      <c r="D101" t="s">
        <v>1475</v>
      </c>
      <c r="E101">
        <v>1600</v>
      </c>
    </row>
    <row r="102" spans="1:5" x14ac:dyDescent="0.25">
      <c r="A102" t="s">
        <v>1666</v>
      </c>
      <c r="B102" t="s">
        <v>1665</v>
      </c>
      <c r="C102" t="s">
        <v>1666</v>
      </c>
      <c r="D102" t="s">
        <v>1667</v>
      </c>
      <c r="E102">
        <v>3200</v>
      </c>
    </row>
  </sheetData>
  <pageMargins left="0.25" right="0.25" top="0.75" bottom="0.75" header="0.3" footer="0.3"/>
  <pageSetup paperSize="8" scale="82"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B22" workbookViewId="0">
      <selection activeCell="Z12" sqref="Z12"/>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35" t="s">
        <v>6</v>
      </c>
      <c r="H1" s="136"/>
      <c r="I1" s="136"/>
      <c r="J1" s="136"/>
      <c r="K1" s="136"/>
      <c r="L1" s="136"/>
      <c r="M1" s="136"/>
      <c r="N1" s="136"/>
      <c r="O1" s="136"/>
      <c r="P1" s="136"/>
      <c r="Q1" s="136"/>
      <c r="R1" s="136"/>
      <c r="S1" s="136"/>
      <c r="T1" s="136"/>
      <c r="U1" s="136"/>
      <c r="V1" s="136"/>
      <c r="W1" s="136"/>
      <c r="X1" s="137"/>
      <c r="Y1" s="138" t="s">
        <v>7</v>
      </c>
      <c r="Z1" s="136"/>
      <c r="AA1" s="139"/>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indicators</vt:lpstr>
      <vt:lpstr>ind_study_region_matrix</vt:lpstr>
      <vt:lpstr>ULI</vt:lpstr>
      <vt:lpstr>local_environments</vt:lpstr>
      <vt:lpstr>licences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2018-12-04T03:52:06Z</cp:lastPrinted>
  <dcterms:created xsi:type="dcterms:W3CDTF">2018-07-17T04:44:55Z</dcterms:created>
  <dcterms:modified xsi:type="dcterms:W3CDTF">2018-12-13T07:06:51Z</dcterms:modified>
</cp:coreProperties>
</file>