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3290F2A7-CAB0-4B8B-8562-7B25331A16FA}" xr6:coauthVersionLast="40" xr6:coauthVersionMax="40" xr10:uidLastSave="{00000000-0000-0000-0000-000000000000}"/>
  <bookViews>
    <workbookView xWindow="0" yWindow="0" windowWidth="21600" windowHeight="10215" firstSheet="2" activeTab="3" xr2:uid="{71BC767C-B39D-429D-9856-28668EC837A1}"/>
  </bookViews>
  <sheets>
    <sheet name="about" sheetId="5" r:id="rId1"/>
    <sheet name="detailed explanation" sheetId="4" r:id="rId2"/>
    <sheet name="parameters" sheetId="8" r:id="rId3"/>
    <sheet name="study_regions" sheetId="3" r:id="rId4"/>
    <sheet name="data_catalogue" sheetId="15" r:id="rId5"/>
    <sheet name="osm_and_open_space_defs" sheetId="10" r:id="rId6"/>
    <sheet name="osm_dest_definitions" sheetId="12" r:id="rId7"/>
    <sheet name="destinations" sheetId="6" r:id="rId8"/>
    <sheet name="ind_study_region_matrix" sheetId="2" r:id="rId9"/>
    <sheet name="ULI" sheetId="11" r:id="rId10"/>
    <sheet name="local_environments" sheetId="9" r:id="rId11"/>
    <sheet name="licences" sheetId="14" r:id="rId12"/>
    <sheet name="housekeeping" sheetId="17" r:id="rId13"/>
  </sheets>
  <definedNames>
    <definedName name="_xlnm._FilterDatabase" localSheetId="7" hidden="1">destinations!$G$73:$G$102</definedName>
    <definedName name="_xlnm._FilterDatabase" localSheetId="8" hidden="1">ind_study_region_matrix!$A$1:$S$70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15" l="1"/>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2" i="15"/>
  <c r="K27" i="12" l="1"/>
  <c r="K28" i="12"/>
  <c r="K68" i="12"/>
  <c r="K65" i="12"/>
  <c r="K52" i="12"/>
  <c r="K67" i="12"/>
  <c r="K26" i="12"/>
  <c r="C26" i="6" l="1"/>
  <c r="C27" i="6"/>
  <c r="C28" i="6"/>
  <c r="C29" i="6"/>
  <c r="C30" i="6"/>
  <c r="C31" i="6"/>
  <c r="C32" i="6"/>
  <c r="C33" i="6"/>
  <c r="C34" i="6"/>
  <c r="C36" i="6"/>
  <c r="C37" i="6"/>
  <c r="C38" i="6"/>
  <c r="C39" i="6"/>
  <c r="C40" i="6"/>
  <c r="C41" i="6"/>
  <c r="C42" i="6"/>
  <c r="C43" i="6"/>
  <c r="C44" i="6"/>
  <c r="C45" i="6"/>
  <c r="C46" i="6"/>
  <c r="C47" i="6"/>
  <c r="C48" i="6"/>
  <c r="C49" i="6"/>
  <c r="C50" i="6"/>
  <c r="C51" i="6"/>
  <c r="C52" i="6"/>
  <c r="C53" i="6"/>
  <c r="C54" i="6"/>
  <c r="C55" i="6"/>
  <c r="C56" i="6"/>
  <c r="C25" i="6"/>
  <c r="D26" i="6"/>
  <c r="D27" i="6"/>
  <c r="D28" i="6"/>
  <c r="D29" i="6"/>
  <c r="D30" i="6"/>
  <c r="D31" i="6"/>
  <c r="D32" i="6"/>
  <c r="D33" i="6"/>
  <c r="D34" i="6"/>
  <c r="D36" i="6"/>
  <c r="D37" i="6"/>
  <c r="D38" i="6"/>
  <c r="D39" i="6"/>
  <c r="D40" i="6"/>
  <c r="D41" i="6"/>
  <c r="D42" i="6"/>
  <c r="D43" i="6"/>
  <c r="D44" i="6"/>
  <c r="D45" i="6"/>
  <c r="D46" i="6"/>
  <c r="D47" i="6"/>
  <c r="D48" i="6"/>
  <c r="D49" i="6"/>
  <c r="D50" i="6"/>
  <c r="D51" i="6"/>
  <c r="D52" i="6"/>
  <c r="D53" i="6"/>
  <c r="D54" i="6"/>
  <c r="D55" i="6"/>
  <c r="D56" i="6"/>
  <c r="D25" i="6"/>
  <c r="K20" i="12"/>
  <c r="K23" i="12"/>
  <c r="K22" i="12"/>
  <c r="K3" i="12"/>
  <c r="K4" i="12"/>
  <c r="K5" i="12"/>
  <c r="K6" i="12"/>
  <c r="K7" i="12"/>
  <c r="K8" i="12"/>
  <c r="K9" i="12"/>
  <c r="K10" i="12"/>
  <c r="K11" i="12"/>
  <c r="K12" i="12"/>
  <c r="K13" i="12"/>
  <c r="K14" i="12"/>
  <c r="K15" i="12"/>
  <c r="K16" i="12"/>
  <c r="K17" i="12"/>
  <c r="K18" i="12"/>
  <c r="K19" i="12"/>
  <c r="K21" i="12"/>
  <c r="K24" i="12"/>
  <c r="K25" i="12"/>
  <c r="K32" i="12"/>
  <c r="K33" i="12"/>
  <c r="K34" i="12"/>
  <c r="K35" i="12"/>
  <c r="K36" i="12"/>
  <c r="K37" i="12"/>
  <c r="K38" i="12"/>
  <c r="K39" i="12"/>
  <c r="K40" i="12"/>
  <c r="K41" i="12"/>
  <c r="K42" i="12"/>
  <c r="K43" i="12"/>
  <c r="K44" i="12"/>
  <c r="K45" i="12"/>
  <c r="K46" i="12"/>
  <c r="K47" i="12"/>
  <c r="K48" i="12"/>
  <c r="K49" i="12"/>
  <c r="K50" i="12"/>
  <c r="K51" i="12"/>
  <c r="K55" i="12"/>
  <c r="K56" i="12"/>
  <c r="K57" i="12"/>
  <c r="K58" i="12"/>
  <c r="K59" i="12"/>
  <c r="K60" i="12"/>
  <c r="K61" i="12"/>
  <c r="K62" i="12"/>
  <c r="K63" i="12"/>
  <c r="K64" i="12"/>
  <c r="K2" i="12"/>
  <c r="I3" i="3" l="1"/>
  <c r="I4" i="3"/>
  <c r="I5" i="3"/>
  <c r="I6" i="3"/>
  <c r="I7" i="3"/>
  <c r="I8" i="3"/>
  <c r="I9" i="3"/>
  <c r="I10" i="3"/>
  <c r="I11" i="3"/>
  <c r="I13" i="3"/>
  <c r="I14" i="3"/>
  <c r="I15" i="3"/>
  <c r="I16" i="3"/>
  <c r="I17" i="3"/>
  <c r="I18" i="3"/>
  <c r="I19" i="3"/>
  <c r="I20" i="3"/>
  <c r="I21" i="3"/>
  <c r="I22" i="3"/>
  <c r="I23" i="3"/>
  <c r="I24" i="3"/>
  <c r="I25" i="3"/>
  <c r="I12" i="3"/>
  <c r="I2" i="3" l="1"/>
  <c r="K2" i="3"/>
</calcChain>
</file>

<file path=xl/sharedStrings.xml><?xml version="1.0" encoding="utf-8"?>
<sst xmlns="http://schemas.openxmlformats.org/spreadsheetml/2006/main" count="4532" uniqueCount="2074">
  <si>
    <t>Type</t>
  </si>
  <si>
    <t>ind_label</t>
  </si>
  <si>
    <t>Indicator</t>
  </si>
  <si>
    <t>Authored?</t>
  </si>
  <si>
    <t>Tool</t>
  </si>
  <si>
    <t>Ingredients</t>
  </si>
  <si>
    <t>Admin area</t>
  </si>
  <si>
    <t>Distance</t>
  </si>
  <si>
    <t>min value (e.g. area)</t>
  </si>
  <si>
    <t>max value (e.g. area)</t>
  </si>
  <si>
    <t>Other</t>
  </si>
  <si>
    <t>Public transport</t>
  </si>
  <si>
    <t>Walkability</t>
  </si>
  <si>
    <t>x</t>
  </si>
  <si>
    <t>&lt;/ &gt;= 15 dwellings per net developable hectare</t>
  </si>
  <si>
    <t>Perth</t>
  </si>
  <si>
    <t>% of street blocks with a perimeter of &lt; 720 m (i.e. &lt;240 m long and &lt;120 m wide)</t>
  </si>
  <si>
    <t>% dwellings &lt; 400 m network distance of a secondary or district centre or &lt; 200 m network distance of a neighbourhood centre</t>
  </si>
  <si>
    <t>&lt; / &gt;= 26 dwellings per net developable hectare</t>
  </si>
  <si>
    <t>% of street blocks with a perimeter of &lt; 560 m (i.e. between 100 m and 200 m long and 40 m and 80 m wide)</t>
  </si>
  <si>
    <t>&lt; / &gt;= 15 dwellings per hectare for suburban areas</t>
  </si>
  <si>
    <t>&lt; / &gt;= 30 dwellings per hectare for urban areas ( higher density neighbourhoods typically located around a major centre or secondary centre or large transit node)</t>
  </si>
  <si>
    <t>&lt; / &gt;= 15 dwellings per hectare for new residential release areas</t>
  </si>
  <si>
    <t>Transport</t>
  </si>
  <si>
    <t>% of suburb area that is parkland</t>
  </si>
  <si>
    <t>% of employed persons working in the LGA in which their suburb resides</t>
  </si>
  <si>
    <t>% of employed persons working in the region (i.e. SA4) in which their suburb resides</t>
  </si>
  <si>
    <t>% of employed persons aged 15 and over using active transport to travel to work</t>
  </si>
  <si>
    <t>% of employed persons aged 15 and over using public transport to travel to work</t>
  </si>
  <si>
    <t>% of employed persons aged 15 and over using private vehicle/s to travel to work</t>
  </si>
  <si>
    <t>Food</t>
  </si>
  <si>
    <t>Alcohol</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</si>
  <si>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</si>
  <si>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</si>
  <si>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</si>
  <si>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</si>
  <si>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</si>
  <si>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</si>
  <si>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</si>
  <si>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</si>
  <si>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</si>
  <si>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</si>
  <si>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</si>
  <si>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</si>
  <si>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</si>
  <si>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</si>
  <si>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</si>
  <si>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</si>
  <si>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</si>
  <si>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</si>
  <si>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</si>
  <si>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</si>
  <si>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</si>
  <si>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</si>
  <si>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</si>
  <si>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</si>
  <si>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hous_1</t>
  </si>
  <si>
    <t>hous_2</t>
  </si>
  <si>
    <t>hous_3</t>
  </si>
  <si>
    <t>hous_4</t>
  </si>
  <si>
    <t>hous_5</t>
  </si>
  <si>
    <t>food_1</t>
  </si>
  <si>
    <t>food_2</t>
  </si>
  <si>
    <t>alc_1</t>
  </si>
  <si>
    <t>alc_2</t>
  </si>
  <si>
    <t>tags</t>
  </si>
  <si>
    <t>ind</t>
  </si>
  <si>
    <t>locale</t>
  </si>
  <si>
    <t>Query</t>
  </si>
  <si>
    <t>Source</t>
  </si>
  <si>
    <t>sc_nh1600m.sc_nh1600m AS walk_15,</t>
  </si>
  <si>
    <t>dd_nh1600m.dd_nh1600m AS walk_16,</t>
  </si>
  <si>
    <t>ind_foodratio.supermarket_proportion AS food_1,</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</si>
  <si>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</si>
  <si>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</si>
  <si>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</si>
  <si>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</si>
  <si>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ind_foodratio ON p.gnaf_pid = ind_foodratio.gnaf_pid</t>
  </si>
  <si>
    <t>LEFT JOIN ind_supermarket1000 ON p.gnaf_pid = ind_supermarket1000.gnaf_pid</t>
  </si>
  <si>
    <t>agg_scale</t>
  </si>
  <si>
    <t>agg_form</t>
  </si>
  <si>
    <t>yesno</t>
  </si>
  <si>
    <t>percent</t>
  </si>
  <si>
    <t>agg_split_greq</t>
  </si>
  <si>
    <t>proportion</t>
  </si>
  <si>
    <t>z</t>
  </si>
  <si>
    <t>ratio</t>
  </si>
  <si>
    <t>distance</t>
  </si>
  <si>
    <t>count</t>
  </si>
  <si>
    <t>Average number of on-licenses &lt; 400 m</t>
  </si>
  <si>
    <t>Average number of off-licenses &lt; 800 m</t>
  </si>
  <si>
    <t>LEFT JOIN sc_nh1600m ON p.gnaf_pid = sc_nh1600m.gnaf_pid</t>
  </si>
  <si>
    <t>short_desc</t>
  </si>
  <si>
    <t>Policy</t>
  </si>
  <si>
    <t>VPP56.06-7 Neighbourhood street network detail objective</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</si>
  <si>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</si>
  <si>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</si>
  <si>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</si>
  <si>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</si>
  <si>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</si>
  <si>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</si>
  <si>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</si>
  <si>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</si>
  <si>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</si>
  <si>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</si>
  <si>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</si>
  <si>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</si>
  <si>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</si>
  <si>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</si>
  <si>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ASC</t>
  </si>
  <si>
    <t>DESC</t>
  </si>
  <si>
    <t>% residential lots by size: ?350m2; &gt;350 - ?550m2; &gt;550 - ?750m2; &gt;750 - ?950m2; &gt;950 m2</t>
  </si>
  <si>
    <t>units</t>
  </si>
  <si>
    <t>%</t>
  </si>
  <si>
    <t>Final description</t>
  </si>
  <si>
    <t>At least 15 dwellings per net developable hectare</t>
  </si>
  <si>
    <t>Street blocks with a perimeter of &lt; 720 m (i.e. &lt;240 m long and &lt;120 m wide)</t>
  </si>
  <si>
    <t>At least 26 dwellings per net developable hectare</t>
  </si>
  <si>
    <t>At least 15 dwellings per hectare for suburban areas</t>
  </si>
  <si>
    <t>At least 15 dwellings per hectare for new residential release areas</t>
  </si>
  <si>
    <t>/3</t>
  </si>
  <si>
    <t>/Ha</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</si>
  <si>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</si>
  <si>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</si>
  <si>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</si>
  <si>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</si>
  <si>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</si>
  <si>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Suburb area that is parkland</t>
  </si>
  <si>
    <t>Meets 30/40 measure of unaffordable housing</t>
  </si>
  <si>
    <t>Renting as a proportion of total</t>
  </si>
  <si>
    <t>Street connectivity</t>
  </si>
  <si>
    <t>Dwelling density</t>
  </si>
  <si>
    <t>At least 30 dwellings per hectare for urban areas</t>
  </si>
  <si>
    <t>Street blocks with a perimeter of &lt; 560 m</t>
  </si>
  <si>
    <t>Number of on-licenses within 400 m</t>
  </si>
  <si>
    <t>Number of off-licenses within 800 m</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</si>
  <si>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</si>
  <si>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</si>
  <si>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</si>
  <si>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</si>
  <si>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</si>
  <si>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</si>
  <si>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</si>
  <si>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datasources</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</si>
  <si>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</si>
  <si>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</si>
  <si>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</si>
  <si>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</si>
  <si>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</si>
  <si>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</si>
  <si>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</si>
  <si>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</si>
  <si>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</si>
  <si>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</si>
  <si>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</si>
  <si>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</si>
  <si>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</si>
  <si>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</si>
  <si>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</si>
  <si>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</si>
  <si>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</si>
  <si>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</si>
  <si>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</si>
  <si>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</si>
  <si>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</si>
  <si>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</si>
  <si>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</si>
  <si>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</si>
  <si>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</si>
  <si>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</si>
  <si>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</si>
  <si>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</si>
  <si>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WA</t>
  </si>
  <si>
    <t>"STATE_NAME" = 'Western Australia' AND "GCCSA_NAME"  = 'Greater Perth'</t>
  </si>
  <si>
    <t>address_points/GDA2020_GA_LCC.gdb/gnaf_2018_wa</t>
  </si>
  <si>
    <t>Sydney</t>
  </si>
  <si>
    <t>NSW</t>
  </si>
  <si>
    <t xml:space="preserve">"STATE_NAME" = 'New South Wales' AND "GCCSA_NAME"  = 'Greater Sydney' </t>
  </si>
  <si>
    <t>address_points/GDA2020_GA_LCC.gdb/gnaf_2018_nsw</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</si>
  <si>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</si>
  <si>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</si>
  <si>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</si>
  <si>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</si>
  <si>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</si>
  <si>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</si>
  <si>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</si>
  <si>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</si>
  <si>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</si>
  <si>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</si>
  <si>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</si>
  <si>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</si>
  <si>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</si>
  <si>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food_3</t>
  </si>
  <si>
    <t>Average distance to closest healthy food</t>
  </si>
  <si>
    <t>food_6</t>
  </si>
  <si>
    <t>Average distance to closest unhealthy food</t>
  </si>
  <si>
    <t>food_7</t>
  </si>
  <si>
    <t>food_8</t>
  </si>
  <si>
    <t>trans_7</t>
  </si>
  <si>
    <t>alc_3</t>
  </si>
  <si>
    <t>Average distance to closest on-licence alcohol</t>
  </si>
  <si>
    <t>alc_4</t>
  </si>
  <si>
    <t>Average distance to closest off-licence alcohol</t>
  </si>
  <si>
    <t>gp_1</t>
  </si>
  <si>
    <t>gp_2</t>
  </si>
  <si>
    <t>ind_gp.distance/1000.0 As gp_2,</t>
  </si>
  <si>
    <t>Albury – Wodonga</t>
  </si>
  <si>
    <t>Ballarat</t>
  </si>
  <si>
    <t>Bendigo</t>
  </si>
  <si>
    <t>Cairns</t>
  </si>
  <si>
    <t>Geelong</t>
  </si>
  <si>
    <t>Gold Coast – Tweed Heads</t>
  </si>
  <si>
    <t>Launceston</t>
  </si>
  <si>
    <t>Mackay</t>
  </si>
  <si>
    <t>Newcastle – Maitland</t>
  </si>
  <si>
    <t>Sunshine Coast</t>
  </si>
  <si>
    <t>Toowoomba</t>
  </si>
  <si>
    <t>Townsville</t>
  </si>
  <si>
    <t>Wollongong</t>
  </si>
  <si>
    <t>Western Sydney</t>
  </si>
  <si>
    <t>ABS/derived/ASGS_2016_Volume_3_GDA2020/main_LGA_2016_AUST.shp</t>
  </si>
  <si>
    <t xml:space="preserve">"STATE_NAME" = 'Australian Capital Territory' AND "GCCSA_NAME"  = 'Australian Capital Territory' </t>
  </si>
  <si>
    <t>"STATE_NAME" = 'New South Wales' AND "LGA_NAME_2"  IN ('Blue Mountains (C)','Camden (A)','Campbelltown (C) (NSW)','Fairfield (C)','Hawkesbury (C)','Liverpool (C)','Penrith (C)','Wollondilly (A)' )</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</si>
  <si>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</si>
  <si>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</si>
  <si>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</si>
  <si>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</si>
  <si>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</si>
  <si>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</si>
  <si>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</si>
  <si>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</si>
  <si>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</si>
  <si>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</si>
  <si>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</si>
  <si>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</si>
  <si>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</si>
  <si>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</si>
  <si>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</si>
  <si>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</si>
  <si>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</si>
  <si>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</si>
  <si>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</si>
  <si>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</si>
  <si>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</si>
  <si>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</si>
  <si>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</si>
  <si>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</si>
  <si>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</si>
  <si>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</si>
  <si>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</si>
  <si>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</si>
  <si>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</si>
  <si>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</si>
  <si>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</si>
  <si>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</si>
  <si>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</si>
  <si>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</si>
  <si>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</si>
  <si>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</si>
  <si>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</si>
  <si>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</si>
  <si>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</si>
  <si>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</si>
  <si>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</si>
  <si>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</si>
  <si>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</si>
  <si>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</si>
  <si>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</si>
  <si>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</si>
  <si>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</si>
  <si>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</si>
  <si>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</si>
  <si>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</si>
  <si>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</si>
  <si>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</si>
  <si>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</si>
  <si>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</si>
  <si>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</si>
  <si>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</si>
  <si>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</si>
  <si>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</si>
  <si>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</si>
  <si>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</si>
  <si>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</si>
  <si>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</si>
  <si>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</si>
  <si>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</si>
  <si>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</si>
  <si>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</si>
  <si>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</si>
  <si>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</si>
  <si>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</si>
  <si>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</si>
  <si>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</si>
  <si>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</si>
  <si>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</si>
  <si>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</si>
  <si>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</si>
  <si>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</si>
  <si>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</si>
  <si>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</si>
  <si>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</si>
  <si>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</si>
  <si>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</si>
  <si>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</si>
  <si>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</si>
  <si>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</si>
  <si>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</si>
  <si>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</si>
  <si>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</si>
  <si>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</si>
  <si>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</si>
  <si>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</si>
  <si>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</si>
  <si>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</si>
  <si>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</si>
  <si>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</si>
  <si>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</si>
  <si>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</si>
  <si>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</si>
  <si>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</si>
  <si>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</si>
  <si>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</si>
  <si>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</si>
  <si>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</si>
  <si>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</si>
  <si>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</si>
  <si>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</si>
  <si>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</si>
  <si>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</si>
  <si>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</si>
  <si>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</si>
  <si>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</si>
  <si>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</si>
  <si>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</si>
  <si>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</si>
  <si>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</si>
  <si>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</si>
  <si>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</si>
  <si>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</si>
  <si>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</si>
  <si>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</si>
  <si>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</si>
  <si>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</si>
  <si>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</si>
  <si>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</si>
  <si>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</si>
  <si>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</si>
  <si>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</si>
  <si>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</si>
  <si>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</si>
  <si>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</si>
  <si>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</si>
  <si>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</si>
  <si>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</si>
  <si>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</si>
  <si>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</si>
  <si>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</si>
  <si>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</si>
  <si>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</si>
  <si>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</si>
  <si>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</si>
  <si>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</si>
  <si>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</si>
  <si>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</si>
  <si>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</si>
  <si>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</si>
  <si>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</si>
  <si>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</si>
  <si>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</si>
  <si>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</si>
  <si>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</si>
  <si>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</si>
  <si>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</si>
  <si>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</si>
  <si>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</si>
  <si>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</si>
  <si>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</si>
  <si>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</si>
  <si>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</si>
  <si>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</si>
  <si>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</si>
  <si>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</si>
  <si>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</si>
  <si>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</si>
  <si>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</si>
  <si>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</si>
  <si>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</si>
  <si>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</si>
  <si>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</si>
  <si>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</si>
  <si>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</si>
  <si>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</si>
  <si>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</si>
  <si>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</si>
  <si>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</si>
  <si>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</si>
  <si>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</si>
  <si>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</si>
  <si>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</si>
  <si>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</si>
  <si>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</si>
  <si>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</si>
  <si>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</si>
  <si>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</si>
  <si>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</si>
  <si>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</si>
  <si>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</si>
  <si>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</si>
  <si>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</si>
  <si>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</si>
  <si>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</si>
  <si>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</si>
  <si>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</si>
  <si>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</si>
  <si>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</si>
  <si>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</si>
  <si>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</si>
  <si>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</si>
  <si>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</si>
  <si>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</si>
  <si>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</si>
  <si>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</si>
  <si>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</si>
  <si>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</si>
  <si>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</si>
  <si>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</si>
  <si>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</si>
  <si>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</si>
  <si>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</si>
  <si>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</si>
  <si>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</si>
  <si>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</si>
  <si>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</si>
  <si>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</si>
  <si>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</si>
  <si>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</si>
  <si>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</si>
  <si>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</si>
  <si>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</si>
  <si>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</si>
  <si>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</si>
  <si>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</si>
  <si>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</si>
  <si>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</si>
  <si>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</si>
  <si>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</si>
  <si>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</si>
  <si>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</si>
  <si>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</si>
  <si>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</si>
  <si>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</si>
  <si>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</si>
  <si>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</si>
  <si>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</si>
  <si>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</si>
  <si>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</si>
  <si>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</si>
  <si>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</si>
  <si>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</si>
  <si>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</si>
  <si>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dest_dir</t>
  </si>
  <si>
    <t>Destinations data directory</t>
  </si>
  <si>
    <t>src_destinations</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</si>
  <si>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</si>
  <si>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</si>
  <si>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</si>
  <si>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</si>
  <si>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</si>
  <si>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</si>
  <si>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</si>
  <si>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</si>
  <si>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</si>
  <si>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</si>
  <si>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</si>
  <si>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</si>
  <si>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</si>
  <si>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pos_inclusion</t>
  </si>
  <si>
    <t>mac_address</t>
  </si>
  <si>
    <t>override</t>
  </si>
  <si>
    <t>uli</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</si>
  <si>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</si>
  <si>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</si>
  <si>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</si>
  <si>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</si>
  <si>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</si>
  <si>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</si>
  <si>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</si>
  <si>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</si>
  <si>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</si>
  <si>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</si>
  <si>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</si>
  <si>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</si>
  <si>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</si>
  <si>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</si>
  <si>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</si>
  <si>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osm_source</t>
  </si>
  <si>
    <t>aos_threshold</t>
  </si>
  <si>
    <t>Distance within which all Areas of Open Space are sought</t>
  </si>
  <si>
    <t>ABS/derived/ASGS_2016_Volume_4_GDA2020/main_SUA_2016_AUST.shp</t>
  </si>
  <si>
    <t>"SUA_NAME_2" = 'Albury - Wodonga'</t>
  </si>
  <si>
    <t>"SUA_NAME_2" = 'Ballarat'</t>
  </si>
  <si>
    <t>"SUA_NAME_2" = 'Bendigo'</t>
  </si>
  <si>
    <t>"SUA_NAME_2" = 'Cairns'</t>
  </si>
  <si>
    <t>"SUA_NAME_2" = 'Geelong'</t>
  </si>
  <si>
    <t>"SUA_NAME_2" = 'Gold Coast - Tweed Heads'</t>
  </si>
  <si>
    <t>"SUA_NAME_2" = 'Launceston'</t>
  </si>
  <si>
    <t>"SUA_NAME_2" = 'Mackay'</t>
  </si>
  <si>
    <t>"SUA_NAME_2" = 'Newcastle - Maitland'</t>
  </si>
  <si>
    <t>"SUA_NAME_2" = 'Sunshine Coast'</t>
  </si>
  <si>
    <t>"SUA_NAME_2" = 'Toowoomba'</t>
  </si>
  <si>
    <t>"SUA_NAME_2" = 'Wollongong'</t>
  </si>
  <si>
    <t>"SUA_NAME_2" = 'Townsville'</t>
  </si>
  <si>
    <t>SUA</t>
  </si>
  <si>
    <t>network_folder</t>
  </si>
  <si>
    <t>Administrative bounds used to define study region (e.g. GCCSA, LGA or SUA)</t>
  </si>
  <si>
    <t>main open street map source used for this study region (note that individual resources such as road networks may use alternate sources for historical reasons)</t>
  </si>
  <si>
    <t>indicates the date to which the osm source relates</t>
  </si>
  <si>
    <t>network folder</t>
  </si>
  <si>
    <t xml:space="preserve">address_points/GDA2020_GA_LCC.gdb/gnaf_2018_nsw,address_points/GDA2020_GA_LCC.gdb/gnaf_2018_vic </t>
  </si>
  <si>
    <t>QLD_NSW</t>
  </si>
  <si>
    <t>address_points/GDA2020_GA_LCC.gdb/gnaf_2018_nsw,address_points/GDA2020_GA_LCC.gdb/gnaf_2018_qld</t>
  </si>
  <si>
    <t>folder in locale directory where osmnx output road nodes and edges (wgs84 epsg4326) are located</t>
  </si>
  <si>
    <t>path to source feature for public open space analysis relative to data directory</t>
  </si>
  <si>
    <t>responsible</t>
  </si>
  <si>
    <t>Bec</t>
  </si>
  <si>
    <t>Julianna</t>
  </si>
  <si>
    <t>Carl</t>
  </si>
  <si>
    <t>osm_wollongong__sua_2018_10000m_epsg4326_pedestrian_20181001</t>
  </si>
  <si>
    <t>Australian National Liveability Indicators, 2018</t>
  </si>
  <si>
    <t>osm_adelaide_gccsa_2018_10000m_epsg4326_pedestrian_20181001</t>
  </si>
  <si>
    <t>osm_bris_gccsa_2018_10000m_epsg4326_pedestrian_20181001</t>
  </si>
  <si>
    <t>osm_canberra_gccsa_2018_10000m_epsg4326_pedestrian_20181001</t>
  </si>
  <si>
    <t>osm_darwin_gccsa_2018_10000m_epsg4326_pedestrian_20181001</t>
  </si>
  <si>
    <t>osm_hobart_gccsa_2018_10000m_epsg4326_pedestrian_20181001</t>
  </si>
  <si>
    <t>osm_melb_gccsa_2018_10000m_epsg4326_pedestrian_20181001</t>
  </si>
  <si>
    <t>osm_perth_gccsa_2018_10000m_epsg4326_pedestrian_20181001</t>
  </si>
  <si>
    <t>osm_syd_gccsa_2018_10000m_epsg4326_pedestrian_20181001</t>
  </si>
  <si>
    <t>osm_mitchell_lga_2018_10000m_epsg4326_pedestrian_20181001</t>
  </si>
  <si>
    <t>osm_alburywodonga__sua_2018_10000m_epsg4326_pedestrian_20181001</t>
  </si>
  <si>
    <t>osm_bendigo__sua_2018_10000m_epsg4326_pedestrian_20181001</t>
  </si>
  <si>
    <t>osm_cairns__sua_2018_10000m_epsg4326_pedestrian_20181001</t>
  </si>
  <si>
    <t>osm_geelong__sua_2018_10000m_epsg4326_pedestrian_20181001</t>
  </si>
  <si>
    <t>osm_goldcoast__sua_2018_10000m_epsg4326_pedestrian_20181001</t>
  </si>
  <si>
    <t>osm_launceston__sua_2018_10000m_epsg4326_pedestrian_20181001</t>
  </si>
  <si>
    <t>osm_mackay__sua_2018_10000m_epsg4326_pedestrian_20181001</t>
  </si>
  <si>
    <t>osm_newcastle__sua_2018_10000m_epsg4326_pedestrian_20181001</t>
  </si>
  <si>
    <t>osm_sunshinecoast__sua_2018_10000m_epsg4326_pedestrian_20181001</t>
  </si>
  <si>
    <t>osm_toowoomba__sua_2018_10000m_epsg4326_pedestrian_20181001</t>
  </si>
  <si>
    <t>osm_townsville__sua_2018_10000m_epsg4326_pedestrian_20181001</t>
  </si>
  <si>
    <t>osm_westernsydney__sua_2018_10000m_epsg4326_pedestrian_20181001</t>
  </si>
  <si>
    <t>beach</t>
  </si>
  <si>
    <t>river</t>
  </si>
  <si>
    <t>water</t>
  </si>
  <si>
    <t>waterway</t>
  </si>
  <si>
    <t>wetland</t>
  </si>
  <si>
    <t>access</t>
  </si>
  <si>
    <t>leisure</t>
  </si>
  <si>
    <t>natural</t>
  </si>
  <si>
    <t>sport</t>
  </si>
  <si>
    <t>landuse</t>
  </si>
  <si>
    <t>playground</t>
  </si>
  <si>
    <t>os_landuse</t>
  </si>
  <si>
    <t>common</t>
  </si>
  <si>
    <t>conservation</t>
  </si>
  <si>
    <t>forest</t>
  </si>
  <si>
    <t>garden</t>
  </si>
  <si>
    <t>park</t>
  </si>
  <si>
    <t>pitch</t>
  </si>
  <si>
    <t>pond</t>
  </si>
  <si>
    <t>trees</t>
  </si>
  <si>
    <t>winter_sports</t>
  </si>
  <si>
    <t>wood</t>
  </si>
  <si>
    <t>possible_os_tags</t>
  </si>
  <si>
    <t>inclusion explanation</t>
  </si>
  <si>
    <t>The access tag should not suggest the area is private or inaccessible, but it is okay if there is no access tag</t>
  </si>
  <si>
    <t>Military installations can at times be mistaken for open spaces (e.g. shooting ranges in natural woodlands)</t>
  </si>
  <si>
    <t>inclusion explanation (p. is shorthand for the 'park' table where the open space data is)</t>
  </si>
  <si>
    <t>specific_inclusion_criteria</t>
  </si>
  <si>
    <t>water_tags_for_natural_landuse_leisure</t>
  </si>
  <si>
    <t>atoll</t>
  </si>
  <si>
    <t>awash_rock</t>
  </si>
  <si>
    <t>bay</t>
  </si>
  <si>
    <t>coastal</t>
  </si>
  <si>
    <t>coastline</t>
  </si>
  <si>
    <t>coastline_old</t>
  </si>
  <si>
    <t>glacier</t>
  </si>
  <si>
    <t>high-water</t>
  </si>
  <si>
    <t>hot_spring</t>
  </si>
  <si>
    <t>island</t>
  </si>
  <si>
    <t>islet</t>
  </si>
  <si>
    <t>lake</t>
  </si>
  <si>
    <t>marsh</t>
  </si>
  <si>
    <t>oasis</t>
  </si>
  <si>
    <t>old_coastline_import</t>
  </si>
  <si>
    <t>peninsula</t>
  </si>
  <si>
    <t>river_terrace</t>
  </si>
  <si>
    <t>riverbank</t>
  </si>
  <si>
    <t>riverbed</t>
  </si>
  <si>
    <t>shoal</t>
  </si>
  <si>
    <t>spring</t>
  </si>
  <si>
    <t>strait</t>
  </si>
  <si>
    <t>stream</t>
  </si>
  <si>
    <t>swamp</t>
  </si>
  <si>
    <t>swimming_pool</t>
  </si>
  <si>
    <t>underwater_rock</t>
  </si>
  <si>
    <t>unprotected_spring</t>
  </si>
  <si>
    <t>unprotected_well</t>
  </si>
  <si>
    <t>water_park</t>
  </si>
  <si>
    <t>waterfall</t>
  </si>
  <si>
    <t>waterhole</t>
  </si>
  <si>
    <t>water_sports</t>
  </si>
  <si>
    <t>swimming</t>
  </si>
  <si>
    <t>surfing</t>
  </si>
  <si>
    <t>canoe</t>
  </si>
  <si>
    <t>scuba_diving</t>
  </si>
  <si>
    <t>rowing</t>
  </si>
  <si>
    <t>sailing</t>
  </si>
  <si>
    <t>fishing</t>
  </si>
  <si>
    <t>water_ski</t>
  </si>
  <si>
    <t>diving</t>
  </si>
  <si>
    <t>windsurfing</t>
  </si>
  <si>
    <t>canoeing</t>
  </si>
  <si>
    <t>kayak</t>
  </si>
  <si>
    <t>linear_feature_criteria_AND</t>
  </si>
  <si>
    <t>open_space_defs</t>
  </si>
  <si>
    <t>Separate lists of values which are used to define what is an 'open space' (in a broad sense)</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</si>
  <si>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</si>
  <si>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</si>
  <si>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</si>
  <si>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addr:city</t>
  </si>
  <si>
    <t>addr:full</t>
  </si>
  <si>
    <t>addr:place</t>
  </si>
  <si>
    <t>addr:postcode</t>
  </si>
  <si>
    <t>addr:province</t>
  </si>
  <si>
    <t>addr:street</t>
  </si>
  <si>
    <t>website</t>
  </si>
  <si>
    <t>wikipedia</t>
  </si>
  <si>
    <t>addr:housenumber</t>
  </si>
  <si>
    <t>addr:interpolation</t>
  </si>
  <si>
    <t>designation</t>
  </si>
  <si>
    <t>email</t>
  </si>
  <si>
    <t>phone</t>
  </si>
  <si>
    <t>ref:capad2014_osm</t>
  </si>
  <si>
    <t>nswlpi:cadid</t>
  </si>
  <si>
    <t>wikidata</t>
  </si>
  <si>
    <t>url</t>
  </si>
  <si>
    <t>identifying_tags_to_exclude_other_than_%name%</t>
  </si>
  <si>
    <t>os_id</t>
  </si>
  <si>
    <t>area_ha</t>
  </si>
  <si>
    <t>roundness</t>
  </si>
  <si>
    <t>amenity</t>
  </si>
  <si>
    <t>in_school</t>
  </si>
  <si>
    <t>is_school</t>
  </si>
  <si>
    <t>water_feature</t>
  </si>
  <si>
    <t>linear_feature</t>
  </si>
  <si>
    <t>acceptable_linear_feature</t>
  </si>
  <si>
    <t>os_add_as_tags</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</si>
  <si>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</si>
  <si>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</si>
  <si>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</si>
  <si>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</si>
  <si>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</si>
  <si>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</si>
  <si>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recreation_ground</t>
  </si>
  <si>
    <t>village_green</t>
  </si>
  <si>
    <t>os_boundary</t>
  </si>
  <si>
    <t>nature_reserve</t>
  </si>
  <si>
    <t>protected_area</t>
  </si>
  <si>
    <t>national_park</t>
  </si>
  <si>
    <t>water_protection_area</t>
  </si>
  <si>
    <t>boundary</t>
  </si>
  <si>
    <t>state_forest</t>
  </si>
  <si>
    <t>state_park</t>
  </si>
  <si>
    <t>regional_park</t>
  </si>
  <si>
    <t>county_park</t>
  </si>
  <si>
    <t>multiprocessing</t>
  </si>
  <si>
    <t>Number of processors to use in multiprocessing scripts</t>
  </si>
  <si>
    <t>school_destinations</t>
  </si>
  <si>
    <t>All schools; these will be associated with OSM school polygons where possible</t>
  </si>
  <si>
    <t>school_id</t>
  </si>
  <si>
    <t>ACARA_Scho</t>
  </si>
  <si>
    <t>The school id, as found in the source data</t>
  </si>
  <si>
    <t>school_id_type</t>
  </si>
  <si>
    <t>int</t>
  </si>
  <si>
    <t>The data type of the source data (technically, in our case it is double, but I'm hoping we can treat as int; let's see)</t>
  </si>
  <si>
    <t>all_schools2018</t>
  </si>
  <si>
    <t>clean_intersections_gpkg</t>
  </si>
  <si>
    <t>A set of clean intersections pre-prepared for each study region using osmnx (see 21 cities .ipynb jupyter notebook in process folder)</t>
  </si>
  <si>
    <t>alburywodonga</t>
  </si>
  <si>
    <t>goldcoast</t>
  </si>
  <si>
    <t>newcastle</t>
  </si>
  <si>
    <t>sunshinecoast</t>
  </si>
  <si>
    <t>westernsydney</t>
  </si>
  <si>
    <t>nada</t>
  </si>
  <si>
    <t>clean_intersections_locale</t>
  </si>
  <si>
    <t>roads/li_intersections_2018.gpkg</t>
  </si>
  <si>
    <t>school_tags</t>
  </si>
  <si>
    <t>AND roundness &lt; 0.25)</t>
  </si>
  <si>
    <t>OR (</t>
  </si>
  <si>
    <t>waterway IS NOT NULL</t>
  </si>
  <si>
    <t>OR river IS NOT NULL</t>
  </si>
  <si>
    <t>)</t>
  </si>
  <si>
    <t>min_bounding_circle_area</t>
  </si>
  <si>
    <t>min_bounding_circle_diameter</t>
  </si>
  <si>
    <t>Australia</t>
  </si>
  <si>
    <t>australia</t>
  </si>
  <si>
    <t xml:space="preserve"> </t>
  </si>
  <si>
    <t>study_region/australia/Australia_gda2020_epsg7845.shp</t>
  </si>
  <si>
    <t>_</t>
  </si>
  <si>
    <t>OBJECTID IS NOT NULL;</t>
  </si>
  <si>
    <t>D:/ntnl_li_2018_template/data/study_region/australia/Australia_20181001.osm</t>
  </si>
  <si>
    <t>area</t>
  </si>
  <si>
    <t>linear_feature_criteria</t>
  </si>
  <si>
    <t>public_field</t>
  </si>
  <si>
    <t>public_not_in</t>
  </si>
  <si>
    <t>dog_park</t>
  </si>
  <si>
    <t xml:space="preserve">off_leash </t>
  </si>
  <si>
    <t>sports_centre</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</si>
  <si>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</si>
  <si>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'school'</t>
  </si>
  <si>
    <t>'archery','badminton','bocce','boules','bowls','croquet','dog_racing','equestrian','futsal','gokarts','golf','greyhound_racing','horse_racing','karting','lacross','lacrosse','lawn_bowls','motocross','motor','motorcycle','polo','shooting','trugo'</t>
  </si>
  <si>
    <t>'customers'</t>
  </si>
  <si>
    <t>'showground','school_playing_field','horse_racing','show_grounds','school_playing_fields'</t>
  </si>
  <si>
    <t>public_access</t>
  </si>
  <si>
    <t>source</t>
  </si>
  <si>
    <t>location</t>
  </si>
  <si>
    <t>processing</t>
  </si>
  <si>
    <t>GTFS</t>
  </si>
  <si>
    <t>Supermarket</t>
  </si>
  <si>
    <t>acquired</t>
  </si>
  <si>
    <t>Community centre</t>
  </si>
  <si>
    <t>?</t>
  </si>
  <si>
    <t>Museum / Art gallery</t>
  </si>
  <si>
    <t>Cinema / Theatre</t>
  </si>
  <si>
    <t>Library</t>
  </si>
  <si>
    <t>https://data.gov.au/dataset/queensland-public-libraries</t>
  </si>
  <si>
    <t>https://data.gov.au/dataset/western-australia-public-library-network</t>
  </si>
  <si>
    <t>Childcare</t>
  </si>
  <si>
    <t>State secondary school</t>
  </si>
  <si>
    <t>State primary school</t>
  </si>
  <si>
    <t>Aged care</t>
  </si>
  <si>
    <t>Community health centre</t>
  </si>
  <si>
    <t>https://www.data.vic.gov.au/data/dataset/libraries</t>
  </si>
  <si>
    <t>https://www.data.act.gov.au/Government-and-Transparency/Library-Locations/hssi-h7fk</t>
  </si>
  <si>
    <t>'golf_course','horse_riding', 'racetrack','summer_camp','sports_club','stadium','sports_centre'</t>
  </si>
  <si>
    <t>golf</t>
  </si>
  <si>
    <t>golf IS NULL</t>
  </si>
  <si>
    <t>additional_public_criteria</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</si>
  <si>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</si>
  <si>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within_public</t>
  </si>
  <si>
    <t>exclusion_field</t>
  </si>
  <si>
    <t>exclusion_list</t>
  </si>
  <si>
    <t>('employee','no','private','privates','staff')</t>
  </si>
  <si>
    <t>('military','industrial')</t>
  </si>
  <si>
    <t>exclusion_key</t>
  </si>
  <si>
    <t>agricultural</t>
  </si>
  <si>
    <t>forestry</t>
  </si>
  <si>
    <t>military</t>
  </si>
  <si>
    <t>(</t>
  </si>
  <si>
    <t xml:space="preserve"> area_ha &gt; 0.5</t>
  </si>
  <si>
    <t>tourism</t>
  </si>
  <si>
    <t>'alpine_hut','apartment','aquarium','bed_and_breakfast','caravan_site','chalet','gallery','guest_house','hostel','hotel','information','motel','museum','theme_park','zoo'</t>
  </si>
  <si>
    <t>https://data.gov.au/dataset/libraries-tasmania-locations</t>
  </si>
  <si>
    <t>http://www.libraries.sa.gov.au/webdata/resources/files/All-Library-Locations.xlsx</t>
  </si>
  <si>
    <t>https://nt.gov.au/leisure/arts-culture-heritage/find-a-library-in-the-nt</t>
  </si>
  <si>
    <t>linear_waterway</t>
  </si>
  <si>
    <t>point_line_fields</t>
  </si>
  <si>
    <t>"natural"</t>
  </si>
  <si>
    <t>ditch</t>
  </si>
  <si>
    <t>drain</t>
  </si>
  <si>
    <t>canal</t>
  </si>
  <si>
    <t>rapids</t>
  </si>
  <si>
    <t>drystream</t>
  </si>
  <si>
    <t>brook</t>
  </si>
  <si>
    <t>derelict_canal</t>
  </si>
  <si>
    <t>fairway</t>
  </si>
  <si>
    <t>shop</t>
  </si>
  <si>
    <t>supermarket</t>
  </si>
  <si>
    <t>A large store for groceries and other goods.</t>
  </si>
  <si>
    <t>if not null then is a supermarket</t>
  </si>
  <si>
    <t>building</t>
  </si>
  <si>
    <t>A building built as a supermarket</t>
  </si>
  <si>
    <t>grocery</t>
  </si>
  <si>
    <t>Bakery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</si>
  <si>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</si>
  <si>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</si>
  <si>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</si>
  <si>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</si>
  <si>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</si>
  <si>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</si>
  <si>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</si>
  <si>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</si>
  <si>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</si>
  <si>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</si>
  <si>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</si>
  <si>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</si>
  <si>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</si>
  <si>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Deli</t>
  </si>
  <si>
    <t>deli</t>
  </si>
  <si>
    <t>A delicatessen store</t>
  </si>
  <si>
    <t>cheese</t>
  </si>
  <si>
    <t>A shop mainly selling cheese.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</si>
  <si>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</si>
  <si>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</si>
  <si>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</si>
  <si>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</si>
  <si>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</si>
  <si>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</si>
  <si>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</si>
  <si>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Other food</t>
  </si>
  <si>
    <t>food</t>
  </si>
  <si>
    <t>A shop selling food</t>
  </si>
  <si>
    <t>Could function like a supermarket or convenience store potentially?</t>
  </si>
  <si>
    <t>health_food</t>
  </si>
  <si>
    <t>A health food shop; selling wholefoods, vitamins, nutrition supplements and meat and dairy alternatives</t>
  </si>
  <si>
    <t>community_centre</t>
  </si>
  <si>
    <t>To describe the type of a community centre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</si>
  <si>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</si>
  <si>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</si>
  <si>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</si>
  <si>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</si>
  <si>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</si>
  <si>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</si>
  <si>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place_of_worship</t>
  </si>
  <si>
    <t>A place where religious services are conducted</t>
  </si>
  <si>
    <t>Could combine with community centre?</t>
  </si>
  <si>
    <t>Museum</t>
  </si>
  <si>
    <t>museum</t>
  </si>
  <si>
    <t>A museum</t>
  </si>
  <si>
    <t>Cultural milieu</t>
  </si>
  <si>
    <t>Theatre</t>
  </si>
  <si>
    <t>theatre</t>
  </si>
  <si>
    <t>A place where live theatrical performances are held.</t>
  </si>
  <si>
    <t>Cinema</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</si>
  <si>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</si>
  <si>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</si>
  <si>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</si>
  <si>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</si>
  <si>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</si>
  <si>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</si>
  <si>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</si>
  <si>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</si>
  <si>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</si>
  <si>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</si>
  <si>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</si>
  <si>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</si>
  <si>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</si>
  <si>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</si>
  <si>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</si>
  <si>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</si>
  <si>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</si>
  <si>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</si>
  <si>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</si>
  <si>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</si>
  <si>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</si>
  <si>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</si>
  <si>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</si>
  <si>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</si>
  <si>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</si>
  <si>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restaurant</t>
  </si>
  <si>
    <t>A restaurant sells full sit-down meals with servers, and may sell alcohol.</t>
  </si>
  <si>
    <t>cafe</t>
  </si>
  <si>
    <t>A generally informal place with sit-down facilities selling beverages and light meals and/or snacks.</t>
  </si>
  <si>
    <t>cuisine</t>
  </si>
  <si>
    <t>For describing the type of food served at an eating place</t>
  </si>
  <si>
    <t>food_court</t>
  </si>
  <si>
    <t>A place with sit-down facilities shared by multiple self-service food vendors.</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</si>
  <si>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</si>
  <si>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</si>
  <si>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</si>
  <si>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</si>
  <si>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</si>
  <si>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</si>
  <si>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</si>
  <si>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</si>
  <si>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</si>
  <si>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Nightclub</t>
  </si>
  <si>
    <t>nightclub</t>
  </si>
  <si>
    <t>A place to dance and drink at night.</t>
  </si>
  <si>
    <t>Gambling</t>
  </si>
  <si>
    <t>casino</t>
  </si>
  <si>
    <t>A gambling venue with at least one table game.</t>
  </si>
  <si>
    <t>gambling</t>
  </si>
  <si>
    <t>A place for gambling, not being a bookmaker, lottery shop, casino, or adult gaming centre.</t>
  </si>
  <si>
    <t>dest_name</t>
  </si>
  <si>
    <t>dest_full_name</t>
  </si>
  <si>
    <t>if not null then is an eatery</t>
  </si>
  <si>
    <t>Community, Culture and Leisure</t>
  </si>
  <si>
    <t>Health</t>
  </si>
  <si>
    <t>Food; Community, Culture and Leisure</t>
  </si>
  <si>
    <t>Alcohol; Community, Culture and Leisure</t>
  </si>
  <si>
    <t>Karen considers this tag as an eatery for KICS purposes (ie. Angler's Tavern serves family meals)</t>
  </si>
  <si>
    <t>Clusters of fresh food proprieters might indicate historical village hubs (or shopping centres, idk)</t>
  </si>
  <si>
    <t>fruit</t>
  </si>
  <si>
    <t>Health food</t>
  </si>
  <si>
    <t>vegetables</t>
  </si>
  <si>
    <t>fruits</t>
  </si>
  <si>
    <t>church</t>
  </si>
  <si>
    <t>mosque</t>
  </si>
  <si>
    <t>temple</t>
  </si>
  <si>
    <t>shrine</t>
  </si>
  <si>
    <t>If not null, then this is a place of worship</t>
  </si>
  <si>
    <t>chapel</t>
  </si>
  <si>
    <t>A building that was built as a mosque.</t>
  </si>
  <si>
    <t>A building that was built as a temple.</t>
  </si>
  <si>
    <t>A building that was built as a shrine.</t>
  </si>
  <si>
    <t>Building built as chapel</t>
  </si>
  <si>
    <t>A building that was built as a church.</t>
  </si>
  <si>
    <t>eatery</t>
  </si>
  <si>
    <t>supermarket_osm</t>
  </si>
  <si>
    <t>bakery_osm</t>
  </si>
  <si>
    <t>meat_seafood_osm</t>
  </si>
  <si>
    <t>fruit_veg_osm</t>
  </si>
  <si>
    <t>deli_osm</t>
  </si>
  <si>
    <t>convenience_osm</t>
  </si>
  <si>
    <t>food_other_osm</t>
  </si>
  <si>
    <t>food_health_osm</t>
  </si>
  <si>
    <t>community_centre_osm</t>
  </si>
  <si>
    <t>place_of_worship_osm</t>
  </si>
  <si>
    <t>museum_osm</t>
  </si>
  <si>
    <t>theatre_osm</t>
  </si>
  <si>
    <t>cinema_osm</t>
  </si>
  <si>
    <t>art gallery_osm</t>
  </si>
  <si>
    <t>art centre_osm</t>
  </si>
  <si>
    <t>artwork_osm</t>
  </si>
  <si>
    <t>fountain_osm</t>
  </si>
  <si>
    <t>viewpoint_osm</t>
  </si>
  <si>
    <t>picnic site_osm</t>
  </si>
  <si>
    <t>pharmacy_osm</t>
  </si>
  <si>
    <t>restaurant_osm</t>
  </si>
  <si>
    <t>cafe_osm</t>
  </si>
  <si>
    <t>eatery_osm</t>
  </si>
  <si>
    <t>food_court_osm</t>
  </si>
  <si>
    <t>fast food_osm</t>
  </si>
  <si>
    <t>pub_osm</t>
  </si>
  <si>
    <t>bar_osm</t>
  </si>
  <si>
    <t>nightclub_osm</t>
  </si>
  <si>
    <t>gambling_osm</t>
  </si>
  <si>
    <t>required_tags</t>
  </si>
  <si>
    <t>query</t>
  </si>
  <si>
    <t>osm_and_open_space_defs</t>
  </si>
  <si>
    <t>these are key values which may or may not exist for a particular study region, but which must be created to ensure queries function as intended</t>
  </si>
  <si>
    <t>values for the key 'landuse' which flag a polygon for consideration as 'open space'</t>
  </si>
  <si>
    <t>values for the key 'boundary' which flag a polygon for consideration as 'open space'</t>
  </si>
  <si>
    <t>keys which if not null flag a polygon for exclusion from consideration as being open space</t>
  </si>
  <si>
    <t>a key which may contain values which can be used to flag a polygon for exclusion from consideration as being open space</t>
  </si>
  <si>
    <t>values for the corresponding key in 'exclusion_field' which if present flag a polygon for exclusion from open space</t>
  </si>
  <si>
    <t>an explanation justifying the exclusion field and list criteria from the preceding two columns</t>
  </si>
  <si>
    <t>values which if present for the keys 'natural','landuse' or 'leisure' imply presence of a water feature (blue space)</t>
  </si>
  <si>
    <t>values for the keys 'natural','landuse','leisure' and 'waterway' which imply the feature is linear waterway</t>
  </si>
  <si>
    <t>sports associated with water which if present imply a polygon has a water feature</t>
  </si>
  <si>
    <t>if a point or line intersects an open space polygon, the key:value pairs present for the keys listed here should be associated with that open space</t>
  </si>
  <si>
    <t>criteria used to determine if a feature is 'linear' (which can be problematic when aggregating areas of open space)</t>
  </si>
  <si>
    <t>tags which should be purged from open space attributes due to ability to identify location (problematic when linking with sensitive data)</t>
  </si>
  <si>
    <t>keys from open spaces which should be retained as attributes for those features when nested as elements within an area of open space</t>
  </si>
  <si>
    <t>keys used to flag an area as being not private (or else as public)</t>
  </si>
  <si>
    <t>if an area is public the key listed in 'public_field' should not have the values listed here</t>
  </si>
  <si>
    <t>additional sql criteria used to determine whether a feature is public</t>
  </si>
  <si>
    <t>Used to prepare Open Street Map for import, and to define open spaces, areas of open space, and special feature attributes (public access, water feature, etc)</t>
  </si>
  <si>
    <t>osm_dest_definitions</t>
  </si>
  <si>
    <t>Used to define destinations sourced from OpenStreetMap, in preparation for integration with other destination data sources</t>
  </si>
  <si>
    <t>key</t>
  </si>
  <si>
    <t>global_freq_2018_nov</t>
  </si>
  <si>
    <t>note</t>
  </si>
  <si>
    <t>the name for the destination to be used when imported to postgresql database</t>
  </si>
  <si>
    <t>the plain language name</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</si>
  <si>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</si>
  <si>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</si>
  <si>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</si>
  <si>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</si>
  <si>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</si>
  <si>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</si>
  <si>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</si>
  <si>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some note which I have written for this destination, ie. thoughts on its usage</t>
  </si>
  <si>
    <t>an SQL query to check if any line, point or polygon features match this destination (likely, the latter two, if any)</t>
  </si>
  <si>
    <t>dest_name_full</t>
  </si>
  <si>
    <t>destination_class</t>
  </si>
  <si>
    <t>alcohol_offlicence</t>
  </si>
  <si>
    <t>alcohol_onlicence</t>
  </si>
  <si>
    <t>newsagency</t>
  </si>
  <si>
    <t>petrolstation</t>
  </si>
  <si>
    <t>petrolstation_osm</t>
  </si>
  <si>
    <t>newsagent</t>
  </si>
  <si>
    <t>A shop selling newspapers and magazines.</t>
  </si>
  <si>
    <t>OpenStreetMap</t>
  </si>
  <si>
    <t>ODbL</t>
  </si>
  <si>
    <t>licence</t>
  </si>
  <si>
    <t>Z:/RESEARCH/GIS/Data/OpenStreetMap/planet_archives/planet-latest_20181001.osm.pbf</t>
  </si>
  <si>
    <t>CH / ntnl_li_process script</t>
  </si>
  <si>
    <t>activity_centres</t>
  </si>
  <si>
    <t>newsagent_osm</t>
  </si>
  <si>
    <t>P_12_Schools2018</t>
  </si>
  <si>
    <t>primary_schools2018</t>
  </si>
  <si>
    <t>secondary_schools2018</t>
  </si>
  <si>
    <t>special_schools2018</t>
  </si>
  <si>
    <t>all_schools</t>
  </si>
  <si>
    <t>P_12_Schools</t>
  </si>
  <si>
    <t>primary_schools</t>
  </si>
  <si>
    <t>secondary_schools</t>
  </si>
  <si>
    <t>special_schools</t>
  </si>
  <si>
    <t>schools (all)</t>
  </si>
  <si>
    <t>schools (primary)</t>
  </si>
  <si>
    <t>schools (secondary)</t>
  </si>
  <si>
    <t>schools (special)</t>
  </si>
  <si>
    <t>schools (K - 12)</t>
  </si>
  <si>
    <t>Education</t>
  </si>
  <si>
    <t>target_period</t>
  </si>
  <si>
    <t>receipt_date</t>
  </si>
  <si>
    <t>processors</t>
  </si>
  <si>
    <t>notes</t>
  </si>
  <si>
    <t>purpose_category</t>
  </si>
  <si>
    <t>purpose_specific</t>
  </si>
  <si>
    <t>The 'latest' OpenStreetMap planet dump was acquired on 1 October 2018 from https://planet.openstreetmap.org/pbf/planet-latest.osm.pbf, which we saved as planet-latest_20181001.osm.pbf.  Extracts were processed using .poly boundaries based on the 10km buffered geometry of each study region.  The scripted analyses process for each study region involved ingesting the pre-extracted corresponding OSM portion using osm2pgsql (https://github.com/openstreetmap/osm2pgsql) into the study region database as line, point and polygon features.  Destinations were extracted using prevalent key:value pair combinations, identified using https://taginfo.openstreetmap.org.  See specific destinations for details on processing.</t>
  </si>
  <si>
    <t>count_query</t>
  </si>
  <si>
    <t>custodian</t>
  </si>
  <si>
    <t>OpenStreetMap Foundation</t>
  </si>
  <si>
    <t>intersections</t>
  </si>
  <si>
    <t>street connectivity</t>
  </si>
  <si>
    <t>ABS</t>
  </si>
  <si>
    <t>data</t>
  </si>
  <si>
    <t>Main Structure and Greater Capital City Statistical Areas ASGS Ed 2016 Digital Boundaries in Geopackage</t>
  </si>
  <si>
    <t>boundaries</t>
  </si>
  <si>
    <t>http://abs.gov.au/AUSSTATS/abs@.nsf/DetailsPage/1270.0.55.001July%202016</t>
  </si>
  <si>
    <t>Urban Centre and Locality (UCL), Section of State Range (SOSR), Section of State (SOS) and Significant Urban Area (SUA) ASGS Ed 2016 Digital Boundaries in Geopackage</t>
  </si>
  <si>
    <t xml:space="preserve">Non ABS Structure ASGS Ed 2016 Digital Boundaries in Geopackage   </t>
  </si>
  <si>
    <t>http://abs.gov.au/AUSSTATS/abs@.nsf/DetailsPage/1270.0.55.003July%202016?OpenDocument</t>
  </si>
  <si>
    <t xml:space="preserve">http://abs.gov.au/AUSSTATS/abs@.nsf/DetailsPage/1270.0.55.004July%202016?OpenDocument  </t>
  </si>
  <si>
    <t>CC BY 4.0</t>
  </si>
  <si>
    <t>Z:/RESEARCH/GIS/Projects/ntnl_li_2018_template/data/ABS/downloads/1270055001_asgs_2016_vol_1_geopackage</t>
  </si>
  <si>
    <t>Z:/RESEARCH/GIS/Projects/ntnl_li_2018_template/data/ABS/downloads/1270055003_asgs_2016_vol_3_geopackage</t>
  </si>
  <si>
    <t>Z:/RESEARCH/GIS/Projects/ntnl_li_2018_template/data/ABS/downloads/1270055004_asgs_2016_vol4_geopackage</t>
  </si>
  <si>
    <t>Downloaded file 1270055001_asgs_2016_vol_1_geopackage.zip was unzipped and reprojected to project spatial reference (EPSG 7845) and stored in Z:\RESEARCH\GIS\Projects\ntnl_li_2018_template\data\ABS\derived</t>
  </si>
  <si>
    <t xml:space="preserve">2016 Census Mesh Block Counts </t>
  </si>
  <si>
    <t>Significant Urban Areas</t>
  </si>
  <si>
    <t>Sections of State</t>
  </si>
  <si>
    <t>Significant Urban Areas were used to define non-GCCSA study region boundaries</t>
  </si>
  <si>
    <t>Sections of State (Major Urban, Other Urban, Bounded Locality, and Rural Balance; SOS) were used as boundaries for aggregate summaries of calculated data.   Final published results were restricted to regions intersecting the urban sections of state, only drawing upon those measures taken with the urban boundaries.</t>
  </si>
  <si>
    <t>Aggregation</t>
  </si>
  <si>
    <t>cutoff_closest</t>
  </si>
  <si>
    <t>cutoff_count</t>
  </si>
  <si>
    <t>fast food</t>
  </si>
  <si>
    <t>activity centre</t>
  </si>
  <si>
    <t>convenience store</t>
  </si>
  <si>
    <t>petrol station</t>
  </si>
  <si>
    <t>alcohol outlet (offlicence)</t>
  </si>
  <si>
    <t>alcohol outlet (onlicence)</t>
  </si>
  <si>
    <t>CH</t>
  </si>
  <si>
    <t>libraries</t>
  </si>
  <si>
    <t>libraries_2018</t>
  </si>
  <si>
    <t>Libraries (ACT)</t>
  </si>
  <si>
    <t>Libraries (NSW)</t>
  </si>
  <si>
    <t>Libraries (NT)</t>
  </si>
  <si>
    <t>Libraries (TAS)</t>
  </si>
  <si>
    <t>Libraries (QLD)</t>
  </si>
  <si>
    <t>Libraries (WA)</t>
  </si>
  <si>
    <t>Libraries (SA)</t>
  </si>
  <si>
    <t>Libraries (Vic)</t>
  </si>
  <si>
    <t>State</t>
  </si>
  <si>
    <t>OSM</t>
  </si>
  <si>
    <t>Childcare (OSH*)</t>
  </si>
  <si>
    <t>Dentist</t>
  </si>
  <si>
    <t>GP clinic</t>
  </si>
  <si>
    <t>Maternal / child health centre</t>
  </si>
  <si>
    <t>Swimming pool</t>
  </si>
  <si>
    <t>Sport</t>
  </si>
  <si>
    <t>Convenience store</t>
  </si>
  <si>
    <t>Petrol station</t>
  </si>
  <si>
    <t>Newsagent</t>
  </si>
  <si>
    <t>Fish/Meat/Poultry shop</t>
  </si>
  <si>
    <t>Fruit/Vegetable shop</t>
  </si>
  <si>
    <t>Bus stop</t>
  </si>
  <si>
    <t>Tram stop</t>
  </si>
  <si>
    <t>Train stations</t>
  </si>
  <si>
    <t>400 (30')</t>
  </si>
  <si>
    <t>600 (15')</t>
  </si>
  <si>
    <t>800 (20')</t>
  </si>
  <si>
    <t>Buffer</t>
  </si>
  <si>
    <t>State librarires</t>
  </si>
  <si>
    <t>ACEQUA</t>
  </si>
  <si>
    <t>NHSD</t>
  </si>
  <si>
    <t>OSM / Scraping</t>
  </si>
  <si>
    <t xml:space="preserve">OSM </t>
  </si>
  <si>
    <t>OSM?</t>
  </si>
  <si>
    <t>OSM blue space?</t>
  </si>
  <si>
    <t>RR (mixed?)</t>
  </si>
  <si>
    <t>Destinations</t>
  </si>
  <si>
    <t>Status</t>
  </si>
  <si>
    <t>Early years</t>
  </si>
  <si>
    <t>variable</t>
  </si>
  <si>
    <t>Domains</t>
  </si>
  <si>
    <t>SI groups</t>
  </si>
  <si>
    <t>Other inds</t>
  </si>
  <si>
    <t>Social Infrastructure</t>
  </si>
  <si>
    <t>Community, Culture &amp; Leisure</t>
  </si>
  <si>
    <t>Health &amp; Social Services</t>
  </si>
  <si>
    <t>Sport &amp; Recreation</t>
  </si>
  <si>
    <t>Daily living</t>
  </si>
  <si>
    <t>Local Living</t>
  </si>
  <si>
    <t>Specialty Food</t>
  </si>
  <si>
    <t>Ferry stations (where applicable)</t>
  </si>
  <si>
    <t xml:space="preserve">	Libraries ACT</t>
  </si>
  <si>
    <t>Libraries SA</t>
  </si>
  <si>
    <t>State Libraries of NSW</t>
  </si>
  <si>
    <t>e-mail from Joyce Azzopardi (Lead, NSW.net Services at the State Library of NSW)</t>
  </si>
  <si>
    <t>"Location of public library branches in Libraries ACT (2012; last updated July 2017)"</t>
  </si>
  <si>
    <t>NT Government</t>
  </si>
  <si>
    <t>Libraries (Australia)</t>
  </si>
  <si>
    <t>Z:/RESEARCH/GIS/Projects/ntnl_li_2018_template/data/destinations/libraries/libraries_australia_20181119.gpkg</t>
  </si>
  <si>
    <t>Libraries Tasmania</t>
  </si>
  <si>
    <t>Libraries Tasmania, Archives &amp; Online Access Centre (OAC) locations by name, address, latitude and longitude</t>
  </si>
  <si>
    <t>CC BY 3.0 AU</t>
  </si>
  <si>
    <t>public listing</t>
  </si>
  <si>
    <t>public listing ("fair use for the purpose of … research")</t>
  </si>
  <si>
    <t>State Library of Queensland</t>
  </si>
  <si>
    <t>Department of Premier and Cabinet</t>
  </si>
  <si>
    <t>State Library of Western Australia</t>
  </si>
  <si>
    <t>not stated</t>
  </si>
  <si>
    <t>"Western Australia public library branch names, locations and phone numbers.  New for 2016: now includes Map references (lat/long and elevation)."</t>
  </si>
  <si>
    <t>Locations of Public Libraries in Victoria (2010, updated 2016)</t>
  </si>
  <si>
    <t>Locations of Public Libraries in Tasmania (updated 2018).  QGIS was used to output the geojson as CSV with added latitude and longitude (YX) coordinates. The geojson specific fields were removed to retain the following fields: library, address, y, x</t>
  </si>
  <si>
    <t>I compiled a database of libraries around Australia based on official sources for each state using the most recent data which was accessible.  Where data was not publicly available, or recent, contact was made to request the data.  The geopackage contains two national feature datasets, one in EPSG 4326 (as per the data source files) and another in EPSG 7845 GDA 2020 GA LCC (as per our project requirements).</t>
  </si>
  <si>
    <t>"Location information about Queensland Public libraries, including addresses and geotags" (March 2018).
Ifracrombe public library had an error with incorrect coordinate polarity which was cleaned as per the following:
incorrect: 23.489799	 144.507568
cleaned:  -23.489799	 144.507568</t>
  </si>
  <si>
    <t>Z:/RESEARCH/GIS/Projects/ntnl_li_2018_template/data/destinations/libraries/ACT/Library_Locations.csv</t>
  </si>
  <si>
    <t>Received upon inquiry on 20160301. The provided coordinate data which was concatenated using commas was seperated into respective columns.</t>
  </si>
  <si>
    <t>Z:/RESEARCH/GIS/Projects/ntnl_li_2018_template/data/destinations/libraries/NSW/Library-Export  - NSW official library data  - XY coord seperated_20160301.xlsx</t>
  </si>
  <si>
    <t>Z:/RESEARCH/GIS/Projects/ntnl_li_2018_template/data/destinations/libraries/NT/NT libraries list - manually geocoded - 2018.xlsx</t>
  </si>
  <si>
    <t>Based on list of 31 libraries (nb. the page itself says 32, but there are only 31 listed) at https://nt.gov.au/leisure/arts-culture-heritage/find-a-library-in-the-nt (updated 31 May 2018).  Data were copied and added updated address fields for those libraries which were present and previously manually geolocated myself as part of the 2015 National Liveability project.    Note licence terms from
https://nt.gov.au/copyright-disclaimer-and-privacy ; It seems to me, our use is under 'fair dealing for the purposes of ... research'.</t>
  </si>
  <si>
    <t>Z:/RESEARCH/GIS/Projects/ntnl_li_2018_template/data/destinations/libraries/Tas/tas_libraries_2018.csv</t>
  </si>
  <si>
    <t>Z:/RESEARCH/GIS/Projects/ntnl_li_2018_template/data/destinations/libraries/QLD/publiclibrarybranches-with-coordinates6march18slq.csv</t>
  </si>
  <si>
    <t>Z:/RESEARCH/GIS/Projects/ntnl_li_2018_template/data/destinations/libraries/SA/SA_All-Library-Locations_2017_geocoded.csv</t>
  </si>
  <si>
    <t>Z:/RESEARCH/GIS/Projects/ntnl_li_2018_template/data/destinations/libraries/VIC/fileslibraries.csv</t>
  </si>
  <si>
    <t>Z:/RESEARCH/GIS/Projects/ntnl_li_2018_template/data/destinations/libraries/WA/libraries20160206.csv</t>
  </si>
  <si>
    <t>market_osm</t>
  </si>
  <si>
    <t>Market</t>
  </si>
  <si>
    <t>marketplace</t>
  </si>
  <si>
    <t>A marketplace where trade is regulated.</t>
  </si>
  <si>
    <t>Perhaps safest to consider as 'convenience' (although potentially distinct from, or more than this)</t>
  </si>
  <si>
    <t>alcohol_osm</t>
  </si>
  <si>
    <t>Alcohol outlet</t>
  </si>
  <si>
    <t>alcohol</t>
  </si>
  <si>
    <t>chemist</t>
  </si>
  <si>
    <t>A shop selling articles of personal hygiene, cosmetics, and household cleaning products.</t>
  </si>
  <si>
    <t>In practice, it looks like 'chemist' in Australia has been used to tag places selling medications (ie. amenity = pharmacy)</t>
  </si>
  <si>
    <t>little used, but for completeness, including</t>
  </si>
  <si>
    <t>bookmaker</t>
  </si>
  <si>
    <t>A shop that takes bets on sporting and other events at agreed upon odds.</t>
  </si>
  <si>
    <t>A shop selling alcoholic drinks</t>
  </si>
  <si>
    <t>tobacco_osm</t>
  </si>
  <si>
    <t>Tobacconist</t>
  </si>
  <si>
    <t>tobacco</t>
  </si>
  <si>
    <t>A shop selling tobacco, and possibly other convenience items</t>
  </si>
  <si>
    <t>Tobacco; Convenience</t>
  </si>
  <si>
    <t>tobacconist</t>
  </si>
  <si>
    <t>including for completeness (one in Melb, one in Tas)</t>
  </si>
  <si>
    <t>potential future interest</t>
  </si>
  <si>
    <t>alcohol outlet</t>
  </si>
  <si>
    <t>tobaconnist</t>
  </si>
  <si>
    <t>market</t>
  </si>
  <si>
    <t>Convenience; Community, Culture and Leisure</t>
  </si>
  <si>
    <t>market_place</t>
  </si>
  <si>
    <t>public_market</t>
  </si>
  <si>
    <t>included for completeness</t>
  </si>
  <si>
    <t>childcare_oshc</t>
  </si>
  <si>
    <t>childcare2018</t>
  </si>
  <si>
    <t>child care (outside school hours)</t>
  </si>
  <si>
    <t>childcare_all</t>
  </si>
  <si>
    <t>childcare_preschool</t>
  </si>
  <si>
    <t>preschool_childcare_2018</t>
  </si>
  <si>
    <t>child care (pre-school)</t>
  </si>
  <si>
    <t>child care (all)</t>
  </si>
  <si>
    <t>Hospital</t>
  </si>
  <si>
    <t>childcare_oshc_2018</t>
  </si>
  <si>
    <t>alcohol_offlicence_act_2017</t>
  </si>
  <si>
    <t>alcohol_offlicence_nt_2017</t>
  </si>
  <si>
    <t>alcohol_offlicence_tas_2018</t>
  </si>
  <si>
    <t>alcohol_onlicence_act_2017</t>
  </si>
  <si>
    <t>alcohol_onlicence_nt_2017</t>
  </si>
  <si>
    <t>alcohol_onlicence_tas_2018</t>
  </si>
  <si>
    <t>destinations.gdb</t>
  </si>
  <si>
    <t>gtfs_2018_stop_30_mins_final</t>
  </si>
  <si>
    <t>gtfs_2018_stops</t>
  </si>
  <si>
    <t>gtfs_2018_stops_bus</t>
  </si>
  <si>
    <t>gtfs_2018_stops_ferry</t>
  </si>
  <si>
    <t>gtfs_2018_stops_train</t>
  </si>
  <si>
    <t>gtfs_2018_stops_tram</t>
  </si>
  <si>
    <t>place</t>
  </si>
  <si>
    <t>highway</t>
  </si>
  <si>
    <t>specific_inclusion</t>
  </si>
  <si>
    <t xml:space="preserve">leisure IS NOT NULL </t>
  </si>
  <si>
    <t xml:space="preserve">natural IS NOT NULL </t>
  </si>
  <si>
    <t xml:space="preserve">sport IS NOT NULL  </t>
  </si>
  <si>
    <t>beach IS NOT NULL</t>
  </si>
  <si>
    <t>river IS NOT NULL</t>
  </si>
  <si>
    <t xml:space="preserve">water IS NOT NULL </t>
  </si>
  <si>
    <t xml:space="preserve">waterway IS NOT NULL </t>
  </si>
  <si>
    <t>wetland IS NOT NULL</t>
  </si>
  <si>
    <t>highway = 'pedestrian'</t>
  </si>
  <si>
    <t>place  =  'square'</t>
  </si>
  <si>
    <t>Health (Hospital)</t>
  </si>
  <si>
    <t>PhysicalActivity_Recreation</t>
  </si>
  <si>
    <t>ChildcareKinder_LongDayChildCare</t>
  </si>
  <si>
    <t>Health (Child Care and/or Kindergarten)</t>
  </si>
  <si>
    <t>ChildcareKinder_Kinder_Preschool</t>
  </si>
  <si>
    <t>ChildcareKinder_HolidayProgram</t>
  </si>
  <si>
    <t>ChildcareKinder_KinderDisability</t>
  </si>
  <si>
    <t>ChildcareKinder_OSHC</t>
  </si>
  <si>
    <t>ChildcareKinder_OccasionalCare</t>
  </si>
  <si>
    <t>ChildcareKinder_FamilyDayCare</t>
  </si>
  <si>
    <t>ChildDevelopment_Playgroup</t>
  </si>
  <si>
    <t>Health (Child Development)</t>
  </si>
  <si>
    <t>ChildDevelopment_ParentingFamilySupport</t>
  </si>
  <si>
    <t>ChildDevelopment_ChildPlayProgram</t>
  </si>
  <si>
    <t>ChildDevelopment_EarlyParentingSupport</t>
  </si>
  <si>
    <t>ChildDevelopment_ToyLibrary</t>
  </si>
  <si>
    <t>ChildDevelopment_SchoolNursing</t>
  </si>
  <si>
    <t>ChildProtectionFamilyServices_IntegratedFamilyServices</t>
  </si>
  <si>
    <t>Health (Child Protection &amp; Family Services)</t>
  </si>
  <si>
    <t>CommunityHealthCare_Pharmacy</t>
  </si>
  <si>
    <t>Health (Community Health Care)</t>
  </si>
  <si>
    <t>CommunityHealthCare_MCH</t>
  </si>
  <si>
    <t>CommunityHealthCare_Immunisation</t>
  </si>
  <si>
    <t>Counselling_CounsellingFamilyTherapy</t>
  </si>
  <si>
    <t>Health (Counselling)</t>
  </si>
  <si>
    <t>Counselling_GeneralCounselling</t>
  </si>
  <si>
    <t>DisabilitySupport_EarlyChildhoodIntervention</t>
  </si>
  <si>
    <t>Health (Disability Support)</t>
  </si>
  <si>
    <t>EducationLearning_Library</t>
  </si>
  <si>
    <t>Health (Education &amp; Learning)</t>
  </si>
  <si>
    <t>GeneralPracticeGP_GP</t>
  </si>
  <si>
    <t>Health (General Practice/GP (doctor))</t>
  </si>
  <si>
    <t>MentalHealth_ChildMentalHealth</t>
  </si>
  <si>
    <t>Health (Mental Health)</t>
  </si>
  <si>
    <t>SpecialistPaediatric_PaediatricMedicine</t>
  </si>
  <si>
    <t>Health (Specialist Paediatric - requires referral)</t>
  </si>
  <si>
    <t>MentalHealth_GeneralMentalHealthService</t>
  </si>
  <si>
    <t>MentalHealth_AdultMentalHealthService</t>
  </si>
  <si>
    <t>MentalHealth_Psychology</t>
  </si>
  <si>
    <t>toilets_2018</t>
  </si>
  <si>
    <t>playgrounds_2018</t>
  </si>
  <si>
    <t>public transport (30 mins daytime weekday freq, or better)</t>
  </si>
  <si>
    <t>public transport (all)</t>
  </si>
  <si>
    <t>public transport (bus)</t>
  </si>
  <si>
    <t>public transport (ferry)</t>
  </si>
  <si>
    <t>public transport (train)</t>
  </si>
  <si>
    <t>public transport (tram)</t>
  </si>
  <si>
    <t>hospital</t>
  </si>
  <si>
    <t>long day child care</t>
  </si>
  <si>
    <t>kindergarten/preschool</t>
  </si>
  <si>
    <t>holiday programs</t>
  </si>
  <si>
    <t>kindergarten inclusion support for children with a disability</t>
  </si>
  <si>
    <t>outside school hours care</t>
  </si>
  <si>
    <t>occasional child care</t>
  </si>
  <si>
    <t>family day care</t>
  </si>
  <si>
    <t>playgroup</t>
  </si>
  <si>
    <t>parenting &amp; family support/education</t>
  </si>
  <si>
    <t>early parenting support</t>
  </si>
  <si>
    <t>toy library</t>
  </si>
  <si>
    <t>integrated family services</t>
  </si>
  <si>
    <t>maternal, child and family health</t>
  </si>
  <si>
    <t>immunisation</t>
  </si>
  <si>
    <t>family counselling and/or family therapy</t>
  </si>
  <si>
    <t>generalist counselling</t>
  </si>
  <si>
    <t>early childhood intervention</t>
  </si>
  <si>
    <t>library</t>
  </si>
  <si>
    <t>general practice/gp (doctor)</t>
  </si>
  <si>
    <t>child and adolescent mental health services</t>
  </si>
  <si>
    <t>paediatric medicine</t>
  </si>
  <si>
    <t>general mental health services</t>
  </si>
  <si>
    <t>adult mental health services</t>
  </si>
  <si>
    <t>psychology</t>
  </si>
  <si>
    <t>public toilet</t>
  </si>
  <si>
    <t>school nursing</t>
  </si>
  <si>
    <t>toilets</t>
  </si>
  <si>
    <t>playgrounds</t>
  </si>
  <si>
    <t>centrelink_2018</t>
  </si>
  <si>
    <t>centrelink</t>
  </si>
  <si>
    <t>Social services</t>
  </si>
  <si>
    <t>Physical Activity &amp; Recreation</t>
  </si>
  <si>
    <t>Health (Physical Activity &amp; Recreation)</t>
  </si>
  <si>
    <t>*</t>
  </si>
  <si>
    <t>policy_reference</t>
  </si>
  <si>
    <t>destinations_to_purge_after_import</t>
  </si>
  <si>
    <t>agedcare</t>
  </si>
  <si>
    <t>agedcareresidentialservices</t>
  </si>
  <si>
    <t>alliedhealth</t>
  </si>
  <si>
    <t>alternativecomplementarytherapies</t>
  </si>
  <si>
    <t>childcare_2018</t>
  </si>
  <si>
    <t>childcare_kindergarten</t>
  </si>
  <si>
    <t>childdevelopment</t>
  </si>
  <si>
    <t>childprotection_familyservices</t>
  </si>
  <si>
    <t>communityhealthcare</t>
  </si>
  <si>
    <t>counselling</t>
  </si>
  <si>
    <t>crisisline</t>
  </si>
  <si>
    <t>deathservices</t>
  </si>
  <si>
    <t>dental</t>
  </si>
  <si>
    <t>disabilitysupport</t>
  </si>
  <si>
    <t>drug_alcohol</t>
  </si>
  <si>
    <t>education_learning</t>
  </si>
  <si>
    <t>emergencydepartment</t>
  </si>
  <si>
    <t>employment</t>
  </si>
  <si>
    <t>export_output</t>
  </si>
  <si>
    <t>financial_materialaid</t>
  </si>
  <si>
    <t>gp_doctor</t>
  </si>
  <si>
    <t>gtfs_act_stop_30_mins_2017</t>
  </si>
  <si>
    <t>gtfs_act_stops_2017</t>
  </si>
  <si>
    <t>gtfs_nsw_stop_15_mins_train_2017</t>
  </si>
  <si>
    <t>gtfs_nsw_stop_30_mins_2017</t>
  </si>
  <si>
    <t>gtfs_nsw_stop_30_mins_bus_2017</t>
  </si>
  <si>
    <t>gtfs_nsw_stops_2017</t>
  </si>
  <si>
    <t>gtfs_nt_stop_30_mins_2017</t>
  </si>
  <si>
    <t>gtfs_nt_stops_2017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</si>
  <si>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</si>
  <si>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</si>
  <si>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</si>
  <si>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</si>
  <si>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</si>
  <si>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</si>
  <si>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</si>
  <si>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</si>
  <si>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</si>
  <si>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gtfs_vic_stops_train_2017</t>
  </si>
  <si>
    <t>gtfs_vic_stops_tram_2017</t>
  </si>
  <si>
    <t>gtfs_wa_stop_30_mins_2017</t>
  </si>
  <si>
    <t>gtfs_wa_stops_2017</t>
  </si>
  <si>
    <t>gtfs_wa_stops_bus_2017</t>
  </si>
  <si>
    <t>gtfs_wa_stops_train_2017</t>
  </si>
  <si>
    <t>homesupportservices</t>
  </si>
  <si>
    <t>housing_homelessness</t>
  </si>
  <si>
    <t>interpreting</t>
  </si>
  <si>
    <t>justice</t>
  </si>
  <si>
    <t>legal</t>
  </si>
  <si>
    <t>nhsd_dec2017</t>
  </si>
  <si>
    <t>p_12_schools2018</t>
  </si>
  <si>
    <t>painmanagementservice</t>
  </si>
  <si>
    <t>physicalactivity_recreation</t>
  </si>
  <si>
    <t>regulation</t>
  </si>
  <si>
    <t>respite_carersupport</t>
  </si>
  <si>
    <t>specialistclinicalpathology</t>
  </si>
  <si>
    <t>specialistmedical</t>
  </si>
  <si>
    <t>specialistobstetricsgynaecology</t>
  </si>
  <si>
    <t>specialistpaediatric</t>
  </si>
  <si>
    <t>specialistradiology_imaging</t>
  </si>
  <si>
    <t>specialistsurgical</t>
  </si>
  <si>
    <t>supportgroup</t>
  </si>
  <si>
    <t>transport</t>
  </si>
  <si>
    <t>art_gallery_osm</t>
  </si>
  <si>
    <t>art_centre_osm</t>
  </si>
  <si>
    <t>fastfood_osm</t>
  </si>
  <si>
    <t>picnic_site_osm</t>
  </si>
  <si>
    <t>mentalhealth</t>
  </si>
  <si>
    <t>child play programs</t>
  </si>
  <si>
    <t>gtfs_nsw_stop_15_mins_train</t>
  </si>
  <si>
    <t>gtfs_nsw_stop_30_mins_bus</t>
  </si>
  <si>
    <t>public transport (bus, 30 mins daytime weekday freq or better)</t>
  </si>
  <si>
    <t>public transport (train, 15 mins daytime weekday freq or better)</t>
  </si>
  <si>
    <t>ind_plain</t>
  </si>
  <si>
    <t>ntnl_scripts</t>
  </si>
  <si>
    <t>updated?</t>
  </si>
  <si>
    <t>unit_level_description</t>
  </si>
  <si>
    <t>aggregate_description</t>
  </si>
  <si>
    <t>data_sources</t>
  </si>
  <si>
    <t>null</t>
  </si>
  <si>
    <t>address_agg</t>
  </si>
  <si>
    <t>address:sample_points,boundaries:aggregation_admin</t>
  </si>
  <si>
    <t>address_dwellings_agg</t>
  </si>
  <si>
    <t>indicator:address_agg, boundaries:dwellings,</t>
  </si>
  <si>
    <t>_{threshold}</t>
  </si>
  <si>
    <t>y</t>
  </si>
  <si>
    <t>Within 1 km walking distance of an activity centre with a supermarket</t>
  </si>
  <si>
    <t>indicator:activity_centre_proximity, meshblock:dwellings</t>
  </si>
  <si>
    <t>threshold_{threshold}(ind_activity.distance , 1000) AS walk_2_{threshold},</t>
  </si>
  <si>
    <t>activity_centre_proximity</t>
  </si>
  <si>
    <t>Average distance to closest activity centre (proxy measure: supermarket within a commercial zoned Mesh Block)</t>
  </si>
  <si>
    <t>indicator:address_agg,roads:network_analysis,destinations:supermarket_2018, destinations:supermarket_osm</t>
  </si>
  <si>
    <t>daily_living</t>
  </si>
  <si>
    <t>Daily living destination types present ({threshold} threshold)</t>
  </si>
  <si>
    <t>Average number of daily living types present, measured as a score of 0-3, with 1 point for each category of convenience store/petrol station/newsagent, PT stop, supermarket within 1600m network distance</t>
  </si>
  <si>
    <t xml:space="preserve">indicator:address_dwellings_agg,roads:network_analysis,destinations:supermarkets_2017,destinations:conveniencestores_2014,destinations:newsagents_2014,destinations:petrolstations_2014,destinations:supermarket_osm,destinations:convenience_osm,destinations:petrolstation_osm,destinations:newsagent_osm,destinations:gtfs_2018_stops
</t>
  </si>
  <si>
    <t>street_connectivity</t>
  </si>
  <si>
    <t>Street connectivity, measured as intersection count per square kilometre of local walkable neighbourhood</t>
  </si>
  <si>
    <t>indicator:address_agg,roads:network_analysis</t>
  </si>
  <si>
    <t>dwelling_density</t>
  </si>
  <si>
    <t>Dwelling per hectare (Ha) within the local walkable neighbourhood</t>
  </si>
  <si>
    <t>indicator:address_dwellings_agg,roads:network_analysis</t>
  </si>
  <si>
    <t>walkability</t>
  </si>
  <si>
    <t>Walkability index ({threshold} threshold)</t>
  </si>
  <si>
    <t>indicator:daily_living,indicator:dwelling_density,indicator:street_connectivity</t>
  </si>
  <si>
    <t>ind_walkability.wa_{threshold} AS walk_17_{threshold},</t>
  </si>
  <si>
    <t>Access to bus stop &lt; 400 m OR &lt; 600m of a tram stop OR &lt; 800 m of a train station ({threshold} threshold)</t>
  </si>
  <si>
    <t>95% or more of dwellings with access to bus stop &lt; 400 m OR &lt; 600m of a tram stop OR &lt; 800 m of a train station</t>
  </si>
  <si>
    <t>indicator:address_dwellings_agg,roads:network_analysis,destinations:gtfs_2018_stops_bus,destinations:gtfs_2018_stops_train,destinations:gtfs_2018_stops_tram</t>
  </si>
  <si>
    <t>GREATEST(threshold_{threshold}(ind_transport.bus,400),threshold_{threshold}(ind_transport.tram,600),threshold_{threshold}(ind_transport.train,800)) AS trans_1_{threshold},</t>
  </si>
  <si>
    <t>Access to bus stop &lt; 400 m ({threshold} threshold)</t>
  </si>
  <si>
    <t>95% or more of dwellings with access to bus stop &lt; 400 m</t>
  </si>
  <si>
    <t>indicator:address_dwellings_agg,roads:network_analysis,destinations:gtfs_2018_stops_bus</t>
  </si>
  <si>
    <t>threshold_{threshold}(ind_transport.bus,400) AS trans_2_{threshold},</t>
  </si>
  <si>
    <t>Within 400m walk from a neighbourhood or town centre, or a bus stop, or in a 800m walk from a railway station ({threshold} threshold)</t>
  </si>
  <si>
    <t>&lt; / &gt;= 60% of dwellings &lt; 400m walk from a neighbourhood or town centre, or a bus stop, or in a 800m walk from a railway station.</t>
  </si>
  <si>
    <t>indicator:address_dwellings_agg,roads:network_analysis,destinations:gtfs_2018_stops_bus,destinations:gtfs_2018_stops_train,destinations:gtfs_2018_stops_tram, indicator:activity_centre_proximity</t>
  </si>
  <si>
    <t>Within 400 metres of an existing or planned public transport stop ({threshold} threshold)</t>
  </si>
  <si>
    <t>&lt; / &gt;= 100% of dwellings &lt; 400 metres of an existing or planned public transport stop</t>
  </si>
  <si>
    <t>indicator:address_dwellings_agg,roads:network_analysis,destinations:gtfs_2018_stops</t>
  </si>
  <si>
    <t>threshold_{threshold}(ind_transport.bus, 400) AS trans_4_{threshold},</t>
  </si>
  <si>
    <t>Within 400 m of a bus stop every 30 min, or 800 m of a train station every 15 min ({threshold} threshold)</t>
  </si>
  <si>
    <t>&lt; / &gt;= 100% of dwellings &lt; 400 m of a bus stop every 30 min OR &lt; 800 m of a train station every 15 min</t>
  </si>
  <si>
    <t>indicator:address_dwellings_agg,roads:network_analysis,destinations:gtfs_2018_stops_bus,destinations:gtfs_2018_stops_train</t>
  </si>
  <si>
    <t>GREATEST(threshold_{threshold}(nsw_freq_pt.bus30,400)threshold_{threshold}(nsw_freq_pt.train15,800) AS trans_5_{threshold},</t>
  </si>
  <si>
    <t>LEFT JOIN (SELECT p.gnaf_pid,
bus.distance AS bus30, 
train.distance AS train15,
FROM parcel_dwellings p
LEFT JOIN (SELECT gnaf_pid,distance 
FROM od_closest 
WHERE dest_class = 'gtfs_nsw_stop_30_mins_bus') bus 
ON p.gnaf_pid = bus.gnaf_pid 
LEFT JOIN (SELECT gnaf_pid,distance 
FROM od_closest 
WHERE dest_class = 'gtfs_nsw_stop_15_mins_train') train 
ON p.gnaf_pid = tram.gnaf_pid ) nsw_freq_pt
ON p.gnaf_pid = ind_pt_mode.gnaf_pid</t>
  </si>
  <si>
    <t>Within 400 m of public transport stop with a regular scheduled weekday service ({threshold} threshold)</t>
  </si>
  <si>
    <t>% of dwellings &lt; 400 m of a public transport stop with a scheduled service at least every 30 minutes between 7am and 7pm on a normal weekday (= a combined measure of proximity and frequency)</t>
  </si>
  <si>
    <t>threshold_{threshold}(ind_transport.freq30,400) AS trans_6_{threshold},</t>
  </si>
  <si>
    <t>Distance to closest bus stop</t>
  </si>
  <si>
    <t>indicator:address_dwellings_agg,roads:network_analysis,destinations:gtfs_2018_bus</t>
  </si>
  <si>
    <t>ind_transport.bus/1000.0 AS trans_7,</t>
  </si>
  <si>
    <t>trans_8</t>
  </si>
  <si>
    <t>Distance to closest train station</t>
  </si>
  <si>
    <t>indicator:address_dwellings_agg,roads:network_analysis,destinations:gtfs_2018_train</t>
  </si>
  <si>
    <t>ind_transport.train/1000.0 AS trans_8,</t>
  </si>
  <si>
    <t>trans_9</t>
  </si>
  <si>
    <t>Distance to closest tram stop</t>
  </si>
  <si>
    <t>indicator:address_dwellings_agg,roads:network_analysis,destinations:gtfs_2018_tram</t>
  </si>
  <si>
    <t>ind_transport.tram/1000.0 AS trans_9,</t>
  </si>
  <si>
    <t>trans_10</t>
  </si>
  <si>
    <t>Distance to closest ferry terminal</t>
  </si>
  <si>
    <t>indicator:address_dwellings_agg,roads:network_analysis,destinations:gtfs_2018_ferry</t>
  </si>
  <si>
    <t>ind_transport.ferry/1000.0 AS trans_10,</t>
  </si>
  <si>
    <t>trans_11</t>
  </si>
  <si>
    <t>Distance to closest public transport stop</t>
  </si>
  <si>
    <t>ind_transport.any_pt/1000.0 AS trans_11,</t>
  </si>
  <si>
    <t>trans_16</t>
  </si>
  <si>
    <t>Distance to closest transport stop with frequent daytime service</t>
  </si>
  <si>
    <t xml:space="preserve">indicator:address_dwellings_agg,roads:network_analysis,destinations:gtfs_2018_stop_30_mins_final 
</t>
  </si>
  <si>
    <t>ind_transport.freq30/1000.0 AS trans_16,</t>
  </si>
  <si>
    <t>n</t>
  </si>
  <si>
    <t>Within 400 m of public open space ({threshold} threshold)</t>
  </si>
  <si>
    <t>95% or more of dwellings within 400 m or less distance of public open space</t>
  </si>
  <si>
    <t>Within 300 m of any public open space ({threshold} threshold)</t>
  </si>
  <si>
    <t>100% of dwellings within 300 m or less distance of any public open space</t>
  </si>
  <si>
    <t>Within 400 m of any local park of size 0.4 to 1 Ha ({threshold} threshold)</t>
  </si>
  <si>
    <t>50% or more of dwellings within 400 m or less distance of any local park (&gt; 0.4 to &lt;=1 ha)</t>
  </si>
  <si>
    <t>Within 800 m of any neighbourhood park of size 1 to 5 Ha ({threshold} threshold)</t>
  </si>
  <si>
    <t>50% or more of dwellings within 800 m or less distance of any neighbourhood park (&gt;1 ha to &lt;= 5ha)</t>
  </si>
  <si>
    <t>Within 2 km of any district park of size 5 to 20 Ha ({threshold} threshold)</t>
  </si>
  <si>
    <t>50% or more of dwellings within 2 km or less of any district park (&gt;5 ha to &lt;=20 ha)</t>
  </si>
  <si>
    <t>Within 400 m of a neighbourhood recreation park larger than 0.5 Ha ({threshold} threshold)</t>
  </si>
  <si>
    <t>90% or more of dwellings within 400 m or less distance of a neighbourhood recreation park (&gt;0.5 ha)</t>
  </si>
  <si>
    <t>Within 2.5 km of a district recreation park larger than 5 Ha ({threshold} threshold)</t>
  </si>
  <si>
    <t>90% or more of dwellings within 2.5 km or less distance of a district recreation park (&gt;5 ha)</t>
  </si>
  <si>
    <t>Within 400 m of a park larger than 0.5 Ha ({threshold} threshold)</t>
  </si>
  <si>
    <t>50% or more of dwellings within 400 m or less distance of a park larger than 0.5 Ha</t>
  </si>
  <si>
    <t>Within 2 km of a park &gt;2 Ha ({threshold} threshold)</t>
  </si>
  <si>
    <t>50% or more of dwellings within 2 km or less distance of a park larger than 2 Ha</t>
  </si>
  <si>
    <t>Within 400 m of POS ({threshold} threshold)</t>
  </si>
  <si>
    <t>% dwellings within 400 m or less distance of public open space</t>
  </si>
  <si>
    <t>Within 400 m of POS larger than 1.5 Ha ({threshold} threshold)</t>
  </si>
  <si>
    <t>% dwellings &lt; 400 m of public open space &gt; 1.5 ha</t>
  </si>
  <si>
    <t>% of dwellings meeting 30/40 measure of unaffordable housing</t>
  </si>
  <si>
    <t>% of dwellings renting as a proportion of total</t>
  </si>
  <si>
    <t>Proportion of supermarkets to supermarkets and fast food outlets combined within 3200 m</t>
  </si>
  <si>
    <t>Average proportion of supermarkets to supermarkets and fast food outlets combined &lt; 3200 m</t>
  </si>
  <si>
    <t>Within 1km of a supermarket ({threshold} threshold)</t>
  </si>
  <si>
    <t>% dwellings &lt; 1km of a supermarket</t>
  </si>
  <si>
    <t>Distance to closest on-licence alcohol</t>
  </si>
  <si>
    <t>Distance to closest off-licence alcohol</t>
  </si>
  <si>
    <t>% dwellings &lt; 1600m of a children's day care</t>
  </si>
  <si>
    <t>Within 1600m of a GP</t>
  </si>
  <si>
    <t>Distance to closest GP</t>
  </si>
  <si>
    <t>/km&lt;sup&gt;2&lt;/sup&gt;</t>
  </si>
  <si>
    <t>(z)</t>
  </si>
  <si>
    <t>within 400 m network distance of a secondary or district centre, or 200 m network distance of a neighbourhood centre</t>
  </si>
  <si>
    <t>Residential lot size distribution</t>
  </si>
  <si>
    <t>n? (suburban?)</t>
  </si>
  <si>
    <t>y?</t>
  </si>
  <si>
    <t>n? (new residential release?)</t>
  </si>
  <si>
    <t>n (but in retrospect, we could have; could have calculated 400m network at same time as 1600m network)</t>
  </si>
  <si>
    <t>Average pedshed ratio, defined as the area of the 400 m pedestrian network from each residential dwelling buffered by 50m divided by the radial 400 m "crow flies" area (i.e. 50.2 Ha.)</t>
  </si>
  <si>
    <t>indicator</t>
  </si>
  <si>
    <t>ind_daily_living.dl_hyb_{threshold} AS walk_14_{threshold},</t>
  </si>
  <si>
    <t>island_exception</t>
  </si>
  <si>
    <t>sa1_maincode IN ('50702116525')</t>
  </si>
  <si>
    <t>None</t>
  </si>
  <si>
    <t>Policy states 'generally between 120m and 240m in length and generally between 60m and 120m in width'. I'd interpret this as ≥120m and ≤240m long, and ≥60m and ≤120m wide. And the overall indicator as street blocks with a perimeter of ≤720m. However, we used &lt;720m in the report</t>
  </si>
  <si>
    <t>Percentage of street blocks with a perimeter less than 720m OR Percentage of street blocks with a perimeter of 720m or less</t>
  </si>
  <si>
    <t>Percentage of dwellings within 1km of an activity centre with a supermarket. (Target: 80-90%)</t>
  </si>
  <si>
    <t>Average net dwelling density. (Target: at least 15 dwellings per hectare)</t>
  </si>
  <si>
    <t xml:space="preserve">indicator:address_dwellings_agg,roads:network_analysis,destinations:aos 
</t>
  </si>
  <si>
    <t>National Cities Perforance Framework (2019)</t>
  </si>
  <si>
    <t>threshold_{threshold}(ind_pos_closest.pos_any_distance_m,400) AS pos_1_{threshold},</t>
  </si>
  <si>
    <t>threshold_{threshold}(ind_pos_closest.pos_any_distance_m,400) AS pos_2_{threshold},</t>
  </si>
  <si>
    <t>threshold_{threshold}(ind_pos_closest.pos_any_distance_m,400) AS pos_3_{threshold},</t>
  </si>
  <si>
    <t>threshold_{threshold}(ind_pos_closest.pos_any_distance_m,400) AS pos_4_{threshold},</t>
  </si>
  <si>
    <t>threshold_{threshold}(pos_6.distance,800) AS pos_6_{threshold},</t>
  </si>
  <si>
    <t>LEFT JOIN (SELECT p.gnaf_pid, 
min(distance) AS distance
FROM parcel_dwellings p
LEFT JOIN 
(SELECT gnaf_pid,
(obj-&gt;&gt;'aos_id')::int AS aos_id,
(obj-&gt;&gt;'distance')::int AS distance
FROM od_aos_jsonb,
jsonb_array_elements(attributes) obj) o ON p.gnaf_pid = o.gnaf_pid
LEFT JOIN open_space_areas pos ON o.aos_id = pos.aos_id
WHERE pos.aos_id IS NOT NULL
AND aos_ha_public &gt; 1
AND aos_ha_public &lt;= 5
GROUP BY p.gnaf_pid) pos_6 ON p.gnaf_pid = pos_6.gnaf_pid</t>
  </si>
  <si>
    <t>threshold_{threshold}(pos_7.distance,2000) AS pos_7_{threshold},</t>
  </si>
  <si>
    <t>LEFT JOIN (SELECT p.gnaf_pid, 
min(distance) AS distance
FROM parcel_dwellings p
LEFT JOIN 
(SELECT gnaf_pid,
(obj-&gt;&gt;'aos_id')::int AS aos_id,
(obj-&gt;&gt;'distance')::int AS distance
FROM od_aos_jsonb,
jsonb_array_elements(attributes) obj) o ON p.gnaf_pid = o.gnaf_pid
LEFT JOIN open_space_areas pos ON o.aos_id = pos.aos_id
WHERE pos.aos_id IS NOT NULL
AND aos_ha_public &gt; 5
AND aos_ha_public &lt;= 20
GROUP BY p.gnaf_pid) pos_7 ON p.gnaf_pid = pos_7.gnaf_pid</t>
  </si>
  <si>
    <t>threshold_{threshold}(pos_8.distance,400) AS pos_8_{threshold},</t>
  </si>
  <si>
    <t>LEFT JOIN (SELECT p.gnaf_pid, 
min(distance) AS distance
FROM parcel_dwellings p
LEFT JOIN 
(SELECT gnaf_pid,
(obj-&gt;&gt;'aos_id')::int AS aos_id,
(obj-&gt;&gt;'distance')::int AS distance
FROM od_aos_jsonb,
jsonb_array_elements(attributes) obj) o ON p.gnaf_pid = o.gnaf_pid
LEFT JOIN open_space_areas pos ON o.aos_id = pos.aos_id
WHERE pos.aos_id IS NOT NULL
AND aos_ha_public &gt; 0.5
GROUP BY p.gnaf_pid) pos_8 ON p.gnaf_pid = pos_8.gnaf_pid</t>
  </si>
  <si>
    <t>threshold_{threshold}(pos_9.distance,2500) AS pos_9_{threshold},</t>
  </si>
  <si>
    <t>LEFT JOIN (SELECT p.gnaf_pid, 
min(distance) AS distance
FROM parcel_dwellings p
LEFT JOIN 
(SELECT gnaf_pid,
(obj-&gt;&gt;'aos_id')::int AS aos_id,
(obj-&gt;&gt;'distance')::int AS distance
FROM od_aos_jsonb,
jsonb_array_elements(attributes) obj) o ON p.gnaf_pid = o.gnaf_pid
LEFT JOIN open_space_areas pos ON o.aos_id = pos.aos_id
WHERE pos.aos_id IS NOT NULL
AND aos_ha_public &gt; 5
GROUP BY p.gnaf_pid) pos_9 ON p.gnaf_pid = pos_9.gnaf_pid</t>
  </si>
  <si>
    <t>threshold_{threshold}(pos_10.distance,400) AS pos_10_{threshold},</t>
  </si>
  <si>
    <t>LEFT JOIN (SELECT p.gnaf_pid, 
min(distance) AS distance
FROM parcel_dwellings p
LEFT JOIN 
(SELECT gnaf_pid,
(obj-&gt;&gt;'aos_id')::int AS aos_id,
(obj-&gt;&gt;'distance')::int AS distance
FROM od_aos_jsonb,
jsonb_array_elements(attributes) obj) o ON p.gnaf_pid = o.gnaf_pid
LEFT JOIN open_space_areas pos ON o.aos_id = pos.aos_id
WHERE pos.aos_id IS NOT NULL
AND aos_ha_public &gt; 0.5
GROUP BY p.gnaf_pid) pos_10 ON p.gnaf_pid = pos_10.gnaf_pid</t>
  </si>
  <si>
    <t>threshold_{threshold}(pos_11.distance,2000) AS pos_11_{threshold},</t>
  </si>
  <si>
    <t>LEFT JOIN (SELECT p.gnaf_pid, 
min(distance) AS distance
FROM parcel_dwellings p
LEFT JOIN 
(SELECT gnaf_pid,
(obj-&gt;&gt;'aos_id')::int AS aos_id,
(obj-&gt;&gt;'distance')::int AS distance
FROM od_aos_jsonb,
jsonb_array_elements(attributes) obj) o ON p.gnaf_pid = o.gnaf_pid
LEFT JOIN open_space_areas pos ON o.aos_id = pos.aos_id
WHERE pos.aos_id IS NOT NULL
AND aos_ha_public &gt; 2
GROUP BY p.gnaf_pid) pos_11 ON p.gnaf_pid = pos_11.gnaf_pid</t>
  </si>
  <si>
    <t>sa1_maincode IN ('31608154924')</t>
  </si>
  <si>
    <t>sa1_maincode IN ('30102152701','30102152702','30102152706','30102152707','30102152715','30102152720','30102152724','30102152701','30102152702','30102152703','30102152704','30102152705','30102152706','30102152707','30102152708','30102152709','30102152710','30102152711','30102152712','30102152713','30102152714','30102152715','30102152716','30102152717','30102152718','30102152719','30102152720','30102152721','30102152722','30102152724','31305154225')</t>
  </si>
  <si>
    <t>sa1_maincode IN ('30907125323','30903124021')</t>
  </si>
  <si>
    <t>Cutoff definition checked/julianna</t>
  </si>
  <si>
    <t>Plain language</t>
  </si>
  <si>
    <t>policy_wording</t>
  </si>
  <si>
    <t>% of street blocks with a perimeter of &lt;720 m (i.e.&gt;120 m and &lt;240 m long and &gt;60 m and &lt;120 m wide)</t>
  </si>
  <si>
    <t>activity_centre_1km</t>
  </si>
  <si>
    <t>Areas with ≥80% of dwellings &lt;1 km walking distance of an activity centre with a supermarket</t>
  </si>
  <si>
    <t>80-90% of households should be within 1km of a town centre of sufficient size to allow for provision of a supermarket.</t>
  </si>
  <si>
    <t>Victorian Precinct Structure Planning Guidelines Part Two, Growth Areas Authority 2009, revised 2013. p26</t>
  </si>
  <si>
    <t>Composite walkability index, combining street connectivity, dwelling density and daily living destinations</t>
  </si>
  <si>
    <t>95% of dwellings are located not more than 400 metres street walking distance from the nearest existing or proposed bus stop. See Clause 56.04-1</t>
  </si>
  <si>
    <t>Victorian Precinct Structure Planning Guidelines Part Two, Growth Areas Authority 2009, revised 2013. p44</t>
  </si>
  <si>
    <t>threshold_{threshold}(pos_5.distance,400) AS pos_5_{threshold},</t>
  </si>
  <si>
    <t>LEFT JOIN (SELECT p.gnaf_pid, 
min(distance) AS distance
FROM parcel_dwellings p
LEFT JOIN 
(SELECT gnaf_pid,
(obj-&gt;&gt;'aos_id')::int AS aos_id,
(obj-&gt;&gt;'distance')::int AS distance
FROM od_aos_jsonb,
jsonb_array_elements(attributes) obj) o ON p.gnaf_pid = o.gnaf_pid
LEFT JOIN open_space_areas pos ON o.aos_id = pos.aos_id
WHERE pos.aos_id IS NOT NULL
AND aos_ha_public &gt; 0.4
AND aos_ha_public &lt;= 1
GROUP BY p.gnaf_pid) pos_5 ON p.gnaf_pid = pos_5.gnaf_pid</t>
  </si>
  <si>
    <t>y - no data yet</t>
  </si>
  <si>
    <t>indicator:address_agg,roads:network_analysis,destinations:supermarket_2018, destinations:supermarket_osm, destinations:fastfood_osm</t>
  </si>
  <si>
    <t>Distance to closest supermarket</t>
  </si>
  <si>
    <t>Distance to closest fast food</t>
  </si>
  <si>
    <t>indicator:address_agg,roads:network_analysis,destinations:fastfood_osm</t>
  </si>
  <si>
    <t>dist_fastfood.distance/1000.0 As food_6,</t>
  </si>
  <si>
    <t>Number of supermarkets within 1600m</t>
  </si>
  <si>
    <t>Average number of supermarkets &lt;1600m</t>
  </si>
  <si>
    <t>COALESCE(ind_foodratio.supermarkets,0) AS food_7,</t>
  </si>
  <si>
    <t>Number of fast food outlets within 1600m</t>
  </si>
  <si>
    <t>Average number of fast food outlets &lt;1600m</t>
  </si>
  <si>
    <t>indicator:address_agg,roads:network_analysis,destinations:alcohol_onlicence</t>
  </si>
  <si>
    <t>alc_on.count AS alc_1,</t>
  </si>
  <si>
    <t>LEFT JOIN (SELECT p.gnaf_pid, COALESCE(o.count,0) AS count FROM parcel_dwellings p LEFT JOIN od_counts o ON p.gnaf_pid = o.gnaf_pid AND dest_class = 'alcohol_onlicence') alc_on ON p.gnaf_pid = alc_on.gnaf_pid</t>
  </si>
  <si>
    <t>indicator:address_agg,roads:network_analysis,destinations:alcohol_offlicence</t>
  </si>
  <si>
    <t>alc_off.count AS alc_2,</t>
  </si>
  <si>
    <t>LEFT JOIN (SELECT p.gnaf_pid, COALESCE(o.count,0) AS count FROM parcel_dwellings p LEFT JOIN od_counts o ON p.gnaf_pid = o.gnaf_pid AND dest_class = 'alcohol_offlicence') alc_off ON p.gnaf_pid = alc_off.gnaf_pid</t>
  </si>
  <si>
    <t>childcare_1</t>
  </si>
  <si>
    <t>Within 1600m of a children's day care</t>
  </si>
  <si>
    <t>indicator:address_agg,roads:network_analysis,destinations:childcare_all</t>
  </si>
  <si>
    <t>childcare_all.ind_{threshold} AS childcare_1_{threshold},</t>
  </si>
  <si>
    <t>childcare_2</t>
  </si>
  <si>
    <t>Distance to closest children's day care</t>
  </si>
  <si>
    <t>Average distance to closest children's day care</t>
  </si>
  <si>
    <t>childcare_3</t>
  </si>
  <si>
    <t>% dwellings &lt; 1600m of a children's day care (OSHC)</t>
  </si>
  <si>
    <t>childcare_oshc.ind_{threshold} AS childcare_3_{threshold},</t>
  </si>
  <si>
    <t>childcare_4</t>
  </si>
  <si>
    <t>Average distance to closest children's day care (OSHC)</t>
  </si>
  <si>
    <t>% dwellings &lt; 1600m of a GP</t>
  </si>
  <si>
    <t>indicator:address_agg,roads:network_analysis,destinations:childcare_oshc</t>
  </si>
  <si>
    <t>ind_gp.ind_{threshold} AS gp_1_{threshold},</t>
  </si>
  <si>
    <t>Average distance to closest GP</t>
  </si>
  <si>
    <t>os_blue_1</t>
  </si>
  <si>
    <t>Distance to closest blue space</t>
  </si>
  <si>
    <t>Average distance to closest blue space</t>
  </si>
  <si>
    <t>indicator:address_agg,roads:network_analysis,destinations:nhsd</t>
  </si>
  <si>
    <t>LEFT JOIN (SELECT p.gnaf_pid, min(distance) AS distance FROM parcel_dwellings p LEFT JOIN od_closest o ON p.gnaf_pid = o.gnaf_pid WHERE dest_class IN ('fastfood_osm') GROUP BY p.gnaf_pid) dist_fastfood ON p.gnaf_pid = dist_fastfood.gnaf_pid</t>
  </si>
  <si>
    <t>LEFT JOIN (SELECT p.gnaf_pid, min(distance) AS distance FROM parcel_dwellings p LEFT JOIN od_closest o ON p.gnaf_pid = o.gnaf_pid WHERE dest_class IN ('alcohol_onlicence') GROUP BY p.gnaf_pid) dist_alc_on ON p.gnaf_pid = dist_alc_on.gnaf_pid</t>
  </si>
  <si>
    <t>LEFT JOIN (SELECT p.gnaf_pid, min(distance) AS distance FROM parcel_dwellings p LEFT JOIN od_closest o ON p.gnaf_pid = o.gnaf_pid WHERE dest_class IN ('alcohol_offlicence') GROUP BY p.gnaf_pid) dist_alc_off ON p.gnaf_pid = dist_alc_off.gnaf_pid</t>
  </si>
  <si>
    <t>ind_supermarket1000.ind_{threshold} AS food_2_{threshold},</t>
  </si>
  <si>
    <t>ind_supermarket1000.distance/1000.0 AS food_3,</t>
  </si>
  <si>
    <t>COALESCE(ind_foodratio.fastfood,0) AS food_8,</t>
  </si>
  <si>
    <t>LEFT JOIN (SELECT p.gnaf_pid, distance, ind_hard,ind_soft FROM parcel_dwellings p LEFT JOIN od_closest o ON p.gnaf_pid = o.gnaf_pid WHERE dest_class IN ('childcare_all')) childcare_all ON p.gnaf_pid = childcare_all.gnaf_pid</t>
  </si>
  <si>
    <t>LEFT JOIN (SELECT p.gnaf_pid, distance,ind_hard,ind_soft FROM parcel_dwellings p LEFT JOIN od_closest o ON p.gnaf_pid = o.gnaf_pid WHERE dest_class IN ('childcare_oshc')) childcare_oshc ON p.gnaf_pid = childcare_oshc.gnaf_pid</t>
  </si>
  <si>
    <t>LEFT JOIN (SELECT p.gnaf_pid, distance, ind_hard,ind_soft FROM parcel_dwellings p LEFT JOIN od_closest o ON p.gnaf_pid = o.gnaf_pid WHERE dest_class IN ('GeneralPracticeGP_GP')) ind_gp ON p.gnaf_pid = ind_gp.gnaf_pid</t>
  </si>
  <si>
    <t>dist_alc_on.distance/1000.0 As alc_3,</t>
  </si>
  <si>
    <t>dist_alc_off.distance/1000.0 As alc_4,</t>
  </si>
  <si>
    <t>childcare_all.distance/1000.0 AS childcare_2,</t>
  </si>
  <si>
    <t>childcare_oshc.distance/1000.0 AS childcare_4,</t>
  </si>
  <si>
    <t>LEFT JOIN ind_transport ON p.gnaf_pid = ind_transport.gnaf_pid</t>
  </si>
  <si>
    <t>LEFT JOIN ind_pos_closest ON p.gnaf_pid = ind_pos_closest.gnaf_pid</t>
  </si>
  <si>
    <t>GREATEST(threshold_{threshold}(ind_transport.bus,400),threshold_{threshold}(ind_activity.distance,400),threshold_{threshold}(ind_transport.train,800)) AS trans_3_{threshold},</t>
  </si>
  <si>
    <t>Average distance to closest bus stop</t>
  </si>
  <si>
    <t>Average distance to closest train station</t>
  </si>
  <si>
    <t>Average distance to closest tram stop</t>
  </si>
  <si>
    <t>Average distance to closest ferry terminal</t>
  </si>
  <si>
    <t>Average distance to closest public transport stop</t>
  </si>
  <si>
    <t>Average distance to closest transport stop with frequent daytime service</t>
  </si>
  <si>
    <t>Distance to closest convenience store (Pitney Bowes 2014)</t>
  </si>
  <si>
    <t>Average distance to closest convenience store (Pitney Bowes 2014)</t>
  </si>
  <si>
    <t>Distance to closest newsagent (Pitney Bowes 2014)</t>
  </si>
  <si>
    <t>Average distance to closest newsagent (Pitney Bowes 2014)</t>
  </si>
  <si>
    <t>Distance to closest petrol station (Pitney Bowes 2014)</t>
  </si>
  <si>
    <t>Average distance to closest petrol station (Pitney Bowes 2014)</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</si>
  <si>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</si>
  <si>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</si>
  <si>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</si>
  <si>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</si>
  <si>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</si>
  <si>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</si>
  <si>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fast food (in house 2017)</t>
  </si>
  <si>
    <t>Average distance to closest fast food (in house 2017)</t>
  </si>
  <si>
    <t>destinations_5</t>
  </si>
  <si>
    <t>Distance to closest supermarket (in house 2017)</t>
  </si>
  <si>
    <t>Average distance to closest supermarket (in house 2017)</t>
  </si>
  <si>
    <t>destinations_6</t>
  </si>
  <si>
    <t>Average distance to closest activity centre</t>
  </si>
  <si>
    <t>destinations_7</t>
  </si>
  <si>
    <t>Distance to closest child care (all, ACEQUA 2018)</t>
  </si>
  <si>
    <t>Average distance to closest child care (all, ACEQUA 2018)</t>
  </si>
  <si>
    <t>destinations_8</t>
  </si>
  <si>
    <t>Distance to closest child care (outside school hours, ACEQUA 2018)</t>
  </si>
  <si>
    <t>Average distance to closest child care (outside school hours, ACEQUA 2018)</t>
  </si>
  <si>
    <t>destinations_9</t>
  </si>
  <si>
    <t>Distance to closest child care (pre-school, ACEQUA 2018)</t>
  </si>
  <si>
    <t>Average distance to closest child care (pre-school, ACEQUA 2018)</t>
  </si>
  <si>
    <t>destinations_10</t>
  </si>
  <si>
    <t>Distance to closest supermarket (OSM, October 2018)</t>
  </si>
  <si>
    <t>Average distance to closest supermarket (OSM, October 2018)</t>
  </si>
  <si>
    <t>destinations_11</t>
  </si>
  <si>
    <t>Distance to closest bakery (OSM, October 2018)</t>
  </si>
  <si>
    <t>Average distance to closest bakery (OSM, October 2018)</t>
  </si>
  <si>
    <t>destinations_12</t>
  </si>
  <si>
    <t>Distance to closest meat / seafood (OSM, October 2018)</t>
  </si>
  <si>
    <t>Average distance to closest meat / seafood (OSM, October 2018)</t>
  </si>
  <si>
    <t>destinations_13</t>
  </si>
  <si>
    <t>Distance to closest fruit and veg (OSM, October 2018)</t>
  </si>
  <si>
    <t>Average distance to closest fruit and veg (OSM, October 2018)</t>
  </si>
  <si>
    <t>destinations_14</t>
  </si>
  <si>
    <t>Distance to closest deli (OSM, October 2018)</t>
  </si>
  <si>
    <t>Average distance to closest deli (OSM, October 2018)</t>
  </si>
  <si>
    <t>destinations_15</t>
  </si>
  <si>
    <t>Distance to closest other food (OSM, October 2018)</t>
  </si>
  <si>
    <t>Average distance to closest other food (OSM, October 2018)</t>
  </si>
  <si>
    <t>destinations_16</t>
  </si>
  <si>
    <t>Distance to closest health food (OSM, October 2018)</t>
  </si>
  <si>
    <t>Average distance to closest health food (OSM, October 2018)</t>
  </si>
  <si>
    <t>destinations_17</t>
  </si>
  <si>
    <t>Distance to closest market (OSM, October 2018)</t>
  </si>
  <si>
    <t>Average distance to closest market (OSM, October 2018)</t>
  </si>
  <si>
    <t>destinations_18</t>
  </si>
  <si>
    <t>Distance to closest community centre (OSM, October 2018)</t>
  </si>
  <si>
    <t>Average distance to closest community centre (OSM, October 2018)</t>
  </si>
  <si>
    <t>destinations_19</t>
  </si>
  <si>
    <t>Distance to closest place of worship (OSM, October 2018)</t>
  </si>
  <si>
    <t>Average distance to closest place of worship (OSM, October 2018)</t>
  </si>
  <si>
    <t>destinations_20</t>
  </si>
  <si>
    <t>Distance to closest museum (OSM, October 2018)</t>
  </si>
  <si>
    <t>Average distance to closest museum (OSM, October 2018)</t>
  </si>
  <si>
    <t>destinations_21</t>
  </si>
  <si>
    <t>Distance to closest theatre (OSM, October 2018)</t>
  </si>
  <si>
    <t>Average distance to closest theatre (OSM, October 2018)</t>
  </si>
  <si>
    <t>destinations_22</t>
  </si>
  <si>
    <t>Distance to closest cinema (OSM, October 2018)</t>
  </si>
  <si>
    <t>Average distance to closest cinema (OSM, October 2018)</t>
  </si>
  <si>
    <t>destinations_23</t>
  </si>
  <si>
    <t>Distance to closest art gallery (OSM, October 2018)</t>
  </si>
  <si>
    <t>Average distance to closest art gallery (OSM, October 2018)</t>
  </si>
  <si>
    <t>destinations_24</t>
  </si>
  <si>
    <t>Distance to closest art centre (OSM, October 2018)</t>
  </si>
  <si>
    <t>Average distance to closest art centre (OSM, October 2018)</t>
  </si>
  <si>
    <t>destinations_25</t>
  </si>
  <si>
    <t>Distance to closest artwork (OSM, October 2018)</t>
  </si>
  <si>
    <t>Average distance to closest artwork (OSM, October 2018)</t>
  </si>
  <si>
    <t>destinations_26</t>
  </si>
  <si>
    <t>Distance to closest fountain (OSM, October 2018)</t>
  </si>
  <si>
    <t>Average distance to closest fountain (OSM, October 2018)</t>
  </si>
  <si>
    <t>destinations_27</t>
  </si>
  <si>
    <t>Distance to closest viewpoint (OSM, October 2018)</t>
  </si>
  <si>
    <t>Average distance to closest viewpoint (OSM, October 2018)</t>
  </si>
  <si>
    <t>destinations_28</t>
  </si>
  <si>
    <t>Distance to closest picnic site (OSM, October 2018)</t>
  </si>
  <si>
    <t>Average distance to closest picnic site (OSM, October 2018)</t>
  </si>
  <si>
    <t>destinations_29</t>
  </si>
  <si>
    <t>Distance to closest pharmacy (OSM, October 2018)</t>
  </si>
  <si>
    <t>Average distance to closest pharmacy (OSM, October 2018)</t>
  </si>
  <si>
    <t>destinations_30</t>
  </si>
  <si>
    <t>Distance to closest restaurant (OSM, October 2018)</t>
  </si>
  <si>
    <t>Average distance to closest restaurant (OSM, October 2018)</t>
  </si>
  <si>
    <t>destinations_31</t>
  </si>
  <si>
    <t>Distance to closest cafe (OSM, October 2018)</t>
  </si>
  <si>
    <t>Average distance to closest cafe (OSM, October 2018)</t>
  </si>
  <si>
    <t>destinations_32</t>
  </si>
  <si>
    <t>Distance to closest eatery (OSM, October 2018)</t>
  </si>
  <si>
    <t>Average distance to closest eatery (OSM, October 2018)</t>
  </si>
  <si>
    <t>destinations_33</t>
  </si>
  <si>
    <t>Distance to closest food court (OSM, October 2018)</t>
  </si>
  <si>
    <t>Average distance to closest food court (OSM, October 2018)</t>
  </si>
  <si>
    <t>destinations_34</t>
  </si>
  <si>
    <t>Distance to closest fast food (OSM, October 2018)</t>
  </si>
  <si>
    <t>Average distance to closest fast food (OSM, October 2018)</t>
  </si>
  <si>
    <t>destinations_35</t>
  </si>
  <si>
    <t>Distance to closest pub (OSM, October 2018)</t>
  </si>
  <si>
    <t>Average distance to closest pub (OSM, October 2018)</t>
  </si>
  <si>
    <t>destinations_36</t>
  </si>
  <si>
    <t>Distance to closest bar (OSM, October 2018)</t>
  </si>
  <si>
    <t>Average distance to closest bar (OSM, October 2018)</t>
  </si>
  <si>
    <t>destinations_37</t>
  </si>
  <si>
    <t>Distance to closest nightclub (OSM, October 2018)</t>
  </si>
  <si>
    <t>Average distance to closest nightclub (OSM, October 2018)</t>
  </si>
  <si>
    <t>destinations_38</t>
  </si>
  <si>
    <t>Distance to closest gambling (OSM, October 2018)</t>
  </si>
  <si>
    <t>Average distance to closest gambling (OSM, October 2018)</t>
  </si>
  <si>
    <t>destinations_39</t>
  </si>
  <si>
    <t>Distance to closest alcohol outlet (OSM, October 2018)</t>
  </si>
  <si>
    <t>Average distance to closest alcohol outlet (OSM, October 2018)</t>
  </si>
  <si>
    <t>destinations_40</t>
  </si>
  <si>
    <t>Distance to closest tobaconnist (OSM, October 2018)</t>
  </si>
  <si>
    <t>Average distance to closest tobaconnist (OSM, October 2018)</t>
  </si>
  <si>
    <t>destinations_41</t>
  </si>
  <si>
    <t>Distance to closest schools (all; ACARA, 2018)</t>
  </si>
  <si>
    <t>Average distance to closest schools (all; ACARA, 2018)</t>
  </si>
  <si>
    <t>destinations_42</t>
  </si>
  <si>
    <t>Distance to closest schools (K - 12; ACARA, 2018)</t>
  </si>
  <si>
    <t>Average distance to closest schools (K - 12; ACARA, 2018)</t>
  </si>
  <si>
    <t>destinations_43</t>
  </si>
  <si>
    <t>Distance to closest schools (primary; ACARA, 2018)</t>
  </si>
  <si>
    <t>Average distance to closest schools (primary; ACARA, 2018)</t>
  </si>
  <si>
    <t>destinations_44</t>
  </si>
  <si>
    <t>Distance to closest schools (secondary; ACARA, 2018)</t>
  </si>
  <si>
    <t>Average distance to closest schools (secondary; ACARA, 2018)</t>
  </si>
  <si>
    <t>destinations_45</t>
  </si>
  <si>
    <t>Distance to closest schools (special; ACARA, 2018)</t>
  </si>
  <si>
    <t>Average distance to closest schools (special; ACARA, 2018)</t>
  </si>
  <si>
    <t>destinations_46</t>
  </si>
  <si>
    <t>Distance to closest libraries (multiple sources, in-house, 2015-18)</t>
  </si>
  <si>
    <t>Average distance to closest libraries (multiple sources, in-house, 2015-18)</t>
  </si>
  <si>
    <t>destinations_47</t>
  </si>
  <si>
    <t>Distance to closest hospital (NHSD 2017)</t>
  </si>
  <si>
    <t>Average distance to closest hospital (NHSD 2017)</t>
  </si>
  <si>
    <t>destinations_48</t>
  </si>
  <si>
    <t>Distance to closest physical activity &amp; recreation (NHSD 2017)</t>
  </si>
  <si>
    <t>Average distance to closest physical activity &amp; recreation (NHSD 2017)</t>
  </si>
  <si>
    <t>destinations_49</t>
  </si>
  <si>
    <t>Distance to closest long day child care (NHSD 2017)</t>
  </si>
  <si>
    <t>Average distance to closest long day child care (NHSD 2017)</t>
  </si>
  <si>
    <t>destinations_50</t>
  </si>
  <si>
    <t>Distance to closest kindergarten/preschool (NHSD 2017)</t>
  </si>
  <si>
    <t>Average distance to closest kindergarten/preschool (NHSD 2017)</t>
  </si>
  <si>
    <t>destinations_51</t>
  </si>
  <si>
    <t>Distance to closest holiday programs (NHSD 2017)</t>
  </si>
  <si>
    <t>Average distance to closest holiday programs (NHSD 2017)</t>
  </si>
  <si>
    <t>destinations_52</t>
  </si>
  <si>
    <t>Distance to closest kindergarten inclusion support for children with a disability (NHSD 2017)</t>
  </si>
  <si>
    <t>Average distance to closest kindergarten inclusion support for children with a disability (NHSD 2017)</t>
  </si>
  <si>
    <t>destinations_53</t>
  </si>
  <si>
    <t>Distance to closest outside school hours care (NHSD 2017)</t>
  </si>
  <si>
    <t>Average distance to closest outside school hours care (NHSD 2017)</t>
  </si>
  <si>
    <t>destinations_54</t>
  </si>
  <si>
    <t>Distance to closest occasional child care (NHSD 2017)</t>
  </si>
  <si>
    <t>Average distance to closest occasional child care (NHSD 2017)</t>
  </si>
  <si>
    <t>destinations_55</t>
  </si>
  <si>
    <t>Distance to closest family day care (NHSD 2017)</t>
  </si>
  <si>
    <t>Average distance to closest family day care (NHSD 2017)</t>
  </si>
  <si>
    <t>destinations_56</t>
  </si>
  <si>
    <t>Distance to closest playgroup (NHSD 2017)</t>
  </si>
  <si>
    <t>Average distance to closest playgroup (NHSD 2017)</t>
  </si>
  <si>
    <t>destinations_57</t>
  </si>
  <si>
    <t>Distance to closest parenting &amp; family support/education (NHSD 2017)</t>
  </si>
  <si>
    <t>Average distance to closest parenting &amp; family support/education (NHSD 2017)</t>
  </si>
  <si>
    <t>destinations_58</t>
  </si>
  <si>
    <t>Distance to closest child play programs (NHSD 2017)</t>
  </si>
  <si>
    <t>Average distance to closest child play programs (NHSD 2017)</t>
  </si>
  <si>
    <t>destinations_59</t>
  </si>
  <si>
    <t>Distance to closest early parenting support (NHSD 2017)</t>
  </si>
  <si>
    <t>Average distance to closest early parenting support (NHSD 2017)</t>
  </si>
  <si>
    <t>destinations_60</t>
  </si>
  <si>
    <t>Distance to closest toy library (NHSD 2017)</t>
  </si>
  <si>
    <t>Average distance to closest toy library (NHSD 2017)</t>
  </si>
  <si>
    <t>destinations_61</t>
  </si>
  <si>
    <t>Distance to closest school nursing (NHSD 2017)</t>
  </si>
  <si>
    <t>Average distance to closest school nursing (NHSD 2017)</t>
  </si>
  <si>
    <t>destinations_62</t>
  </si>
  <si>
    <t>Distance to closest integrated family services (NHSD 2017)</t>
  </si>
  <si>
    <t>Average distance to closest integrated family services (NHSD 2017)</t>
  </si>
  <si>
    <t>destinations_63</t>
  </si>
  <si>
    <t>Distance to closest pharmacy (NHSD 2017)</t>
  </si>
  <si>
    <t>Average distance to closest pharmacy (NHSD 2017)</t>
  </si>
  <si>
    <t>destinations_64</t>
  </si>
  <si>
    <t>Distance to closest maternal, child and family health (NHSD 2017)</t>
  </si>
  <si>
    <t>Average distance to closest maternal, child and family health (NHSD 2017)</t>
  </si>
  <si>
    <t>destinations_65</t>
  </si>
  <si>
    <t>Distance to closest immunisation (NHSD 2017)</t>
  </si>
  <si>
    <t>Average distance to closest immunisation (NHSD 2017)</t>
  </si>
  <si>
    <t>destinations_66</t>
  </si>
  <si>
    <t>Distance to closest family counselling and/or family therapy (NHSD 2017)</t>
  </si>
  <si>
    <t>Average distance to closest family counselling and/or family therapy (NHSD 2017)</t>
  </si>
  <si>
    <t>destinations_67</t>
  </si>
  <si>
    <t>Distance to closest generalist counselling (NHSD 2017)</t>
  </si>
  <si>
    <t>Average distance to closest generalist counselling (NHSD 2017)</t>
  </si>
  <si>
    <t>destinations_68</t>
  </si>
  <si>
    <t>Distance to closest early childhood intervention (NHSD 2017)</t>
  </si>
  <si>
    <t>Average distance to closest early childhood intervention (NHSD 2017)</t>
  </si>
  <si>
    <t>destinations_69</t>
  </si>
  <si>
    <t>Distance to closest library (NHSD 2017)</t>
  </si>
  <si>
    <t>Average distance to closest library (NHSD 2017)</t>
  </si>
  <si>
    <t>destinations_70</t>
  </si>
  <si>
    <t>Distance to closest general practice/GP/doctor (NHSD 2017)</t>
  </si>
  <si>
    <t>Average distance to closest general practice/GP/doctor (NHSD 2017)</t>
  </si>
  <si>
    <t>destinations_71</t>
  </si>
  <si>
    <t>Distance to closest child and adolescent mental health services (NHSD 2017)</t>
  </si>
  <si>
    <t>Average distance to closest child and adolescent mental health services (NHSD 2017)</t>
  </si>
  <si>
    <t>destinations_72</t>
  </si>
  <si>
    <t>Distance to closest paediatric medicine (NHSD 2017)</t>
  </si>
  <si>
    <t>Average distance to closest paediatric medicine (NHSD 2017)</t>
  </si>
  <si>
    <t>destinations_73</t>
  </si>
  <si>
    <t>Distance to closest general mental health services (NHSD 2017)</t>
  </si>
  <si>
    <t>Average distance to closest general mental health services (NHSD 2017)</t>
  </si>
  <si>
    <t>destinations_74</t>
  </si>
  <si>
    <t>Distance to closest adult mental health services (NHSD 2017)</t>
  </si>
  <si>
    <t>Average distance to closest adult mental health services (NHSD 2017)</t>
  </si>
  <si>
    <t>destinations_75</t>
  </si>
  <si>
    <t>Distance to closest psychology (NHSD 2017)</t>
  </si>
  <si>
    <t>Average distance to closest psychology (NHSD 2017)</t>
  </si>
  <si>
    <t>destinations_76</t>
  </si>
  <si>
    <t>Distance to closest playground (in house 2018)</t>
  </si>
  <si>
    <t>Average distance to closest playground (in house 2018)</t>
  </si>
  <si>
    <t>destinations_77</t>
  </si>
  <si>
    <t>Distance to closest centrelink (in house 2018)</t>
  </si>
  <si>
    <t>Average distance to closest centrelink (in house 2018)</t>
  </si>
  <si>
    <t>Distance to closest park with a public toilet</t>
  </si>
  <si>
    <t>Average distance to closest park with a public toilet</t>
  </si>
  <si>
    <t>indicator:address_agg,roads:network_analysis,destinations:convenience</t>
  </si>
  <si>
    <t>indicator:address_agg,roads:network_analysis,destinations:newsagent</t>
  </si>
  <si>
    <t>indicator:address_agg,roads:network_analysis,destinations:petrolstation</t>
  </si>
  <si>
    <t>indicator:address_agg,roads:network_analysis,destinations:convenience_osm</t>
  </si>
  <si>
    <t>indicator:address_agg,roads:network_analysis,destinations:newsagent_osm</t>
  </si>
  <si>
    <t>indicator:address_agg,roads:network_analysis,destinations:petrolstation_osm</t>
  </si>
  <si>
    <t>indicator:address_agg,roads:network_analysis,destinations:fast_food</t>
  </si>
  <si>
    <t>indicator:address_agg,roads:network_analysis,destinations:supermarket</t>
  </si>
  <si>
    <t>indicator:address_agg,roads:network_analysis,destinations:activity_centres</t>
  </si>
  <si>
    <t>indicator:address_agg,roads:network_analysis,destinations:childcare_preschool</t>
  </si>
  <si>
    <t>indicator:address_agg,roads:network_analysis,destinations:supermarket_osm</t>
  </si>
  <si>
    <t>indicator:address_agg,roads:network_analysis,destinations:bakery_osm</t>
  </si>
  <si>
    <t>indicator:address_agg,roads:network_analysis,destinations:meat_seafood_osm</t>
  </si>
  <si>
    <t>indicator:address_agg,roads:network_analysis,destinations:fruit_veg_osm</t>
  </si>
  <si>
    <t>indicator:address_agg,roads:network_analysis,destinations:deli_osm</t>
  </si>
  <si>
    <t>indicator:address_agg,roads:network_analysis,destinations:food_other_osm</t>
  </si>
  <si>
    <t>indicator:address_agg,roads:network_analysis,destinations:food_health_osm</t>
  </si>
  <si>
    <t>indicator:address_agg,roads:network_analysis,destinations:market_osm</t>
  </si>
  <si>
    <t>indicator:address_agg,roads:network_analysis,destinations:community_centre_osm</t>
  </si>
  <si>
    <t>indicator:address_agg,roads:network_analysis,destinations:place_of_worship_osm</t>
  </si>
  <si>
    <t>indicator:address_agg,roads:network_analysis,destinations:museum_osm</t>
  </si>
  <si>
    <t>indicator:address_agg,roads:network_analysis,destinations:theatre_osm</t>
  </si>
  <si>
    <t>indicator:address_agg,roads:network_analysis,destinations:cinema_osm</t>
  </si>
  <si>
    <t>indicator:address_agg,roads:network_analysis,destinations:art_gallery_osm</t>
  </si>
  <si>
    <t>indicator:address_agg,roads:network_analysis,destinations:art_centre_osm</t>
  </si>
  <si>
    <t>indicator:address_agg,roads:network_analysis,destinations:artwork_osm</t>
  </si>
  <si>
    <t>indicator:address_agg,roads:network_analysis,destinations:fountain_osm</t>
  </si>
  <si>
    <t>indicator:address_agg,roads:network_analysis,destinations:viewpoint_osm</t>
  </si>
  <si>
    <t>indicator:address_agg,roads:network_analysis,destinations:picnic_site_osm</t>
  </si>
  <si>
    <t>indicator:address_agg,roads:network_analysis,destinations:pharmacy_osm</t>
  </si>
  <si>
    <t>indicator:address_agg,roads:network_analysis,destinations:restaurant_osm</t>
  </si>
  <si>
    <t>indicator:address_agg,roads:network_analysis,destinations:cafe_osm</t>
  </si>
  <si>
    <t>indicator:address_agg,roads:network_analysis,destinations:eatery_osm</t>
  </si>
  <si>
    <t>indicator:address_agg,roads:network_analysis,destinations:food_court_osm</t>
  </si>
  <si>
    <t>indicator:address_agg,roads:network_analysis,destinations:pub_osm</t>
  </si>
  <si>
    <t>indicator:address_agg,roads:network_analysis,destinations:bar_osm</t>
  </si>
  <si>
    <t>indicator:address_agg,roads:network_analysis,destinations:nightclub_osm</t>
  </si>
  <si>
    <t>indicator:address_agg,roads:network_analysis,destinations:gambling_osm</t>
  </si>
  <si>
    <t>indicator:address_agg,roads:network_analysis,destinations:alcohol_osm</t>
  </si>
  <si>
    <t>indicator:address_agg,roads:network_analysis,destinations:tobacco_osm</t>
  </si>
  <si>
    <t>indicator:address_agg,roads:network_analysis,destinations:all_schools</t>
  </si>
  <si>
    <t>indicator:address_agg,roads:network_analysis,destinations:P_12_Schools</t>
  </si>
  <si>
    <t>indicator:address_agg,roads:network_analysis,destinations:primary_schools</t>
  </si>
  <si>
    <t>indicator:address_agg,roads:network_analysis,destinations:secondary_schools</t>
  </si>
  <si>
    <t>indicator:address_agg,roads:network_analysis,destinations:special_schools</t>
  </si>
  <si>
    <t>indicator:address_agg,roads:network_analysis,destinations:libraries</t>
  </si>
  <si>
    <t>indicator:address_agg,roads:network_analysis,destinations:Hospital</t>
  </si>
  <si>
    <t>indicator:address_agg,roads:network_analysis,destinations:PhysicalActivity_Recreation</t>
  </si>
  <si>
    <t>indicator:address_agg,roads:network_analysis,destinations:ChildcareKinder_LongDayChildCare</t>
  </si>
  <si>
    <t>indicator:address_agg,roads:network_analysis,destinations:ChildcareKinder_Kinder_Preschool</t>
  </si>
  <si>
    <t>indicator:address_agg,roads:network_analysis,destinations:ChildcareKinder_HolidayProgram</t>
  </si>
  <si>
    <t>indicator:address_agg,roads:network_analysis,destinations:ChildcareKinder_KinderDisability</t>
  </si>
  <si>
    <t>indicator:address_agg,roads:network_analysis,destinations:ChildcareKinder_OSHC</t>
  </si>
  <si>
    <t>indicator:address_agg,roads:network_analysis,destinations:ChildcareKinder_OccasionalCare</t>
  </si>
  <si>
    <t>indicator:address_agg,roads:network_analysis,destinations:ChildcareKinder_FamilyDayCare</t>
  </si>
  <si>
    <t>indicator:address_agg,roads:network_analysis,destinations:ChildDevelopment_Playgroup</t>
  </si>
  <si>
    <t>indicator:address_agg,roads:network_analysis,destinations:ChildDevelopment_ParentingFamilySupport</t>
  </si>
  <si>
    <t>indicator:address_agg,roads:network_analysis,destinations:ChildDevelopment_ChildPlayProgram</t>
  </si>
  <si>
    <t>indicator:address_agg,roads:network_analysis,destinations:ChildDevelopment_EarlyParentingSupport</t>
  </si>
  <si>
    <t>indicator:address_agg,roads:network_analysis,destinations:ChildDevelopment_ToyLibrary</t>
  </si>
  <si>
    <t>indicator:address_agg,roads:network_analysis,destinations:ChildDevelopment_SchoolNursing</t>
  </si>
  <si>
    <t>indicator:address_agg,roads:network_analysis,destinations:ChildProtectionFamilyServices_IntegratedFamilyServices</t>
  </si>
  <si>
    <t>indicator:address_agg,roads:network_analysis,destinations:CommunityHealthCare_Pharmacy</t>
  </si>
  <si>
    <t>indicator:address_agg,roads:network_analysis,destinations:CommunityHealthCare_MCH</t>
  </si>
  <si>
    <t>indicator:address_agg,roads:network_analysis,destinations:CommunityHealthCare_Immunisation</t>
  </si>
  <si>
    <t>indicator:address_agg,roads:network_analysis,destinations:Counselling_CounsellingFamilyTherapy</t>
  </si>
  <si>
    <t>indicator:address_agg,roads:network_analysis,destinations:Counselling_GeneralCounselling</t>
  </si>
  <si>
    <t>indicator:address_agg,roads:network_analysis,destinations:DisabilitySupport_EarlyChildhoodIntervention</t>
  </si>
  <si>
    <t>indicator:address_agg,roads:network_analysis,destinations:EducationLearning_Library</t>
  </si>
  <si>
    <t>indicator:address_agg,roads:network_analysis,destinations:GeneralPracticeGP_GP</t>
  </si>
  <si>
    <t>indicator:address_agg,roads:network_analysis,destinations:MentalHealth_ChildMentalHealth</t>
  </si>
  <si>
    <t>indicator:address_agg,roads:network_analysis,destinations:SpecialistPaediatric_PaediatricMedicine</t>
  </si>
  <si>
    <t>indicator:address_agg,roads:network_analysis,destinations:MentalHealth_GeneralMentalHealthService</t>
  </si>
  <si>
    <t>indicator:address_agg,roads:network_analysis,destinations:MentalHealth_AdultMentalHealthService</t>
  </si>
  <si>
    <t>indicator:address_agg,roads:network_analysis,destinations:MentalHealth_Psychology</t>
  </si>
  <si>
    <t>indicator:address_agg,roads:network_analysis,destinations:playgrounds</t>
  </si>
  <si>
    <t>indicator:address_agg,roads:network_analysis,destinations:centrelink</t>
  </si>
  <si>
    <t>indicator:address_agg,roads:network_analysis,destinations:toilet</t>
  </si>
  <si>
    <t>destinations_2</t>
  </si>
  <si>
    <t>destinations_1</t>
  </si>
  <si>
    <t>destinations_3</t>
  </si>
  <si>
    <t>destinations_4</t>
  </si>
  <si>
    <t>destinations_78</t>
  </si>
  <si>
    <t>destinations_79</t>
  </si>
  <si>
    <t>destinations_80</t>
  </si>
  <si>
    <t>os_public_1</t>
  </si>
  <si>
    <t>os_public_2</t>
  </si>
  <si>
    <t>os_public_3</t>
  </si>
  <si>
    <t>os_public_4</t>
  </si>
  <si>
    <t>os_public_5</t>
  </si>
  <si>
    <t>os_public_6</t>
  </si>
  <si>
    <t>os_public_7</t>
  </si>
  <si>
    <t>os_public_8</t>
  </si>
  <si>
    <t>os_public_9</t>
  </si>
  <si>
    <t>os_public_10</t>
  </si>
  <si>
    <t>os_public_11</t>
  </si>
  <si>
    <t>os_public_12</t>
  </si>
  <si>
    <t>os_public_13</t>
  </si>
  <si>
    <t>distance_m_convenience</t>
  </si>
  <si>
    <t>distance_m_newsagent</t>
  </si>
  <si>
    <t>distance_m_petrolstation</t>
  </si>
  <si>
    <t>distance_m_convenience_osm</t>
  </si>
  <si>
    <t>distance_m_newsagent_osm</t>
  </si>
  <si>
    <t>distance_m_petrolstation_osm</t>
  </si>
  <si>
    <t>distance_m_fast_food</t>
  </si>
  <si>
    <t>distance_m_supermarket</t>
  </si>
  <si>
    <t>distance_m_activity_centres</t>
  </si>
  <si>
    <t>distance_m_childcare_all</t>
  </si>
  <si>
    <t>distance_m_childcare_oshc</t>
  </si>
  <si>
    <t>distance_m_childcare_preschool</t>
  </si>
  <si>
    <t>distance_m_supermarket_osm</t>
  </si>
  <si>
    <t>distance_m_bakery_osm</t>
  </si>
  <si>
    <t>distance_m_meat_seafood_osm</t>
  </si>
  <si>
    <t>distance_m_fruit_veg_osm</t>
  </si>
  <si>
    <t>distance_m_deli_osm</t>
  </si>
  <si>
    <t>distance_m_food_other_osm</t>
  </si>
  <si>
    <t>distance_m_food_health_osm</t>
  </si>
  <si>
    <t>distance_m_market_osm</t>
  </si>
  <si>
    <t>distance_m_community_centre_osm</t>
  </si>
  <si>
    <t>distance_m_place_of_worship_osm</t>
  </si>
  <si>
    <t>distance_m_museum_osm</t>
  </si>
  <si>
    <t>distance_m_theatre_osm</t>
  </si>
  <si>
    <t>distance_m_cinema_osm</t>
  </si>
  <si>
    <t>distance_m_art_gallery_osm</t>
  </si>
  <si>
    <t>distance_m_art_centre_osm</t>
  </si>
  <si>
    <t>distance_m_artwork_osm</t>
  </si>
  <si>
    <t>distance_m_fountain_osm</t>
  </si>
  <si>
    <t>distance_m_viewpoint_osm</t>
  </si>
  <si>
    <t>distance_m_picnic_site_osm</t>
  </si>
  <si>
    <t>distance_m_pharmacy_osm</t>
  </si>
  <si>
    <t>distance_m_restaurant_osm</t>
  </si>
  <si>
    <t>distance_m_cafe_osm</t>
  </si>
  <si>
    <t>distance_m_eatery_osm</t>
  </si>
  <si>
    <t>distance_m_food_court_osm</t>
  </si>
  <si>
    <t>distance_m_fastfood_osm</t>
  </si>
  <si>
    <t>distance_m_pub_osm</t>
  </si>
  <si>
    <t>distance_m_bar_osm</t>
  </si>
  <si>
    <t>distance_m_nightclub_osm</t>
  </si>
  <si>
    <t>distance_m_gambling_osm</t>
  </si>
  <si>
    <t>distance_m_alcohol_osm</t>
  </si>
  <si>
    <t>distance_m_tobacco_osm</t>
  </si>
  <si>
    <t>distance_m_all_schools</t>
  </si>
  <si>
    <t>distance_m_P_12_Schools</t>
  </si>
  <si>
    <t>distance_m_primary_schools</t>
  </si>
  <si>
    <t>distance_m_secondary_schools</t>
  </si>
  <si>
    <t>distance_m_special_schools</t>
  </si>
  <si>
    <t>distance_m_libraries</t>
  </si>
  <si>
    <t>distance_m_Hospital</t>
  </si>
  <si>
    <t>distance_m_PhysicalActivity_Recreation</t>
  </si>
  <si>
    <t>distance_m_ChildcareKinder_LongDayChildCare</t>
  </si>
  <si>
    <t>distance_m_ChildcareKinder_Kinder_Preschool</t>
  </si>
  <si>
    <t>distance_m_ChildcareKinder_HolidayProgram</t>
  </si>
  <si>
    <t>distance_m_ChildcareKinder_KinderDisability</t>
  </si>
  <si>
    <t>distance_m_ChildcareKinder_OSHC</t>
  </si>
  <si>
    <t>distance_m_ChildcareKinder_OccasionalCare</t>
  </si>
  <si>
    <t>distance_m_ChildcareKinder_FamilyDayCare</t>
  </si>
  <si>
    <t>distance_m_ChildDevelopment_Playgroup</t>
  </si>
  <si>
    <t>distance_m_ChildDevelopment_ParentingFamilySupport</t>
  </si>
  <si>
    <t>distance_m_ChildDevelopment_ChildPlayProgram</t>
  </si>
  <si>
    <t>distance_m_ChildDevelopment_EarlyParentingSupport</t>
  </si>
  <si>
    <t>distance_m_ChildDevelopment_ToyLibrary</t>
  </si>
  <si>
    <t>distance_m_ChildDevelopment_SchoolNursing</t>
  </si>
  <si>
    <t>distance_m_ChildProtectionFamilyServices_IntegratedFamilyServices</t>
  </si>
  <si>
    <t>distance_m_CommunityHealthCare_Pharmacy</t>
  </si>
  <si>
    <t>distance_m_CommunityHealthCare_MCH</t>
  </si>
  <si>
    <t>distance_m_CommunityHealthCare_Immunisation</t>
  </si>
  <si>
    <t>distance_m_Counselling_CounsellingFamilyTherapy</t>
  </si>
  <si>
    <t>distance_m_Counselling_GeneralCounselling</t>
  </si>
  <si>
    <t>distance_m_DisabilitySupport_EarlyChildhoodIntervention</t>
  </si>
  <si>
    <t>distance_m_EducationLearning_Library</t>
  </si>
  <si>
    <t>distance_m_GeneralPracticeGP_GP</t>
  </si>
  <si>
    <t>distance_m_MentalHealth_ChildMentalHealth</t>
  </si>
  <si>
    <t>distance_m_SpecialistPaediatric_PaediatricMedicine</t>
  </si>
  <si>
    <t>distance_m_MentalHealth_GeneralMentalHealthService</t>
  </si>
  <si>
    <t>distance_m_MentalHealth_AdultMentalHealthService</t>
  </si>
  <si>
    <t>distance_m_MentalHealth_Psychology</t>
  </si>
  <si>
    <t>distance_m_playgrounds</t>
  </si>
  <si>
    <t>distance_m_centrelink</t>
  </si>
  <si>
    <t>LEFT JOIN  dest_distance_m ON p.gnaf_pid = dest_distance_m.gnaf_pid</t>
  </si>
  <si>
    <t>dest_distance</t>
  </si>
  <si>
    <t>dest_distance_m."convenience"/1000.0 AS destinations_1,</t>
  </si>
  <si>
    <t>dest_distance_m."newsagent"/1000.0 AS destinations_2,</t>
  </si>
  <si>
    <t>dest_distance_m."petrolstation"/1000.0 AS destinations_3,</t>
  </si>
  <si>
    <t>dest_distance_m."convenience_osm"/1000.0 AS destinations_4,</t>
  </si>
  <si>
    <t>dest_distance_m."newsagent_osm"/1000.0 AS destinations_5,</t>
  </si>
  <si>
    <t>dest_distance_m."petrolstation_osm"/1000.0 AS destinations_6,</t>
  </si>
  <si>
    <t>dest_distance_m."fast_food"/1000.0 AS destinations_7,</t>
  </si>
  <si>
    <t>dest_distance_m."supermarket"/1000.0 AS destinations_8,</t>
  </si>
  <si>
    <t>dest_distance_m."activity_centres"/1000.0 AS destinations_9,</t>
  </si>
  <si>
    <t>dest_distance_m."childcare_all"/1000.0 AS destinations_10,</t>
  </si>
  <si>
    <t>dest_distance_m."childcare_oshc"/1000.0 AS destinations_11,</t>
  </si>
  <si>
    <t>dest_distance_m."childcare_preschool"/1000.0 AS destinations_12,</t>
  </si>
  <si>
    <t>dest_distance_m."supermarket_osm"/1000.0 AS destinations_13,</t>
  </si>
  <si>
    <t>dest_distance_m."bakery_osm"/1000.0 AS destinations_14,</t>
  </si>
  <si>
    <t>dest_distance_m."meat_seafood_osm"/1000.0 AS destinations_15,</t>
  </si>
  <si>
    <t>dest_distance_m."fruit_veg_osm"/1000.0 AS destinations_16,</t>
  </si>
  <si>
    <t>dest_distance_m."deli_osm"/1000.0 AS destinations_17,</t>
  </si>
  <si>
    <t>dest_distance_m."food_other_osm"/1000.0 AS destinations_18,</t>
  </si>
  <si>
    <t>dest_distance_m."food_health_osm"/1000.0 AS destinations_19,</t>
  </si>
  <si>
    <t>dest_distance_m."market_osm"/1000.0 AS destinations_20,</t>
  </si>
  <si>
    <t>dest_distance_m."community_centre_osm"/1000.0 AS destinations_21,</t>
  </si>
  <si>
    <t>dest_distance_m."place_of_worship_osm"/1000.0 AS destinations_22,</t>
  </si>
  <si>
    <t>dest_distance_m."museum_osm"/1000.0 AS destinations_23,</t>
  </si>
  <si>
    <t>dest_distance_m."theatre_osm"/1000.0 AS destinations_24,</t>
  </si>
  <si>
    <t>dest_distance_m."cinema_osm"/1000.0 AS destinations_25,</t>
  </si>
  <si>
    <t>dest_distance_m."art_gallery_osm"/1000.0 AS destinations_26,</t>
  </si>
  <si>
    <t>dest_distance_m."art_centre_osm"/1000.0 AS destinations_27,</t>
  </si>
  <si>
    <t>dest_distance_m."artwork_osm"/1000.0 AS destinations_28,</t>
  </si>
  <si>
    <t>dest_distance_m."fountain_osm"/1000.0 AS destinations_29,</t>
  </si>
  <si>
    <t>dest_distance_m."viewpoint_osm"/1000.0 AS destinations_30,</t>
  </si>
  <si>
    <t>dest_distance_m."picnic_site_osm"/1000.0 AS destinations_31,</t>
  </si>
  <si>
    <t>dest_distance_m."pharmacy_osm"/1000.0 AS destinations_32,</t>
  </si>
  <si>
    <t>dest_distance_m."restaurant_osm"/1000.0 AS destinations_33,</t>
  </si>
  <si>
    <t>dest_distance_m."cafe_osm"/1000.0 AS destinations_34,</t>
  </si>
  <si>
    <t>dest_distance_m."eatery_osm"/1000.0 AS destinations_35,</t>
  </si>
  <si>
    <t>dest_distance_m."food_court_osm"/1000.0 AS destinations_36,</t>
  </si>
  <si>
    <t>dest_distance_m."fastfood_osm"/1000.0 AS destinations_37,</t>
  </si>
  <si>
    <t>dest_distance_m."pub_osm"/1000.0 AS destinations_38,</t>
  </si>
  <si>
    <t>dest_distance_m."bar_osm"/1000.0 AS destinations_39,</t>
  </si>
  <si>
    <t>dest_distance_m."nightclub_osm"/1000.0 AS destinations_40,</t>
  </si>
  <si>
    <t>dest_distance_m."gambling_osm"/1000.0 AS destinations_41,</t>
  </si>
  <si>
    <t>dest_distance_m."alcohol_osm"/1000.0 AS destinations_42,</t>
  </si>
  <si>
    <t>dest_distance_m."tobacco_osm"/1000.0 AS destinations_43,</t>
  </si>
  <si>
    <t>dest_distance_m."all_schools"/1000.0 AS destinations_44,</t>
  </si>
  <si>
    <t>dest_distance_m."P_12_Schools"/1000.0 AS destinations_45,</t>
  </si>
  <si>
    <t>dest_distance_m."primary_schools"/1000.0 AS destinations_46,</t>
  </si>
  <si>
    <t>dest_distance_m."secondary_schools"/1000.0 AS destinations_47,</t>
  </si>
  <si>
    <t>dest_distance_m."special_schools"/1000.0 AS destinations_48,</t>
  </si>
  <si>
    <t>dest_distance_m."libraries"/1000.0 AS destinations_49,</t>
  </si>
  <si>
    <t>dest_distance_m."Hospital"/1000.0 AS destinations_50,</t>
  </si>
  <si>
    <t>dest_distance_m."PhysicalActivity_Recreation"/1000.0 AS destinations_51,</t>
  </si>
  <si>
    <t>dest_distance_m."ChildcareKinder_LongDayChildCare"/1000.0 AS destinations_52,</t>
  </si>
  <si>
    <t>dest_distance_m."ChildcareKinder_Kinder_Preschool"/1000.0 AS destinations_53,</t>
  </si>
  <si>
    <t>dest_distance_m."ChildcareKinder_HolidayProgram"/1000.0 AS destinations_54,</t>
  </si>
  <si>
    <t>dest_distance_m."ChildcareKinder_KinderDisability"/1000.0 AS destinations_55,</t>
  </si>
  <si>
    <t>dest_distance_m."ChildcareKinder_OSHC"/1000.0 AS destinations_56,</t>
  </si>
  <si>
    <t>dest_distance_m."ChildcareKinder_OccasionalCare"/1000.0 AS destinations_57,</t>
  </si>
  <si>
    <t>dest_distance_m."ChildcareKinder_FamilyDayCare"/1000.0 AS destinations_58,</t>
  </si>
  <si>
    <t>dest_distance_m."ChildDevelopment_Playgroup"/1000.0 AS destinations_59,</t>
  </si>
  <si>
    <t>dest_distance_m."ChildDevelopment_ParentingFamilySupport"/1000.0 AS destinations_60,</t>
  </si>
  <si>
    <t>dest_distance_m."ChildDevelopment_ChildPlayProgram"/1000.0 AS destinations_61,</t>
  </si>
  <si>
    <t>dest_distance_m."ChildDevelopment_EarlyParentingSupport"/1000.0 AS destinations_62,</t>
  </si>
  <si>
    <t>dest_distance_m."ChildDevelopment_ToyLibrary"/1000.0 AS destinations_63,</t>
  </si>
  <si>
    <t>dest_distance_m."ChildDevelopment_SchoolNursing"/1000.0 AS destinations_64,</t>
  </si>
  <si>
    <t>dest_distance_m."ChildProtectionFamilyServices_IntegratedFamilyServices"/1000.0 AS destinations_65,</t>
  </si>
  <si>
    <t>dest_distance_m."CommunityHealthCare_Pharmacy"/1000.0 AS destinations_66,</t>
  </si>
  <si>
    <t>dest_distance_m."CommunityHealthCare_MCH"/1000.0 AS destinations_67,</t>
  </si>
  <si>
    <t>dest_distance_m."CommunityHealthCare_Immunisation"/1000.0 AS destinations_68,</t>
  </si>
  <si>
    <t>dest_distance_m."Counselling_CounsellingFamilyTherapy"/1000.0 AS destinations_69,</t>
  </si>
  <si>
    <t>dest_distance_m."Counselling_GeneralCounselling"/1000.0 AS destinations_70,</t>
  </si>
  <si>
    <t>dest_distance_m."DisabilitySupport_EarlyChildhoodIntervention"/1000.0 AS destinations_71,</t>
  </si>
  <si>
    <t>dest_distance_m."EducationLearning_Library"/1000.0 AS destinations_72,</t>
  </si>
  <si>
    <t>dest_distance_m."GeneralPracticeGP_GP"/1000.0 AS destinations_73,</t>
  </si>
  <si>
    <t>dest_distance_m."MentalHealth_ChildMentalHealth"/1000.0 AS destinations_74,</t>
  </si>
  <si>
    <t>dest_distance_m."SpecialistPaediatric_PaediatricMedicine"/1000.0 AS destinations_75,</t>
  </si>
  <si>
    <t>dest_distance_m."MentalHealth_GeneralMentalHealthService"/1000.0 AS destinations_76,</t>
  </si>
  <si>
    <t>dest_distance_m."MentalHealth_AdultMentalHealthService"/1000.0 AS destinations_77,</t>
  </si>
  <si>
    <t>dest_distance_m."MentalHealth_Psychology"/1000.0 AS destinations_78,</t>
  </si>
  <si>
    <t>dest_distance_m."playgrounds"/1000.0 AS destinations_79,</t>
  </si>
  <si>
    <t>dest_distance_m."centrelink"/1000.0 AS destinations_80,</t>
  </si>
  <si>
    <t>osm_10km_Ballarat_10km_pedestrian_20181001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</si>
</sst>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343741"/>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sz val="11"/>
      <color rgb="FF00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
      <patternFill patternType="solid">
        <fgColor theme="0"/>
        <bgColor indexed="64"/>
      </patternFill>
    </fill>
  </fills>
  <borders count="11">
    <border>
      <left/>
      <right/>
      <top/>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22">
    <xf numFmtId="0" fontId="0" fillId="0" borderId="0" xfId="0"/>
    <xf numFmtId="0" fontId="0" fillId="0" borderId="0" xfId="0" applyAlignment="1">
      <alignment vertical="top"/>
    </xf>
    <xf numFmtId="0" fontId="0" fillId="0" borderId="0" xfId="0" applyBorder="1"/>
    <xf numFmtId="0" fontId="2" fillId="0" borderId="0" xfId="0" applyFont="1" applyBorder="1" applyAlignment="1">
      <alignment vertical="top" wrapText="1"/>
    </xf>
    <xf numFmtId="0" fontId="1" fillId="0" borderId="1" xfId="0" applyFont="1" applyBorder="1"/>
    <xf numFmtId="0" fontId="1" fillId="0" borderId="2" xfId="0" applyFont="1" applyFill="1" applyBorder="1"/>
    <xf numFmtId="0" fontId="0" fillId="0" borderId="0" xfId="0" quotePrefix="1" applyBorder="1" applyAlignment="1">
      <alignment wrapText="1"/>
    </xf>
    <xf numFmtId="0" fontId="0" fillId="0" borderId="0" xfId="0" quotePrefix="1" applyBorder="1"/>
    <xf numFmtId="0" fontId="1" fillId="0" borderId="2" xfId="0" applyFont="1" applyBorder="1"/>
    <xf numFmtId="0" fontId="0" fillId="0" borderId="0" xfId="0" applyFill="1" applyBorder="1"/>
    <xf numFmtId="0" fontId="0" fillId="0" borderId="0" xfId="0" applyFont="1" applyBorder="1"/>
    <xf numFmtId="0" fontId="0" fillId="0" borderId="0" xfId="0" quotePrefix="1" applyFill="1" applyBorder="1"/>
    <xf numFmtId="0" fontId="4" fillId="0" borderId="4" xfId="0" applyFont="1" applyBorder="1" applyAlignment="1">
      <alignment vertical="top"/>
    </xf>
    <xf numFmtId="0" fontId="4" fillId="0" borderId="4" xfId="0" applyFont="1" applyBorder="1" applyAlignment="1">
      <alignment vertical="top" wrapText="1"/>
    </xf>
    <xf numFmtId="0" fontId="1" fillId="0" borderId="1" xfId="0" applyFont="1" applyBorder="1" applyAlignment="1">
      <alignment vertical="top"/>
    </xf>
    <xf numFmtId="0" fontId="0" fillId="0" borderId="0" xfId="0" applyBorder="1" applyAlignment="1">
      <alignment vertical="top"/>
    </xf>
    <xf numFmtId="0" fontId="4" fillId="0" borderId="3" xfId="0" applyFont="1" applyBorder="1" applyAlignment="1">
      <alignment vertical="top"/>
    </xf>
    <xf numFmtId="0" fontId="1" fillId="0" borderId="0" xfId="0" applyFont="1"/>
    <xf numFmtId="0" fontId="6" fillId="0" borderId="0" xfId="0" applyFont="1"/>
    <xf numFmtId="0" fontId="1" fillId="0" borderId="0" xfId="0" applyFont="1" applyAlignment="1">
      <alignment horizontal="right"/>
    </xf>
    <xf numFmtId="0" fontId="1" fillId="0" borderId="1" xfId="0" applyFont="1" applyBorder="1" applyAlignment="1">
      <alignment wrapText="1"/>
    </xf>
    <xf numFmtId="0" fontId="1" fillId="0" borderId="1"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2" xfId="0" applyFont="1" applyFill="1" applyBorder="1" applyAlignment="1">
      <alignment wrapText="1"/>
    </xf>
    <xf numFmtId="49" fontId="6" fillId="0" borderId="0" xfId="0" applyNumberFormat="1" applyFont="1"/>
    <xf numFmtId="0" fontId="0" fillId="0" borderId="6" xfId="0" applyBorder="1" applyAlignment="1">
      <alignment vertical="top"/>
    </xf>
    <xf numFmtId="0" fontId="6" fillId="0" borderId="5" xfId="0" applyFont="1" applyBorder="1" applyAlignment="1">
      <alignment vertical="top"/>
    </xf>
    <xf numFmtId="0" fontId="5" fillId="0" borderId="0" xfId="0" applyFont="1" applyFill="1" applyBorder="1" applyAlignment="1">
      <alignment horizontal="right" vertical="top"/>
    </xf>
    <xf numFmtId="0" fontId="5" fillId="0" borderId="0" xfId="0" applyFont="1" applyFill="1" applyBorder="1" applyAlignment="1">
      <alignment horizontal="right" vertical="top" wrapText="1"/>
    </xf>
    <xf numFmtId="0" fontId="4" fillId="4" borderId="4" xfId="0" applyFont="1" applyFill="1" applyBorder="1" applyAlignment="1">
      <alignment vertical="top"/>
    </xf>
    <xf numFmtId="0" fontId="0" fillId="0" borderId="0" xfId="0" applyFont="1" applyBorder="1" applyAlignment="1">
      <alignment vertical="top" wrapText="1"/>
    </xf>
    <xf numFmtId="0" fontId="7" fillId="0" borderId="0" xfId="0" applyFont="1" applyBorder="1" applyAlignment="1">
      <alignment horizontal="right" vertical="top" wrapText="1"/>
    </xf>
    <xf numFmtId="0" fontId="6" fillId="0" borderId="0" xfId="0" applyFont="1" applyBorder="1" applyAlignment="1">
      <alignment horizontal="right" vertical="top" wrapText="1"/>
    </xf>
    <xf numFmtId="0" fontId="1" fillId="0" borderId="5" xfId="0" applyFont="1" applyBorder="1" applyAlignment="1">
      <alignment vertical="top"/>
    </xf>
    <xf numFmtId="0" fontId="1" fillId="0" borderId="1" xfId="0" applyFont="1" applyBorder="1" applyAlignment="1">
      <alignment horizontal="right" vertical="top"/>
    </xf>
    <xf numFmtId="0" fontId="7" fillId="0" borderId="6" xfId="0" applyFont="1" applyBorder="1" applyAlignment="1">
      <alignment horizontal="right" vertical="top" wrapText="1"/>
    </xf>
    <xf numFmtId="0" fontId="0" fillId="0" borderId="0" xfId="0" applyBorder="1" applyAlignment="1">
      <alignment vertical="top" wrapText="1"/>
    </xf>
    <xf numFmtId="0" fontId="6" fillId="0" borderId="0" xfId="0" applyFont="1" applyBorder="1" applyAlignment="1">
      <alignment vertical="top"/>
    </xf>
    <xf numFmtId="0" fontId="6" fillId="0" borderId="0" xfId="0" applyFont="1" applyBorder="1" applyAlignment="1">
      <alignment horizontal="right" vertical="top"/>
    </xf>
    <xf numFmtId="0" fontId="6" fillId="0" borderId="6" xfId="0" applyFont="1" applyBorder="1" applyAlignment="1">
      <alignment horizontal="right" vertical="top"/>
    </xf>
    <xf numFmtId="0" fontId="6" fillId="0" borderId="0" xfId="0" applyFont="1" applyAlignment="1">
      <alignment vertical="top"/>
    </xf>
    <xf numFmtId="0" fontId="6" fillId="0" borderId="0" xfId="0" applyFont="1" applyAlignment="1">
      <alignment horizontal="right" vertical="top"/>
    </xf>
    <xf numFmtId="0" fontId="0" fillId="0" borderId="0" xfId="0" applyAlignment="1">
      <alignment vertical="top" wrapText="1"/>
    </xf>
    <xf numFmtId="0" fontId="6" fillId="0" borderId="0" xfId="0" applyFont="1" applyFill="1" applyBorder="1" applyAlignment="1">
      <alignment horizontal="right" vertical="top" wrapText="1"/>
    </xf>
    <xf numFmtId="0" fontId="6" fillId="0" borderId="0" xfId="0" applyFont="1" applyFill="1" applyBorder="1" applyAlignment="1">
      <alignment horizontal="right" vertical="top"/>
    </xf>
    <xf numFmtId="0" fontId="1" fillId="0" borderId="1" xfId="0" applyFont="1" applyBorder="1" applyAlignment="1">
      <alignment vertical="top" wrapText="1"/>
    </xf>
    <xf numFmtId="0" fontId="0" fillId="0" borderId="6" xfId="0" applyBorder="1" applyAlignment="1">
      <alignment vertical="top" wrapText="1"/>
    </xf>
    <xf numFmtId="0" fontId="0" fillId="0" borderId="0" xfId="0" applyAlignment="1">
      <alignment horizontal="left"/>
    </xf>
    <xf numFmtId="0" fontId="3" fillId="2" borderId="7" xfId="0" applyFont="1" applyFill="1" applyBorder="1" applyAlignment="1">
      <alignment vertical="top"/>
    </xf>
    <xf numFmtId="0" fontId="3" fillId="2" borderId="8" xfId="0" applyFont="1" applyFill="1" applyBorder="1" applyAlignment="1">
      <alignment vertical="top"/>
    </xf>
    <xf numFmtId="0" fontId="3" fillId="2" borderId="8" xfId="0" applyFont="1" applyFill="1" applyBorder="1" applyAlignment="1">
      <alignment vertical="top" wrapText="1"/>
    </xf>
    <xf numFmtId="0" fontId="3" fillId="2" borderId="9" xfId="0" applyFont="1" applyFill="1" applyBorder="1" applyAlignment="1">
      <alignment vertical="top"/>
    </xf>
    <xf numFmtId="0" fontId="3" fillId="4" borderId="7" xfId="0" applyFont="1" applyFill="1" applyBorder="1" applyAlignment="1">
      <alignment vertical="top"/>
    </xf>
    <xf numFmtId="0" fontId="4" fillId="4" borderId="8" xfId="0" applyFont="1" applyFill="1" applyBorder="1" applyAlignment="1">
      <alignment vertical="top"/>
    </xf>
    <xf numFmtId="0" fontId="4" fillId="4" borderId="8" xfId="0" applyFont="1" applyFill="1" applyBorder="1" applyAlignment="1">
      <alignment vertical="top" wrapText="1"/>
    </xf>
    <xf numFmtId="0" fontId="4" fillId="4" borderId="9" xfId="0" applyFont="1" applyFill="1" applyBorder="1" applyAlignment="1">
      <alignment vertical="top"/>
    </xf>
    <xf numFmtId="0" fontId="3" fillId="0" borderId="0" xfId="0" applyFont="1" applyBorder="1" applyAlignment="1">
      <alignment vertical="top"/>
    </xf>
    <xf numFmtId="0" fontId="4" fillId="0" borderId="10" xfId="0" applyFont="1" applyBorder="1" applyAlignment="1">
      <alignment vertical="top"/>
    </xf>
    <xf numFmtId="0" fontId="4" fillId="0" borderId="10" xfId="0" applyFont="1" applyBorder="1" applyAlignment="1">
      <alignment vertical="top" wrapText="1"/>
    </xf>
    <xf numFmtId="0" fontId="3" fillId="4" borderId="0" xfId="0" applyFont="1" applyFill="1" applyBorder="1" applyAlignment="1">
      <alignment vertical="top"/>
    </xf>
    <xf numFmtId="0" fontId="4" fillId="4" borderId="10" xfId="0" applyFont="1" applyFill="1" applyBorder="1" applyAlignment="1">
      <alignment vertical="top"/>
    </xf>
    <xf numFmtId="0" fontId="4" fillId="4" borderId="10" xfId="0" applyFont="1" applyFill="1" applyBorder="1" applyAlignment="1">
      <alignment vertical="top" wrapText="1"/>
    </xf>
    <xf numFmtId="0" fontId="4" fillId="3" borderId="10" xfId="0" applyFont="1" applyFill="1" applyBorder="1" applyAlignment="1">
      <alignment vertical="top"/>
    </xf>
    <xf numFmtId="0" fontId="1" fillId="0" borderId="5" xfId="0" applyFont="1" applyBorder="1" applyAlignment="1">
      <alignment vertical="top" wrapText="1"/>
    </xf>
    <xf numFmtId="0" fontId="1" fillId="0" borderId="0" xfId="0" applyFont="1" applyBorder="1" applyAlignment="1">
      <alignment horizontal="right" vertical="top"/>
    </xf>
    <xf numFmtId="0" fontId="6" fillId="0" borderId="5" xfId="0" applyFont="1" applyBorder="1" applyAlignment="1">
      <alignment horizontal="right" vertical="top"/>
    </xf>
    <xf numFmtId="0" fontId="1" fillId="0" borderId="6" xfId="0" applyFont="1" applyBorder="1" applyAlignment="1">
      <alignment horizontal="right" vertical="top"/>
    </xf>
    <xf numFmtId="0" fontId="8" fillId="0" borderId="6" xfId="0" applyFont="1" applyBorder="1" applyAlignment="1">
      <alignment vertical="top"/>
    </xf>
    <xf numFmtId="0" fontId="1" fillId="0" borderId="6" xfId="0" applyFont="1" applyBorder="1" applyAlignment="1">
      <alignment vertical="top"/>
    </xf>
    <xf numFmtId="0" fontId="8" fillId="0" borderId="0" xfId="0" applyFont="1" applyBorder="1" applyAlignment="1">
      <alignment vertical="top"/>
    </xf>
    <xf numFmtId="0" fontId="1" fillId="0" borderId="0" xfId="0" applyFont="1" applyBorder="1" applyAlignment="1">
      <alignment vertical="top"/>
    </xf>
    <xf numFmtId="0" fontId="0" fillId="0" borderId="6" xfId="0" applyFont="1" applyBorder="1" applyAlignment="1">
      <alignment horizontal="left" vertical="top" wrapText="1"/>
    </xf>
    <xf numFmtId="0" fontId="3" fillId="2" borderId="0" xfId="0" applyFont="1" applyFill="1"/>
    <xf numFmtId="0" fontId="3" fillId="2" borderId="0" xfId="0" applyFont="1" applyFill="1" applyAlignment="1">
      <alignment horizontal="left"/>
    </xf>
    <xf numFmtId="0" fontId="0" fillId="0" borderId="0" xfId="0" applyFill="1" applyBorder="1" applyAlignment="1">
      <alignment wrapText="1"/>
    </xf>
    <xf numFmtId="0" fontId="1" fillId="0" borderId="1" xfId="0" applyFont="1" applyBorder="1" applyAlignment="1"/>
    <xf numFmtId="0" fontId="2" fillId="0" borderId="0" xfId="0" applyFont="1" applyBorder="1" applyAlignment="1">
      <alignment vertical="top"/>
    </xf>
    <xf numFmtId="0" fontId="2" fillId="0" borderId="0" xfId="0" applyFont="1" applyFill="1" applyBorder="1" applyAlignment="1">
      <alignment vertical="top"/>
    </xf>
    <xf numFmtId="0" fontId="0" fillId="0" borderId="0" xfId="0" applyBorder="1" applyAlignment="1"/>
    <xf numFmtId="0" fontId="8" fillId="5" borderId="0" xfId="0" applyFont="1" applyFill="1"/>
    <xf numFmtId="0" fontId="4" fillId="0" borderId="10" xfId="0" applyFont="1" applyFill="1" applyBorder="1" applyAlignment="1">
      <alignment vertical="top"/>
    </xf>
    <xf numFmtId="0" fontId="4" fillId="0" borderId="10" xfId="0" applyFont="1" applyFill="1" applyBorder="1" applyAlignment="1">
      <alignment vertical="top" wrapText="1"/>
    </xf>
    <xf numFmtId="0" fontId="6" fillId="0" borderId="6" xfId="0" applyFont="1" applyFill="1" applyBorder="1" applyAlignment="1">
      <alignment horizontal="right" vertical="top"/>
    </xf>
    <xf numFmtId="0" fontId="8" fillId="0" borderId="0" xfId="0" applyFont="1" applyAlignment="1">
      <alignment vertical="top"/>
    </xf>
    <xf numFmtId="0" fontId="0" fillId="0" borderId="0" xfId="0" quotePrefix="1"/>
    <xf numFmtId="0" fontId="0" fillId="0" borderId="0" xfId="0" applyAlignment="1">
      <alignment horizontal="center"/>
    </xf>
    <xf numFmtId="0" fontId="11" fillId="0" borderId="0" xfId="0" applyFont="1" applyFill="1" applyBorder="1" applyAlignment="1"/>
    <xf numFmtId="0" fontId="10" fillId="0" borderId="0" xfId="0" applyFont="1" applyFill="1" applyBorder="1" applyAlignment="1"/>
    <xf numFmtId="0" fontId="0" fillId="0" borderId="0" xfId="0" applyFill="1" applyBorder="1" applyAlignment="1"/>
    <xf numFmtId="3" fontId="11" fillId="0" borderId="0" xfId="0" applyNumberFormat="1" applyFont="1" applyFill="1" applyBorder="1" applyAlignment="1">
      <alignment horizontal="right"/>
    </xf>
    <xf numFmtId="0" fontId="11" fillId="0" borderId="0" xfId="0" applyFont="1" applyFill="1" applyBorder="1" applyAlignment="1">
      <alignment horizontal="right"/>
    </xf>
    <xf numFmtId="0" fontId="11" fillId="0" borderId="0" xfId="0" applyFont="1" applyFill="1" applyBorder="1" applyAlignment="1">
      <alignment vertical="center"/>
    </xf>
    <xf numFmtId="0" fontId="12" fillId="0" borderId="0" xfId="0" applyFont="1" applyFill="1" applyBorder="1" applyAlignment="1"/>
    <xf numFmtId="0" fontId="10" fillId="0" borderId="2" xfId="0" applyFont="1" applyFill="1" applyBorder="1" applyAlignment="1"/>
    <xf numFmtId="0" fontId="1" fillId="0" borderId="2" xfId="0" applyFont="1" applyFill="1" applyBorder="1" applyAlignment="1">
      <alignment horizontal="right"/>
    </xf>
    <xf numFmtId="0" fontId="1" fillId="0" borderId="2" xfId="0" applyFont="1" applyBorder="1" applyAlignment="1">
      <alignment vertical="top"/>
    </xf>
    <xf numFmtId="0" fontId="1" fillId="0" borderId="2" xfId="0" applyFont="1" applyBorder="1" applyAlignment="1">
      <alignment horizontal="right" vertical="top"/>
    </xf>
    <xf numFmtId="0" fontId="1" fillId="0" borderId="2" xfId="0" applyFont="1" applyBorder="1" applyAlignment="1">
      <alignment vertical="top" wrapText="1"/>
    </xf>
    <xf numFmtId="0" fontId="0" fillId="0" borderId="0" xfId="0" applyAlignment="1">
      <alignment horizontal="right" vertical="top"/>
    </xf>
    <xf numFmtId="0" fontId="0" fillId="0" borderId="0" xfId="0" applyFill="1" applyAlignment="1">
      <alignment vertical="top"/>
    </xf>
    <xf numFmtId="0" fontId="0" fillId="0" borderId="0" xfId="0" applyAlignment="1">
      <alignment textRotation="90"/>
    </xf>
    <xf numFmtId="0" fontId="0" fillId="0" borderId="0" xfId="0" applyBorder="1" applyAlignment="1">
      <alignment horizontal="center"/>
    </xf>
    <xf numFmtId="0" fontId="1" fillId="0" borderId="2" xfId="0" applyFont="1" applyBorder="1" applyAlignment="1">
      <alignment textRotation="90"/>
    </xf>
    <xf numFmtId="0" fontId="0" fillId="0" borderId="2" xfId="0" applyBorder="1" applyAlignment="1">
      <alignment horizontal="center" textRotation="90"/>
    </xf>
    <xf numFmtId="0" fontId="1" fillId="0" borderId="5" xfId="0" applyFont="1" applyBorder="1" applyAlignment="1">
      <alignment horizontal="center"/>
    </xf>
    <xf numFmtId="0" fontId="1" fillId="0" borderId="5" xfId="0" applyFont="1" applyBorder="1"/>
    <xf numFmtId="0" fontId="0" fillId="0" borderId="2" xfId="0" applyBorder="1"/>
    <xf numFmtId="0" fontId="6" fillId="0" borderId="2" xfId="0" applyFont="1" applyBorder="1" applyAlignment="1">
      <alignment horizontal="center" textRotation="90"/>
    </xf>
    <xf numFmtId="0" fontId="6" fillId="3" borderId="2" xfId="0" applyFont="1" applyFill="1" applyBorder="1" applyAlignment="1">
      <alignment horizontal="center" textRotation="90"/>
    </xf>
    <xf numFmtId="0" fontId="0" fillId="0" borderId="2" xfId="0" applyFill="1" applyBorder="1"/>
    <xf numFmtId="0" fontId="0" fillId="0" borderId="2" xfId="0" applyBorder="1" applyAlignment="1">
      <alignment horizontal="center"/>
    </xf>
    <xf numFmtId="0" fontId="1" fillId="0" borderId="2" xfId="0" applyFont="1" applyBorder="1" applyAlignment="1">
      <alignment horizontal="right" vertical="top" wrapText="1"/>
    </xf>
    <xf numFmtId="0" fontId="0" fillId="0" borderId="0" xfId="0" applyAlignment="1">
      <alignment horizontal="right" vertical="top" wrapText="1"/>
    </xf>
    <xf numFmtId="0" fontId="1" fillId="0" borderId="0" xfId="0" applyFont="1" applyBorder="1"/>
    <xf numFmtId="0" fontId="1" fillId="0" borderId="2" xfId="0" applyFont="1" applyBorder="1" applyAlignment="1">
      <alignment wrapText="1"/>
    </xf>
    <xf numFmtId="0" fontId="13" fillId="0" borderId="0" xfId="0" applyFont="1" applyBorder="1" applyAlignment="1">
      <alignment horizontal="right" vertical="top" wrapText="1"/>
    </xf>
    <xf numFmtId="0" fontId="13" fillId="0" borderId="0" xfId="0" applyFont="1" applyBorder="1" applyAlignment="1">
      <alignment vertical="top" wrapText="1"/>
    </xf>
    <xf numFmtId="0" fontId="13" fillId="0" borderId="0" xfId="0" applyFont="1" applyBorder="1" applyAlignment="1">
      <alignment wrapText="1"/>
    </xf>
    <xf numFmtId="0" fontId="1" fillId="0" borderId="1" xfId="0" applyFont="1" applyBorder="1" applyAlignment="1">
      <alignment horizontal="center"/>
    </xf>
    <xf numFmtId="0" fontId="1" fillId="6"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4" sqref="A24"/>
    </sheetView>
  </sheetViews>
  <sheetFormatPr defaultRowHeight="15" x14ac:dyDescent="0.25"/>
  <cols>
    <col min="1" max="1" width="123" customWidth="1"/>
  </cols>
  <sheetData>
    <row r="1" spans="1:1" s="17" customFormat="1" x14ac:dyDescent="0.25">
      <c r="A1" s="17" t="s">
        <v>529</v>
      </c>
    </row>
    <row r="2" spans="1:1" s="18" customFormat="1" x14ac:dyDescent="0.25">
      <c r="A2" s="18" t="s">
        <v>281</v>
      </c>
    </row>
    <row r="3" spans="1:1" s="18" customFormat="1" x14ac:dyDescent="0.25">
      <c r="A3" s="26"/>
    </row>
    <row r="4" spans="1:1" s="18" customFormat="1" x14ac:dyDescent="0.25">
      <c r="A4" s="18" t="s">
        <v>246</v>
      </c>
    </row>
    <row r="5" spans="1:1" s="18" customFormat="1" x14ac:dyDescent="0.25">
      <c r="A5" s="18" t="s">
        <v>282</v>
      </c>
    </row>
    <row r="6" spans="1:1" x14ac:dyDescent="0.25">
      <c r="A6" s="18" t="s">
        <v>283</v>
      </c>
    </row>
    <row r="8" spans="1:1" s="17" customFormat="1" x14ac:dyDescent="0.25">
      <c r="A8" s="17" t="s">
        <v>245</v>
      </c>
    </row>
    <row r="9" spans="1:1" x14ac:dyDescent="0.25">
      <c r="A9" t="s">
        <v>247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16476"/>
  <sheetViews>
    <sheetView showGridLines="0" topLeftCell="A59" workbookViewId="0">
      <selection activeCell="B72" sqref="B72"/>
    </sheetView>
  </sheetViews>
  <sheetFormatPr defaultRowHeight="15" x14ac:dyDescent="0.25"/>
  <cols>
    <col min="1" max="1" width="21.42578125" style="1" customWidth="1"/>
    <col min="2" max="2" width="25.140625" style="1" customWidth="1"/>
    <col min="3" max="3" width="110" style="44" customWidth="1"/>
    <col min="4" max="4" width="20.140625" style="43" customWidth="1"/>
  </cols>
  <sheetData>
    <row r="1" spans="1:4" x14ac:dyDescent="0.25">
      <c r="A1" s="1" t="s">
        <v>287</v>
      </c>
    </row>
    <row r="3" spans="1:4" x14ac:dyDescent="0.25">
      <c r="A3" s="14" t="s">
        <v>285</v>
      </c>
      <c r="B3" s="14" t="s">
        <v>185</v>
      </c>
      <c r="C3" s="47" t="s">
        <v>186</v>
      </c>
      <c r="D3" s="36" t="s">
        <v>294</v>
      </c>
    </row>
    <row r="4" spans="1:4" x14ac:dyDescent="0.25">
      <c r="A4" s="28" t="s">
        <v>325</v>
      </c>
      <c r="B4" s="35"/>
      <c r="C4" s="65"/>
      <c r="D4" s="67" t="s">
        <v>327</v>
      </c>
    </row>
    <row r="5" spans="1:4" x14ac:dyDescent="0.25">
      <c r="A5" s="71"/>
      <c r="B5" s="72"/>
      <c r="C5" s="32" t="s">
        <v>326</v>
      </c>
      <c r="D5" s="66"/>
    </row>
    <row r="6" spans="1:4" x14ac:dyDescent="0.25">
      <c r="A6" s="69"/>
      <c r="B6" s="70"/>
      <c r="C6" s="73" t="s">
        <v>372</v>
      </c>
      <c r="D6" s="68"/>
    </row>
    <row r="7" spans="1:4" x14ac:dyDescent="0.25">
      <c r="A7" s="39" t="s">
        <v>284</v>
      </c>
      <c r="B7" s="29"/>
      <c r="C7" s="38"/>
      <c r="D7" s="43" t="s">
        <v>295</v>
      </c>
    </row>
    <row r="8" spans="1:4" x14ac:dyDescent="0.25">
      <c r="A8" s="15"/>
      <c r="B8" s="29" t="s">
        <v>145</v>
      </c>
      <c r="C8" s="38" t="s">
        <v>181</v>
      </c>
    </row>
    <row r="9" spans="1:4" x14ac:dyDescent="0.25">
      <c r="A9" s="15"/>
      <c r="B9" s="29" t="s">
        <v>67</v>
      </c>
      <c r="C9" s="38" t="s">
        <v>182</v>
      </c>
    </row>
    <row r="10" spans="1:4" x14ac:dyDescent="0.25">
      <c r="A10" s="15"/>
      <c r="B10" s="30" t="s">
        <v>146</v>
      </c>
      <c r="C10" s="38" t="s">
        <v>183</v>
      </c>
    </row>
    <row r="11" spans="1:4" x14ac:dyDescent="0.25">
      <c r="A11" s="15"/>
      <c r="B11" s="30" t="s">
        <v>232</v>
      </c>
      <c r="C11" s="38" t="s">
        <v>515</v>
      </c>
    </row>
    <row r="12" spans="1:4" ht="30" x14ac:dyDescent="0.25">
      <c r="A12" s="15"/>
      <c r="B12" s="30" t="s">
        <v>385</v>
      </c>
      <c r="C12" s="38" t="s">
        <v>188</v>
      </c>
    </row>
    <row r="13" spans="1:4" x14ac:dyDescent="0.25">
      <c r="A13" s="15"/>
      <c r="B13" s="29" t="s">
        <v>387</v>
      </c>
      <c r="C13" s="38" t="s">
        <v>184</v>
      </c>
    </row>
    <row r="14" spans="1:4" ht="30" x14ac:dyDescent="0.25">
      <c r="A14" s="15"/>
      <c r="B14" s="29" t="s">
        <v>386</v>
      </c>
      <c r="C14" s="38" t="s">
        <v>189</v>
      </c>
    </row>
    <row r="15" spans="1:4" ht="30" x14ac:dyDescent="0.25">
      <c r="A15" s="15"/>
      <c r="B15" s="29" t="s">
        <v>496</v>
      </c>
      <c r="C15" s="38" t="s">
        <v>516</v>
      </c>
    </row>
    <row r="16" spans="1:4" x14ac:dyDescent="0.25">
      <c r="A16" s="15"/>
      <c r="B16" s="29" t="s">
        <v>489</v>
      </c>
      <c r="C16" s="38" t="s">
        <v>517</v>
      </c>
    </row>
    <row r="17" spans="1:4" x14ac:dyDescent="0.25">
      <c r="A17" s="15"/>
      <c r="B17" s="29" t="s">
        <v>518</v>
      </c>
      <c r="C17" s="38" t="s">
        <v>522</v>
      </c>
    </row>
    <row r="18" spans="1:4" x14ac:dyDescent="0.25">
      <c r="A18" s="15"/>
      <c r="B18" s="29" t="s">
        <v>460</v>
      </c>
      <c r="C18" s="38" t="s">
        <v>523</v>
      </c>
    </row>
    <row r="19" spans="1:4" x14ac:dyDescent="0.25">
      <c r="A19" s="15"/>
      <c r="B19" s="29" t="s">
        <v>147</v>
      </c>
      <c r="C19" s="38" t="s">
        <v>187</v>
      </c>
    </row>
    <row r="20" spans="1:4" ht="30" x14ac:dyDescent="0.25">
      <c r="A20" s="15"/>
      <c r="B20" s="40" t="s">
        <v>477</v>
      </c>
      <c r="C20" s="38" t="s">
        <v>190</v>
      </c>
    </row>
    <row r="21" spans="1:4" ht="30" x14ac:dyDescent="0.25">
      <c r="A21" s="15"/>
      <c r="B21" s="40" t="s">
        <v>320</v>
      </c>
      <c r="C21" s="38" t="s">
        <v>321</v>
      </c>
    </row>
    <row r="22" spans="1:4" ht="45" x14ac:dyDescent="0.25">
      <c r="A22" s="15"/>
      <c r="B22" s="40" t="s">
        <v>456</v>
      </c>
      <c r="C22" s="38" t="s">
        <v>457</v>
      </c>
    </row>
    <row r="23" spans="1:4" x14ac:dyDescent="0.25">
      <c r="A23" s="15"/>
      <c r="B23" s="15"/>
      <c r="C23" s="38"/>
    </row>
    <row r="24" spans="1:4" ht="30" x14ac:dyDescent="0.25">
      <c r="A24" s="27"/>
      <c r="B24" s="27"/>
      <c r="C24" s="48" t="s">
        <v>191</v>
      </c>
      <c r="D24" s="41"/>
    </row>
    <row r="25" spans="1:4" x14ac:dyDescent="0.25">
      <c r="A25" s="39" t="s">
        <v>941</v>
      </c>
      <c r="B25" s="15"/>
      <c r="C25" s="38"/>
      <c r="D25" s="40" t="s">
        <v>959</v>
      </c>
    </row>
    <row r="26" spans="1:4" ht="30" x14ac:dyDescent="0.25">
      <c r="A26" s="39"/>
      <c r="B26" s="43" t="s">
        <v>939</v>
      </c>
      <c r="C26" s="38" t="s">
        <v>942</v>
      </c>
      <c r="D26" s="40"/>
    </row>
    <row r="27" spans="1:4" x14ac:dyDescent="0.25">
      <c r="A27" s="39"/>
      <c r="B27" s="43" t="s">
        <v>562</v>
      </c>
      <c r="C27" s="38" t="s">
        <v>943</v>
      </c>
      <c r="D27" s="40"/>
    </row>
    <row r="28" spans="1:4" x14ac:dyDescent="0.25">
      <c r="A28" s="39"/>
      <c r="B28" s="43" t="s">
        <v>666</v>
      </c>
      <c r="C28" s="38" t="s">
        <v>944</v>
      </c>
      <c r="D28" s="40"/>
    </row>
    <row r="29" spans="1:4" x14ac:dyDescent="0.25">
      <c r="A29" s="39"/>
      <c r="B29" s="43" t="s">
        <v>755</v>
      </c>
      <c r="C29" s="38" t="s">
        <v>945</v>
      </c>
      <c r="D29" s="40"/>
    </row>
    <row r="30" spans="1:4" ht="15" customHeight="1" x14ac:dyDescent="0.25">
      <c r="A30" s="39"/>
      <c r="B30" s="43" t="s">
        <v>751</v>
      </c>
      <c r="C30" s="38" t="s">
        <v>946</v>
      </c>
      <c r="D30" s="40"/>
    </row>
    <row r="31" spans="1:4" x14ac:dyDescent="0.25">
      <c r="A31" s="39"/>
      <c r="B31" s="43" t="s">
        <v>752</v>
      </c>
      <c r="C31" s="38" t="s">
        <v>947</v>
      </c>
      <c r="D31" s="40"/>
    </row>
    <row r="32" spans="1:4" x14ac:dyDescent="0.25">
      <c r="A32" s="39"/>
      <c r="B32" s="43" t="s">
        <v>574</v>
      </c>
      <c r="C32" s="38" t="s">
        <v>948</v>
      </c>
      <c r="D32" s="40"/>
    </row>
    <row r="33" spans="1:4" x14ac:dyDescent="0.25">
      <c r="A33" s="39"/>
      <c r="B33" s="43" t="s">
        <v>579</v>
      </c>
      <c r="C33" s="38" t="s">
        <v>949</v>
      </c>
      <c r="D33" s="40"/>
    </row>
    <row r="34" spans="1:4" x14ac:dyDescent="0.25">
      <c r="A34" s="39"/>
      <c r="B34" s="43" t="s">
        <v>766</v>
      </c>
      <c r="C34" s="38" t="s">
        <v>950</v>
      </c>
      <c r="D34" s="40"/>
    </row>
    <row r="35" spans="1:4" x14ac:dyDescent="0.25">
      <c r="A35" s="39"/>
      <c r="B35" s="43" t="s">
        <v>611</v>
      </c>
      <c r="C35" s="38" t="s">
        <v>951</v>
      </c>
      <c r="D35" s="40"/>
    </row>
    <row r="36" spans="1:4" ht="30" x14ac:dyDescent="0.25">
      <c r="A36" s="39"/>
      <c r="B36" s="43" t="s">
        <v>767</v>
      </c>
      <c r="C36" s="38" t="s">
        <v>952</v>
      </c>
      <c r="D36" s="40"/>
    </row>
    <row r="37" spans="1:4" x14ac:dyDescent="0.25">
      <c r="A37" s="39"/>
      <c r="B37" s="43" t="s">
        <v>713</v>
      </c>
      <c r="C37" s="38" t="s">
        <v>953</v>
      </c>
      <c r="D37" s="40"/>
    </row>
    <row r="38" spans="1:4" ht="30" x14ac:dyDescent="0.25">
      <c r="A38" s="39"/>
      <c r="B38" s="43" t="s">
        <v>647</v>
      </c>
      <c r="C38" s="38" t="s">
        <v>954</v>
      </c>
      <c r="D38" s="40"/>
    </row>
    <row r="39" spans="1:4" ht="30" x14ac:dyDescent="0.25">
      <c r="B39" s="43" t="s">
        <v>657</v>
      </c>
      <c r="C39" s="38" t="s">
        <v>955</v>
      </c>
    </row>
    <row r="40" spans="1:4" x14ac:dyDescent="0.25">
      <c r="A40" s="15"/>
      <c r="B40" s="43" t="s">
        <v>714</v>
      </c>
      <c r="C40" s="38" t="s">
        <v>956</v>
      </c>
    </row>
    <row r="41" spans="1:4" x14ac:dyDescent="0.25">
      <c r="A41" s="15"/>
      <c r="B41" s="43" t="s">
        <v>715</v>
      </c>
      <c r="C41" s="38" t="s">
        <v>957</v>
      </c>
    </row>
    <row r="42" spans="1:4" x14ac:dyDescent="0.25">
      <c r="A42" s="15"/>
      <c r="B42" s="43" t="s">
        <v>748</v>
      </c>
      <c r="C42" s="38" t="s">
        <v>958</v>
      </c>
    </row>
    <row r="43" spans="1:4" x14ac:dyDescent="0.25">
      <c r="A43" s="27"/>
      <c r="B43" s="41"/>
      <c r="C43" s="48"/>
      <c r="D43" s="41"/>
    </row>
    <row r="44" spans="1:4" x14ac:dyDescent="0.25">
      <c r="A44" s="39" t="s">
        <v>286</v>
      </c>
      <c r="B44" s="15"/>
      <c r="C44" s="38"/>
      <c r="D44" s="40" t="s">
        <v>296</v>
      </c>
    </row>
    <row r="45" spans="1:4" ht="30" x14ac:dyDescent="0.25">
      <c r="B45" s="40" t="s">
        <v>248</v>
      </c>
      <c r="C45" s="38" t="s">
        <v>288</v>
      </c>
    </row>
    <row r="46" spans="1:4" ht="45" x14ac:dyDescent="0.25">
      <c r="A46" s="15"/>
      <c r="B46" s="40" t="s">
        <v>249</v>
      </c>
      <c r="C46" s="38" t="s">
        <v>289</v>
      </c>
    </row>
    <row r="47" spans="1:4" x14ac:dyDescent="0.25">
      <c r="A47" s="15"/>
      <c r="B47" s="40" t="s">
        <v>250</v>
      </c>
      <c r="C47" s="38" t="s">
        <v>290</v>
      </c>
    </row>
    <row r="48" spans="1:4" x14ac:dyDescent="0.25">
      <c r="A48" s="15"/>
      <c r="B48" s="40" t="s">
        <v>251</v>
      </c>
      <c r="C48" s="38" t="s">
        <v>291</v>
      </c>
    </row>
    <row r="49" spans="1:4" x14ac:dyDescent="0.25">
      <c r="A49" s="27"/>
      <c r="B49" s="41" t="s">
        <v>252</v>
      </c>
      <c r="C49" s="48" t="s">
        <v>292</v>
      </c>
      <c r="D49" s="41"/>
    </row>
    <row r="50" spans="1:4" x14ac:dyDescent="0.25">
      <c r="A50" s="39" t="s">
        <v>960</v>
      </c>
      <c r="B50" s="15"/>
      <c r="C50" s="38"/>
      <c r="D50" s="40" t="s">
        <v>961</v>
      </c>
    </row>
    <row r="51" spans="1:4" ht="15.75" x14ac:dyDescent="0.25">
      <c r="B51" s="33" t="s">
        <v>885</v>
      </c>
      <c r="C51" s="38" t="s">
        <v>965</v>
      </c>
    </row>
    <row r="52" spans="1:4" ht="15.75" x14ac:dyDescent="0.25">
      <c r="B52" s="33" t="s">
        <v>886</v>
      </c>
      <c r="C52" s="38" t="s">
        <v>966</v>
      </c>
    </row>
    <row r="53" spans="1:4" ht="15.75" x14ac:dyDescent="0.25">
      <c r="B53" s="33" t="s">
        <v>962</v>
      </c>
      <c r="C53" s="38" t="s">
        <v>967</v>
      </c>
    </row>
    <row r="54" spans="1:4" ht="30" x14ac:dyDescent="0.25">
      <c r="B54" s="33" t="s">
        <v>316</v>
      </c>
      <c r="C54" s="38" t="s">
        <v>968</v>
      </c>
    </row>
    <row r="55" spans="1:4" ht="15" customHeight="1" x14ac:dyDescent="0.25">
      <c r="B55" s="33" t="s">
        <v>963</v>
      </c>
      <c r="C55" s="38" t="s">
        <v>969</v>
      </c>
    </row>
    <row r="56" spans="1:4" x14ac:dyDescent="0.25">
      <c r="B56" s="34" t="s">
        <v>324</v>
      </c>
      <c r="C56" s="38" t="s">
        <v>970</v>
      </c>
    </row>
    <row r="57" spans="1:4" x14ac:dyDescent="0.25">
      <c r="B57" s="34" t="s">
        <v>250</v>
      </c>
      <c r="C57" s="38" t="s">
        <v>971</v>
      </c>
    </row>
    <row r="58" spans="1:4" ht="30" x14ac:dyDescent="0.25">
      <c r="A58" s="15"/>
      <c r="B58" s="33" t="s">
        <v>251</v>
      </c>
      <c r="C58" s="38" t="s">
        <v>972</v>
      </c>
    </row>
    <row r="59" spans="1:4" ht="15.75" x14ac:dyDescent="0.25">
      <c r="A59" s="15"/>
      <c r="B59" s="33" t="s">
        <v>252</v>
      </c>
      <c r="C59" s="38" t="s">
        <v>973</v>
      </c>
    </row>
    <row r="60" spans="1:4" x14ac:dyDescent="0.25">
      <c r="A60" s="15"/>
      <c r="B60" s="40" t="s">
        <v>964</v>
      </c>
      <c r="C60" s="38" t="s">
        <v>974</v>
      </c>
    </row>
    <row r="61" spans="1:4" x14ac:dyDescent="0.25">
      <c r="A61" s="27"/>
      <c r="B61" s="41" t="s">
        <v>940</v>
      </c>
      <c r="C61" s="48" t="s">
        <v>975</v>
      </c>
      <c r="D61" s="41"/>
    </row>
    <row r="62" spans="1:4" x14ac:dyDescent="0.25">
      <c r="A62" s="42" t="s">
        <v>293</v>
      </c>
      <c r="B62" s="40"/>
      <c r="C62" s="38"/>
      <c r="D62" s="40" t="s">
        <v>297</v>
      </c>
    </row>
    <row r="63" spans="1:4" ht="15.75" x14ac:dyDescent="0.25">
      <c r="B63" s="33" t="s">
        <v>0</v>
      </c>
    </row>
    <row r="64" spans="1:4" ht="15.75" x14ac:dyDescent="0.25">
      <c r="B64" s="33" t="s">
        <v>1</v>
      </c>
    </row>
    <row r="65" spans="1:4" ht="15.75" x14ac:dyDescent="0.25">
      <c r="B65" s="33" t="s">
        <v>2</v>
      </c>
    </row>
    <row r="66" spans="1:4" ht="15.75" x14ac:dyDescent="0.25">
      <c r="B66" s="33" t="s">
        <v>3</v>
      </c>
    </row>
    <row r="67" spans="1:4" ht="15.75" x14ac:dyDescent="0.25">
      <c r="B67" s="33" t="s">
        <v>4</v>
      </c>
    </row>
    <row r="68" spans="1:4" x14ac:dyDescent="0.25">
      <c r="B68" s="34" t="s">
        <v>5</v>
      </c>
    </row>
    <row r="69" spans="1:4" x14ac:dyDescent="0.25">
      <c r="A69" s="15"/>
      <c r="B69" s="34" t="s">
        <v>6</v>
      </c>
      <c r="C69" s="38"/>
      <c r="D69" s="40"/>
    </row>
    <row r="70" spans="1:4" ht="15.75" x14ac:dyDescent="0.25">
      <c r="A70" s="15"/>
      <c r="B70" s="33" t="s">
        <v>7</v>
      </c>
      <c r="C70" s="38"/>
      <c r="D70" s="40"/>
    </row>
    <row r="71" spans="1:4" ht="15.75" x14ac:dyDescent="0.25">
      <c r="A71" s="15"/>
      <c r="B71" s="33" t="s">
        <v>8</v>
      </c>
      <c r="C71" s="38"/>
      <c r="D71" s="40"/>
    </row>
    <row r="72" spans="1:4" ht="15.75" x14ac:dyDescent="0.25">
      <c r="A72" s="27"/>
      <c r="B72" s="37" t="s">
        <v>9</v>
      </c>
      <c r="C72" s="48"/>
      <c r="D72" s="41"/>
    </row>
    <row r="73" spans="1:4" x14ac:dyDescent="0.25">
      <c r="A73" s="42" t="s">
        <v>298</v>
      </c>
      <c r="D73" s="43" t="s">
        <v>300</v>
      </c>
    </row>
    <row r="74" spans="1:4" ht="45" x14ac:dyDescent="0.25">
      <c r="B74" s="40" t="s">
        <v>66</v>
      </c>
      <c r="C74" s="44" t="s">
        <v>299</v>
      </c>
    </row>
    <row r="75" spans="1:4" ht="45" x14ac:dyDescent="0.25">
      <c r="B75" s="40" t="s">
        <v>65</v>
      </c>
      <c r="C75" s="44" t="s">
        <v>301</v>
      </c>
    </row>
    <row r="76" spans="1:4" x14ac:dyDescent="0.25">
      <c r="B76" s="40" t="s">
        <v>67</v>
      </c>
      <c r="C76" s="44" t="s">
        <v>302</v>
      </c>
    </row>
    <row r="77" spans="1:4" ht="15" customHeight="1" x14ac:dyDescent="0.25">
      <c r="B77" s="34" t="s">
        <v>92</v>
      </c>
      <c r="C77" s="44" t="s">
        <v>303</v>
      </c>
    </row>
    <row r="78" spans="1:4" x14ac:dyDescent="0.25">
      <c r="B78" s="40" t="s">
        <v>143</v>
      </c>
      <c r="C78" s="44" t="s">
        <v>304</v>
      </c>
    </row>
    <row r="79" spans="1:4" x14ac:dyDescent="0.25">
      <c r="B79" s="34" t="s">
        <v>93</v>
      </c>
      <c r="C79" s="44" t="s">
        <v>305</v>
      </c>
    </row>
    <row r="80" spans="1:4" x14ac:dyDescent="0.25">
      <c r="B80" s="45" t="s">
        <v>114</v>
      </c>
      <c r="C80" s="44" t="s">
        <v>306</v>
      </c>
    </row>
    <row r="81" spans="1:4" x14ac:dyDescent="0.25">
      <c r="B81" s="45" t="s">
        <v>32</v>
      </c>
      <c r="C81" s="44" t="s">
        <v>307</v>
      </c>
    </row>
    <row r="82" spans="1:4" ht="45" x14ac:dyDescent="0.25">
      <c r="B82" s="45" t="s">
        <v>68</v>
      </c>
      <c r="C82" s="44" t="s">
        <v>308</v>
      </c>
    </row>
    <row r="83" spans="1:4" ht="45" x14ac:dyDescent="0.25">
      <c r="B83" s="45" t="s">
        <v>69</v>
      </c>
      <c r="C83" s="44" t="s">
        <v>309</v>
      </c>
    </row>
    <row r="84" spans="1:4" ht="75" x14ac:dyDescent="0.25">
      <c r="B84" s="46" t="s">
        <v>80</v>
      </c>
      <c r="C84" s="44" t="s">
        <v>310</v>
      </c>
    </row>
    <row r="85" spans="1:4" ht="30" x14ac:dyDescent="0.25">
      <c r="B85" s="40" t="s">
        <v>79</v>
      </c>
      <c r="C85" s="44" t="s">
        <v>311</v>
      </c>
    </row>
    <row r="86" spans="1:4" ht="30" x14ac:dyDescent="0.25">
      <c r="B86" s="46" t="s">
        <v>83</v>
      </c>
      <c r="C86" s="44" t="s">
        <v>312</v>
      </c>
    </row>
    <row r="87" spans="1:4" ht="17.25" x14ac:dyDescent="0.25">
      <c r="B87" s="46" t="s">
        <v>112</v>
      </c>
      <c r="C87" s="44" t="s">
        <v>313</v>
      </c>
    </row>
    <row r="88" spans="1:4" ht="45" x14ac:dyDescent="0.25">
      <c r="A88" s="27"/>
      <c r="B88" s="84" t="s">
        <v>108</v>
      </c>
      <c r="C88" s="48" t="s">
        <v>314</v>
      </c>
    </row>
    <row r="89" spans="1:4" x14ac:dyDescent="0.25">
      <c r="A89" s="1" t="s">
        <v>625</v>
      </c>
      <c r="D89" s="43" t="s">
        <v>626</v>
      </c>
    </row>
    <row r="90" spans="1:4" ht="60" x14ac:dyDescent="0.25">
      <c r="B90" s="43" t="s">
        <v>573</v>
      </c>
      <c r="C90" s="44" t="s">
        <v>627</v>
      </c>
    </row>
    <row r="91" spans="1:4" ht="30" x14ac:dyDescent="0.25">
      <c r="B91" s="43" t="s">
        <v>562</v>
      </c>
      <c r="C91" s="44" t="s">
        <v>628</v>
      </c>
    </row>
    <row r="92" spans="1:4" ht="75" x14ac:dyDescent="0.25">
      <c r="B92" s="43" t="s">
        <v>578</v>
      </c>
      <c r="C92" s="44" t="s">
        <v>629</v>
      </c>
    </row>
    <row r="93" spans="1:4" x14ac:dyDescent="0.25">
      <c r="B93" s="43" t="s">
        <v>574</v>
      </c>
      <c r="C93" s="44" t="s">
        <v>658</v>
      </c>
    </row>
    <row r="94" spans="1:4" x14ac:dyDescent="0.25">
      <c r="B94" s="43" t="s">
        <v>579</v>
      </c>
      <c r="C94" s="44" t="s">
        <v>659</v>
      </c>
    </row>
    <row r="95" spans="1:4" x14ac:dyDescent="0.25">
      <c r="B95" s="43" t="s">
        <v>611</v>
      </c>
      <c r="C95" s="44" t="s">
        <v>660</v>
      </c>
    </row>
    <row r="96" spans="1:4" ht="15" customHeight="1" x14ac:dyDescent="0.25">
      <c r="B96" s="43" t="s">
        <v>624</v>
      </c>
      <c r="C96" s="44" t="s">
        <v>661</v>
      </c>
    </row>
    <row r="97" spans="2:3" ht="30" x14ac:dyDescent="0.25">
      <c r="B97" s="43" t="s">
        <v>647</v>
      </c>
      <c r="C97" s="44" t="s">
        <v>662</v>
      </c>
    </row>
    <row r="98" spans="2:3" ht="30" x14ac:dyDescent="0.25">
      <c r="B98" s="43" t="s">
        <v>657</v>
      </c>
      <c r="C98" s="44" t="s">
        <v>663</v>
      </c>
    </row>
    <row r="99" spans="2:3" x14ac:dyDescent="0.25">
      <c r="B99" s="85"/>
    </row>
    <row r="100" spans="2:3" x14ac:dyDescent="0.25">
      <c r="B100" s="85"/>
      <c r="C100"/>
    </row>
    <row r="101" spans="2:3" x14ac:dyDescent="0.25">
      <c r="B101" s="85"/>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62"/>
  <sheetViews>
    <sheetView workbookViewId="0">
      <pane ySplit="1" topLeftCell="A5" activePane="bottomLeft" state="frozen"/>
      <selection pane="bottomLeft" activeCell="B13" sqref="B13"/>
    </sheetView>
  </sheetViews>
  <sheetFormatPr defaultRowHeight="15" x14ac:dyDescent="0.25"/>
  <cols>
    <col min="1" max="1" width="30.28515625" customWidth="1"/>
    <col min="2" max="2" width="67.42578125" style="49" customWidth="1"/>
    <col min="3" max="3" width="17.28515625" style="18" customWidth="1"/>
    <col min="4" max="4" width="54.5703125" style="18" customWidth="1"/>
  </cols>
  <sheetData>
    <row r="1" spans="1:4" x14ac:dyDescent="0.25">
      <c r="A1" s="74" t="s">
        <v>315</v>
      </c>
      <c r="B1" s="75" t="s">
        <v>316</v>
      </c>
      <c r="C1" s="81" t="s">
        <v>424</v>
      </c>
      <c r="D1" s="81" t="s">
        <v>324</v>
      </c>
    </row>
    <row r="2" spans="1:4" x14ac:dyDescent="0.25">
      <c r="A2" t="s">
        <v>317</v>
      </c>
      <c r="B2" s="49" t="s">
        <v>318</v>
      </c>
      <c r="C2" s="18" t="s">
        <v>430</v>
      </c>
      <c r="D2" s="18" t="s">
        <v>328</v>
      </c>
    </row>
    <row r="3" spans="1:4" x14ac:dyDescent="0.25">
      <c r="A3" t="s">
        <v>319</v>
      </c>
      <c r="B3" s="49">
        <v>2018</v>
      </c>
      <c r="C3" s="18" t="s">
        <v>430</v>
      </c>
      <c r="D3" s="18" t="s">
        <v>333</v>
      </c>
    </row>
    <row r="4" spans="1:4" x14ac:dyDescent="0.25">
      <c r="A4" t="s">
        <v>322</v>
      </c>
      <c r="B4" s="49" t="s">
        <v>329</v>
      </c>
      <c r="C4" s="18" t="s">
        <v>430</v>
      </c>
      <c r="D4" s="18" t="s">
        <v>334</v>
      </c>
    </row>
    <row r="5" spans="1:4" x14ac:dyDescent="0.25">
      <c r="A5" t="s">
        <v>323</v>
      </c>
      <c r="B5" s="49">
        <v>7845</v>
      </c>
      <c r="C5" s="18" t="s">
        <v>430</v>
      </c>
      <c r="D5" s="18" t="s">
        <v>335</v>
      </c>
    </row>
    <row r="6" spans="1:4" x14ac:dyDescent="0.25">
      <c r="A6" t="s">
        <v>112</v>
      </c>
      <c r="B6" s="49" t="s">
        <v>330</v>
      </c>
      <c r="C6" s="18" t="s">
        <v>430</v>
      </c>
      <c r="D6" s="18" t="s">
        <v>337</v>
      </c>
    </row>
    <row r="7" spans="1:4" x14ac:dyDescent="0.25">
      <c r="A7" t="s">
        <v>331</v>
      </c>
      <c r="B7" s="49" t="s">
        <v>332</v>
      </c>
      <c r="C7" s="18" t="s">
        <v>430</v>
      </c>
      <c r="D7" s="18" t="s">
        <v>336</v>
      </c>
    </row>
    <row r="8" spans="1:4" x14ac:dyDescent="0.25">
      <c r="A8" t="s">
        <v>338</v>
      </c>
      <c r="B8" s="49">
        <v>10000</v>
      </c>
      <c r="C8" s="18" t="s">
        <v>430</v>
      </c>
      <c r="D8" s="18" t="s">
        <v>342</v>
      </c>
    </row>
    <row r="9" spans="1:4" x14ac:dyDescent="0.25">
      <c r="A9" t="s">
        <v>339</v>
      </c>
      <c r="B9" s="49">
        <v>3000</v>
      </c>
      <c r="C9" s="18" t="s">
        <v>430</v>
      </c>
      <c r="D9" s="18" t="s">
        <v>341</v>
      </c>
    </row>
    <row r="10" spans="1:4" x14ac:dyDescent="0.25">
      <c r="A10" t="s">
        <v>340</v>
      </c>
      <c r="B10" s="49">
        <v>3000</v>
      </c>
      <c r="C10" s="18" t="s">
        <v>430</v>
      </c>
      <c r="D10" s="18" t="s">
        <v>343</v>
      </c>
    </row>
    <row r="11" spans="1:4" x14ac:dyDescent="0.25">
      <c r="A11" t="s">
        <v>344</v>
      </c>
      <c r="B11" s="49" t="s">
        <v>345</v>
      </c>
      <c r="C11" s="18" t="s">
        <v>430</v>
      </c>
      <c r="D11" s="18" t="s">
        <v>348</v>
      </c>
    </row>
    <row r="12" spans="1:4" x14ac:dyDescent="0.25">
      <c r="A12" t="s">
        <v>676</v>
      </c>
      <c r="B12" s="49">
        <v>7</v>
      </c>
      <c r="C12" s="18" t="s">
        <v>430</v>
      </c>
      <c r="D12" s="18" t="s">
        <v>677</v>
      </c>
    </row>
    <row r="13" spans="1:4" x14ac:dyDescent="0.25">
      <c r="A13" t="s">
        <v>364</v>
      </c>
      <c r="B13" s="49" t="s">
        <v>367</v>
      </c>
      <c r="C13" s="18" t="s">
        <v>425</v>
      </c>
      <c r="D13" s="18" t="s">
        <v>371</v>
      </c>
    </row>
    <row r="14" spans="1:4" x14ac:dyDescent="0.25">
      <c r="A14" t="s">
        <v>365</v>
      </c>
      <c r="B14" s="49">
        <v>5432</v>
      </c>
      <c r="C14" s="18" t="s">
        <v>425</v>
      </c>
      <c r="D14" s="18" t="s">
        <v>370</v>
      </c>
    </row>
    <row r="15" spans="1:4" x14ac:dyDescent="0.25">
      <c r="A15" t="s">
        <v>366</v>
      </c>
      <c r="B15" s="49" t="s">
        <v>368</v>
      </c>
      <c r="C15" s="18" t="s">
        <v>425</v>
      </c>
      <c r="D15" s="18" t="s">
        <v>370</v>
      </c>
    </row>
    <row r="16" spans="1:4" x14ac:dyDescent="0.25">
      <c r="A16" t="s">
        <v>473</v>
      </c>
      <c r="B16" s="49" t="s">
        <v>369</v>
      </c>
      <c r="C16" s="18" t="s">
        <v>425</v>
      </c>
      <c r="D16" s="18" t="s">
        <v>370</v>
      </c>
    </row>
    <row r="17" spans="1:4" x14ac:dyDescent="0.25">
      <c r="A17" t="s">
        <v>373</v>
      </c>
      <c r="B17" s="49" t="s">
        <v>374</v>
      </c>
      <c r="C17" s="18" t="s">
        <v>425</v>
      </c>
      <c r="D17" s="18" t="s">
        <v>370</v>
      </c>
    </row>
    <row r="18" spans="1:4" x14ac:dyDescent="0.25">
      <c r="A18" t="s">
        <v>483</v>
      </c>
      <c r="B18" s="49" t="s">
        <v>487</v>
      </c>
      <c r="C18" s="18" t="s">
        <v>425</v>
      </c>
      <c r="D18" s="18" t="s">
        <v>488</v>
      </c>
    </row>
    <row r="19" spans="1:4" x14ac:dyDescent="0.25">
      <c r="A19" t="s">
        <v>484</v>
      </c>
      <c r="B19" s="49" t="s">
        <v>485</v>
      </c>
      <c r="C19" s="18" t="s">
        <v>425</v>
      </c>
      <c r="D19" s="18" t="s">
        <v>486</v>
      </c>
    </row>
    <row r="20" spans="1:4" x14ac:dyDescent="0.25">
      <c r="A20" t="s">
        <v>349</v>
      </c>
      <c r="B20" s="49" t="s">
        <v>346</v>
      </c>
      <c r="C20" s="18" t="s">
        <v>426</v>
      </c>
      <c r="D20" s="18" t="s">
        <v>347</v>
      </c>
    </row>
    <row r="21" spans="1:4" x14ac:dyDescent="0.25">
      <c r="A21" t="s">
        <v>350</v>
      </c>
      <c r="B21" s="49" t="s">
        <v>351</v>
      </c>
      <c r="C21" s="18" t="s">
        <v>426</v>
      </c>
      <c r="D21" s="18" t="s">
        <v>352</v>
      </c>
    </row>
    <row r="22" spans="1:4" x14ac:dyDescent="0.25">
      <c r="A22" t="s">
        <v>353</v>
      </c>
      <c r="B22" s="49" t="s">
        <v>354</v>
      </c>
      <c r="C22" s="18" t="s">
        <v>427</v>
      </c>
      <c r="D22" s="18" t="s">
        <v>355</v>
      </c>
    </row>
    <row r="23" spans="1:4" x14ac:dyDescent="0.25">
      <c r="A23" t="s">
        <v>356</v>
      </c>
      <c r="B23" s="49" t="s">
        <v>358</v>
      </c>
      <c r="C23" s="18" t="s">
        <v>427</v>
      </c>
      <c r="D23" s="18" t="s">
        <v>360</v>
      </c>
    </row>
    <row r="24" spans="1:4" x14ac:dyDescent="0.25">
      <c r="A24" t="s">
        <v>357</v>
      </c>
      <c r="B24" s="49" t="s">
        <v>359</v>
      </c>
      <c r="C24" s="18" t="s">
        <v>427</v>
      </c>
      <c r="D24" s="18" t="s">
        <v>360</v>
      </c>
    </row>
    <row r="25" spans="1:4" x14ac:dyDescent="0.25">
      <c r="A25" t="s">
        <v>361</v>
      </c>
      <c r="B25" s="49" t="s">
        <v>363</v>
      </c>
      <c r="C25" s="18" t="s">
        <v>427</v>
      </c>
      <c r="D25" s="18" t="s">
        <v>362</v>
      </c>
    </row>
    <row r="26" spans="1:4" x14ac:dyDescent="0.25">
      <c r="A26" t="s">
        <v>375</v>
      </c>
      <c r="B26" s="49" t="s">
        <v>376</v>
      </c>
      <c r="C26" s="18" t="s">
        <v>428</v>
      </c>
      <c r="D26" s="18" t="s">
        <v>402</v>
      </c>
    </row>
    <row r="27" spans="1:4" x14ac:dyDescent="0.25">
      <c r="A27" t="s">
        <v>377</v>
      </c>
      <c r="B27" s="49" t="s">
        <v>378</v>
      </c>
      <c r="C27" s="18" t="s">
        <v>428</v>
      </c>
    </row>
    <row r="28" spans="1:4" x14ac:dyDescent="0.25">
      <c r="A28" t="s">
        <v>379</v>
      </c>
      <c r="B28" s="49" t="s">
        <v>380</v>
      </c>
      <c r="C28" s="18" t="s">
        <v>428</v>
      </c>
      <c r="D28" s="18" t="s">
        <v>400</v>
      </c>
    </row>
    <row r="29" spans="1:4" x14ac:dyDescent="0.25">
      <c r="A29" t="s">
        <v>388</v>
      </c>
      <c r="B29" s="49" t="s">
        <v>393</v>
      </c>
      <c r="C29" s="18" t="s">
        <v>428</v>
      </c>
      <c r="D29" s="18" t="s">
        <v>401</v>
      </c>
    </row>
    <row r="30" spans="1:4" x14ac:dyDescent="0.25">
      <c r="A30" t="s">
        <v>389</v>
      </c>
      <c r="B30" s="49" t="s">
        <v>394</v>
      </c>
      <c r="C30" s="18" t="s">
        <v>428</v>
      </c>
      <c r="D30" s="18" t="s">
        <v>397</v>
      </c>
    </row>
    <row r="31" spans="1:4" x14ac:dyDescent="0.25">
      <c r="A31" t="s">
        <v>390</v>
      </c>
      <c r="B31" s="49" t="s">
        <v>395</v>
      </c>
      <c r="C31" s="18" t="s">
        <v>428</v>
      </c>
      <c r="D31" s="18" t="s">
        <v>398</v>
      </c>
    </row>
    <row r="32" spans="1:4" x14ac:dyDescent="0.25">
      <c r="A32" t="s">
        <v>391</v>
      </c>
      <c r="B32" s="49" t="s">
        <v>396</v>
      </c>
      <c r="C32" s="18" t="s">
        <v>428</v>
      </c>
      <c r="D32" s="18" t="s">
        <v>399</v>
      </c>
    </row>
    <row r="33" spans="1:4" x14ac:dyDescent="0.25">
      <c r="A33" t="s">
        <v>392</v>
      </c>
      <c r="B33" s="49" t="s">
        <v>403</v>
      </c>
      <c r="C33" s="18" t="s">
        <v>428</v>
      </c>
      <c r="D33" s="18" t="s">
        <v>415</v>
      </c>
    </row>
    <row r="34" spans="1:4" x14ac:dyDescent="0.25">
      <c r="A34" t="s">
        <v>407</v>
      </c>
      <c r="B34" s="49" t="s">
        <v>404</v>
      </c>
      <c r="C34" s="18" t="s">
        <v>428</v>
      </c>
      <c r="D34" s="18" t="s">
        <v>416</v>
      </c>
    </row>
    <row r="35" spans="1:4" x14ac:dyDescent="0.25">
      <c r="A35" t="s">
        <v>408</v>
      </c>
      <c r="B35" s="49" t="s">
        <v>405</v>
      </c>
      <c r="C35" s="18" t="s">
        <v>428</v>
      </c>
      <c r="D35" s="18" t="s">
        <v>417</v>
      </c>
    </row>
    <row r="36" spans="1:4" x14ac:dyDescent="0.25">
      <c r="A36" t="s">
        <v>409</v>
      </c>
      <c r="B36" s="49" t="s">
        <v>406</v>
      </c>
      <c r="C36" s="18" t="s">
        <v>428</v>
      </c>
      <c r="D36" s="18" t="s">
        <v>418</v>
      </c>
    </row>
    <row r="37" spans="1:4" x14ac:dyDescent="0.25">
      <c r="A37" t="s">
        <v>410</v>
      </c>
      <c r="B37" s="49" t="s">
        <v>220</v>
      </c>
      <c r="C37" s="18" t="s">
        <v>428</v>
      </c>
      <c r="D37" s="18" t="s">
        <v>419</v>
      </c>
    </row>
    <row r="38" spans="1:4" x14ac:dyDescent="0.25">
      <c r="A38" t="s">
        <v>411</v>
      </c>
      <c r="B38" s="49" t="s">
        <v>413</v>
      </c>
      <c r="C38" s="18" t="s">
        <v>428</v>
      </c>
      <c r="D38" s="18" t="s">
        <v>420</v>
      </c>
    </row>
    <row r="39" spans="1:4" x14ac:dyDescent="0.25">
      <c r="A39" t="s">
        <v>412</v>
      </c>
      <c r="B39" s="49" t="s">
        <v>414</v>
      </c>
      <c r="C39" s="18" t="s">
        <v>428</v>
      </c>
      <c r="D39" s="18" t="s">
        <v>421</v>
      </c>
    </row>
    <row r="40" spans="1:4" x14ac:dyDescent="0.25">
      <c r="A40" t="s">
        <v>422</v>
      </c>
      <c r="B40" s="49" t="s">
        <v>431</v>
      </c>
      <c r="C40" s="18" t="s">
        <v>429</v>
      </c>
      <c r="D40" s="18" t="s">
        <v>432</v>
      </c>
    </row>
    <row r="41" spans="1:4" x14ac:dyDescent="0.25">
      <c r="A41" t="s">
        <v>423</v>
      </c>
      <c r="B41" s="49">
        <v>7844</v>
      </c>
      <c r="C41" s="18" t="s">
        <v>429</v>
      </c>
      <c r="D41" s="18" t="s">
        <v>433</v>
      </c>
    </row>
    <row r="42" spans="1:4" x14ac:dyDescent="0.25">
      <c r="A42" t="s">
        <v>434</v>
      </c>
      <c r="B42" s="49" t="s">
        <v>435</v>
      </c>
      <c r="C42" s="18" t="s">
        <v>435</v>
      </c>
      <c r="D42" s="18" t="s">
        <v>436</v>
      </c>
    </row>
    <row r="43" spans="1:4" x14ac:dyDescent="0.25">
      <c r="A43" t="s">
        <v>687</v>
      </c>
      <c r="B43" s="49" t="s">
        <v>696</v>
      </c>
      <c r="C43" s="18" t="s">
        <v>435</v>
      </c>
      <c r="D43" s="18" t="s">
        <v>688</v>
      </c>
    </row>
    <row r="44" spans="1:4" x14ac:dyDescent="0.25">
      <c r="A44" t="s">
        <v>437</v>
      </c>
      <c r="B44" s="49" t="s">
        <v>440</v>
      </c>
      <c r="C44" s="18" t="s">
        <v>435</v>
      </c>
      <c r="D44" s="18" t="s">
        <v>443</v>
      </c>
    </row>
    <row r="45" spans="1:4" x14ac:dyDescent="0.25">
      <c r="A45" t="s">
        <v>438</v>
      </c>
      <c r="B45" s="49" t="s">
        <v>441</v>
      </c>
      <c r="C45" s="18" t="s">
        <v>435</v>
      </c>
      <c r="D45" s="18" t="s">
        <v>370</v>
      </c>
    </row>
    <row r="46" spans="1:4" x14ac:dyDescent="0.25">
      <c r="A46" t="s">
        <v>439</v>
      </c>
      <c r="B46" s="49" t="s">
        <v>442</v>
      </c>
      <c r="C46" s="18" t="s">
        <v>435</v>
      </c>
      <c r="D46" s="18" t="s">
        <v>370</v>
      </c>
    </row>
    <row r="47" spans="1:4" x14ac:dyDescent="0.25">
      <c r="A47" t="s">
        <v>444</v>
      </c>
      <c r="B47" s="49" t="s">
        <v>445</v>
      </c>
      <c r="C47" s="18" t="s">
        <v>435</v>
      </c>
      <c r="D47" s="18" t="s">
        <v>446</v>
      </c>
    </row>
    <row r="48" spans="1:4" x14ac:dyDescent="0.25">
      <c r="A48" t="s">
        <v>447</v>
      </c>
      <c r="B48" s="49" t="s">
        <v>449</v>
      </c>
      <c r="C48" s="18" t="s">
        <v>427</v>
      </c>
      <c r="D48" s="18" t="s">
        <v>476</v>
      </c>
    </row>
    <row r="49" spans="1:4" x14ac:dyDescent="0.25">
      <c r="A49" t="s">
        <v>448</v>
      </c>
      <c r="B49" s="49" t="s">
        <v>450</v>
      </c>
      <c r="C49" s="18" t="s">
        <v>427</v>
      </c>
      <c r="D49" s="18" t="s">
        <v>476</v>
      </c>
    </row>
    <row r="50" spans="1:4" x14ac:dyDescent="0.25">
      <c r="A50" t="s">
        <v>87</v>
      </c>
      <c r="B50" s="49">
        <v>1600</v>
      </c>
      <c r="C50" s="18" t="s">
        <v>452</v>
      </c>
      <c r="D50" s="18" t="s">
        <v>475</v>
      </c>
    </row>
    <row r="51" spans="1:4" x14ac:dyDescent="0.25">
      <c r="A51" t="s">
        <v>451</v>
      </c>
      <c r="B51" s="49">
        <v>500</v>
      </c>
      <c r="C51" s="18" t="s">
        <v>452</v>
      </c>
      <c r="D51" s="18" t="s">
        <v>454</v>
      </c>
    </row>
    <row r="52" spans="1:4" x14ac:dyDescent="0.25">
      <c r="A52" t="s">
        <v>474</v>
      </c>
      <c r="B52" s="49">
        <v>50</v>
      </c>
      <c r="C52" s="18" t="s">
        <v>452</v>
      </c>
      <c r="D52" s="18" t="s">
        <v>453</v>
      </c>
    </row>
    <row r="53" spans="1:4" x14ac:dyDescent="0.25">
      <c r="A53" t="s">
        <v>497</v>
      </c>
      <c r="B53" s="49">
        <v>3200</v>
      </c>
      <c r="C53" s="18" t="s">
        <v>452</v>
      </c>
      <c r="D53" s="18" t="s">
        <v>498</v>
      </c>
    </row>
    <row r="54" spans="1:4" x14ac:dyDescent="0.25">
      <c r="A54" t="s">
        <v>455</v>
      </c>
      <c r="B54" s="49">
        <v>5</v>
      </c>
      <c r="C54" s="18" t="s">
        <v>458</v>
      </c>
      <c r="D54" s="18" t="s">
        <v>459</v>
      </c>
    </row>
    <row r="55" spans="1:4" x14ac:dyDescent="0.25">
      <c r="A55" t="s">
        <v>461</v>
      </c>
      <c r="B55" s="49" t="s">
        <v>286</v>
      </c>
      <c r="C55" s="18" t="s">
        <v>286</v>
      </c>
      <c r="D55" s="18" t="s">
        <v>462</v>
      </c>
    </row>
    <row r="56" spans="1:4" x14ac:dyDescent="0.25">
      <c r="A56" t="s">
        <v>463</v>
      </c>
      <c r="B56" s="49" t="s">
        <v>1179</v>
      </c>
      <c r="C56" s="18" t="s">
        <v>286</v>
      </c>
      <c r="D56" s="18" t="s">
        <v>464</v>
      </c>
    </row>
    <row r="57" spans="1:4" x14ac:dyDescent="0.25">
      <c r="A57" t="s">
        <v>465</v>
      </c>
      <c r="B57" s="49" t="s">
        <v>467</v>
      </c>
      <c r="C57" s="18" t="s">
        <v>286</v>
      </c>
      <c r="D57" s="18" t="s">
        <v>468</v>
      </c>
    </row>
    <row r="58" spans="1:4" x14ac:dyDescent="0.25">
      <c r="A58" t="s">
        <v>466</v>
      </c>
      <c r="B58" s="49" t="b">
        <v>0</v>
      </c>
      <c r="C58" s="18" t="s">
        <v>286</v>
      </c>
      <c r="D58" s="18" t="s">
        <v>469</v>
      </c>
    </row>
    <row r="59" spans="1:4" x14ac:dyDescent="0.25">
      <c r="A59" t="s">
        <v>470</v>
      </c>
      <c r="B59" s="49" t="s">
        <v>472</v>
      </c>
      <c r="C59" s="18" t="s">
        <v>286</v>
      </c>
      <c r="D59" s="18" t="s">
        <v>471</v>
      </c>
    </row>
    <row r="60" spans="1:4" x14ac:dyDescent="0.25">
      <c r="A60" t="s">
        <v>678</v>
      </c>
      <c r="B60" s="49" t="s">
        <v>686</v>
      </c>
      <c r="C60" s="18" t="s">
        <v>286</v>
      </c>
      <c r="D60" s="18" t="s">
        <v>679</v>
      </c>
    </row>
    <row r="61" spans="1:4" x14ac:dyDescent="0.25">
      <c r="A61" t="s">
        <v>680</v>
      </c>
      <c r="B61" s="49" t="s">
        <v>681</v>
      </c>
      <c r="C61" s="18" t="s">
        <v>286</v>
      </c>
      <c r="D61" s="18" t="s">
        <v>682</v>
      </c>
    </row>
    <row r="62" spans="1:4" x14ac:dyDescent="0.25">
      <c r="A62" t="s">
        <v>683</v>
      </c>
      <c r="B62" s="49" t="s">
        <v>684</v>
      </c>
      <c r="C62" s="18" t="s">
        <v>286</v>
      </c>
      <c r="D62" s="18" t="s">
        <v>685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O26"/>
  <sheetViews>
    <sheetView showGridLines="0" tabSelected="1" zoomScale="70" zoomScaleNormal="70" workbookViewId="0">
      <pane xSplit="1" ySplit="1" topLeftCell="B2" activePane="bottomRight" state="frozen"/>
      <selection pane="topRight" activeCell="B1" sqref="B1"/>
      <selection pane="bottomLeft" activeCell="A2" sqref="A2"/>
      <selection pane="bottomRight" activeCell="A13" sqref="A13"/>
    </sheetView>
  </sheetViews>
  <sheetFormatPr defaultRowHeight="15" x14ac:dyDescent="0.25"/>
  <cols>
    <col min="1" max="1" width="24" style="16" customWidth="1"/>
    <col min="2" max="3" width="36.140625" style="12" customWidth="1"/>
    <col min="4" max="5" width="20.140625" style="12" customWidth="1"/>
    <col min="6" max="6" width="99.140625" style="13" customWidth="1"/>
    <col min="7" max="7" width="91.140625" style="12" customWidth="1"/>
    <col min="8" max="9" width="90.42578125" style="12" customWidth="1"/>
    <col min="10" max="10" width="41.140625" style="12" customWidth="1"/>
    <col min="11" max="11" width="77.28515625" style="12" customWidth="1"/>
    <col min="12" max="12" width="41.140625" style="12" customWidth="1"/>
    <col min="13" max="13" width="67.28515625" style="12" customWidth="1"/>
    <col min="14" max="15" width="9.140625" style="12"/>
    <col min="16" max="16384" width="9.140625" style="1"/>
  </cols>
  <sheetData>
    <row r="1" spans="1:15" x14ac:dyDescent="0.25">
      <c r="A1" s="50" t="s">
        <v>145</v>
      </c>
      <c r="B1" s="51" t="s">
        <v>67</v>
      </c>
      <c r="C1" s="51" t="s">
        <v>524</v>
      </c>
      <c r="D1" s="51" t="s">
        <v>146</v>
      </c>
      <c r="E1" s="51" t="s">
        <v>232</v>
      </c>
      <c r="F1" s="52" t="s">
        <v>385</v>
      </c>
      <c r="G1" s="52" t="s">
        <v>387</v>
      </c>
      <c r="H1" s="51" t="s">
        <v>386</v>
      </c>
      <c r="I1" s="51" t="s">
        <v>496</v>
      </c>
      <c r="J1" s="51" t="s">
        <v>489</v>
      </c>
      <c r="K1" s="51" t="s">
        <v>514</v>
      </c>
      <c r="L1" s="51" t="s">
        <v>695</v>
      </c>
      <c r="M1" s="51" t="s">
        <v>1479</v>
      </c>
      <c r="N1" s="53" t="s">
        <v>320</v>
      </c>
      <c r="O1" s="53" t="s">
        <v>456</v>
      </c>
    </row>
    <row r="2" spans="1:15" x14ac:dyDescent="0.25">
      <c r="A2" s="54" t="s">
        <v>381</v>
      </c>
      <c r="B2" s="55" t="s">
        <v>381</v>
      </c>
      <c r="C2" s="55"/>
      <c r="D2" s="55" t="s">
        <v>382</v>
      </c>
      <c r="E2" s="55" t="s">
        <v>383</v>
      </c>
      <c r="F2" s="56" t="s">
        <v>151</v>
      </c>
      <c r="G2" s="56" t="s">
        <v>384</v>
      </c>
      <c r="H2" s="55" t="s">
        <v>152</v>
      </c>
      <c r="I2" s="55" t="str">
        <f t="shared" ref="I2:I11" si="0">"D:/ntnl_li_2018_template/data/study_region/"&amp;B2&amp;"/"&amp;B2&amp;"_"&amp;LOWER(E2)&amp;"_2016_10000m_20181001.osm"</f>
        <v>D:/ntnl_li_2018_template/data/study_region/testing/testing_gccstest_2016_10000m_20181001.osm</v>
      </c>
      <c r="J2" s="55" t="s">
        <v>490</v>
      </c>
      <c r="K2" s="55" t="str">
        <f>"osm_10km_"&amp;B2&amp;"_10km_pedestrian_"&amp;RIGHT(J2,8)</f>
        <v>osm_10km_testing_10km_pedestrian_20181001</v>
      </c>
      <c r="L2" s="55" t="s">
        <v>694</v>
      </c>
      <c r="M2" s="55" t="s">
        <v>1481</v>
      </c>
      <c r="N2" s="57"/>
      <c r="O2" s="57">
        <v>0</v>
      </c>
    </row>
    <row r="3" spans="1:15" x14ac:dyDescent="0.25">
      <c r="A3" s="54" t="s">
        <v>148</v>
      </c>
      <c r="B3" s="55" t="s">
        <v>237</v>
      </c>
      <c r="C3" s="55" t="s">
        <v>527</v>
      </c>
      <c r="D3" s="55" t="s">
        <v>149</v>
      </c>
      <c r="E3" s="55" t="s">
        <v>233</v>
      </c>
      <c r="F3" s="56" t="s">
        <v>151</v>
      </c>
      <c r="G3" s="56" t="s">
        <v>150</v>
      </c>
      <c r="H3" s="55" t="s">
        <v>152</v>
      </c>
      <c r="I3" s="55" t="str">
        <f t="shared" si="0"/>
        <v>D:/ntnl_li_2018_template/data/study_region/adelaide/adelaide_gccsa_2016_10000m_20181001.osm</v>
      </c>
      <c r="J3" s="55" t="s">
        <v>490</v>
      </c>
      <c r="K3" s="55" t="s">
        <v>530</v>
      </c>
      <c r="L3" s="55" t="s">
        <v>237</v>
      </c>
      <c r="M3" s="55" t="s">
        <v>1481</v>
      </c>
      <c r="N3" s="57"/>
      <c r="O3" s="57">
        <v>0</v>
      </c>
    </row>
    <row r="4" spans="1:15" x14ac:dyDescent="0.25">
      <c r="A4" s="58" t="s">
        <v>153</v>
      </c>
      <c r="B4" s="59" t="s">
        <v>236</v>
      </c>
      <c r="C4" s="59" t="s">
        <v>526</v>
      </c>
      <c r="D4" s="59" t="s">
        <v>154</v>
      </c>
      <c r="E4" s="59" t="s">
        <v>233</v>
      </c>
      <c r="F4" s="60" t="s">
        <v>151</v>
      </c>
      <c r="G4" s="60" t="s">
        <v>155</v>
      </c>
      <c r="H4" s="59" t="s">
        <v>156</v>
      </c>
      <c r="I4" s="59" t="str">
        <f t="shared" si="0"/>
        <v>D:/ntnl_li_2018_template/data/study_region/bris/bris_gccsa_2016_10000m_20181001.osm</v>
      </c>
      <c r="J4" s="59" t="s">
        <v>490</v>
      </c>
      <c r="K4" s="59" t="s">
        <v>531</v>
      </c>
      <c r="L4" s="59" t="s">
        <v>236</v>
      </c>
      <c r="M4" s="59" t="s">
        <v>1505</v>
      </c>
      <c r="O4" s="12">
        <v>0</v>
      </c>
    </row>
    <row r="5" spans="1:15" x14ac:dyDescent="0.25">
      <c r="A5" s="61" t="s">
        <v>157</v>
      </c>
      <c r="B5" s="62" t="s">
        <v>238</v>
      </c>
      <c r="C5" s="62" t="s">
        <v>526</v>
      </c>
      <c r="D5" s="62" t="s">
        <v>158</v>
      </c>
      <c r="E5" s="62" t="s">
        <v>233</v>
      </c>
      <c r="F5" s="63" t="s">
        <v>151</v>
      </c>
      <c r="G5" s="63" t="s">
        <v>221</v>
      </c>
      <c r="H5" s="62" t="s">
        <v>159</v>
      </c>
      <c r="I5" s="62" t="str">
        <f t="shared" si="0"/>
        <v>D:/ntnl_li_2018_template/data/study_region/canberra/canberra_gccsa_2016_10000m_20181001.osm</v>
      </c>
      <c r="J5" s="62" t="s">
        <v>490</v>
      </c>
      <c r="K5" s="62" t="s">
        <v>532</v>
      </c>
      <c r="L5" s="62" t="s">
        <v>238</v>
      </c>
      <c r="M5" s="62" t="s">
        <v>1481</v>
      </c>
      <c r="N5" s="31"/>
      <c r="O5" s="31">
        <v>1</v>
      </c>
    </row>
    <row r="6" spans="1:15" x14ac:dyDescent="0.25">
      <c r="A6" s="58" t="s">
        <v>160</v>
      </c>
      <c r="B6" s="59" t="s">
        <v>239</v>
      </c>
      <c r="C6" s="59" t="s">
        <v>525</v>
      </c>
      <c r="D6" s="59" t="s">
        <v>161</v>
      </c>
      <c r="E6" s="59" t="s">
        <v>233</v>
      </c>
      <c r="F6" s="60" t="s">
        <v>151</v>
      </c>
      <c r="G6" s="60" t="s">
        <v>162</v>
      </c>
      <c r="H6" s="59" t="s">
        <v>163</v>
      </c>
      <c r="I6" s="59" t="str">
        <f t="shared" si="0"/>
        <v>D:/ntnl_li_2018_template/data/study_region/darwin/darwin_gccsa_2016_10000m_20181001.osm</v>
      </c>
      <c r="J6" s="59" t="s">
        <v>490</v>
      </c>
      <c r="K6" s="59" t="s">
        <v>533</v>
      </c>
      <c r="L6" s="59" t="s">
        <v>239</v>
      </c>
      <c r="M6" s="59"/>
      <c r="O6" s="12">
        <v>0</v>
      </c>
    </row>
    <row r="7" spans="1:15" x14ac:dyDescent="0.25">
      <c r="A7" s="61" t="s">
        <v>164</v>
      </c>
      <c r="B7" s="62" t="s">
        <v>240</v>
      </c>
      <c r="C7" s="62" t="s">
        <v>525</v>
      </c>
      <c r="D7" s="62" t="s">
        <v>165</v>
      </c>
      <c r="E7" s="62" t="s">
        <v>233</v>
      </c>
      <c r="F7" s="63" t="s">
        <v>151</v>
      </c>
      <c r="G7" s="63" t="s">
        <v>166</v>
      </c>
      <c r="H7" s="62" t="s">
        <v>167</v>
      </c>
      <c r="I7" s="62" t="str">
        <f t="shared" si="0"/>
        <v>D:/ntnl_li_2018_template/data/study_region/hobart/hobart_gccsa_2016_10000m_20181001.osm</v>
      </c>
      <c r="J7" s="62" t="s">
        <v>490</v>
      </c>
      <c r="K7" s="62" t="s">
        <v>534</v>
      </c>
      <c r="L7" s="62" t="s">
        <v>240</v>
      </c>
      <c r="M7" s="62"/>
      <c r="N7" s="31"/>
      <c r="O7" s="31">
        <v>0</v>
      </c>
    </row>
    <row r="8" spans="1:15" x14ac:dyDescent="0.25">
      <c r="A8" s="58" t="s">
        <v>168</v>
      </c>
      <c r="B8" s="59" t="s">
        <v>241</v>
      </c>
      <c r="C8" s="59" t="s">
        <v>525</v>
      </c>
      <c r="D8" s="59" t="s">
        <v>169</v>
      </c>
      <c r="E8" s="59" t="s">
        <v>233</v>
      </c>
      <c r="F8" s="60" t="s">
        <v>151</v>
      </c>
      <c r="G8" s="60" t="s">
        <v>170</v>
      </c>
      <c r="H8" s="59" t="s">
        <v>171</v>
      </c>
      <c r="I8" s="59" t="str">
        <f t="shared" si="0"/>
        <v>D:/ntnl_li_2018_template/data/study_region/melb/melb_gccsa_2016_10000m_20181001.osm</v>
      </c>
      <c r="J8" s="59" t="s">
        <v>490</v>
      </c>
      <c r="K8" s="59" t="s">
        <v>535</v>
      </c>
      <c r="L8" s="59" t="s">
        <v>241</v>
      </c>
      <c r="M8" s="59"/>
      <c r="O8" s="12">
        <v>1</v>
      </c>
    </row>
    <row r="9" spans="1:15" x14ac:dyDescent="0.25">
      <c r="A9" s="61" t="s">
        <v>15</v>
      </c>
      <c r="B9" s="62" t="s">
        <v>242</v>
      </c>
      <c r="C9" s="62" t="s">
        <v>527</v>
      </c>
      <c r="D9" s="62" t="s">
        <v>172</v>
      </c>
      <c r="E9" s="62" t="s">
        <v>233</v>
      </c>
      <c r="F9" s="63" t="s">
        <v>151</v>
      </c>
      <c r="G9" s="62" t="s">
        <v>173</v>
      </c>
      <c r="H9" s="62" t="s">
        <v>174</v>
      </c>
      <c r="I9" s="62" t="str">
        <f t="shared" si="0"/>
        <v>D:/ntnl_li_2018_template/data/study_region/perth/perth_gccsa_2016_10000m_20181001.osm</v>
      </c>
      <c r="J9" s="62" t="s">
        <v>490</v>
      </c>
      <c r="K9" s="62" t="s">
        <v>536</v>
      </c>
      <c r="L9" s="62" t="s">
        <v>242</v>
      </c>
      <c r="M9" s="62" t="s">
        <v>1480</v>
      </c>
      <c r="N9" s="31"/>
      <c r="O9" s="31">
        <v>0</v>
      </c>
    </row>
    <row r="10" spans="1:15" x14ac:dyDescent="0.25">
      <c r="A10" s="58" t="s">
        <v>175</v>
      </c>
      <c r="B10" s="59" t="s">
        <v>243</v>
      </c>
      <c r="C10" s="59" t="s">
        <v>526</v>
      </c>
      <c r="D10" s="59" t="s">
        <v>176</v>
      </c>
      <c r="E10" s="59" t="s">
        <v>233</v>
      </c>
      <c r="F10" s="60" t="s">
        <v>151</v>
      </c>
      <c r="G10" s="60" t="s">
        <v>177</v>
      </c>
      <c r="H10" s="59" t="s">
        <v>178</v>
      </c>
      <c r="I10" s="59" t="str">
        <f t="shared" si="0"/>
        <v>D:/ntnl_li_2018_template/data/study_region/syd/syd_gccsa_2016_10000m_20181001.osm</v>
      </c>
      <c r="J10" s="59" t="s">
        <v>490</v>
      </c>
      <c r="K10" s="59" t="s">
        <v>537</v>
      </c>
      <c r="L10" s="59" t="s">
        <v>243</v>
      </c>
      <c r="M10" s="59" t="s">
        <v>1481</v>
      </c>
      <c r="O10" s="12">
        <v>0</v>
      </c>
    </row>
    <row r="11" spans="1:15" x14ac:dyDescent="0.25">
      <c r="A11" s="61" t="s">
        <v>179</v>
      </c>
      <c r="B11" s="62" t="s">
        <v>244</v>
      </c>
      <c r="C11" s="62"/>
      <c r="D11" s="62" t="s">
        <v>169</v>
      </c>
      <c r="E11" s="62" t="s">
        <v>234</v>
      </c>
      <c r="F11" s="63" t="s">
        <v>220</v>
      </c>
      <c r="G11" s="63" t="s">
        <v>180</v>
      </c>
      <c r="H11" s="62" t="s">
        <v>171</v>
      </c>
      <c r="I11" s="62" t="str">
        <f t="shared" si="0"/>
        <v>D:/ntnl_li_2018_template/data/study_region/mitchell/mitchell_lga_2016_10000m_20181001.osm</v>
      </c>
      <c r="J11" s="62" t="s">
        <v>490</v>
      </c>
      <c r="K11" s="62" t="s">
        <v>538</v>
      </c>
      <c r="L11" s="62" t="s">
        <v>244</v>
      </c>
      <c r="M11" s="62"/>
      <c r="N11" s="31"/>
      <c r="O11" s="31">
        <v>0</v>
      </c>
    </row>
    <row r="12" spans="1:15" x14ac:dyDescent="0.25">
      <c r="A12" s="58" t="s">
        <v>206</v>
      </c>
      <c r="B12" s="59" t="s">
        <v>491</v>
      </c>
      <c r="C12" s="59" t="s">
        <v>527</v>
      </c>
      <c r="D12" s="59" t="s">
        <v>235</v>
      </c>
      <c r="E12" s="59" t="s">
        <v>513</v>
      </c>
      <c r="F12" s="60" t="s">
        <v>499</v>
      </c>
      <c r="G12" s="83" t="s">
        <v>500</v>
      </c>
      <c r="H12" s="82" t="s">
        <v>519</v>
      </c>
      <c r="I12" s="82" t="str">
        <f>"D:/ntnl_li_2018_template/data/study_region/"&amp;B12&amp;"/"&amp;L12&amp;"_20181001.osm"</f>
        <v>D:/ntnl_li_2018_template/data/study_region/albury_wodonga/alburywodonga_20181001.osm</v>
      </c>
      <c r="J12" s="59" t="s">
        <v>490</v>
      </c>
      <c r="K12" s="59" t="s">
        <v>539</v>
      </c>
      <c r="L12" s="59" t="s">
        <v>689</v>
      </c>
      <c r="M12" s="59" t="s">
        <v>1481</v>
      </c>
      <c r="O12" s="12">
        <v>0</v>
      </c>
    </row>
    <row r="13" spans="1:15" x14ac:dyDescent="0.25">
      <c r="A13" s="61" t="s">
        <v>207</v>
      </c>
      <c r="B13" s="62" t="s">
        <v>223</v>
      </c>
      <c r="C13" s="62" t="s">
        <v>527</v>
      </c>
      <c r="D13" s="62" t="s">
        <v>169</v>
      </c>
      <c r="E13" s="62" t="s">
        <v>513</v>
      </c>
      <c r="F13" s="63" t="s">
        <v>499</v>
      </c>
      <c r="G13" s="63" t="s">
        <v>501</v>
      </c>
      <c r="H13" s="62" t="s">
        <v>171</v>
      </c>
      <c r="I13" s="62" t="str">
        <f t="shared" ref="I13:I25" si="1">"D:/ntnl_li_2018_template/data/study_region/"&amp;B13&amp;"/"&amp;L13&amp;"_20181001.osm"</f>
        <v>D:/ntnl_li_2018_template/data/study_region/ballarat/ballarat_20181001.osm</v>
      </c>
      <c r="J13" s="62" t="s">
        <v>490</v>
      </c>
      <c r="K13" s="62" t="s">
        <v>2073</v>
      </c>
      <c r="L13" s="62" t="s">
        <v>223</v>
      </c>
      <c r="M13" s="62"/>
      <c r="N13" s="31"/>
      <c r="O13" s="31">
        <v>0</v>
      </c>
    </row>
    <row r="14" spans="1:15" x14ac:dyDescent="0.25">
      <c r="A14" s="58" t="s">
        <v>208</v>
      </c>
      <c r="B14" s="59" t="s">
        <v>224</v>
      </c>
      <c r="C14" s="59" t="s">
        <v>525</v>
      </c>
      <c r="D14" s="59" t="s">
        <v>169</v>
      </c>
      <c r="E14" s="59" t="s">
        <v>513</v>
      </c>
      <c r="F14" s="60" t="s">
        <v>499</v>
      </c>
      <c r="G14" s="59" t="s">
        <v>502</v>
      </c>
      <c r="H14" s="59" t="s">
        <v>171</v>
      </c>
      <c r="I14" s="59" t="str">
        <f t="shared" si="1"/>
        <v>D:/ntnl_li_2018_template/data/study_region/bendigo/bendigo_20181001.osm</v>
      </c>
      <c r="J14" s="59" t="s">
        <v>490</v>
      </c>
      <c r="K14" s="59" t="s">
        <v>540</v>
      </c>
      <c r="L14" s="59" t="s">
        <v>224</v>
      </c>
      <c r="M14" s="59"/>
      <c r="O14" s="12">
        <v>0</v>
      </c>
    </row>
    <row r="15" spans="1:15" x14ac:dyDescent="0.25">
      <c r="A15" s="61" t="s">
        <v>209</v>
      </c>
      <c r="B15" s="62" t="s">
        <v>225</v>
      </c>
      <c r="C15" s="62" t="s">
        <v>527</v>
      </c>
      <c r="D15" s="62" t="s">
        <v>154</v>
      </c>
      <c r="E15" s="62" t="s">
        <v>513</v>
      </c>
      <c r="F15" s="63" t="s">
        <v>499</v>
      </c>
      <c r="G15" s="62" t="s">
        <v>503</v>
      </c>
      <c r="H15" s="62" t="s">
        <v>156</v>
      </c>
      <c r="I15" s="62" t="str">
        <f t="shared" si="1"/>
        <v>D:/ntnl_li_2018_template/data/study_region/cairns/cairns_20181001.osm</v>
      </c>
      <c r="J15" s="62" t="s">
        <v>490</v>
      </c>
      <c r="K15" s="62" t="s">
        <v>541</v>
      </c>
      <c r="L15" s="62" t="s">
        <v>225</v>
      </c>
      <c r="M15" s="62" t="s">
        <v>1481</v>
      </c>
      <c r="N15" s="31"/>
      <c r="O15" s="31">
        <v>0</v>
      </c>
    </row>
    <row r="16" spans="1:15" x14ac:dyDescent="0.25">
      <c r="A16" s="58" t="s">
        <v>210</v>
      </c>
      <c r="B16" s="59" t="s">
        <v>226</v>
      </c>
      <c r="C16" s="59" t="s">
        <v>525</v>
      </c>
      <c r="D16" s="59" t="s">
        <v>169</v>
      </c>
      <c r="E16" s="59" t="s">
        <v>513</v>
      </c>
      <c r="F16" s="60" t="s">
        <v>499</v>
      </c>
      <c r="G16" s="60" t="s">
        <v>504</v>
      </c>
      <c r="H16" s="59" t="s">
        <v>171</v>
      </c>
      <c r="I16" s="59" t="str">
        <f t="shared" si="1"/>
        <v>D:/ntnl_li_2018_template/data/study_region/geelong/geelong_20181001.osm</v>
      </c>
      <c r="J16" s="59" t="s">
        <v>490</v>
      </c>
      <c r="K16" s="59" t="s">
        <v>542</v>
      </c>
      <c r="L16" s="59" t="s">
        <v>226</v>
      </c>
      <c r="M16" s="59"/>
      <c r="O16" s="12">
        <v>0</v>
      </c>
    </row>
    <row r="17" spans="1:15" x14ac:dyDescent="0.25">
      <c r="A17" s="61" t="s">
        <v>211</v>
      </c>
      <c r="B17" s="62" t="s">
        <v>495</v>
      </c>
      <c r="C17" s="62" t="s">
        <v>526</v>
      </c>
      <c r="D17" s="62" t="s">
        <v>520</v>
      </c>
      <c r="E17" s="62" t="s">
        <v>513</v>
      </c>
      <c r="F17" s="63" t="s">
        <v>499</v>
      </c>
      <c r="G17" s="62" t="s">
        <v>505</v>
      </c>
      <c r="H17" s="62" t="s">
        <v>521</v>
      </c>
      <c r="I17" s="62" t="str">
        <f t="shared" si="1"/>
        <v>D:/ntnl_li_2018_template/data/study_region/goldcoast_tweedheads/goldcoast_20181001.osm</v>
      </c>
      <c r="J17" s="62" t="s">
        <v>490</v>
      </c>
      <c r="K17" s="62" t="s">
        <v>543</v>
      </c>
      <c r="L17" s="62" t="s">
        <v>690</v>
      </c>
      <c r="M17" s="62" t="s">
        <v>1506</v>
      </c>
      <c r="N17" s="31"/>
      <c r="O17" s="31">
        <v>0</v>
      </c>
    </row>
    <row r="18" spans="1:15" x14ac:dyDescent="0.25">
      <c r="A18" s="58" t="s">
        <v>212</v>
      </c>
      <c r="B18" s="59" t="s">
        <v>227</v>
      </c>
      <c r="C18" s="59" t="s">
        <v>527</v>
      </c>
      <c r="D18" s="59" t="s">
        <v>165</v>
      </c>
      <c r="E18" s="59" t="s">
        <v>513</v>
      </c>
      <c r="F18" s="60" t="s">
        <v>499</v>
      </c>
      <c r="G18" s="59" t="s">
        <v>506</v>
      </c>
      <c r="H18" s="59" t="s">
        <v>167</v>
      </c>
      <c r="I18" s="59" t="str">
        <f t="shared" si="1"/>
        <v>D:/ntnl_li_2018_template/data/study_region/launceston/launceston_20181001.osm</v>
      </c>
      <c r="J18" s="59" t="s">
        <v>490</v>
      </c>
      <c r="K18" s="59" t="s">
        <v>544</v>
      </c>
      <c r="L18" s="59" t="s">
        <v>227</v>
      </c>
      <c r="M18" s="59" t="s">
        <v>1481</v>
      </c>
      <c r="O18" s="12">
        <v>0</v>
      </c>
    </row>
    <row r="19" spans="1:15" x14ac:dyDescent="0.25">
      <c r="A19" s="61" t="s">
        <v>213</v>
      </c>
      <c r="B19" s="62" t="s">
        <v>228</v>
      </c>
      <c r="C19" s="62" t="s">
        <v>526</v>
      </c>
      <c r="D19" s="62" t="s">
        <v>154</v>
      </c>
      <c r="E19" s="62" t="s">
        <v>513</v>
      </c>
      <c r="F19" s="63" t="s">
        <v>499</v>
      </c>
      <c r="G19" s="62" t="s">
        <v>507</v>
      </c>
      <c r="H19" s="62" t="s">
        <v>156</v>
      </c>
      <c r="I19" s="62" t="str">
        <f t="shared" si="1"/>
        <v>D:/ntnl_li_2018_template/data/study_region/mackay/mackay_20181001.osm</v>
      </c>
      <c r="J19" s="62" t="s">
        <v>490</v>
      </c>
      <c r="K19" s="62" t="s">
        <v>545</v>
      </c>
      <c r="L19" s="62" t="s">
        <v>228</v>
      </c>
      <c r="M19" s="62" t="s">
        <v>1481</v>
      </c>
      <c r="N19" s="31"/>
      <c r="O19" s="31">
        <v>0</v>
      </c>
    </row>
    <row r="20" spans="1:15" x14ac:dyDescent="0.25">
      <c r="A20" s="58" t="s">
        <v>214</v>
      </c>
      <c r="B20" s="59" t="s">
        <v>492</v>
      </c>
      <c r="C20" s="59" t="s">
        <v>527</v>
      </c>
      <c r="D20" s="59" t="s">
        <v>176</v>
      </c>
      <c r="E20" s="59" t="s">
        <v>513</v>
      </c>
      <c r="F20" s="60" t="s">
        <v>499</v>
      </c>
      <c r="G20" s="59" t="s">
        <v>508</v>
      </c>
      <c r="H20" s="59" t="s">
        <v>178</v>
      </c>
      <c r="I20" s="59" t="str">
        <f t="shared" si="1"/>
        <v>D:/ntnl_li_2018_template/data/study_region/newcastle_maitland/newcastle_20181001.osm</v>
      </c>
      <c r="J20" s="59" t="s">
        <v>490</v>
      </c>
      <c r="K20" s="59" t="s">
        <v>546</v>
      </c>
      <c r="L20" s="59" t="s">
        <v>691</v>
      </c>
      <c r="M20" s="59" t="s">
        <v>1481</v>
      </c>
      <c r="O20" s="12">
        <v>0</v>
      </c>
    </row>
    <row r="21" spans="1:15" x14ac:dyDescent="0.25">
      <c r="A21" s="61" t="s">
        <v>215</v>
      </c>
      <c r="B21" s="62" t="s">
        <v>493</v>
      </c>
      <c r="C21" s="62" t="s">
        <v>526</v>
      </c>
      <c r="D21" s="62" t="s">
        <v>154</v>
      </c>
      <c r="E21" s="62" t="s">
        <v>513</v>
      </c>
      <c r="F21" s="63" t="s">
        <v>499</v>
      </c>
      <c r="G21" s="62" t="s">
        <v>509</v>
      </c>
      <c r="H21" s="62" t="s">
        <v>156</v>
      </c>
      <c r="I21" s="62" t="str">
        <f t="shared" si="1"/>
        <v>D:/ntnl_li_2018_template/data/study_region/sunshine_coast/sunshinecoast_20181001.osm</v>
      </c>
      <c r="J21" s="62" t="s">
        <v>490</v>
      </c>
      <c r="K21" s="62" t="s">
        <v>547</v>
      </c>
      <c r="L21" s="62" t="s">
        <v>692</v>
      </c>
      <c r="M21" s="62" t="s">
        <v>1504</v>
      </c>
      <c r="N21" s="31"/>
      <c r="O21" s="31">
        <v>0</v>
      </c>
    </row>
    <row r="22" spans="1:15" x14ac:dyDescent="0.25">
      <c r="A22" s="58" t="s">
        <v>216</v>
      </c>
      <c r="B22" s="59" t="s">
        <v>229</v>
      </c>
      <c r="C22" s="59" t="s">
        <v>526</v>
      </c>
      <c r="D22" s="59" t="s">
        <v>154</v>
      </c>
      <c r="E22" s="59" t="s">
        <v>513</v>
      </c>
      <c r="F22" s="60" t="s">
        <v>499</v>
      </c>
      <c r="G22" s="59" t="s">
        <v>510</v>
      </c>
      <c r="H22" s="59" t="s">
        <v>156</v>
      </c>
      <c r="I22" s="59" t="str">
        <f t="shared" si="1"/>
        <v>D:/ntnl_li_2018_template/data/study_region/toowoomba/toowoomba_20181001.osm</v>
      </c>
      <c r="J22" s="59" t="s">
        <v>490</v>
      </c>
      <c r="K22" s="59" t="s">
        <v>548</v>
      </c>
      <c r="L22" s="59" t="s">
        <v>229</v>
      </c>
      <c r="M22" s="59" t="s">
        <v>1481</v>
      </c>
      <c r="O22" s="12">
        <v>0</v>
      </c>
    </row>
    <row r="23" spans="1:15" x14ac:dyDescent="0.25">
      <c r="A23" s="61" t="s">
        <v>217</v>
      </c>
      <c r="B23" s="62" t="s">
        <v>230</v>
      </c>
      <c r="C23" s="62" t="s">
        <v>526</v>
      </c>
      <c r="D23" s="62" t="s">
        <v>154</v>
      </c>
      <c r="E23" s="62" t="s">
        <v>513</v>
      </c>
      <c r="F23" s="63" t="s">
        <v>499</v>
      </c>
      <c r="G23" s="62" t="s">
        <v>512</v>
      </c>
      <c r="H23" s="62" t="s">
        <v>156</v>
      </c>
      <c r="I23" s="62" t="str">
        <f t="shared" si="1"/>
        <v>D:/ntnl_li_2018_template/data/study_region/townsville/townsville_20181001.osm</v>
      </c>
      <c r="J23" s="62" t="s">
        <v>490</v>
      </c>
      <c r="K23" s="62" t="s">
        <v>549</v>
      </c>
      <c r="L23" s="62" t="s">
        <v>230</v>
      </c>
      <c r="M23" s="62" t="s">
        <v>1481</v>
      </c>
      <c r="N23" s="31"/>
      <c r="O23" s="31">
        <v>0</v>
      </c>
    </row>
    <row r="24" spans="1:15" x14ac:dyDescent="0.25">
      <c r="A24" s="58" t="s">
        <v>218</v>
      </c>
      <c r="B24" s="59" t="s">
        <v>231</v>
      </c>
      <c r="C24" s="59" t="s">
        <v>525</v>
      </c>
      <c r="D24" s="59" t="s">
        <v>176</v>
      </c>
      <c r="E24" s="59" t="s">
        <v>513</v>
      </c>
      <c r="F24" s="60" t="s">
        <v>499</v>
      </c>
      <c r="G24" s="59" t="s">
        <v>511</v>
      </c>
      <c r="H24" s="59" t="s">
        <v>178</v>
      </c>
      <c r="I24" s="59" t="str">
        <f t="shared" si="1"/>
        <v>D:/ntnl_li_2018_template/data/study_region/wollongong/wollongong_20181001.osm</v>
      </c>
      <c r="J24" s="59" t="s">
        <v>490</v>
      </c>
      <c r="K24" s="59" t="s">
        <v>528</v>
      </c>
      <c r="L24" s="59" t="s">
        <v>231</v>
      </c>
      <c r="M24" s="59"/>
      <c r="O24" s="12">
        <v>0</v>
      </c>
    </row>
    <row r="25" spans="1:15" x14ac:dyDescent="0.25">
      <c r="A25" s="61" t="s">
        <v>219</v>
      </c>
      <c r="B25" s="62" t="s">
        <v>494</v>
      </c>
      <c r="C25" s="62" t="s">
        <v>526</v>
      </c>
      <c r="D25" s="62" t="s">
        <v>176</v>
      </c>
      <c r="E25" s="62" t="s">
        <v>513</v>
      </c>
      <c r="F25" s="63" t="s">
        <v>220</v>
      </c>
      <c r="G25" s="64" t="s">
        <v>222</v>
      </c>
      <c r="H25" s="63" t="s">
        <v>178</v>
      </c>
      <c r="I25" s="63" t="str">
        <f t="shared" si="1"/>
        <v>D:/ntnl_li_2018_template/data/study_region/western_sydney/westernsydney_20181001.osm</v>
      </c>
      <c r="J25" s="62" t="s">
        <v>490</v>
      </c>
      <c r="K25" s="62" t="s">
        <v>550</v>
      </c>
      <c r="L25" s="62" t="s">
        <v>693</v>
      </c>
      <c r="M25" s="62" t="s">
        <v>1481</v>
      </c>
      <c r="N25" s="31"/>
      <c r="O25" s="31">
        <v>0</v>
      </c>
    </row>
    <row r="26" spans="1:15" x14ac:dyDescent="0.25">
      <c r="A26" s="58" t="s">
        <v>705</v>
      </c>
      <c r="B26" s="59" t="s">
        <v>706</v>
      </c>
      <c r="C26" s="59" t="s">
        <v>525</v>
      </c>
      <c r="D26" s="59" t="s">
        <v>709</v>
      </c>
      <c r="E26" s="59" t="s">
        <v>709</v>
      </c>
      <c r="F26" s="60" t="s">
        <v>708</v>
      </c>
      <c r="G26" s="59" t="s">
        <v>710</v>
      </c>
      <c r="H26" s="59" t="s">
        <v>707</v>
      </c>
      <c r="I26" s="59" t="s">
        <v>711</v>
      </c>
      <c r="J26" s="59" t="s">
        <v>490</v>
      </c>
      <c r="K26" s="59" t="s">
        <v>707</v>
      </c>
      <c r="L26" s="59" t="s">
        <v>707</v>
      </c>
      <c r="M26" s="59"/>
      <c r="O26" s="12">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F8A8-BF9D-4E84-929F-4B49CA2CC7BE}">
  <sheetPr>
    <pageSetUpPr fitToPage="1"/>
  </sheetPr>
  <dimension ref="A1:L125"/>
  <sheetViews>
    <sheetView zoomScale="70" zoomScaleNormal="70" workbookViewId="0">
      <pane ySplit="1" topLeftCell="A83" activePane="bottomLeft" state="frozen"/>
      <selection pane="bottomLeft" activeCell="D88" sqref="D88:D89"/>
    </sheetView>
  </sheetViews>
  <sheetFormatPr defaultRowHeight="15" x14ac:dyDescent="0.25"/>
  <cols>
    <col min="1" max="1" width="32.85546875" style="44" customWidth="1"/>
    <col min="2" max="2" width="19" style="1" customWidth="1"/>
    <col min="3" max="4" width="31.28515625" style="1" customWidth="1"/>
    <col min="5" max="5" width="8" style="1" customWidth="1"/>
    <col min="6" max="6" width="19" style="44" customWidth="1"/>
    <col min="7" max="7" width="15.140625" style="44" customWidth="1"/>
    <col min="8" max="8" width="9.140625" style="1"/>
    <col min="9" max="10" width="19" style="1" customWidth="1"/>
    <col min="11" max="11" width="25" style="44" customWidth="1"/>
    <col min="12" max="12" width="72.85546875" style="44" customWidth="1"/>
    <col min="13" max="16384" width="9.140625" style="1"/>
  </cols>
  <sheetData>
    <row r="1" spans="1:12" x14ac:dyDescent="0.25">
      <c r="A1" s="99" t="s">
        <v>1020</v>
      </c>
      <c r="B1" s="97" t="s">
        <v>1011</v>
      </c>
      <c r="C1" s="97" t="s">
        <v>1012</v>
      </c>
      <c r="D1" s="97"/>
      <c r="E1" s="97" t="s">
        <v>1007</v>
      </c>
      <c r="F1" s="99" t="s">
        <v>1015</v>
      </c>
      <c r="G1" s="113" t="s">
        <v>987</v>
      </c>
      <c r="H1" s="98" t="s">
        <v>725</v>
      </c>
      <c r="I1" s="97" t="s">
        <v>1008</v>
      </c>
      <c r="J1" s="97" t="s">
        <v>1009</v>
      </c>
      <c r="K1" s="99" t="s">
        <v>726</v>
      </c>
      <c r="L1" s="99" t="s">
        <v>1010</v>
      </c>
    </row>
    <row r="2" spans="1:12" ht="75" x14ac:dyDescent="0.25">
      <c r="A2" s="44" t="s">
        <v>1021</v>
      </c>
      <c r="B2" s="1" t="s">
        <v>1022</v>
      </c>
      <c r="C2" s="1" t="s">
        <v>1038</v>
      </c>
      <c r="D2" s="1" t="str">
        <f>B2&amp;":"&amp;LOWER(C2)</f>
        <v>boundaries:aggregation</v>
      </c>
      <c r="E2" s="1">
        <v>2016</v>
      </c>
      <c r="F2" s="44" t="s">
        <v>1019</v>
      </c>
      <c r="G2" s="114" t="s">
        <v>1028</v>
      </c>
      <c r="H2" s="101" t="s">
        <v>1023</v>
      </c>
      <c r="I2" s="1">
        <v>20170704</v>
      </c>
      <c r="J2" s="1" t="s">
        <v>1047</v>
      </c>
      <c r="K2" s="44" t="s">
        <v>1029</v>
      </c>
      <c r="L2" s="44" t="s">
        <v>1032</v>
      </c>
    </row>
    <row r="3" spans="1:12" ht="75" x14ac:dyDescent="0.25">
      <c r="A3" s="44" t="s">
        <v>1025</v>
      </c>
      <c r="B3" s="1" t="s">
        <v>1022</v>
      </c>
      <c r="C3" s="1" t="s">
        <v>1038</v>
      </c>
      <c r="D3" s="1" t="str">
        <f t="shared" ref="D3:D66" si="0">B3&amp;":"&amp;LOWER(C3)</f>
        <v>boundaries:aggregation</v>
      </c>
      <c r="E3" s="1">
        <v>2016</v>
      </c>
      <c r="F3" s="44" t="s">
        <v>1019</v>
      </c>
      <c r="G3" s="114" t="s">
        <v>1028</v>
      </c>
      <c r="H3" s="101" t="s">
        <v>1026</v>
      </c>
      <c r="I3" s="1">
        <v>20170704</v>
      </c>
      <c r="J3" s="1" t="s">
        <v>1047</v>
      </c>
      <c r="K3" s="44" t="s">
        <v>1030</v>
      </c>
      <c r="L3" s="44" t="s">
        <v>1032</v>
      </c>
    </row>
    <row r="4" spans="1:12" ht="90" x14ac:dyDescent="0.25">
      <c r="A4" s="44" t="s">
        <v>1024</v>
      </c>
      <c r="B4" s="1" t="s">
        <v>1022</v>
      </c>
      <c r="D4" s="1" t="str">
        <f t="shared" si="0"/>
        <v>boundaries:</v>
      </c>
      <c r="E4" s="1">
        <v>2016</v>
      </c>
      <c r="F4" s="44" t="s">
        <v>1019</v>
      </c>
      <c r="G4" s="114" t="s">
        <v>1028</v>
      </c>
      <c r="H4" s="101" t="s">
        <v>1027</v>
      </c>
      <c r="I4" s="1">
        <v>20170704</v>
      </c>
      <c r="J4" s="1" t="s">
        <v>1047</v>
      </c>
      <c r="K4" s="44" t="s">
        <v>1031</v>
      </c>
      <c r="L4" s="44" t="s">
        <v>1032</v>
      </c>
    </row>
    <row r="5" spans="1:12" ht="90" x14ac:dyDescent="0.25">
      <c r="A5" s="44" t="s">
        <v>1024</v>
      </c>
      <c r="B5" s="1" t="s">
        <v>1022</v>
      </c>
      <c r="C5" s="1" t="s">
        <v>1034</v>
      </c>
      <c r="D5" s="1" t="str">
        <f t="shared" si="0"/>
        <v>boundaries:significant urban areas</v>
      </c>
      <c r="E5" s="1">
        <v>2016</v>
      </c>
      <c r="G5" s="114"/>
      <c r="H5" s="101"/>
      <c r="L5" s="44" t="s">
        <v>1036</v>
      </c>
    </row>
    <row r="6" spans="1:12" ht="90" x14ac:dyDescent="0.25">
      <c r="A6" s="44" t="s">
        <v>1024</v>
      </c>
      <c r="B6" s="1" t="s">
        <v>1022</v>
      </c>
      <c r="C6" s="1" t="s">
        <v>1035</v>
      </c>
      <c r="D6" s="1" t="str">
        <f t="shared" si="0"/>
        <v>boundaries:sections of state</v>
      </c>
      <c r="E6" s="1">
        <v>2016</v>
      </c>
      <c r="G6" s="114"/>
      <c r="H6" s="101"/>
      <c r="L6" s="44" t="s">
        <v>1037</v>
      </c>
    </row>
    <row r="7" spans="1:12" x14ac:dyDescent="0.25">
      <c r="A7" s="44" t="s">
        <v>1033</v>
      </c>
      <c r="B7" s="1" t="s">
        <v>1022</v>
      </c>
      <c r="C7" s="1" t="s">
        <v>389</v>
      </c>
      <c r="D7" s="1" t="str">
        <f t="shared" si="0"/>
        <v>boundaries:dwellings</v>
      </c>
      <c r="E7" s="1">
        <v>2016</v>
      </c>
      <c r="F7" s="44" t="s">
        <v>1019</v>
      </c>
      <c r="G7" s="114"/>
      <c r="H7" s="100"/>
    </row>
    <row r="8" spans="1:12" x14ac:dyDescent="0.25">
      <c r="A8" s="44" t="s">
        <v>1019</v>
      </c>
      <c r="D8" s="1" t="str">
        <f t="shared" si="0"/>
        <v>:</v>
      </c>
      <c r="G8" s="114"/>
      <c r="H8" s="100"/>
    </row>
    <row r="9" spans="1:12" x14ac:dyDescent="0.25">
      <c r="A9" s="44" t="s">
        <v>1019</v>
      </c>
      <c r="D9" s="1" t="str">
        <f t="shared" si="0"/>
        <v>:</v>
      </c>
      <c r="G9" s="114"/>
      <c r="H9" s="100"/>
    </row>
    <row r="10" spans="1:12" x14ac:dyDescent="0.25">
      <c r="A10" s="44" t="s">
        <v>1019</v>
      </c>
      <c r="D10" s="1" t="str">
        <f t="shared" si="0"/>
        <v>:</v>
      </c>
      <c r="G10" s="114"/>
      <c r="H10" s="100"/>
    </row>
    <row r="11" spans="1:12" x14ac:dyDescent="0.25">
      <c r="A11" s="44" t="s">
        <v>1019</v>
      </c>
      <c r="D11" s="1" t="str">
        <f t="shared" si="0"/>
        <v>:</v>
      </c>
      <c r="G11" s="114"/>
      <c r="H11" s="100"/>
    </row>
    <row r="12" spans="1:12" x14ac:dyDescent="0.25">
      <c r="A12" s="44" t="s">
        <v>1019</v>
      </c>
      <c r="D12" s="1" t="str">
        <f t="shared" si="0"/>
        <v>:</v>
      </c>
      <c r="G12" s="114"/>
      <c r="H12" s="100"/>
    </row>
    <row r="13" spans="1:12" ht="165" x14ac:dyDescent="0.25">
      <c r="A13" s="44" t="s">
        <v>985</v>
      </c>
      <c r="D13" s="1" t="str">
        <f t="shared" si="0"/>
        <v>:</v>
      </c>
      <c r="E13" s="1">
        <v>2018</v>
      </c>
      <c r="F13" s="44" t="s">
        <v>1016</v>
      </c>
      <c r="G13" s="114" t="s">
        <v>986</v>
      </c>
      <c r="H13" s="100"/>
      <c r="I13" s="1">
        <v>20181001</v>
      </c>
      <c r="J13" s="1" t="s">
        <v>1047</v>
      </c>
      <c r="K13" s="44" t="s">
        <v>988</v>
      </c>
      <c r="L13" s="44" t="s">
        <v>1013</v>
      </c>
    </row>
    <row r="14" spans="1:12" x14ac:dyDescent="0.25">
      <c r="B14" s="1" t="s">
        <v>286</v>
      </c>
      <c r="C14" s="1" t="s">
        <v>253</v>
      </c>
      <c r="D14" s="1" t="str">
        <f t="shared" si="0"/>
        <v>destinations:alcohol_offlicence_nsw_2017</v>
      </c>
    </row>
    <row r="15" spans="1:12" x14ac:dyDescent="0.25">
      <c r="B15" s="1" t="s">
        <v>286</v>
      </c>
      <c r="C15" s="1" t="s">
        <v>254</v>
      </c>
      <c r="D15" s="1" t="str">
        <f t="shared" si="0"/>
        <v>destinations:alcohol_offlicence_qld_2017</v>
      </c>
    </row>
    <row r="16" spans="1:12" x14ac:dyDescent="0.25">
      <c r="B16" s="1" t="s">
        <v>286</v>
      </c>
      <c r="C16" s="1" t="s">
        <v>255</v>
      </c>
      <c r="D16" s="1" t="str">
        <f t="shared" si="0"/>
        <v>destinations:alcohol_offlicence_vic_2017</v>
      </c>
    </row>
    <row r="17" spans="2:4" x14ac:dyDescent="0.25">
      <c r="B17" s="1" t="s">
        <v>286</v>
      </c>
      <c r="C17" s="1" t="s">
        <v>256</v>
      </c>
      <c r="D17" s="1" t="str">
        <f t="shared" si="0"/>
        <v>destinations:alcohol_offlicence_wa_2017</v>
      </c>
    </row>
    <row r="18" spans="2:4" x14ac:dyDescent="0.25">
      <c r="B18" s="1" t="s">
        <v>286</v>
      </c>
      <c r="C18" s="1" t="s">
        <v>257</v>
      </c>
      <c r="D18" s="1" t="str">
        <f t="shared" si="0"/>
        <v>destinations:alcohol_onlicence_nsw_2017</v>
      </c>
    </row>
    <row r="19" spans="2:4" x14ac:dyDescent="0.25">
      <c r="B19" s="1" t="s">
        <v>286</v>
      </c>
      <c r="C19" s="1" t="s">
        <v>258</v>
      </c>
      <c r="D19" s="1" t="str">
        <f t="shared" si="0"/>
        <v>destinations:alcohol_onlicence_qld_2017</v>
      </c>
    </row>
    <row r="20" spans="2:4" x14ac:dyDescent="0.25">
      <c r="B20" s="1" t="s">
        <v>286</v>
      </c>
      <c r="C20" s="1" t="s">
        <v>259</v>
      </c>
      <c r="D20" s="1" t="str">
        <f t="shared" si="0"/>
        <v>destinations:alcohol_onlicence_vic_2017</v>
      </c>
    </row>
    <row r="21" spans="2:4" x14ac:dyDescent="0.25">
      <c r="B21" s="1" t="s">
        <v>286</v>
      </c>
      <c r="C21" s="1" t="s">
        <v>260</v>
      </c>
      <c r="D21" s="1" t="str">
        <f t="shared" si="0"/>
        <v>destinations:alcohol_onlicence_wa_2017</v>
      </c>
    </row>
    <row r="22" spans="2:4" x14ac:dyDescent="0.25">
      <c r="B22" s="1" t="s">
        <v>286</v>
      </c>
      <c r="C22" s="1" t="s">
        <v>261</v>
      </c>
      <c r="D22" s="1" t="str">
        <f t="shared" si="0"/>
        <v>destinations:conveniencestores_2014</v>
      </c>
    </row>
    <row r="23" spans="2:4" x14ac:dyDescent="0.25">
      <c r="B23" s="1" t="s">
        <v>286</v>
      </c>
      <c r="C23" s="1" t="s">
        <v>263</v>
      </c>
      <c r="D23" s="1" t="str">
        <f t="shared" si="0"/>
        <v>destinations:newsagents_2014</v>
      </c>
    </row>
    <row r="24" spans="2:4" x14ac:dyDescent="0.25">
      <c r="B24" s="1" t="s">
        <v>286</v>
      </c>
      <c r="C24" s="1" t="s">
        <v>264</v>
      </c>
      <c r="D24" s="1" t="str">
        <f t="shared" si="0"/>
        <v>destinations:petrolstations_2014</v>
      </c>
    </row>
    <row r="25" spans="2:4" x14ac:dyDescent="0.25">
      <c r="B25" s="1" t="s">
        <v>286</v>
      </c>
      <c r="C25" s="1" t="s">
        <v>265</v>
      </c>
      <c r="D25" s="1" t="str">
        <f t="shared" si="0"/>
        <v>destinations:fastfood_2017</v>
      </c>
    </row>
    <row r="26" spans="2:4" x14ac:dyDescent="0.25">
      <c r="B26" s="1" t="s">
        <v>286</v>
      </c>
      <c r="C26" s="1" t="s">
        <v>266</v>
      </c>
      <c r="D26" s="1" t="str">
        <f t="shared" si="0"/>
        <v>destinations:supermarkets_2017</v>
      </c>
    </row>
    <row r="27" spans="2:4" x14ac:dyDescent="0.25">
      <c r="B27" s="1" t="s">
        <v>286</v>
      </c>
      <c r="C27" s="1" t="s">
        <v>267</v>
      </c>
      <c r="D27" s="1" t="str">
        <f t="shared" si="0"/>
        <v>destinations:activity_centres_2017</v>
      </c>
    </row>
    <row r="28" spans="2:4" x14ac:dyDescent="0.25">
      <c r="B28" s="1" t="s">
        <v>286</v>
      </c>
      <c r="C28" s="1" t="s">
        <v>268</v>
      </c>
      <c r="D28" s="1" t="str">
        <f t="shared" si="0"/>
        <v>destinations:fastfood_majorchain_mitchell_2018</v>
      </c>
    </row>
    <row r="29" spans="2:4" x14ac:dyDescent="0.25">
      <c r="B29" s="1" t="s">
        <v>286</v>
      </c>
      <c r="C29" s="1" t="s">
        <v>269</v>
      </c>
      <c r="D29" s="1" t="str">
        <f t="shared" si="0"/>
        <v>destinations:supermarket_mitchell_2018</v>
      </c>
    </row>
    <row r="30" spans="2:4" x14ac:dyDescent="0.25">
      <c r="B30" s="1" t="s">
        <v>286</v>
      </c>
      <c r="C30" s="1" t="s">
        <v>270</v>
      </c>
      <c r="D30" s="1" t="str">
        <f t="shared" si="0"/>
        <v>destinations:bakery_mitchell_2018</v>
      </c>
    </row>
    <row r="31" spans="2:4" x14ac:dyDescent="0.25">
      <c r="B31" s="1" t="s">
        <v>286</v>
      </c>
      <c r="C31" s="1" t="s">
        <v>271</v>
      </c>
      <c r="D31" s="1" t="str">
        <f t="shared" si="0"/>
        <v>destinations:butcher_mitchell_2018</v>
      </c>
    </row>
    <row r="32" spans="2:4" x14ac:dyDescent="0.25">
      <c r="B32" s="1" t="s">
        <v>286</v>
      </c>
      <c r="C32" s="1" t="s">
        <v>272</v>
      </c>
      <c r="D32" s="1" t="str">
        <f t="shared" si="0"/>
        <v>destinations:greengrocer_mitchell_2018</v>
      </c>
    </row>
    <row r="33" spans="1:10" x14ac:dyDescent="0.25">
      <c r="B33" s="1" t="s">
        <v>286</v>
      </c>
      <c r="C33" s="1" t="s">
        <v>273</v>
      </c>
      <c r="D33" s="1" t="str">
        <f t="shared" si="0"/>
        <v>destinations:grocerystore_mitchell_2018</v>
      </c>
    </row>
    <row r="34" spans="1:10" x14ac:dyDescent="0.25">
      <c r="B34" s="1" t="s">
        <v>286</v>
      </c>
      <c r="C34" s="1" t="s">
        <v>274</v>
      </c>
      <c r="D34" s="1" t="str">
        <f t="shared" si="0"/>
        <v>destinations:takeaway_mitchell_2018</v>
      </c>
    </row>
    <row r="35" spans="1:10" x14ac:dyDescent="0.25">
      <c r="B35" s="1" t="s">
        <v>286</v>
      </c>
      <c r="C35" s="1" t="s">
        <v>275</v>
      </c>
      <c r="D35" s="1" t="str">
        <f t="shared" si="0"/>
        <v>destinations:gp_mitchell_2018</v>
      </c>
    </row>
    <row r="36" spans="1:10" x14ac:dyDescent="0.25">
      <c r="B36" s="1" t="s">
        <v>286</v>
      </c>
      <c r="C36" s="1" t="s">
        <v>276</v>
      </c>
      <c r="D36" s="1" t="str">
        <f t="shared" si="0"/>
        <v>destinations:kindergarten_mitchell_2018</v>
      </c>
    </row>
    <row r="37" spans="1:10" x14ac:dyDescent="0.25">
      <c r="B37" s="1" t="s">
        <v>286</v>
      </c>
      <c r="C37" s="1" t="s">
        <v>277</v>
      </c>
      <c r="D37" s="1" t="str">
        <f t="shared" si="0"/>
        <v>destinations:wateraccess_mitchell_2018</v>
      </c>
    </row>
    <row r="38" spans="1:10" x14ac:dyDescent="0.25">
      <c r="B38" s="1" t="s">
        <v>286</v>
      </c>
      <c r="C38" s="1" t="s">
        <v>278</v>
      </c>
      <c r="D38" s="1" t="str">
        <f t="shared" si="0"/>
        <v>destinations:conveniencestores_mitchell_2018</v>
      </c>
    </row>
    <row r="39" spans="1:10" x14ac:dyDescent="0.25">
      <c r="B39" s="1" t="s">
        <v>286</v>
      </c>
      <c r="C39" s="1" t="s">
        <v>279</v>
      </c>
      <c r="D39" s="1" t="str">
        <f t="shared" si="0"/>
        <v>destinations:newsagents_mitchell_2018</v>
      </c>
    </row>
    <row r="40" spans="1:10" x14ac:dyDescent="0.25">
      <c r="B40" s="1" t="s">
        <v>286</v>
      </c>
      <c r="C40" s="1" t="s">
        <v>280</v>
      </c>
      <c r="D40" s="1" t="str">
        <f t="shared" si="0"/>
        <v>destinations:petrolstations_petrol_2018</v>
      </c>
    </row>
    <row r="41" spans="1:10" x14ac:dyDescent="0.25">
      <c r="B41" s="1" t="s">
        <v>286</v>
      </c>
      <c r="C41" s="1" t="s">
        <v>686</v>
      </c>
      <c r="D41" s="1" t="str">
        <f t="shared" si="0"/>
        <v>destinations:all_schools2018</v>
      </c>
    </row>
    <row r="42" spans="1:10" x14ac:dyDescent="0.25">
      <c r="B42" s="1" t="s">
        <v>286</v>
      </c>
      <c r="C42" s="1" t="s">
        <v>992</v>
      </c>
      <c r="D42" s="1" t="str">
        <f t="shared" si="0"/>
        <v>destinations:p_12_schools2018</v>
      </c>
    </row>
    <row r="43" spans="1:10" x14ac:dyDescent="0.25">
      <c r="B43" s="1" t="s">
        <v>286</v>
      </c>
      <c r="C43" s="1" t="s">
        <v>993</v>
      </c>
      <c r="D43" s="1" t="str">
        <f t="shared" si="0"/>
        <v>destinations:primary_schools2018</v>
      </c>
    </row>
    <row r="44" spans="1:10" x14ac:dyDescent="0.25">
      <c r="B44" s="1" t="s">
        <v>286</v>
      </c>
      <c r="C44" s="1" t="s">
        <v>994</v>
      </c>
      <c r="D44" s="1" t="str">
        <f t="shared" si="0"/>
        <v>destinations:secondary_schools2018</v>
      </c>
    </row>
    <row r="45" spans="1:10" x14ac:dyDescent="0.25">
      <c r="B45" s="1" t="s">
        <v>286</v>
      </c>
      <c r="C45" s="1" t="s">
        <v>995</v>
      </c>
      <c r="D45" s="1" t="str">
        <f t="shared" si="0"/>
        <v>destinations:special_schools2018</v>
      </c>
    </row>
    <row r="46" spans="1:10" x14ac:dyDescent="0.25">
      <c r="A46" s="44" t="s">
        <v>985</v>
      </c>
      <c r="B46" s="1" t="s">
        <v>435</v>
      </c>
      <c r="C46" s="1" t="s">
        <v>452</v>
      </c>
      <c r="D46" s="1" t="str">
        <f t="shared" si="0"/>
        <v>roads:network analysis</v>
      </c>
      <c r="E46" s="1">
        <v>2018</v>
      </c>
      <c r="G46" s="114"/>
      <c r="H46" s="100"/>
      <c r="J46" s="1" t="s">
        <v>989</v>
      </c>
    </row>
    <row r="47" spans="1:10" x14ac:dyDescent="0.25">
      <c r="A47" s="44" t="s">
        <v>985</v>
      </c>
      <c r="B47" s="1" t="s">
        <v>1017</v>
      </c>
      <c r="C47" s="1" t="s">
        <v>1018</v>
      </c>
      <c r="D47" s="1" t="str">
        <f t="shared" si="0"/>
        <v>intersections:street connectivity</v>
      </c>
      <c r="E47" s="1">
        <v>2018</v>
      </c>
      <c r="G47" s="114"/>
      <c r="H47" s="100"/>
      <c r="J47" s="1" t="s">
        <v>989</v>
      </c>
    </row>
    <row r="48" spans="1:10" x14ac:dyDescent="0.25">
      <c r="A48" s="44" t="s">
        <v>985</v>
      </c>
      <c r="B48" s="1" t="s">
        <v>286</v>
      </c>
      <c r="C48" s="1" t="s">
        <v>910</v>
      </c>
      <c r="D48" s="1" t="str">
        <f t="shared" si="0"/>
        <v>destinations:supermarket_osm</v>
      </c>
      <c r="E48" s="1">
        <v>2018</v>
      </c>
      <c r="G48" s="114"/>
      <c r="H48" s="100"/>
      <c r="J48" s="1" t="s">
        <v>989</v>
      </c>
    </row>
    <row r="49" spans="1:10" x14ac:dyDescent="0.25">
      <c r="A49" s="44" t="s">
        <v>985</v>
      </c>
      <c r="B49" s="1" t="s">
        <v>286</v>
      </c>
      <c r="C49" s="1" t="s">
        <v>911</v>
      </c>
      <c r="D49" s="1" t="str">
        <f t="shared" si="0"/>
        <v>destinations:bakery_osm</v>
      </c>
      <c r="E49" s="1">
        <v>2018</v>
      </c>
      <c r="G49" s="114"/>
      <c r="H49" s="100"/>
      <c r="J49" s="1" t="s">
        <v>989</v>
      </c>
    </row>
    <row r="50" spans="1:10" x14ac:dyDescent="0.25">
      <c r="A50" s="44" t="s">
        <v>985</v>
      </c>
      <c r="B50" s="1" t="s">
        <v>286</v>
      </c>
      <c r="C50" s="1" t="s">
        <v>912</v>
      </c>
      <c r="D50" s="1" t="str">
        <f t="shared" si="0"/>
        <v>destinations:meat_seafood_osm</v>
      </c>
      <c r="E50" s="1">
        <v>2018</v>
      </c>
      <c r="G50" s="114"/>
      <c r="H50" s="100"/>
      <c r="J50" s="1" t="s">
        <v>989</v>
      </c>
    </row>
    <row r="51" spans="1:10" x14ac:dyDescent="0.25">
      <c r="A51" s="44" t="s">
        <v>985</v>
      </c>
      <c r="B51" s="1" t="s">
        <v>286</v>
      </c>
      <c r="C51" s="1" t="s">
        <v>913</v>
      </c>
      <c r="D51" s="1" t="str">
        <f t="shared" si="0"/>
        <v>destinations:fruit_veg_osm</v>
      </c>
      <c r="E51" s="1">
        <v>2018</v>
      </c>
      <c r="G51" s="114"/>
      <c r="H51" s="100"/>
      <c r="J51" s="1" t="s">
        <v>989</v>
      </c>
    </row>
    <row r="52" spans="1:10" x14ac:dyDescent="0.25">
      <c r="A52" s="44" t="s">
        <v>985</v>
      </c>
      <c r="B52" s="1" t="s">
        <v>286</v>
      </c>
      <c r="C52" s="1" t="s">
        <v>914</v>
      </c>
      <c r="D52" s="1" t="str">
        <f t="shared" si="0"/>
        <v>destinations:deli_osm</v>
      </c>
      <c r="E52" s="1">
        <v>2018</v>
      </c>
      <c r="G52" s="114"/>
      <c r="H52" s="100"/>
      <c r="J52" s="1" t="s">
        <v>989</v>
      </c>
    </row>
    <row r="53" spans="1:10" x14ac:dyDescent="0.25">
      <c r="A53" s="44" t="s">
        <v>985</v>
      </c>
      <c r="B53" s="1" t="s">
        <v>286</v>
      </c>
      <c r="C53" s="1" t="s">
        <v>915</v>
      </c>
      <c r="D53" s="1" t="str">
        <f t="shared" si="0"/>
        <v>destinations:convenience_osm</v>
      </c>
      <c r="E53" s="1">
        <v>2018</v>
      </c>
      <c r="G53" s="114"/>
      <c r="H53" s="100"/>
      <c r="J53" s="1" t="s">
        <v>989</v>
      </c>
    </row>
    <row r="54" spans="1:10" x14ac:dyDescent="0.25">
      <c r="A54" s="44" t="s">
        <v>985</v>
      </c>
      <c r="B54" s="1" t="s">
        <v>286</v>
      </c>
      <c r="C54" s="1" t="s">
        <v>982</v>
      </c>
      <c r="D54" s="1" t="str">
        <f t="shared" si="0"/>
        <v>destinations:petrolstation_osm</v>
      </c>
      <c r="E54" s="1">
        <v>2018</v>
      </c>
      <c r="G54" s="114"/>
      <c r="H54" s="100"/>
      <c r="J54" s="1" t="s">
        <v>989</v>
      </c>
    </row>
    <row r="55" spans="1:10" x14ac:dyDescent="0.25">
      <c r="A55" s="44" t="s">
        <v>985</v>
      </c>
      <c r="B55" s="1" t="s">
        <v>286</v>
      </c>
      <c r="C55" s="1" t="s">
        <v>991</v>
      </c>
      <c r="D55" s="1" t="str">
        <f t="shared" si="0"/>
        <v>destinations:newsagent_osm</v>
      </c>
      <c r="E55" s="1">
        <v>2018</v>
      </c>
      <c r="G55" s="114"/>
      <c r="H55" s="100"/>
      <c r="J55" s="1" t="s">
        <v>989</v>
      </c>
    </row>
    <row r="56" spans="1:10" x14ac:dyDescent="0.25">
      <c r="A56" s="44" t="s">
        <v>985</v>
      </c>
      <c r="B56" s="1" t="s">
        <v>286</v>
      </c>
      <c r="C56" s="1" t="s">
        <v>916</v>
      </c>
      <c r="D56" s="1" t="str">
        <f t="shared" si="0"/>
        <v>destinations:food_other_osm</v>
      </c>
      <c r="E56" s="1">
        <v>2018</v>
      </c>
      <c r="G56" s="114"/>
      <c r="H56" s="100"/>
      <c r="J56" s="1" t="s">
        <v>989</v>
      </c>
    </row>
    <row r="57" spans="1:10" x14ac:dyDescent="0.25">
      <c r="A57" s="44" t="s">
        <v>985</v>
      </c>
      <c r="B57" s="1" t="s">
        <v>286</v>
      </c>
      <c r="C57" s="1" t="s">
        <v>917</v>
      </c>
      <c r="D57" s="1" t="str">
        <f t="shared" si="0"/>
        <v>destinations:food_health_osm</v>
      </c>
      <c r="E57" s="1">
        <v>2018</v>
      </c>
      <c r="G57" s="114"/>
      <c r="H57" s="100"/>
      <c r="J57" s="1" t="s">
        <v>989</v>
      </c>
    </row>
    <row r="58" spans="1:10" x14ac:dyDescent="0.25">
      <c r="A58" s="44" t="s">
        <v>985</v>
      </c>
      <c r="B58" s="1" t="s">
        <v>286</v>
      </c>
      <c r="C58" s="1" t="s">
        <v>918</v>
      </c>
      <c r="D58" s="1" t="str">
        <f t="shared" si="0"/>
        <v>destinations:community_centre_osm</v>
      </c>
      <c r="E58" s="1">
        <v>2018</v>
      </c>
      <c r="G58" s="114"/>
      <c r="H58" s="100"/>
      <c r="J58" s="1" t="s">
        <v>989</v>
      </c>
    </row>
    <row r="59" spans="1:10" x14ac:dyDescent="0.25">
      <c r="A59" s="44" t="s">
        <v>985</v>
      </c>
      <c r="B59" s="1" t="s">
        <v>286</v>
      </c>
      <c r="C59" s="1" t="s">
        <v>919</v>
      </c>
      <c r="D59" s="1" t="str">
        <f t="shared" si="0"/>
        <v>destinations:place_of_worship_osm</v>
      </c>
      <c r="E59" s="1">
        <v>2018</v>
      </c>
      <c r="G59" s="114"/>
      <c r="H59" s="100"/>
      <c r="J59" s="1" t="s">
        <v>989</v>
      </c>
    </row>
    <row r="60" spans="1:10" x14ac:dyDescent="0.25">
      <c r="A60" s="44" t="s">
        <v>985</v>
      </c>
      <c r="B60" s="1" t="s">
        <v>286</v>
      </c>
      <c r="C60" s="1" t="s">
        <v>920</v>
      </c>
      <c r="D60" s="1" t="str">
        <f t="shared" si="0"/>
        <v>destinations:museum_osm</v>
      </c>
      <c r="E60" s="1">
        <v>2018</v>
      </c>
      <c r="G60" s="114"/>
      <c r="H60" s="100"/>
      <c r="J60" s="1" t="s">
        <v>989</v>
      </c>
    </row>
    <row r="61" spans="1:10" x14ac:dyDescent="0.25">
      <c r="A61" s="44" t="s">
        <v>985</v>
      </c>
      <c r="B61" s="1" t="s">
        <v>286</v>
      </c>
      <c r="C61" s="1" t="s">
        <v>921</v>
      </c>
      <c r="D61" s="1" t="str">
        <f t="shared" si="0"/>
        <v>destinations:theatre_osm</v>
      </c>
      <c r="E61" s="1">
        <v>2018</v>
      </c>
      <c r="G61" s="114"/>
      <c r="H61" s="100"/>
      <c r="J61" s="1" t="s">
        <v>989</v>
      </c>
    </row>
    <row r="62" spans="1:10" x14ac:dyDescent="0.25">
      <c r="A62" s="44" t="s">
        <v>985</v>
      </c>
      <c r="B62" s="1" t="s">
        <v>286</v>
      </c>
      <c r="C62" s="1" t="s">
        <v>922</v>
      </c>
      <c r="D62" s="1" t="str">
        <f t="shared" si="0"/>
        <v>destinations:cinema_osm</v>
      </c>
      <c r="E62" s="1">
        <v>2018</v>
      </c>
      <c r="G62" s="114"/>
      <c r="H62" s="100"/>
      <c r="J62" s="1" t="s">
        <v>989</v>
      </c>
    </row>
    <row r="63" spans="1:10" x14ac:dyDescent="0.25">
      <c r="A63" s="44" t="s">
        <v>985</v>
      </c>
      <c r="B63" s="1" t="s">
        <v>286</v>
      </c>
      <c r="C63" s="1" t="s">
        <v>923</v>
      </c>
      <c r="D63" s="1" t="str">
        <f t="shared" si="0"/>
        <v>destinations:art gallery_osm</v>
      </c>
      <c r="E63" s="1">
        <v>2018</v>
      </c>
      <c r="G63" s="114"/>
      <c r="H63" s="100"/>
      <c r="J63" s="1" t="s">
        <v>989</v>
      </c>
    </row>
    <row r="64" spans="1:10" x14ac:dyDescent="0.25">
      <c r="A64" s="44" t="s">
        <v>985</v>
      </c>
      <c r="B64" s="1" t="s">
        <v>286</v>
      </c>
      <c r="C64" s="1" t="s">
        <v>924</v>
      </c>
      <c r="D64" s="1" t="str">
        <f t="shared" si="0"/>
        <v>destinations:art centre_osm</v>
      </c>
      <c r="E64" s="1">
        <v>2018</v>
      </c>
      <c r="G64" s="114"/>
      <c r="H64" s="100"/>
      <c r="J64" s="1" t="s">
        <v>989</v>
      </c>
    </row>
    <row r="65" spans="1:12" x14ac:dyDescent="0.25">
      <c r="A65" s="44" t="s">
        <v>985</v>
      </c>
      <c r="B65" s="1" t="s">
        <v>286</v>
      </c>
      <c r="C65" s="1" t="s">
        <v>925</v>
      </c>
      <c r="D65" s="1" t="str">
        <f t="shared" si="0"/>
        <v>destinations:artwork_osm</v>
      </c>
      <c r="E65" s="1">
        <v>2018</v>
      </c>
      <c r="G65" s="114"/>
      <c r="H65" s="100"/>
      <c r="J65" s="1" t="s">
        <v>989</v>
      </c>
    </row>
    <row r="66" spans="1:12" x14ac:dyDescent="0.25">
      <c r="A66" s="44" t="s">
        <v>985</v>
      </c>
      <c r="B66" s="1" t="s">
        <v>286</v>
      </c>
      <c r="C66" s="1" t="s">
        <v>926</v>
      </c>
      <c r="D66" s="1" t="str">
        <f t="shared" si="0"/>
        <v>destinations:fountain_osm</v>
      </c>
      <c r="E66" s="1">
        <v>2018</v>
      </c>
      <c r="G66" s="114"/>
      <c r="H66" s="100"/>
      <c r="J66" s="1" t="s">
        <v>989</v>
      </c>
    </row>
    <row r="67" spans="1:12" x14ac:dyDescent="0.25">
      <c r="A67" s="44" t="s">
        <v>985</v>
      </c>
      <c r="B67" s="1" t="s">
        <v>286</v>
      </c>
      <c r="C67" s="1" t="s">
        <v>927</v>
      </c>
      <c r="D67" s="1" t="str">
        <f t="shared" ref="D67:D125" si="1">B67&amp;":"&amp;LOWER(C67)</f>
        <v>destinations:viewpoint_osm</v>
      </c>
      <c r="E67" s="1">
        <v>2018</v>
      </c>
      <c r="G67" s="114"/>
      <c r="H67" s="100"/>
      <c r="J67" s="1" t="s">
        <v>989</v>
      </c>
    </row>
    <row r="68" spans="1:12" x14ac:dyDescent="0.25">
      <c r="A68" s="44" t="s">
        <v>985</v>
      </c>
      <c r="B68" s="1" t="s">
        <v>286</v>
      </c>
      <c r="C68" s="1" t="s">
        <v>928</v>
      </c>
      <c r="D68" s="1" t="str">
        <f t="shared" si="1"/>
        <v>destinations:picnic site_osm</v>
      </c>
      <c r="E68" s="1">
        <v>2018</v>
      </c>
      <c r="G68" s="114"/>
      <c r="H68" s="100"/>
      <c r="J68" s="1" t="s">
        <v>989</v>
      </c>
    </row>
    <row r="69" spans="1:12" x14ac:dyDescent="0.25">
      <c r="A69" s="44" t="s">
        <v>985</v>
      </c>
      <c r="B69" s="1" t="s">
        <v>286</v>
      </c>
      <c r="C69" s="1" t="s">
        <v>929</v>
      </c>
      <c r="D69" s="1" t="str">
        <f t="shared" si="1"/>
        <v>destinations:pharmacy_osm</v>
      </c>
      <c r="E69" s="1">
        <v>2018</v>
      </c>
      <c r="G69" s="114"/>
      <c r="H69" s="100"/>
      <c r="J69" s="1" t="s">
        <v>989</v>
      </c>
    </row>
    <row r="70" spans="1:12" x14ac:dyDescent="0.25">
      <c r="A70" s="44" t="s">
        <v>985</v>
      </c>
      <c r="B70" s="1" t="s">
        <v>286</v>
      </c>
      <c r="C70" s="1" t="s">
        <v>930</v>
      </c>
      <c r="D70" s="1" t="str">
        <f t="shared" si="1"/>
        <v>destinations:restaurant_osm</v>
      </c>
      <c r="E70" s="1">
        <v>2018</v>
      </c>
      <c r="G70" s="114"/>
      <c r="H70" s="100"/>
      <c r="J70" s="1" t="s">
        <v>989</v>
      </c>
    </row>
    <row r="71" spans="1:12" x14ac:dyDescent="0.25">
      <c r="A71" s="44" t="s">
        <v>985</v>
      </c>
      <c r="B71" s="1" t="s">
        <v>286</v>
      </c>
      <c r="C71" s="1" t="s">
        <v>931</v>
      </c>
      <c r="D71" s="1" t="str">
        <f t="shared" si="1"/>
        <v>destinations:cafe_osm</v>
      </c>
      <c r="E71" s="1">
        <v>2018</v>
      </c>
      <c r="G71" s="114"/>
      <c r="H71" s="100"/>
      <c r="J71" s="1" t="s">
        <v>989</v>
      </c>
    </row>
    <row r="72" spans="1:12" x14ac:dyDescent="0.25">
      <c r="A72" s="44" t="s">
        <v>985</v>
      </c>
      <c r="B72" s="1" t="s">
        <v>286</v>
      </c>
      <c r="C72" s="1" t="s">
        <v>932</v>
      </c>
      <c r="D72" s="1" t="str">
        <f t="shared" si="1"/>
        <v>destinations:eatery_osm</v>
      </c>
      <c r="E72" s="1">
        <v>2018</v>
      </c>
      <c r="G72" s="114"/>
      <c r="H72" s="100"/>
      <c r="J72" s="1" t="s">
        <v>989</v>
      </c>
    </row>
    <row r="73" spans="1:12" x14ac:dyDescent="0.25">
      <c r="A73" s="44" t="s">
        <v>985</v>
      </c>
      <c r="B73" s="1" t="s">
        <v>286</v>
      </c>
      <c r="C73" s="1" t="s">
        <v>933</v>
      </c>
      <c r="D73" s="1" t="str">
        <f t="shared" si="1"/>
        <v>destinations:food_court_osm</v>
      </c>
      <c r="E73" s="1">
        <v>2018</v>
      </c>
      <c r="G73" s="114"/>
      <c r="H73" s="100"/>
      <c r="J73" s="1" t="s">
        <v>989</v>
      </c>
    </row>
    <row r="74" spans="1:12" x14ac:dyDescent="0.25">
      <c r="A74" s="44" t="s">
        <v>985</v>
      </c>
      <c r="B74" s="1" t="s">
        <v>286</v>
      </c>
      <c r="C74" s="1" t="s">
        <v>934</v>
      </c>
      <c r="D74" s="1" t="str">
        <f t="shared" si="1"/>
        <v>destinations:fast food_osm</v>
      </c>
      <c r="E74" s="1">
        <v>2018</v>
      </c>
      <c r="G74" s="114"/>
      <c r="H74" s="100"/>
      <c r="J74" s="1" t="s">
        <v>989</v>
      </c>
    </row>
    <row r="75" spans="1:12" x14ac:dyDescent="0.25">
      <c r="A75" s="44" t="s">
        <v>985</v>
      </c>
      <c r="B75" s="1" t="s">
        <v>286</v>
      </c>
      <c r="C75" s="1" t="s">
        <v>935</v>
      </c>
      <c r="D75" s="1" t="str">
        <f t="shared" si="1"/>
        <v>destinations:pub_osm</v>
      </c>
      <c r="E75" s="1">
        <v>2018</v>
      </c>
      <c r="G75" s="114"/>
      <c r="H75" s="100"/>
      <c r="J75" s="1" t="s">
        <v>989</v>
      </c>
    </row>
    <row r="76" spans="1:12" x14ac:dyDescent="0.25">
      <c r="A76" s="44" t="s">
        <v>985</v>
      </c>
      <c r="B76" s="1" t="s">
        <v>286</v>
      </c>
      <c r="C76" s="1" t="s">
        <v>936</v>
      </c>
      <c r="D76" s="1" t="str">
        <f t="shared" si="1"/>
        <v>destinations:bar_osm</v>
      </c>
      <c r="E76" s="1">
        <v>2018</v>
      </c>
      <c r="G76" s="114"/>
      <c r="H76" s="100"/>
      <c r="J76" s="1" t="s">
        <v>989</v>
      </c>
    </row>
    <row r="77" spans="1:12" x14ac:dyDescent="0.25">
      <c r="A77" s="44" t="s">
        <v>985</v>
      </c>
      <c r="B77" s="1" t="s">
        <v>286</v>
      </c>
      <c r="C77" s="1" t="s">
        <v>937</v>
      </c>
      <c r="D77" s="1" t="str">
        <f t="shared" si="1"/>
        <v>destinations:nightclub_osm</v>
      </c>
      <c r="E77" s="1">
        <v>2018</v>
      </c>
      <c r="G77" s="114"/>
      <c r="H77" s="100"/>
      <c r="J77" s="1" t="s">
        <v>989</v>
      </c>
    </row>
    <row r="78" spans="1:12" x14ac:dyDescent="0.25">
      <c r="A78" s="44" t="s">
        <v>985</v>
      </c>
      <c r="B78" s="1" t="s">
        <v>286</v>
      </c>
      <c r="C78" s="1" t="s">
        <v>938</v>
      </c>
      <c r="D78" s="1" t="str">
        <f t="shared" si="1"/>
        <v>destinations:gambling_osm</v>
      </c>
      <c r="E78" s="1">
        <v>2018</v>
      </c>
      <c r="G78" s="114"/>
      <c r="H78" s="100"/>
      <c r="J78" s="1" t="s">
        <v>989</v>
      </c>
    </row>
    <row r="79" spans="1:12" ht="90" x14ac:dyDescent="0.25">
      <c r="A79" s="44" t="s">
        <v>1107</v>
      </c>
      <c r="B79" s="1" t="s">
        <v>286</v>
      </c>
      <c r="C79" s="1" t="s">
        <v>1049</v>
      </c>
      <c r="D79" s="1" t="str">
        <f t="shared" si="1"/>
        <v>destinations:libraries_2018</v>
      </c>
      <c r="E79" s="1">
        <v>2018</v>
      </c>
      <c r="H79" s="101"/>
      <c r="I79" s="1">
        <v>20181119</v>
      </c>
      <c r="J79" s="1" t="s">
        <v>1047</v>
      </c>
      <c r="K79" s="44" t="s">
        <v>1108</v>
      </c>
      <c r="L79" s="44" t="s">
        <v>1121</v>
      </c>
    </row>
    <row r="80" spans="1:12" ht="60" x14ac:dyDescent="0.25">
      <c r="A80" s="44" t="s">
        <v>1050</v>
      </c>
      <c r="B80" s="1" t="s">
        <v>286</v>
      </c>
      <c r="C80" s="1" t="s">
        <v>1049</v>
      </c>
      <c r="D80" s="1" t="str">
        <f t="shared" si="1"/>
        <v>destinations:libraries_2018</v>
      </c>
      <c r="E80" s="1">
        <v>2017</v>
      </c>
      <c r="F80" s="44" t="s">
        <v>1101</v>
      </c>
      <c r="G80" s="44" t="s">
        <v>1028</v>
      </c>
      <c r="H80" s="101" t="s">
        <v>744</v>
      </c>
      <c r="I80" s="1">
        <v>20181115</v>
      </c>
      <c r="J80" s="1" t="s">
        <v>1047</v>
      </c>
      <c r="K80" s="44" t="s">
        <v>1123</v>
      </c>
      <c r="L80" s="44" t="s">
        <v>1105</v>
      </c>
    </row>
    <row r="81" spans="1:12" ht="105" x14ac:dyDescent="0.25">
      <c r="A81" s="44" t="s">
        <v>1051</v>
      </c>
      <c r="B81" s="1" t="s">
        <v>286</v>
      </c>
      <c r="C81" s="1" t="s">
        <v>1049</v>
      </c>
      <c r="D81" s="1" t="str">
        <f t="shared" si="1"/>
        <v>destinations:libraries_2018</v>
      </c>
      <c r="E81" s="1">
        <v>2016</v>
      </c>
      <c r="F81" s="44" t="s">
        <v>1103</v>
      </c>
      <c r="G81" s="44" t="s">
        <v>1117</v>
      </c>
      <c r="H81" s="1" t="s">
        <v>1104</v>
      </c>
      <c r="I81" s="1">
        <v>20160301</v>
      </c>
      <c r="J81" s="1" t="s">
        <v>1047</v>
      </c>
      <c r="K81" s="44" t="s">
        <v>1125</v>
      </c>
      <c r="L81" s="44" t="s">
        <v>1124</v>
      </c>
    </row>
    <row r="82" spans="1:12" ht="120" x14ac:dyDescent="0.25">
      <c r="A82" s="44" t="s">
        <v>1052</v>
      </c>
      <c r="B82" s="1" t="s">
        <v>286</v>
      </c>
      <c r="C82" s="1" t="s">
        <v>1049</v>
      </c>
      <c r="D82" s="1" t="str">
        <f t="shared" si="1"/>
        <v>destinations:libraries_2018</v>
      </c>
      <c r="E82" s="1">
        <v>2018</v>
      </c>
      <c r="F82" s="44" t="s">
        <v>1106</v>
      </c>
      <c r="G82" s="44" t="s">
        <v>1113</v>
      </c>
      <c r="H82" s="1" t="s">
        <v>765</v>
      </c>
      <c r="I82" s="1">
        <v>20181119</v>
      </c>
      <c r="J82" s="1" t="s">
        <v>1047</v>
      </c>
      <c r="K82" s="44" t="s">
        <v>1126</v>
      </c>
      <c r="L82" s="44" t="s">
        <v>1127</v>
      </c>
    </row>
    <row r="83" spans="1:12" ht="60" x14ac:dyDescent="0.25">
      <c r="A83" s="44" t="s">
        <v>1053</v>
      </c>
      <c r="B83" s="1" t="s">
        <v>286</v>
      </c>
      <c r="C83" s="1" t="s">
        <v>1049</v>
      </c>
      <c r="D83" s="1" t="str">
        <f t="shared" si="1"/>
        <v>destinations:libraries_2018</v>
      </c>
      <c r="E83" s="1">
        <v>2018</v>
      </c>
      <c r="F83" s="44" t="s">
        <v>1109</v>
      </c>
      <c r="G83" s="44" t="s">
        <v>1028</v>
      </c>
      <c r="H83" s="101" t="s">
        <v>763</v>
      </c>
      <c r="I83" s="1">
        <v>20181119</v>
      </c>
      <c r="J83" s="1" t="s">
        <v>1047</v>
      </c>
      <c r="K83" s="44" t="s">
        <v>1128</v>
      </c>
      <c r="L83" s="44" t="s">
        <v>1110</v>
      </c>
    </row>
    <row r="84" spans="1:12" ht="105" x14ac:dyDescent="0.25">
      <c r="A84" s="44" t="s">
        <v>1054</v>
      </c>
      <c r="B84" s="1" t="s">
        <v>286</v>
      </c>
      <c r="C84" s="1" t="s">
        <v>1049</v>
      </c>
      <c r="D84" s="1" t="str">
        <f t="shared" si="1"/>
        <v>destinations:libraries_2018</v>
      </c>
      <c r="E84" s="1">
        <v>2018</v>
      </c>
      <c r="F84" s="44" t="s">
        <v>1114</v>
      </c>
      <c r="G84" s="44" t="s">
        <v>1111</v>
      </c>
      <c r="H84" s="101" t="s">
        <v>736</v>
      </c>
      <c r="I84" s="1">
        <v>20181119</v>
      </c>
      <c r="J84" s="1" t="s">
        <v>1047</v>
      </c>
      <c r="K84" s="44" t="s">
        <v>1129</v>
      </c>
      <c r="L84" s="44" t="s">
        <v>1122</v>
      </c>
    </row>
    <row r="85" spans="1:12" ht="90" x14ac:dyDescent="0.25">
      <c r="A85" s="44" t="s">
        <v>1056</v>
      </c>
      <c r="B85" s="1" t="s">
        <v>286</v>
      </c>
      <c r="C85" s="1" t="s">
        <v>1049</v>
      </c>
      <c r="D85" s="1" t="str">
        <f t="shared" si="1"/>
        <v>destinations:libraries_2018</v>
      </c>
      <c r="E85" s="1">
        <v>2017</v>
      </c>
      <c r="F85" s="44" t="s">
        <v>1102</v>
      </c>
      <c r="G85" s="44" t="s">
        <v>1112</v>
      </c>
      <c r="H85" s="101" t="s">
        <v>764</v>
      </c>
      <c r="I85" s="1">
        <v>20181119</v>
      </c>
      <c r="J85" s="1" t="s">
        <v>1047</v>
      </c>
      <c r="K85" s="44" t="s">
        <v>1130</v>
      </c>
      <c r="L85" s="44" t="s">
        <v>1120</v>
      </c>
    </row>
    <row r="86" spans="1:12" ht="60" x14ac:dyDescent="0.25">
      <c r="A86" s="44" t="s">
        <v>1057</v>
      </c>
      <c r="B86" s="1" t="s">
        <v>286</v>
      </c>
      <c r="C86" s="1" t="s">
        <v>1049</v>
      </c>
      <c r="D86" s="1" t="str">
        <f t="shared" si="1"/>
        <v>destinations:libraries_2018</v>
      </c>
      <c r="E86" s="1">
        <v>2016</v>
      </c>
      <c r="F86" s="44" t="s">
        <v>1115</v>
      </c>
      <c r="G86" s="44" t="s">
        <v>1028</v>
      </c>
      <c r="H86" s="101" t="s">
        <v>743</v>
      </c>
      <c r="I86" s="1">
        <v>20181119</v>
      </c>
      <c r="J86" s="1" t="s">
        <v>1047</v>
      </c>
      <c r="K86" s="44" t="s">
        <v>1131</v>
      </c>
      <c r="L86" s="44" t="s">
        <v>1119</v>
      </c>
    </row>
    <row r="87" spans="1:12" ht="60" x14ac:dyDescent="0.25">
      <c r="A87" s="44" t="s">
        <v>1055</v>
      </c>
      <c r="B87" s="1" t="s">
        <v>286</v>
      </c>
      <c r="C87" s="1" t="s">
        <v>1049</v>
      </c>
      <c r="D87" s="1" t="str">
        <f t="shared" si="1"/>
        <v>destinations:libraries_2018</v>
      </c>
      <c r="E87" s="1">
        <v>2016</v>
      </c>
      <c r="F87" s="44" t="s">
        <v>1116</v>
      </c>
      <c r="G87" s="44" t="s">
        <v>1111</v>
      </c>
      <c r="H87" s="101" t="s">
        <v>737</v>
      </c>
      <c r="I87" s="1">
        <v>20181119</v>
      </c>
      <c r="J87" s="1" t="s">
        <v>1047</v>
      </c>
      <c r="K87" s="44" t="s">
        <v>1132</v>
      </c>
      <c r="L87" s="44" t="s">
        <v>1118</v>
      </c>
    </row>
    <row r="88" spans="1:12" x14ac:dyDescent="0.25">
      <c r="B88" s="44" t="s">
        <v>286</v>
      </c>
      <c r="C88" s="44" t="s">
        <v>1180</v>
      </c>
      <c r="D88" s="1" t="str">
        <f t="shared" si="1"/>
        <v>destinations:gtfs_2018_stop_30_mins_final</v>
      </c>
      <c r="E88" s="44">
        <v>2018</v>
      </c>
    </row>
    <row r="89" spans="1:12" x14ac:dyDescent="0.25">
      <c r="B89" s="44" t="s">
        <v>286</v>
      </c>
      <c r="C89" s="44" t="s">
        <v>1181</v>
      </c>
      <c r="D89" s="1" t="str">
        <f t="shared" si="1"/>
        <v>destinations:gtfs_2018_stops</v>
      </c>
      <c r="E89" s="44">
        <v>2018</v>
      </c>
    </row>
    <row r="90" spans="1:12" x14ac:dyDescent="0.25">
      <c r="B90" s="44" t="s">
        <v>286</v>
      </c>
      <c r="C90" s="44" t="s">
        <v>1182</v>
      </c>
      <c r="D90" s="1" t="str">
        <f t="shared" si="1"/>
        <v>destinations:gtfs_2018_stops_bus</v>
      </c>
      <c r="E90" s="44">
        <v>2018</v>
      </c>
    </row>
    <row r="91" spans="1:12" x14ac:dyDescent="0.25">
      <c r="B91" s="44" t="s">
        <v>286</v>
      </c>
      <c r="C91" s="44" t="s">
        <v>1183</v>
      </c>
      <c r="D91" s="1" t="str">
        <f t="shared" si="1"/>
        <v>destinations:gtfs_2018_stops_ferry</v>
      </c>
      <c r="E91" s="44">
        <v>2018</v>
      </c>
    </row>
    <row r="92" spans="1:12" x14ac:dyDescent="0.25">
      <c r="B92" s="44" t="s">
        <v>286</v>
      </c>
      <c r="C92" s="44" t="s">
        <v>1184</v>
      </c>
      <c r="D92" s="1" t="str">
        <f t="shared" si="1"/>
        <v>destinations:gtfs_2018_stops_train</v>
      </c>
      <c r="E92" s="44">
        <v>2018</v>
      </c>
    </row>
    <row r="93" spans="1:12" x14ac:dyDescent="0.25">
      <c r="B93" s="44" t="s">
        <v>286</v>
      </c>
      <c r="C93" s="44" t="s">
        <v>1185</v>
      </c>
      <c r="D93" s="1" t="str">
        <f t="shared" si="1"/>
        <v>destinations:gtfs_2018_stops_tram</v>
      </c>
      <c r="E93" s="44">
        <v>2018</v>
      </c>
    </row>
    <row r="94" spans="1:12" x14ac:dyDescent="0.25">
      <c r="B94" s="44" t="s">
        <v>286</v>
      </c>
      <c r="C94" s="44" t="s">
        <v>1171</v>
      </c>
      <c r="D94" s="1" t="str">
        <f t="shared" si="1"/>
        <v>destinations:hospital</v>
      </c>
      <c r="E94" s="44"/>
    </row>
    <row r="95" spans="1:12" x14ac:dyDescent="0.25">
      <c r="B95" s="44" t="s">
        <v>286</v>
      </c>
      <c r="C95" s="44" t="s">
        <v>1200</v>
      </c>
      <c r="D95" s="1" t="str">
        <f t="shared" si="1"/>
        <v>destinations:physicalactivity_recreation</v>
      </c>
      <c r="E95" s="44"/>
    </row>
    <row r="96" spans="1:12" ht="30" x14ac:dyDescent="0.25">
      <c r="B96" s="44" t="s">
        <v>286</v>
      </c>
      <c r="C96" s="44" t="s">
        <v>1201</v>
      </c>
      <c r="D96" s="1" t="str">
        <f t="shared" si="1"/>
        <v>destinations:childcarekinder_longdaychildcare</v>
      </c>
      <c r="E96" s="44"/>
    </row>
    <row r="97" spans="2:5" ht="30" x14ac:dyDescent="0.25">
      <c r="B97" s="44" t="s">
        <v>286</v>
      </c>
      <c r="C97" s="44" t="s">
        <v>1203</v>
      </c>
      <c r="D97" s="1" t="str">
        <f t="shared" si="1"/>
        <v>destinations:childcarekinder_kinder_preschool</v>
      </c>
      <c r="E97" s="44"/>
    </row>
    <row r="98" spans="2:5" x14ac:dyDescent="0.25">
      <c r="B98" s="44" t="s">
        <v>286</v>
      </c>
      <c r="C98" s="44" t="s">
        <v>1204</v>
      </c>
      <c r="D98" s="1" t="str">
        <f t="shared" si="1"/>
        <v>destinations:childcarekinder_holidayprogram</v>
      </c>
      <c r="E98" s="44"/>
    </row>
    <row r="99" spans="2:5" x14ac:dyDescent="0.25">
      <c r="B99" s="44" t="s">
        <v>286</v>
      </c>
      <c r="C99" s="44" t="s">
        <v>1205</v>
      </c>
      <c r="D99" s="1" t="str">
        <f t="shared" si="1"/>
        <v>destinations:childcarekinder_kinderdisability</v>
      </c>
      <c r="E99" s="44"/>
    </row>
    <row r="100" spans="2:5" x14ac:dyDescent="0.25">
      <c r="B100" s="44" t="s">
        <v>286</v>
      </c>
      <c r="C100" s="44" t="s">
        <v>1206</v>
      </c>
      <c r="D100" s="1" t="str">
        <f t="shared" si="1"/>
        <v>destinations:childcarekinder_oshc</v>
      </c>
      <c r="E100" s="44"/>
    </row>
    <row r="101" spans="2:5" x14ac:dyDescent="0.25">
      <c r="B101" s="44" t="s">
        <v>286</v>
      </c>
      <c r="C101" s="44" t="s">
        <v>1207</v>
      </c>
      <c r="D101" s="1" t="str">
        <f t="shared" si="1"/>
        <v>destinations:childcarekinder_occasionalcare</v>
      </c>
      <c r="E101" s="44"/>
    </row>
    <row r="102" spans="2:5" x14ac:dyDescent="0.25">
      <c r="B102" s="44" t="s">
        <v>286</v>
      </c>
      <c r="C102" s="44" t="s">
        <v>1208</v>
      </c>
      <c r="D102" s="1" t="str">
        <f t="shared" si="1"/>
        <v>destinations:childcarekinder_familydaycare</v>
      </c>
      <c r="E102" s="44"/>
    </row>
    <row r="103" spans="2:5" x14ac:dyDescent="0.25">
      <c r="B103" s="44" t="s">
        <v>286</v>
      </c>
      <c r="C103" s="44" t="s">
        <v>1209</v>
      </c>
      <c r="D103" s="1" t="str">
        <f t="shared" si="1"/>
        <v>destinations:childdevelopment_playgroup</v>
      </c>
      <c r="E103" s="44"/>
    </row>
    <row r="104" spans="2:5" ht="30" x14ac:dyDescent="0.25">
      <c r="B104" s="44" t="s">
        <v>286</v>
      </c>
      <c r="C104" s="44" t="s">
        <v>1211</v>
      </c>
      <c r="D104" s="1" t="str">
        <f t="shared" si="1"/>
        <v>destinations:childdevelopment_parentingfamilysupport</v>
      </c>
      <c r="E104" s="44"/>
    </row>
    <row r="105" spans="2:5" ht="30" x14ac:dyDescent="0.25">
      <c r="B105" s="44" t="s">
        <v>286</v>
      </c>
      <c r="C105" s="44" t="s">
        <v>1212</v>
      </c>
      <c r="D105" s="1" t="str">
        <f t="shared" si="1"/>
        <v>destinations:childdevelopment_childplayprogram</v>
      </c>
      <c r="E105" s="44"/>
    </row>
    <row r="106" spans="2:5" ht="30" x14ac:dyDescent="0.25">
      <c r="B106" s="44" t="s">
        <v>286</v>
      </c>
      <c r="C106" s="44" t="s">
        <v>1213</v>
      </c>
      <c r="D106" s="1" t="str">
        <f t="shared" si="1"/>
        <v>destinations:childdevelopment_earlyparentingsupport</v>
      </c>
      <c r="E106" s="44"/>
    </row>
    <row r="107" spans="2:5" x14ac:dyDescent="0.25">
      <c r="B107" s="44" t="s">
        <v>286</v>
      </c>
      <c r="C107" s="44" t="s">
        <v>1214</v>
      </c>
      <c r="D107" s="1" t="str">
        <f t="shared" si="1"/>
        <v>destinations:childdevelopment_toylibrary</v>
      </c>
      <c r="E107" s="44"/>
    </row>
    <row r="108" spans="2:5" ht="30" x14ac:dyDescent="0.25">
      <c r="B108" s="44" t="s">
        <v>286</v>
      </c>
      <c r="C108" s="44" t="s">
        <v>1215</v>
      </c>
      <c r="D108" s="1" t="str">
        <f t="shared" si="1"/>
        <v>destinations:childdevelopment_schoolnursing</v>
      </c>
      <c r="E108" s="44"/>
    </row>
    <row r="109" spans="2:5" ht="30" x14ac:dyDescent="0.25">
      <c r="B109" s="44" t="s">
        <v>286</v>
      </c>
      <c r="C109" s="44" t="s">
        <v>1216</v>
      </c>
      <c r="D109" s="1" t="str">
        <f t="shared" si="1"/>
        <v>destinations:childprotectionfamilyservices_integratedfamilyservices</v>
      </c>
      <c r="E109" s="44"/>
    </row>
    <row r="110" spans="2:5" ht="30" x14ac:dyDescent="0.25">
      <c r="B110" s="44" t="s">
        <v>286</v>
      </c>
      <c r="C110" s="44" t="s">
        <v>1218</v>
      </c>
      <c r="D110" s="1" t="str">
        <f t="shared" si="1"/>
        <v>destinations:communityhealthcare_pharmacy</v>
      </c>
      <c r="E110" s="44"/>
    </row>
    <row r="111" spans="2:5" x14ac:dyDescent="0.25">
      <c r="B111" s="44" t="s">
        <v>286</v>
      </c>
      <c r="C111" s="44" t="s">
        <v>1220</v>
      </c>
      <c r="D111" s="1" t="str">
        <f t="shared" si="1"/>
        <v>destinations:communityhealthcare_mch</v>
      </c>
      <c r="E111" s="44"/>
    </row>
    <row r="112" spans="2:5" ht="30" x14ac:dyDescent="0.25">
      <c r="B112" s="44" t="s">
        <v>286</v>
      </c>
      <c r="C112" s="44" t="s">
        <v>1221</v>
      </c>
      <c r="D112" s="1" t="str">
        <f t="shared" si="1"/>
        <v>destinations:communityhealthcare_immunisation</v>
      </c>
      <c r="E112" s="44"/>
    </row>
    <row r="113" spans="2:5" ht="30" x14ac:dyDescent="0.25">
      <c r="B113" s="44" t="s">
        <v>286</v>
      </c>
      <c r="C113" s="44" t="s">
        <v>1222</v>
      </c>
      <c r="D113" s="1" t="str">
        <f t="shared" si="1"/>
        <v>destinations:counselling_counsellingfamilytherapy</v>
      </c>
      <c r="E113" s="44"/>
    </row>
    <row r="114" spans="2:5" x14ac:dyDescent="0.25">
      <c r="B114" s="44" t="s">
        <v>286</v>
      </c>
      <c r="C114" s="44" t="s">
        <v>1224</v>
      </c>
      <c r="D114" s="1" t="str">
        <f t="shared" si="1"/>
        <v>destinations:counselling_generalcounselling</v>
      </c>
      <c r="E114" s="44"/>
    </row>
    <row r="115" spans="2:5" ht="30" x14ac:dyDescent="0.25">
      <c r="B115" s="44" t="s">
        <v>286</v>
      </c>
      <c r="C115" s="44" t="s">
        <v>1225</v>
      </c>
      <c r="D115" s="1" t="str">
        <f t="shared" si="1"/>
        <v>destinations:disabilitysupport_earlychildhoodintervention</v>
      </c>
      <c r="E115" s="44"/>
    </row>
    <row r="116" spans="2:5" x14ac:dyDescent="0.25">
      <c r="B116" s="44" t="s">
        <v>286</v>
      </c>
      <c r="C116" s="44" t="s">
        <v>1227</v>
      </c>
      <c r="D116" s="1" t="str">
        <f t="shared" si="1"/>
        <v>destinations:educationlearning_library</v>
      </c>
      <c r="E116" s="44"/>
    </row>
    <row r="117" spans="2:5" x14ac:dyDescent="0.25">
      <c r="B117" s="44" t="s">
        <v>286</v>
      </c>
      <c r="C117" s="44" t="s">
        <v>1229</v>
      </c>
      <c r="D117" s="1" t="str">
        <f t="shared" si="1"/>
        <v>destinations:generalpracticegp_gp</v>
      </c>
      <c r="E117" s="44"/>
    </row>
    <row r="118" spans="2:5" ht="30" x14ac:dyDescent="0.25">
      <c r="B118" s="44" t="s">
        <v>286</v>
      </c>
      <c r="C118" s="44" t="s">
        <v>1231</v>
      </c>
      <c r="D118" s="1" t="str">
        <f t="shared" si="1"/>
        <v>destinations:mentalhealth_childmentalhealth</v>
      </c>
      <c r="E118" s="44"/>
    </row>
    <row r="119" spans="2:5" ht="30" x14ac:dyDescent="0.25">
      <c r="B119" s="44" t="s">
        <v>286</v>
      </c>
      <c r="C119" s="44" t="s">
        <v>1233</v>
      </c>
      <c r="D119" s="1" t="str">
        <f t="shared" si="1"/>
        <v>destinations:specialistpaediatric_paediatricmedicine</v>
      </c>
      <c r="E119" s="44"/>
    </row>
    <row r="120" spans="2:5" ht="30" x14ac:dyDescent="0.25">
      <c r="B120" s="44" t="s">
        <v>286</v>
      </c>
      <c r="C120" s="44" t="s">
        <v>1235</v>
      </c>
      <c r="D120" s="1" t="str">
        <f t="shared" si="1"/>
        <v>destinations:mentalhealth_generalmentalhealthservice</v>
      </c>
      <c r="E120" s="44"/>
    </row>
    <row r="121" spans="2:5" ht="30" x14ac:dyDescent="0.25">
      <c r="B121" s="44" t="s">
        <v>286</v>
      </c>
      <c r="C121" s="44" t="s">
        <v>1236</v>
      </c>
      <c r="D121" s="1" t="str">
        <f t="shared" si="1"/>
        <v>destinations:mentalhealth_adultmentalhealthservice</v>
      </c>
      <c r="E121" s="44"/>
    </row>
    <row r="122" spans="2:5" x14ac:dyDescent="0.25">
      <c r="B122" s="44" t="s">
        <v>286</v>
      </c>
      <c r="C122" s="44" t="s">
        <v>1237</v>
      </c>
      <c r="D122" s="1" t="str">
        <f t="shared" si="1"/>
        <v>destinations:mentalhealth_psychology</v>
      </c>
      <c r="E122" s="44"/>
    </row>
    <row r="123" spans="2:5" x14ac:dyDescent="0.25">
      <c r="B123" s="44" t="s">
        <v>286</v>
      </c>
      <c r="C123" s="44" t="s">
        <v>1238</v>
      </c>
      <c r="D123" s="1" t="str">
        <f t="shared" si="1"/>
        <v>destinations:toilets_2018</v>
      </c>
      <c r="E123" s="44"/>
    </row>
    <row r="124" spans="2:5" x14ac:dyDescent="0.25">
      <c r="B124" s="44" t="s">
        <v>286</v>
      </c>
      <c r="C124" s="44" t="s">
        <v>1239</v>
      </c>
      <c r="D124" s="1" t="str">
        <f t="shared" si="1"/>
        <v>destinations:playgrounds_2018</v>
      </c>
      <c r="E124" s="44"/>
    </row>
    <row r="125" spans="2:5" x14ac:dyDescent="0.25">
      <c r="B125" s="44" t="s">
        <v>286</v>
      </c>
      <c r="C125" s="44" t="s">
        <v>1275</v>
      </c>
      <c r="D125" s="1" t="str">
        <f t="shared" si="1"/>
        <v>destinations:centrelink_2018</v>
      </c>
      <c r="E125" s="44"/>
    </row>
  </sheetData>
  <pageMargins left="0.25" right="0.25" top="0.75" bottom="0.75" header="0.3" footer="0.3"/>
  <pageSetup paperSize="8" scale="2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6923-BFD4-452D-9FF1-F8A040A2A833}">
  <dimension ref="A1:R38"/>
  <sheetViews>
    <sheetView workbookViewId="0">
      <selection activeCell="B15" sqref="B15"/>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7" t="s">
        <v>939</v>
      </c>
      <c r="B1" s="17" t="s">
        <v>1188</v>
      </c>
      <c r="C1" s="17" t="s">
        <v>562</v>
      </c>
      <c r="D1" s="17" t="s">
        <v>666</v>
      </c>
      <c r="E1" s="17" t="s">
        <v>755</v>
      </c>
      <c r="F1" s="17" t="s">
        <v>751</v>
      </c>
      <c r="G1" s="17" t="s">
        <v>752</v>
      </c>
      <c r="H1" s="17" t="s">
        <v>577</v>
      </c>
      <c r="I1" s="17" t="s">
        <v>579</v>
      </c>
      <c r="J1" s="17" t="s">
        <v>766</v>
      </c>
      <c r="K1" s="17" t="s">
        <v>611</v>
      </c>
      <c r="L1" s="17" t="s">
        <v>767</v>
      </c>
      <c r="M1" s="17" t="s">
        <v>713</v>
      </c>
      <c r="N1" s="17" t="s">
        <v>647</v>
      </c>
      <c r="O1" s="17" t="s">
        <v>657</v>
      </c>
      <c r="P1" s="17" t="s">
        <v>714</v>
      </c>
      <c r="Q1" s="17" t="s">
        <v>715</v>
      </c>
      <c r="R1" s="17" t="s">
        <v>748</v>
      </c>
    </row>
    <row r="2" spans="1:18" x14ac:dyDescent="0.25">
      <c r="A2" t="s">
        <v>551</v>
      </c>
      <c r="B2" t="s">
        <v>1189</v>
      </c>
      <c r="C2" t="s">
        <v>563</v>
      </c>
      <c r="D2" t="s">
        <v>668</v>
      </c>
      <c r="E2" t="s">
        <v>758</v>
      </c>
      <c r="F2" t="s">
        <v>556</v>
      </c>
      <c r="G2" t="s">
        <v>753</v>
      </c>
      <c r="H2" t="s">
        <v>575</v>
      </c>
      <c r="I2" t="s">
        <v>580</v>
      </c>
      <c r="J2" t="s">
        <v>552</v>
      </c>
      <c r="K2" t="s">
        <v>612</v>
      </c>
      <c r="L2" t="s">
        <v>651</v>
      </c>
      <c r="M2" t="s">
        <v>759</v>
      </c>
      <c r="N2" t="s">
        <v>630</v>
      </c>
      <c r="O2" t="s">
        <v>648</v>
      </c>
      <c r="P2" t="s">
        <v>651</v>
      </c>
      <c r="Q2" s="86" t="s">
        <v>719</v>
      </c>
      <c r="R2" t="s">
        <v>747</v>
      </c>
    </row>
    <row r="3" spans="1:18" x14ac:dyDescent="0.25">
      <c r="A3" t="s">
        <v>552</v>
      </c>
      <c r="B3" t="s">
        <v>1190</v>
      </c>
      <c r="C3" t="s">
        <v>564</v>
      </c>
      <c r="D3" t="s">
        <v>669</v>
      </c>
      <c r="E3" t="s">
        <v>756</v>
      </c>
      <c r="F3" t="s">
        <v>560</v>
      </c>
      <c r="G3" t="s">
        <v>754</v>
      </c>
      <c r="H3" t="s">
        <v>576</v>
      </c>
      <c r="I3" t="s">
        <v>581</v>
      </c>
      <c r="J3" t="s">
        <v>597</v>
      </c>
      <c r="K3" t="s">
        <v>613</v>
      </c>
      <c r="L3" t="s">
        <v>557</v>
      </c>
      <c r="M3" t="s">
        <v>760</v>
      </c>
      <c r="N3" t="s">
        <v>631</v>
      </c>
      <c r="O3" t="s">
        <v>649</v>
      </c>
      <c r="P3" t="s">
        <v>557</v>
      </c>
      <c r="Q3" s="86" t="s">
        <v>745</v>
      </c>
    </row>
    <row r="4" spans="1:18" x14ac:dyDescent="0.25">
      <c r="A4" t="s">
        <v>553</v>
      </c>
      <c r="B4" t="s">
        <v>1191</v>
      </c>
      <c r="C4" t="s">
        <v>565</v>
      </c>
      <c r="D4" t="s">
        <v>667</v>
      </c>
      <c r="E4" t="s">
        <v>757</v>
      </c>
      <c r="H4" t="s">
        <v>749</v>
      </c>
      <c r="I4" t="s">
        <v>582</v>
      </c>
      <c r="J4" t="s">
        <v>598</v>
      </c>
      <c r="K4" t="s">
        <v>614</v>
      </c>
      <c r="L4" t="s">
        <v>768</v>
      </c>
      <c r="M4" t="s">
        <v>698</v>
      </c>
      <c r="N4" t="s">
        <v>632</v>
      </c>
      <c r="O4" t="s">
        <v>551</v>
      </c>
      <c r="P4" t="s">
        <v>712</v>
      </c>
      <c r="Q4" s="86" t="s">
        <v>720</v>
      </c>
    </row>
    <row r="5" spans="1:18" x14ac:dyDescent="0.25">
      <c r="A5" t="s">
        <v>554</v>
      </c>
      <c r="B5" t="s">
        <v>1192</v>
      </c>
      <c r="C5" t="s">
        <v>566</v>
      </c>
      <c r="D5" t="s">
        <v>565</v>
      </c>
      <c r="I5" t="s">
        <v>551</v>
      </c>
      <c r="J5" t="s">
        <v>601</v>
      </c>
      <c r="K5" t="s">
        <v>615</v>
      </c>
      <c r="L5" t="s">
        <v>761</v>
      </c>
      <c r="M5" t="s">
        <v>699</v>
      </c>
      <c r="N5" t="s">
        <v>633</v>
      </c>
      <c r="O5" t="s">
        <v>552</v>
      </c>
      <c r="P5" t="s">
        <v>664</v>
      </c>
      <c r="Q5" s="86" t="s">
        <v>723</v>
      </c>
    </row>
    <row r="6" spans="1:18" x14ac:dyDescent="0.25">
      <c r="A6" t="s">
        <v>555</v>
      </c>
      <c r="B6" t="s">
        <v>1193</v>
      </c>
      <c r="C6" t="s">
        <v>557</v>
      </c>
      <c r="D6" t="s">
        <v>670</v>
      </c>
      <c r="I6" t="s">
        <v>583</v>
      </c>
      <c r="J6" t="s">
        <v>554</v>
      </c>
      <c r="K6" t="s">
        <v>616</v>
      </c>
      <c r="L6" t="s">
        <v>554</v>
      </c>
      <c r="M6" t="s">
        <v>700</v>
      </c>
      <c r="N6" t="s">
        <v>634</v>
      </c>
      <c r="O6" t="s">
        <v>724</v>
      </c>
      <c r="P6" t="s">
        <v>559</v>
      </c>
      <c r="Q6" s="86" t="s">
        <v>721</v>
      </c>
    </row>
    <row r="7" spans="1:18" x14ac:dyDescent="0.25">
      <c r="A7" t="s">
        <v>556</v>
      </c>
      <c r="B7" t="s">
        <v>1194</v>
      </c>
      <c r="C7" t="s">
        <v>567</v>
      </c>
      <c r="D7" t="s">
        <v>672</v>
      </c>
      <c r="I7" t="s">
        <v>584</v>
      </c>
      <c r="J7" t="s">
        <v>602</v>
      </c>
      <c r="K7" t="s">
        <v>617</v>
      </c>
      <c r="L7" t="s">
        <v>1187</v>
      </c>
      <c r="M7" t="s">
        <v>701</v>
      </c>
      <c r="N7" t="s">
        <v>635</v>
      </c>
      <c r="O7" t="s">
        <v>750</v>
      </c>
      <c r="P7" t="s">
        <v>556</v>
      </c>
      <c r="Q7" s="86" t="s">
        <v>722</v>
      </c>
    </row>
    <row r="8" spans="1:18" x14ac:dyDescent="0.25">
      <c r="A8" t="s">
        <v>557</v>
      </c>
      <c r="B8" t="s">
        <v>1195</v>
      </c>
      <c r="C8" t="s">
        <v>568</v>
      </c>
      <c r="D8" t="s">
        <v>673</v>
      </c>
      <c r="I8" t="s">
        <v>585</v>
      </c>
      <c r="J8" t="s">
        <v>769</v>
      </c>
      <c r="K8" t="s">
        <v>618</v>
      </c>
      <c r="L8" t="s">
        <v>1186</v>
      </c>
      <c r="M8" t="s">
        <v>702</v>
      </c>
      <c r="N8" t="s">
        <v>636</v>
      </c>
      <c r="O8" t="s">
        <v>651</v>
      </c>
      <c r="P8" t="s">
        <v>761</v>
      </c>
      <c r="Q8" s="86" t="s">
        <v>762</v>
      </c>
    </row>
    <row r="9" spans="1:18" x14ac:dyDescent="0.25">
      <c r="A9" t="s">
        <v>558</v>
      </c>
      <c r="B9" t="s">
        <v>1196</v>
      </c>
      <c r="C9" t="s">
        <v>664</v>
      </c>
      <c r="D9" t="s">
        <v>674</v>
      </c>
      <c r="I9" t="s">
        <v>586</v>
      </c>
      <c r="J9" t="s">
        <v>552</v>
      </c>
      <c r="K9" t="s">
        <v>619</v>
      </c>
      <c r="N9" t="s">
        <v>637</v>
      </c>
      <c r="O9" t="s">
        <v>556</v>
      </c>
    </row>
    <row r="10" spans="1:18" x14ac:dyDescent="0.25">
      <c r="A10" t="s">
        <v>559</v>
      </c>
      <c r="B10" t="s">
        <v>1198</v>
      </c>
      <c r="C10" t="s">
        <v>559</v>
      </c>
      <c r="D10" t="s">
        <v>567</v>
      </c>
      <c r="I10" t="s">
        <v>587</v>
      </c>
      <c r="J10" t="s">
        <v>770</v>
      </c>
      <c r="K10" t="s">
        <v>611</v>
      </c>
      <c r="N10" t="s">
        <v>324</v>
      </c>
      <c r="O10" t="s">
        <v>671</v>
      </c>
    </row>
    <row r="11" spans="1:18" x14ac:dyDescent="0.25">
      <c r="A11" t="s">
        <v>560</v>
      </c>
      <c r="B11" t="s">
        <v>1197</v>
      </c>
      <c r="C11" t="s">
        <v>570</v>
      </c>
      <c r="D11" t="s">
        <v>675</v>
      </c>
      <c r="I11" t="s">
        <v>588</v>
      </c>
      <c r="J11" t="s">
        <v>771</v>
      </c>
      <c r="K11" t="s">
        <v>620</v>
      </c>
      <c r="N11" t="s">
        <v>638</v>
      </c>
      <c r="O11" t="s">
        <v>746</v>
      </c>
    </row>
    <row r="12" spans="1:18" x14ac:dyDescent="0.25">
      <c r="A12" t="s">
        <v>561</v>
      </c>
      <c r="C12" t="s">
        <v>665</v>
      </c>
      <c r="I12" t="s">
        <v>589</v>
      </c>
      <c r="J12" t="s">
        <v>772</v>
      </c>
      <c r="K12" t="s">
        <v>621</v>
      </c>
      <c r="N12" t="s">
        <v>639</v>
      </c>
      <c r="O12" t="s">
        <v>560</v>
      </c>
    </row>
    <row r="13" spans="1:18" x14ac:dyDescent="0.25">
      <c r="A13" t="s">
        <v>671</v>
      </c>
      <c r="C13" t="s">
        <v>571</v>
      </c>
      <c r="I13" t="s">
        <v>590</v>
      </c>
      <c r="J13" t="s">
        <v>773</v>
      </c>
      <c r="K13" t="s">
        <v>622</v>
      </c>
      <c r="N13" t="s">
        <v>640</v>
      </c>
      <c r="O13" t="s">
        <v>557</v>
      </c>
    </row>
    <row r="14" spans="1:18" x14ac:dyDescent="0.25">
      <c r="A14" t="s">
        <v>664</v>
      </c>
      <c r="C14" t="s">
        <v>572</v>
      </c>
      <c r="I14" t="s">
        <v>591</v>
      </c>
      <c r="J14" t="s">
        <v>774</v>
      </c>
      <c r="K14" t="s">
        <v>623</v>
      </c>
      <c r="N14" t="s">
        <v>641</v>
      </c>
      <c r="O14" t="s">
        <v>558</v>
      </c>
    </row>
    <row r="15" spans="1:18" x14ac:dyDescent="0.25">
      <c r="A15" t="s">
        <v>746</v>
      </c>
      <c r="C15" t="s">
        <v>716</v>
      </c>
      <c r="I15" t="s">
        <v>592</v>
      </c>
      <c r="J15" t="s">
        <v>775</v>
      </c>
      <c r="N15" t="s">
        <v>642</v>
      </c>
      <c r="O15" t="s">
        <v>561</v>
      </c>
    </row>
    <row r="16" spans="1:18" x14ac:dyDescent="0.25">
      <c r="A16" t="s">
        <v>758</v>
      </c>
      <c r="C16" t="s">
        <v>667</v>
      </c>
      <c r="I16" t="s">
        <v>593</v>
      </c>
      <c r="J16" t="s">
        <v>776</v>
      </c>
      <c r="N16" t="s">
        <v>643</v>
      </c>
      <c r="O16" t="s">
        <v>664</v>
      </c>
    </row>
    <row r="17" spans="1:15" x14ac:dyDescent="0.25">
      <c r="A17" t="s">
        <v>756</v>
      </c>
      <c r="C17" t="s">
        <v>717</v>
      </c>
      <c r="I17" t="s">
        <v>594</v>
      </c>
      <c r="N17" t="s">
        <v>644</v>
      </c>
      <c r="O17" t="s">
        <v>559</v>
      </c>
    </row>
    <row r="18" spans="1:15" x14ac:dyDescent="0.25">
      <c r="A18" t="s">
        <v>757</v>
      </c>
      <c r="C18" t="s">
        <v>718</v>
      </c>
      <c r="I18" t="s">
        <v>595</v>
      </c>
      <c r="N18" t="s">
        <v>645</v>
      </c>
      <c r="O18" t="s">
        <v>761</v>
      </c>
    </row>
    <row r="19" spans="1:15" x14ac:dyDescent="0.25">
      <c r="A19" t="s">
        <v>761</v>
      </c>
      <c r="I19" t="s">
        <v>569</v>
      </c>
      <c r="N19" t="s">
        <v>646</v>
      </c>
      <c r="O19" t="s">
        <v>553</v>
      </c>
    </row>
    <row r="20" spans="1:15" x14ac:dyDescent="0.25">
      <c r="A20" t="s">
        <v>777</v>
      </c>
      <c r="I20" t="s">
        <v>552</v>
      </c>
      <c r="O20" t="s">
        <v>555</v>
      </c>
    </row>
    <row r="21" spans="1:15" x14ac:dyDescent="0.25">
      <c r="A21" t="s">
        <v>778</v>
      </c>
      <c r="I21" t="s">
        <v>596</v>
      </c>
      <c r="O21" t="s">
        <v>554</v>
      </c>
    </row>
    <row r="22" spans="1:15" x14ac:dyDescent="0.25">
      <c r="A22" t="s">
        <v>651</v>
      </c>
      <c r="I22" t="s">
        <v>597</v>
      </c>
      <c r="O22" t="s">
        <v>572</v>
      </c>
    </row>
    <row r="23" spans="1:15" x14ac:dyDescent="0.25">
      <c r="A23" t="s">
        <v>781</v>
      </c>
      <c r="I23" t="s">
        <v>598</v>
      </c>
      <c r="O23" t="s">
        <v>652</v>
      </c>
    </row>
    <row r="24" spans="1:15" x14ac:dyDescent="0.25">
      <c r="A24" t="s">
        <v>816</v>
      </c>
      <c r="I24" t="s">
        <v>599</v>
      </c>
      <c r="O24" t="s">
        <v>653</v>
      </c>
    </row>
    <row r="25" spans="1:15" x14ac:dyDescent="0.25">
      <c r="A25" t="s">
        <v>824</v>
      </c>
      <c r="I25" t="s">
        <v>600</v>
      </c>
      <c r="O25" t="s">
        <v>697</v>
      </c>
    </row>
    <row r="26" spans="1:15" x14ac:dyDescent="0.25">
      <c r="A26" t="s">
        <v>761</v>
      </c>
      <c r="I26" t="s">
        <v>601</v>
      </c>
      <c r="O26" t="s">
        <v>654</v>
      </c>
    </row>
    <row r="27" spans="1:15" x14ac:dyDescent="0.25">
      <c r="A27" t="s">
        <v>864</v>
      </c>
      <c r="I27" t="s">
        <v>602</v>
      </c>
      <c r="O27" t="s">
        <v>703</v>
      </c>
    </row>
    <row r="28" spans="1:15" x14ac:dyDescent="0.25">
      <c r="A28" t="s">
        <v>883</v>
      </c>
      <c r="I28" t="s">
        <v>603</v>
      </c>
      <c r="O28" t="s">
        <v>704</v>
      </c>
    </row>
    <row r="29" spans="1:15" x14ac:dyDescent="0.25">
      <c r="A29" t="s">
        <v>1186</v>
      </c>
      <c r="I29" t="s">
        <v>604</v>
      </c>
      <c r="O29" t="s">
        <v>650</v>
      </c>
    </row>
    <row r="30" spans="1:15" x14ac:dyDescent="0.25">
      <c r="A30" t="s">
        <v>1187</v>
      </c>
      <c r="I30" t="s">
        <v>605</v>
      </c>
      <c r="O30" t="s">
        <v>655</v>
      </c>
    </row>
    <row r="31" spans="1:15" x14ac:dyDescent="0.25">
      <c r="I31" t="s">
        <v>606</v>
      </c>
      <c r="O31" t="s">
        <v>656</v>
      </c>
    </row>
    <row r="32" spans="1:15" x14ac:dyDescent="0.25">
      <c r="I32" t="s">
        <v>607</v>
      </c>
      <c r="O32" t="s">
        <v>1187</v>
      </c>
    </row>
    <row r="33" spans="9:15" x14ac:dyDescent="0.25">
      <c r="I33" t="s">
        <v>553</v>
      </c>
      <c r="O33" t="s">
        <v>1186</v>
      </c>
    </row>
    <row r="34" spans="9:15" x14ac:dyDescent="0.25">
      <c r="I34" t="s">
        <v>608</v>
      </c>
    </row>
    <row r="35" spans="9:15" x14ac:dyDescent="0.25">
      <c r="I35" t="s">
        <v>609</v>
      </c>
    </row>
    <row r="36" spans="9:15" x14ac:dyDescent="0.25">
      <c r="I36" t="s">
        <v>610</v>
      </c>
    </row>
    <row r="37" spans="9:15" x14ac:dyDescent="0.25">
      <c r="I37" t="s">
        <v>554</v>
      </c>
    </row>
    <row r="38" spans="9:15" x14ac:dyDescent="0.25">
      <c r="I38" t="s">
        <v>555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271BA-CB23-45E6-8B41-63042B9AE792}">
  <sheetPr>
    <pageSetUpPr fitToPage="1"/>
  </sheetPr>
  <dimension ref="A1:K122"/>
  <sheetViews>
    <sheetView topLeftCell="A31" zoomScale="85" zoomScaleNormal="85" workbookViewId="0">
      <selection activeCell="F73" sqref="F73"/>
    </sheetView>
  </sheetViews>
  <sheetFormatPr defaultRowHeight="15" x14ac:dyDescent="0.25"/>
  <cols>
    <col min="1" max="2" width="19.7109375" style="80" customWidth="1"/>
    <col min="3" max="3" width="17.140625" style="80" customWidth="1"/>
    <col min="4" max="4" width="18.42578125" style="80" customWidth="1"/>
    <col min="5" max="5" width="16.85546875" style="80" customWidth="1"/>
    <col min="6" max="6" width="49.140625" style="80" customWidth="1"/>
    <col min="7" max="7" width="28.85546875" style="80" customWidth="1"/>
    <col min="8" max="9" width="9.140625" style="2"/>
    <col min="10" max="10" width="16.7109375" style="80" customWidth="1"/>
    <col min="11" max="16384" width="9.140625" style="80"/>
  </cols>
  <sheetData>
    <row r="1" spans="1:11" x14ac:dyDescent="0.25">
      <c r="A1" s="95" t="s">
        <v>885</v>
      </c>
      <c r="B1" s="95" t="s">
        <v>886</v>
      </c>
      <c r="C1" s="95" t="s">
        <v>962</v>
      </c>
      <c r="D1" s="95" t="s">
        <v>316</v>
      </c>
      <c r="E1" s="95" t="s">
        <v>963</v>
      </c>
      <c r="F1" s="95" t="s">
        <v>324</v>
      </c>
      <c r="G1" s="95" t="s">
        <v>250</v>
      </c>
      <c r="H1" s="96" t="s">
        <v>251</v>
      </c>
      <c r="I1" s="96" t="s">
        <v>252</v>
      </c>
      <c r="J1" s="95" t="s">
        <v>964</v>
      </c>
      <c r="K1" s="89" t="s">
        <v>1014</v>
      </c>
    </row>
    <row r="2" spans="1:11" x14ac:dyDescent="0.25">
      <c r="A2" s="90" t="s">
        <v>910</v>
      </c>
      <c r="B2" s="88" t="s">
        <v>729</v>
      </c>
      <c r="C2" s="88" t="s">
        <v>777</v>
      </c>
      <c r="D2" s="88" t="s">
        <v>778</v>
      </c>
      <c r="E2" s="91">
        <v>343085</v>
      </c>
      <c r="F2" s="88" t="s">
        <v>779</v>
      </c>
      <c r="G2" s="88" t="s">
        <v>30</v>
      </c>
      <c r="H2" s="9">
        <v>1600</v>
      </c>
      <c r="I2" s="9">
        <v>3200</v>
      </c>
      <c r="J2" s="88"/>
      <c r="K2" s="80"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1" x14ac:dyDescent="0.25">
      <c r="A3" s="90" t="s">
        <v>910</v>
      </c>
      <c r="B3" s="88" t="s">
        <v>729</v>
      </c>
      <c r="C3" s="88" t="s">
        <v>778</v>
      </c>
      <c r="D3" s="88"/>
      <c r="E3" s="92">
        <v>95</v>
      </c>
      <c r="F3" s="88"/>
      <c r="G3" s="88" t="s">
        <v>30</v>
      </c>
      <c r="H3" s="9"/>
      <c r="I3" s="9"/>
      <c r="J3" s="93" t="s">
        <v>780</v>
      </c>
      <c r="K3" s="80" t="str">
        <f t="shared" ref="K3:K68"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1" x14ac:dyDescent="0.25">
      <c r="A4" s="90" t="s">
        <v>910</v>
      </c>
      <c r="B4" s="88" t="s">
        <v>729</v>
      </c>
      <c r="C4" s="88" t="s">
        <v>651</v>
      </c>
      <c r="D4" s="88" t="s">
        <v>778</v>
      </c>
      <c r="E4" s="92">
        <v>37</v>
      </c>
      <c r="F4" s="88"/>
      <c r="G4" s="88" t="s">
        <v>30</v>
      </c>
      <c r="H4" s="9"/>
      <c r="I4" s="9"/>
      <c r="J4" s="88"/>
      <c r="K4" s="80" t="str">
        <f t="shared" si="0"/>
        <v>SELECT (SELECT COUNT(*) FROM osm_20181001_line    WHERE amenity = 'supermarket') AS line    , (SELECT COUNT(*) FROM osm_20181001_point   WHERE amenity = 'supermarket') AS point   , (SELECT COUNT(*) FROM osm_20181001_polygon WHERE amenity = 'supermarket') AS polygon ;</v>
      </c>
    </row>
    <row r="5" spans="1:11" x14ac:dyDescent="0.25">
      <c r="A5" s="90" t="s">
        <v>910</v>
      </c>
      <c r="B5" s="88" t="s">
        <v>729</v>
      </c>
      <c r="C5" s="88" t="s">
        <v>781</v>
      </c>
      <c r="D5" s="88" t="s">
        <v>778</v>
      </c>
      <c r="E5" s="91">
        <v>8251</v>
      </c>
      <c r="F5" s="88" t="s">
        <v>782</v>
      </c>
      <c r="G5" s="88" t="s">
        <v>30</v>
      </c>
      <c r="H5" s="9"/>
      <c r="I5" s="9"/>
      <c r="J5" s="88"/>
      <c r="K5" s="80" t="str">
        <f t="shared" si="0"/>
        <v>SELECT (SELECT COUNT(*) FROM osm_20181001_line    WHERE building = 'supermarket') AS line    , (SELECT COUNT(*) FROM osm_20181001_point   WHERE building = 'supermarket') AS point   , (SELECT COUNT(*) FROM osm_20181001_polygon WHERE building = 'supermarket') AS polygon ;</v>
      </c>
    </row>
    <row r="6" spans="1:11" x14ac:dyDescent="0.25">
      <c r="A6" s="90" t="s">
        <v>910</v>
      </c>
      <c r="B6" s="88" t="s">
        <v>729</v>
      </c>
      <c r="C6" s="88" t="s">
        <v>777</v>
      </c>
      <c r="D6" s="88" t="s">
        <v>783</v>
      </c>
      <c r="E6" s="91">
        <v>1137</v>
      </c>
      <c r="F6" s="88"/>
      <c r="G6" s="88" t="s">
        <v>30</v>
      </c>
      <c r="H6" s="9"/>
      <c r="I6" s="9"/>
      <c r="J6" s="88"/>
      <c r="K6" s="80" t="str">
        <f t="shared" si="0"/>
        <v>SELECT (SELECT COUNT(*) FROM osm_20181001_line    WHERE shop = 'grocery') AS line    , (SELECT COUNT(*) FROM osm_20181001_point   WHERE shop = 'grocery') AS point   , (SELECT COUNT(*) FROM osm_20181001_polygon WHERE shop = 'grocery') AS polygon ;</v>
      </c>
    </row>
    <row r="7" spans="1:11" x14ac:dyDescent="0.25">
      <c r="A7" s="90" t="s">
        <v>911</v>
      </c>
      <c r="B7" s="88" t="s">
        <v>784</v>
      </c>
      <c r="C7" s="88" t="s">
        <v>777</v>
      </c>
      <c r="D7" s="88" t="s">
        <v>785</v>
      </c>
      <c r="E7" s="91">
        <v>154061</v>
      </c>
      <c r="F7" s="88" t="s">
        <v>786</v>
      </c>
      <c r="G7" s="88" t="s">
        <v>30</v>
      </c>
      <c r="H7" s="9">
        <v>1600</v>
      </c>
      <c r="I7" s="9"/>
      <c r="J7" s="93" t="s">
        <v>893</v>
      </c>
      <c r="K7" s="80" t="str">
        <f t="shared" si="0"/>
        <v>SELECT (SELECT COUNT(*) FROM osm_20181001_line    WHERE shop = 'bakery') AS line    , (SELECT COUNT(*) FROM osm_20181001_point   WHERE shop = 'bakery') AS point   , (SELECT COUNT(*) FROM osm_20181001_polygon WHERE shop = 'bakery') AS polygon ;</v>
      </c>
    </row>
    <row r="8" spans="1:11" x14ac:dyDescent="0.25">
      <c r="A8" s="90" t="s">
        <v>911</v>
      </c>
      <c r="B8" s="88" t="s">
        <v>784</v>
      </c>
      <c r="C8" s="88" t="s">
        <v>777</v>
      </c>
      <c r="D8" s="88" t="s">
        <v>787</v>
      </c>
      <c r="E8" s="91">
        <v>6436</v>
      </c>
      <c r="F8" s="94" t="s">
        <v>788</v>
      </c>
      <c r="G8" s="94" t="s">
        <v>30</v>
      </c>
      <c r="H8" s="9"/>
      <c r="I8" s="9"/>
      <c r="J8" s="93" t="s">
        <v>893</v>
      </c>
      <c r="K8" s="80" t="str">
        <f t="shared" si="0"/>
        <v>SELECT (SELECT COUNT(*) FROM osm_20181001_line    WHERE shop = 'pastry') AS line    , (SELECT COUNT(*) FROM osm_20181001_point   WHERE shop = 'pastry') AS point   , (SELECT COUNT(*) FROM osm_20181001_polygon WHERE shop = 'pastry') AS polygon ;</v>
      </c>
    </row>
    <row r="9" spans="1:11" x14ac:dyDescent="0.25">
      <c r="A9" s="90" t="s">
        <v>912</v>
      </c>
      <c r="B9" s="88" t="s">
        <v>789</v>
      </c>
      <c r="C9" s="88" t="s">
        <v>777</v>
      </c>
      <c r="D9" s="88" t="s">
        <v>790</v>
      </c>
      <c r="E9" s="91">
        <v>60510</v>
      </c>
      <c r="F9" s="88" t="s">
        <v>791</v>
      </c>
      <c r="G9" s="88" t="s">
        <v>30</v>
      </c>
      <c r="H9" s="9">
        <v>1600</v>
      </c>
      <c r="I9" s="9"/>
      <c r="J9" s="93" t="s">
        <v>893</v>
      </c>
      <c r="K9" s="80" t="str">
        <f t="shared" si="0"/>
        <v>SELECT (SELECT COUNT(*) FROM osm_20181001_line    WHERE shop = 'butcher') AS line    , (SELECT COUNT(*) FROM osm_20181001_point   WHERE shop = 'butcher') AS point   , (SELECT COUNT(*) FROM osm_20181001_polygon WHERE shop = 'butcher') AS polygon ;</v>
      </c>
    </row>
    <row r="10" spans="1:11" x14ac:dyDescent="0.25">
      <c r="A10" s="90" t="s">
        <v>912</v>
      </c>
      <c r="B10" s="88" t="s">
        <v>789</v>
      </c>
      <c r="C10" s="88" t="s">
        <v>777</v>
      </c>
      <c r="D10" s="88" t="s">
        <v>792</v>
      </c>
      <c r="E10" s="91">
        <v>11651</v>
      </c>
      <c r="F10" s="94" t="s">
        <v>793</v>
      </c>
      <c r="G10" s="94" t="s">
        <v>30</v>
      </c>
      <c r="H10" s="9"/>
      <c r="I10" s="9"/>
      <c r="J10" s="93" t="s">
        <v>893</v>
      </c>
      <c r="K10" s="80" t="str">
        <f t="shared" si="0"/>
        <v>SELECT (SELECT COUNT(*) FROM osm_20181001_line    WHERE shop = 'seafood') AS line    , (SELECT COUNT(*) FROM osm_20181001_point   WHERE shop = 'seafood') AS point   , (SELECT COUNT(*) FROM osm_20181001_polygon WHERE shop = 'seafood') AS polygon ;</v>
      </c>
    </row>
    <row r="11" spans="1:11" x14ac:dyDescent="0.25">
      <c r="A11" s="90" t="s">
        <v>912</v>
      </c>
      <c r="B11" s="88" t="s">
        <v>789</v>
      </c>
      <c r="C11" s="88" t="s">
        <v>777</v>
      </c>
      <c r="D11" s="88" t="s">
        <v>794</v>
      </c>
      <c r="E11" s="91">
        <v>1029</v>
      </c>
      <c r="F11" s="88"/>
      <c r="G11" s="88" t="s">
        <v>30</v>
      </c>
      <c r="H11" s="9"/>
      <c r="I11" s="9"/>
      <c r="J11" s="93" t="s">
        <v>893</v>
      </c>
      <c r="K11" s="80" t="str">
        <f t="shared" si="0"/>
        <v>SELECT (SELECT COUNT(*) FROM osm_20181001_line    WHERE shop = 'fishmonger') AS line    , (SELECT COUNT(*) FROM osm_20181001_point   WHERE shop = 'fishmonger') AS point   , (SELECT COUNT(*) FROM osm_20181001_polygon WHERE shop = 'fishmonger') AS polygon ;</v>
      </c>
    </row>
    <row r="12" spans="1:11" x14ac:dyDescent="0.25">
      <c r="A12" s="90" t="s">
        <v>913</v>
      </c>
      <c r="B12" s="88" t="s">
        <v>795</v>
      </c>
      <c r="C12" s="88" t="s">
        <v>777</v>
      </c>
      <c r="D12" s="88" t="s">
        <v>796</v>
      </c>
      <c r="E12" s="91">
        <v>33791</v>
      </c>
      <c r="F12" s="88" t="s">
        <v>797</v>
      </c>
      <c r="G12" s="88" t="s">
        <v>30</v>
      </c>
      <c r="H12" s="9">
        <v>1600</v>
      </c>
      <c r="I12" s="9"/>
      <c r="J12" s="93" t="s">
        <v>893</v>
      </c>
      <c r="K12" s="80" t="str">
        <f t="shared" si="0"/>
        <v>SELECT (SELECT COUNT(*) FROM osm_20181001_line    WHERE shop = 'greengrocer') AS line    , (SELECT COUNT(*) FROM osm_20181001_point   WHERE shop = 'greengrocer') AS point   , (SELECT COUNT(*) FROM osm_20181001_polygon WHERE shop = 'greengrocer') AS polygon ;</v>
      </c>
    </row>
    <row r="13" spans="1:11" x14ac:dyDescent="0.25">
      <c r="A13" s="90" t="s">
        <v>913</v>
      </c>
      <c r="B13" s="88" t="s">
        <v>795</v>
      </c>
      <c r="C13" s="88" t="s">
        <v>777</v>
      </c>
      <c r="D13" s="88" t="s">
        <v>894</v>
      </c>
      <c r="E13" s="91">
        <v>50</v>
      </c>
      <c r="F13" s="88"/>
      <c r="G13" s="88" t="s">
        <v>30</v>
      </c>
      <c r="H13" s="9"/>
      <c r="I13" s="9"/>
      <c r="J13" s="93"/>
      <c r="K13" s="80" t="str">
        <f t="shared" si="0"/>
        <v>SELECT (SELECT COUNT(*) FROM osm_20181001_line    WHERE shop = 'fruit') AS line    , (SELECT COUNT(*) FROM osm_20181001_point   WHERE shop = 'fruit') AS point   , (SELECT COUNT(*) FROM osm_20181001_polygon WHERE shop = 'fruit') AS polygon ;</v>
      </c>
    </row>
    <row r="14" spans="1:11" x14ac:dyDescent="0.25">
      <c r="A14" s="90" t="s">
        <v>913</v>
      </c>
      <c r="B14" s="88" t="s">
        <v>795</v>
      </c>
      <c r="C14" s="88" t="s">
        <v>777</v>
      </c>
      <c r="D14" s="88" t="s">
        <v>897</v>
      </c>
      <c r="E14" s="91">
        <v>22</v>
      </c>
      <c r="F14" s="88"/>
      <c r="G14" s="88" t="s">
        <v>30</v>
      </c>
      <c r="H14" s="9"/>
      <c r="I14" s="9"/>
      <c r="J14" s="93"/>
      <c r="K14" s="80" t="str">
        <f t="shared" si="0"/>
        <v>SELECT (SELECT COUNT(*) FROM osm_20181001_line    WHERE shop = 'fruits') AS line    , (SELECT COUNT(*) FROM osm_20181001_point   WHERE shop = 'fruits') AS point   , (SELECT COUNT(*) FROM osm_20181001_polygon WHERE shop = 'fruits') AS polygon ;</v>
      </c>
    </row>
    <row r="15" spans="1:11" x14ac:dyDescent="0.25">
      <c r="A15" s="90" t="s">
        <v>913</v>
      </c>
      <c r="B15" s="88" t="s">
        <v>795</v>
      </c>
      <c r="C15" s="88" t="s">
        <v>777</v>
      </c>
      <c r="D15" s="88" t="s">
        <v>896</v>
      </c>
      <c r="E15" s="91">
        <v>10</v>
      </c>
      <c r="F15" s="88"/>
      <c r="G15" s="88" t="s">
        <v>30</v>
      </c>
      <c r="H15" s="9"/>
      <c r="I15" s="9"/>
      <c r="J15" s="93"/>
      <c r="K15" s="80" t="str">
        <f t="shared" si="0"/>
        <v>SELECT (SELECT COUNT(*) FROM osm_20181001_line    WHERE shop = 'vegetables') AS line    , (SELECT COUNT(*) FROM osm_20181001_point   WHERE shop = 'vegetables') AS point   , (SELECT COUNT(*) FROM osm_20181001_polygon WHERE shop = 'vegetables') AS polygon ;</v>
      </c>
    </row>
    <row r="16" spans="1:11" x14ac:dyDescent="0.25">
      <c r="A16" s="90" t="s">
        <v>914</v>
      </c>
      <c r="B16" s="88" t="s">
        <v>798</v>
      </c>
      <c r="C16" s="88" t="s">
        <v>777</v>
      </c>
      <c r="D16" s="88" t="s">
        <v>799</v>
      </c>
      <c r="E16" s="91">
        <v>12735</v>
      </c>
      <c r="F16" s="88" t="s">
        <v>800</v>
      </c>
      <c r="G16" s="88" t="s">
        <v>30</v>
      </c>
      <c r="H16" s="9">
        <v>1600</v>
      </c>
      <c r="I16" s="9"/>
      <c r="J16" s="93" t="s">
        <v>893</v>
      </c>
      <c r="K16" s="80" t="str">
        <f t="shared" si="0"/>
        <v>SELECT (SELECT COUNT(*) FROM osm_20181001_line    WHERE shop = 'deli') AS line    , (SELECT COUNT(*) FROM osm_20181001_point   WHERE shop = 'deli') AS point   , (SELECT COUNT(*) FROM osm_20181001_polygon WHERE shop = 'deli') AS polygon ;</v>
      </c>
    </row>
    <row r="17" spans="1:11" x14ac:dyDescent="0.25">
      <c r="A17" s="90" t="s">
        <v>914</v>
      </c>
      <c r="B17" s="88" t="s">
        <v>798</v>
      </c>
      <c r="C17" s="88" t="s">
        <v>777</v>
      </c>
      <c r="D17" s="88" t="s">
        <v>801</v>
      </c>
      <c r="E17" s="91">
        <v>2415</v>
      </c>
      <c r="F17" s="94" t="s">
        <v>802</v>
      </c>
      <c r="G17" s="94" t="s">
        <v>30</v>
      </c>
      <c r="H17" s="9"/>
      <c r="I17" s="9"/>
      <c r="J17" s="93" t="s">
        <v>893</v>
      </c>
      <c r="K17" s="80" t="str">
        <f t="shared" si="0"/>
        <v>SELECT (SELECT COUNT(*) FROM osm_20181001_line    WHERE shop = 'cheese') AS line    , (SELECT COUNT(*) FROM osm_20181001_point   WHERE shop = 'cheese') AS point   , (SELECT COUNT(*) FROM osm_20181001_polygon WHERE shop = 'cheese') AS polygon ;</v>
      </c>
    </row>
    <row r="18" spans="1:11" x14ac:dyDescent="0.25">
      <c r="A18" s="90" t="s">
        <v>915</v>
      </c>
      <c r="B18" s="88" t="s">
        <v>262</v>
      </c>
      <c r="C18" s="88" t="s">
        <v>777</v>
      </c>
      <c r="D18" s="88" t="s">
        <v>803</v>
      </c>
      <c r="E18" s="91">
        <v>457453</v>
      </c>
      <c r="F18" s="88" t="s">
        <v>804</v>
      </c>
      <c r="G18" s="88" t="s">
        <v>262</v>
      </c>
      <c r="H18" s="9">
        <v>1600</v>
      </c>
      <c r="I18" s="9"/>
      <c r="J18" s="88"/>
      <c r="K18" s="80" t="str">
        <f t="shared" si="0"/>
        <v>SELECT (SELECT COUNT(*) FROM osm_20181001_line    WHERE shop = 'convenience') AS line    , (SELECT COUNT(*) FROM osm_20181001_point   WHERE shop = 'convenience') AS point   , (SELECT COUNT(*) FROM osm_20181001_polygon WHERE shop = 'convenience') AS polygon ;</v>
      </c>
    </row>
    <row r="19" spans="1:11" x14ac:dyDescent="0.25">
      <c r="A19" s="90" t="s">
        <v>982</v>
      </c>
      <c r="B19" s="88" t="s">
        <v>262</v>
      </c>
      <c r="C19" s="88" t="s">
        <v>651</v>
      </c>
      <c r="D19" s="88" t="s">
        <v>805</v>
      </c>
      <c r="E19" s="91">
        <v>398945</v>
      </c>
      <c r="F19" s="88" t="s">
        <v>806</v>
      </c>
      <c r="G19" s="88" t="s">
        <v>262</v>
      </c>
      <c r="H19" s="9">
        <v>1600</v>
      </c>
      <c r="I19" s="9"/>
      <c r="J19" s="93" t="s">
        <v>807</v>
      </c>
      <c r="K19" s="80" t="str">
        <f t="shared" si="0"/>
        <v>SELECT (SELECT COUNT(*) FROM osm_20181001_line    WHERE amenity = 'fuel') AS line    , (SELECT COUNT(*) FROM osm_20181001_point   WHERE amenity = 'fuel') AS point   , (SELECT COUNT(*) FROM osm_20181001_polygon WHERE amenity = 'fuel') AS polygon ;</v>
      </c>
    </row>
    <row r="20" spans="1:11" x14ac:dyDescent="0.25">
      <c r="A20" s="90" t="s">
        <v>991</v>
      </c>
      <c r="B20" s="88" t="s">
        <v>262</v>
      </c>
      <c r="C20" s="88" t="s">
        <v>777</v>
      </c>
      <c r="D20" s="88" t="s">
        <v>808</v>
      </c>
      <c r="E20" s="91">
        <v>72391</v>
      </c>
      <c r="F20" s="88" t="s">
        <v>809</v>
      </c>
      <c r="G20" s="88" t="s">
        <v>262</v>
      </c>
      <c r="H20" s="9">
        <v>1600</v>
      </c>
      <c r="I20" s="9"/>
      <c r="J20" s="93"/>
      <c r="K20" s="80" t="str">
        <f t="shared" ref="K20" si="1">IF(D20&lt;&gt;"","SELECT (SELECT COUNT(*) FROM osm_20181001_line    WHERE "&amp;C20&amp;" = '"&amp;D20&amp;"') AS line    , (SELECT COUNT(*) FROM osm_20181001_point   WHERE "&amp;C20&amp;" = '"&amp;D20&amp;"') AS point   , (SELECT COUNT(*) FROM osm_20181001_polygon WHERE "&amp;C20&amp;" = '"&amp;D20&amp;"') AS polygon ;","SELECT (SELECT COUNT(*) FROM osm_20181001_line    WHERE "&amp;C20&amp;" IS NOT NULL) AS line    , (SELECT COUNT(*) FROM osm_20181001_point   WHERE "&amp;C20&amp;" IS NOT NULL) AS point   , (SELECT COUNT(*) FROM osm_20181001_polygon WHERE "&amp;C20&amp;" IS NOT NULL) AS polygon ;")</f>
        <v>SELECT (SELECT COUNT(*) FROM osm_20181001_line    WHERE shop = 'kiosk') AS line    , (SELECT COUNT(*) FROM osm_20181001_point   WHERE shop = 'kiosk') AS point   , (SELECT COUNT(*) FROM osm_20181001_polygon WHERE shop = 'kiosk') AS polygon ;</v>
      </c>
    </row>
    <row r="21" spans="1:11" x14ac:dyDescent="0.25">
      <c r="A21" s="90" t="s">
        <v>991</v>
      </c>
      <c r="B21" s="88" t="s">
        <v>262</v>
      </c>
      <c r="C21" s="88" t="s">
        <v>777</v>
      </c>
      <c r="D21" s="88" t="s">
        <v>983</v>
      </c>
      <c r="E21" s="91">
        <v>19245</v>
      </c>
      <c r="F21" s="88" t="s">
        <v>984</v>
      </c>
      <c r="G21" s="88" t="s">
        <v>262</v>
      </c>
      <c r="H21" s="9"/>
      <c r="I21" s="9"/>
      <c r="J21" s="93"/>
      <c r="K21" s="80" t="str">
        <f t="shared" si="0"/>
        <v>SELECT (SELECT COUNT(*) FROM osm_20181001_line    WHERE shop = 'newsagent') AS line    , (SELECT COUNT(*) FROM osm_20181001_point   WHERE shop = 'newsagent') AS point   , (SELECT COUNT(*) FROM osm_20181001_polygon WHERE shop = 'newsagent') AS polygon ;</v>
      </c>
    </row>
    <row r="22" spans="1:11" x14ac:dyDescent="0.25">
      <c r="A22" s="90" t="s">
        <v>991</v>
      </c>
      <c r="B22" s="88" t="s">
        <v>262</v>
      </c>
      <c r="C22" s="88" t="s">
        <v>777</v>
      </c>
      <c r="D22" s="88" t="s">
        <v>980</v>
      </c>
      <c r="E22" s="91">
        <v>10</v>
      </c>
      <c r="F22" s="88"/>
      <c r="G22" s="88" t="s">
        <v>262</v>
      </c>
      <c r="H22" s="9"/>
      <c r="I22" s="9"/>
      <c r="J22" s="93"/>
      <c r="K22" s="90" t="str">
        <f t="shared" si="0"/>
        <v>SELECT (SELECT COUNT(*) FROM osm_20181001_line    WHERE shop = 'newsagency') AS line    , (SELECT COUNT(*) FROM osm_20181001_point   WHERE shop = 'newsagency') AS point   , (SELECT COUNT(*) FROM osm_20181001_polygon WHERE shop = 'newsagency') AS polygon ;</v>
      </c>
    </row>
    <row r="23" spans="1:11" x14ac:dyDescent="0.25">
      <c r="A23" s="90" t="s">
        <v>991</v>
      </c>
      <c r="B23" s="88" t="s">
        <v>262</v>
      </c>
      <c r="C23" s="88" t="s">
        <v>651</v>
      </c>
      <c r="D23" s="88" t="s">
        <v>980</v>
      </c>
      <c r="E23" s="91">
        <v>3</v>
      </c>
      <c r="F23" s="88"/>
      <c r="G23" s="88" t="s">
        <v>262</v>
      </c>
      <c r="H23" s="9"/>
      <c r="I23" s="9"/>
      <c r="J23" s="93"/>
      <c r="K23" s="90" t="str">
        <f t="shared" ref="K23" si="2">IF(D23&lt;&gt;"","SELECT (SELECT COUNT(*) FROM osm_20181001_line    WHERE "&amp;C23&amp;" = '"&amp;D23&amp;"') AS line    , (SELECT COUNT(*) FROM osm_20181001_point   WHERE "&amp;C23&amp;" = '"&amp;D23&amp;"') AS point   , (SELECT COUNT(*) FROM osm_20181001_polygon WHERE "&amp;C23&amp;" = '"&amp;D23&amp;"') AS polygon ;","SELECT (SELECT COUNT(*) FROM osm_20181001_line    WHERE "&amp;C23&amp;" IS NOT NULL) AS line    , (SELECT COUNT(*) FROM osm_20181001_point   WHERE "&amp;C23&amp;" IS NOT NULL) AS point   , (SELECT COUNT(*) FROM osm_20181001_polygon WHERE "&amp;C23&amp;" IS NOT NULL) AS polygon ;")</f>
        <v>SELECT (SELECT COUNT(*) FROM osm_20181001_line    WHERE amenity = 'newsagency') AS line    , (SELECT COUNT(*) FROM osm_20181001_point   WHERE amenity = 'newsagency') AS point   , (SELECT COUNT(*) FROM osm_20181001_polygon WHERE amenity = 'newsagency') AS polygon ;</v>
      </c>
    </row>
    <row r="24" spans="1:11" x14ac:dyDescent="0.25">
      <c r="A24" s="90" t="s">
        <v>916</v>
      </c>
      <c r="B24" s="88" t="s">
        <v>810</v>
      </c>
      <c r="C24" s="88" t="s">
        <v>777</v>
      </c>
      <c r="D24" s="88" t="s">
        <v>811</v>
      </c>
      <c r="E24" s="91">
        <v>1956</v>
      </c>
      <c r="F24" s="88" t="s">
        <v>812</v>
      </c>
      <c r="G24" s="88" t="s">
        <v>30</v>
      </c>
      <c r="H24" s="9">
        <v>1600</v>
      </c>
      <c r="I24" s="9"/>
      <c r="J24" s="93" t="s">
        <v>813</v>
      </c>
      <c r="K24" s="80" t="str">
        <f t="shared" si="0"/>
        <v>SELECT (SELECT COUNT(*) FROM osm_20181001_line    WHERE shop = 'food') AS line    , (SELECT COUNT(*) FROM osm_20181001_point   WHERE shop = 'food') AS point   , (SELECT COUNT(*) FROM osm_20181001_polygon WHERE shop = 'food') AS polygon ;</v>
      </c>
    </row>
    <row r="25" spans="1:11" x14ac:dyDescent="0.25">
      <c r="A25" s="90" t="s">
        <v>917</v>
      </c>
      <c r="B25" s="88" t="s">
        <v>895</v>
      </c>
      <c r="C25" s="88" t="s">
        <v>777</v>
      </c>
      <c r="D25" s="88" t="s">
        <v>814</v>
      </c>
      <c r="E25" s="92">
        <v>816</v>
      </c>
      <c r="F25" s="88" t="s">
        <v>815</v>
      </c>
      <c r="G25" s="88" t="s">
        <v>30</v>
      </c>
      <c r="H25" s="9">
        <v>1600</v>
      </c>
      <c r="I25" s="9"/>
      <c r="J25" s="93" t="s">
        <v>813</v>
      </c>
      <c r="K25" s="80" t="str">
        <f t="shared" si="0"/>
        <v>SELECT (SELECT COUNT(*) FROM osm_20181001_line    WHERE shop = 'health_food') AS line    , (SELECT COUNT(*) FROM osm_20181001_point   WHERE shop = 'health_food') AS point   , (SELECT COUNT(*) FROM osm_20181001_polygon WHERE shop = 'health_food') AS polygon ;</v>
      </c>
    </row>
    <row r="26" spans="1:11" x14ac:dyDescent="0.25">
      <c r="A26" s="90" t="s">
        <v>1133</v>
      </c>
      <c r="B26" s="88" t="s">
        <v>1134</v>
      </c>
      <c r="C26" s="88" t="s">
        <v>651</v>
      </c>
      <c r="D26" s="88" t="s">
        <v>1135</v>
      </c>
      <c r="E26" s="92">
        <v>52267</v>
      </c>
      <c r="F26" s="88" t="s">
        <v>1136</v>
      </c>
      <c r="G26" s="88" t="s">
        <v>1159</v>
      </c>
      <c r="H26" s="9"/>
      <c r="I26" s="9"/>
      <c r="J26" s="93" t="s">
        <v>1137</v>
      </c>
      <c r="K26" s="90" t="str">
        <f t="shared" si="0"/>
        <v>SELECT (SELECT COUNT(*) FROM osm_20181001_line    WHERE amenity = 'marketplace') AS line    , (SELECT COUNT(*) FROM osm_20181001_point   WHERE amenity = 'marketplace') AS point   , (SELECT COUNT(*) FROM osm_20181001_polygon WHERE amenity = 'marketplace') AS polygon ;</v>
      </c>
    </row>
    <row r="27" spans="1:11" x14ac:dyDescent="0.25">
      <c r="A27" s="90" t="s">
        <v>1133</v>
      </c>
      <c r="B27" s="88" t="s">
        <v>1134</v>
      </c>
      <c r="C27" s="88" t="s">
        <v>651</v>
      </c>
      <c r="D27" s="88" t="s">
        <v>1158</v>
      </c>
      <c r="E27" s="92">
        <v>206</v>
      </c>
      <c r="F27" s="88"/>
      <c r="G27" s="88" t="s">
        <v>1159</v>
      </c>
      <c r="H27" s="9"/>
      <c r="I27" s="9"/>
      <c r="J27" s="93" t="s">
        <v>1162</v>
      </c>
      <c r="K27" s="90" t="str">
        <f t="shared" si="0"/>
        <v>SELECT (SELECT COUNT(*) FROM osm_20181001_line    WHERE amenity = 'market') AS line    , (SELECT COUNT(*) FROM osm_20181001_point   WHERE amenity = 'market') AS point   , (SELECT COUNT(*) FROM osm_20181001_polygon WHERE amenity = 'market') AS polygon ;</v>
      </c>
    </row>
    <row r="28" spans="1:11" x14ac:dyDescent="0.25">
      <c r="A28" s="90" t="s">
        <v>1133</v>
      </c>
      <c r="B28" s="88" t="s">
        <v>1134</v>
      </c>
      <c r="C28" s="88" t="s">
        <v>651</v>
      </c>
      <c r="D28" s="88" t="s">
        <v>1160</v>
      </c>
      <c r="E28" s="92">
        <v>41</v>
      </c>
      <c r="F28" s="88"/>
      <c r="G28" s="88" t="s">
        <v>1159</v>
      </c>
      <c r="H28" s="9"/>
      <c r="I28" s="9"/>
      <c r="J28" s="93" t="s">
        <v>1162</v>
      </c>
      <c r="K28" s="90" t="str">
        <f t="shared" ref="K28" si="3">IF(D28&lt;&gt;"","SELECT (SELECT COUNT(*) FROM osm_20181001_line    WHERE "&amp;C28&amp;" = '"&amp;D28&amp;"') AS line    , (SELECT COUNT(*) FROM osm_20181001_point   WHERE "&amp;C28&amp;" = '"&amp;D28&amp;"') AS point   , (SELECT COUNT(*) FROM osm_20181001_polygon WHERE "&amp;C28&amp;" = '"&amp;D28&amp;"') AS polygon ;","SELECT (SELECT COUNT(*) FROM osm_20181001_line    WHERE "&amp;C28&amp;" IS NOT NULL) AS line    , (SELECT COUNT(*) FROM osm_20181001_point   WHERE "&amp;C28&amp;" IS NOT NULL) AS point   , (SELECT COUNT(*) FROM osm_20181001_polygon WHERE "&amp;C28&amp;" IS NOT NULL) AS polygon ;")</f>
        <v>SELECT (SELECT COUNT(*) FROM osm_20181001_line    WHERE amenity = 'market_place') AS line    , (SELECT COUNT(*) FROM osm_20181001_point   WHERE amenity = 'market_place') AS point   , (SELECT COUNT(*) FROM osm_20181001_polygon WHERE amenity = 'market_place') AS polygon ;</v>
      </c>
    </row>
    <row r="29" spans="1:11" x14ac:dyDescent="0.25">
      <c r="A29" s="90" t="s">
        <v>1133</v>
      </c>
      <c r="B29" s="88" t="s">
        <v>1134</v>
      </c>
      <c r="C29" s="88" t="s">
        <v>651</v>
      </c>
      <c r="D29" s="88" t="s">
        <v>1161</v>
      </c>
      <c r="E29" s="92">
        <v>22</v>
      </c>
      <c r="F29" s="88"/>
      <c r="G29" s="88" t="s">
        <v>1159</v>
      </c>
      <c r="H29" s="9"/>
      <c r="I29" s="9"/>
      <c r="J29" s="93" t="s">
        <v>1162</v>
      </c>
      <c r="K29" s="90"/>
    </row>
    <row r="30" spans="1:11" x14ac:dyDescent="0.25">
      <c r="A30" s="90" t="s">
        <v>1133</v>
      </c>
      <c r="B30" s="88" t="s">
        <v>1134</v>
      </c>
      <c r="C30" s="88" t="s">
        <v>777</v>
      </c>
      <c r="D30" s="88" t="s">
        <v>1135</v>
      </c>
      <c r="E30" s="92">
        <v>248</v>
      </c>
      <c r="F30" s="88"/>
      <c r="G30" s="88"/>
      <c r="H30" s="9"/>
      <c r="I30" s="9"/>
      <c r="J30" s="93"/>
      <c r="K30" s="90"/>
    </row>
    <row r="31" spans="1:11" x14ac:dyDescent="0.25">
      <c r="A31" s="90" t="s">
        <v>1133</v>
      </c>
      <c r="B31" s="88" t="s">
        <v>1134</v>
      </c>
      <c r="C31" s="88" t="s">
        <v>777</v>
      </c>
      <c r="D31" s="88" t="s">
        <v>1158</v>
      </c>
      <c r="E31" s="92">
        <v>246</v>
      </c>
      <c r="F31" s="88"/>
      <c r="G31" s="88"/>
      <c r="H31" s="9"/>
      <c r="I31" s="9"/>
      <c r="J31" s="93"/>
      <c r="K31" s="90"/>
    </row>
    <row r="32" spans="1:11" x14ac:dyDescent="0.25">
      <c r="A32" s="90" t="s">
        <v>918</v>
      </c>
      <c r="B32" s="88" t="s">
        <v>731</v>
      </c>
      <c r="C32" s="88" t="s">
        <v>816</v>
      </c>
      <c r="D32" s="88"/>
      <c r="E32" s="91">
        <v>3392</v>
      </c>
      <c r="F32" s="88" t="s">
        <v>817</v>
      </c>
      <c r="G32" s="88" t="s">
        <v>888</v>
      </c>
      <c r="H32" s="9">
        <v>1000</v>
      </c>
      <c r="I32" s="9"/>
      <c r="J32" s="93" t="s">
        <v>818</v>
      </c>
      <c r="K32" s="80"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1" x14ac:dyDescent="0.25">
      <c r="A33" s="90" t="s">
        <v>918</v>
      </c>
      <c r="B33" s="88" t="s">
        <v>731</v>
      </c>
      <c r="C33" s="88" t="s">
        <v>651</v>
      </c>
      <c r="D33" s="88" t="s">
        <v>816</v>
      </c>
      <c r="E33" s="91">
        <v>86020</v>
      </c>
      <c r="F33" s="88" t="s">
        <v>819</v>
      </c>
      <c r="G33" s="88" t="s">
        <v>888</v>
      </c>
      <c r="H33" s="9"/>
      <c r="I33" s="9"/>
      <c r="J33" s="88"/>
      <c r="K33" s="80"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1" x14ac:dyDescent="0.25">
      <c r="A34" s="90" t="s">
        <v>918</v>
      </c>
      <c r="B34" s="88" t="s">
        <v>731</v>
      </c>
      <c r="C34" s="88" t="s">
        <v>651</v>
      </c>
      <c r="D34" s="88" t="s">
        <v>820</v>
      </c>
      <c r="E34" s="91">
        <v>2082</v>
      </c>
      <c r="F34" s="88" t="s">
        <v>821</v>
      </c>
      <c r="G34" s="88" t="s">
        <v>888</v>
      </c>
      <c r="H34" s="9"/>
      <c r="I34" s="9"/>
      <c r="J34" s="93" t="s">
        <v>822</v>
      </c>
      <c r="K34" s="80"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1" x14ac:dyDescent="0.25">
      <c r="A35" s="90" t="s">
        <v>919</v>
      </c>
      <c r="B35" s="88" t="s">
        <v>823</v>
      </c>
      <c r="C35" s="88" t="s">
        <v>651</v>
      </c>
      <c r="D35" s="88" t="s">
        <v>824</v>
      </c>
      <c r="E35" s="91">
        <v>1036820</v>
      </c>
      <c r="F35" s="88" t="s">
        <v>825</v>
      </c>
      <c r="G35" s="88" t="s">
        <v>888</v>
      </c>
      <c r="H35" s="9">
        <v>1600</v>
      </c>
      <c r="I35" s="9"/>
      <c r="J35" s="93" t="s">
        <v>826</v>
      </c>
      <c r="K35" s="80"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1" x14ac:dyDescent="0.25">
      <c r="A36" s="90" t="s">
        <v>919</v>
      </c>
      <c r="B36" s="88" t="s">
        <v>823</v>
      </c>
      <c r="C36" s="88" t="s">
        <v>824</v>
      </c>
      <c r="D36" s="88"/>
      <c r="E36" s="91">
        <v>2357</v>
      </c>
      <c r="F36" s="88"/>
      <c r="G36" s="88" t="s">
        <v>888</v>
      </c>
      <c r="H36" s="9"/>
      <c r="I36" s="9"/>
      <c r="J36" s="93" t="s">
        <v>902</v>
      </c>
      <c r="K36" s="80"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1" x14ac:dyDescent="0.25">
      <c r="A37" s="90" t="s">
        <v>919</v>
      </c>
      <c r="B37" s="88" t="s">
        <v>823</v>
      </c>
      <c r="C37" s="88" t="s">
        <v>781</v>
      </c>
      <c r="D37" s="88" t="s">
        <v>898</v>
      </c>
      <c r="E37" s="91">
        <v>243577</v>
      </c>
      <c r="F37" s="88" t="s">
        <v>908</v>
      </c>
      <c r="G37" s="88" t="s">
        <v>888</v>
      </c>
      <c r="H37" s="9"/>
      <c r="I37" s="9"/>
      <c r="J37" s="93"/>
      <c r="K37" s="80" t="str">
        <f t="shared" si="0"/>
        <v>SELECT (SELECT COUNT(*) FROM osm_20181001_line    WHERE building = 'church') AS line    , (SELECT COUNT(*) FROM osm_20181001_point   WHERE building = 'church') AS point   , (SELECT COUNT(*) FROM osm_20181001_polygon WHERE building = 'church') AS polygon ;</v>
      </c>
    </row>
    <row r="38" spans="1:11" x14ac:dyDescent="0.25">
      <c r="A38" s="90" t="s">
        <v>919</v>
      </c>
      <c r="B38" s="88" t="s">
        <v>823</v>
      </c>
      <c r="C38" s="88" t="s">
        <v>781</v>
      </c>
      <c r="D38" s="88" t="s">
        <v>903</v>
      </c>
      <c r="E38" s="91">
        <v>49037</v>
      </c>
      <c r="F38" s="93" t="s">
        <v>907</v>
      </c>
      <c r="G38" s="88" t="s">
        <v>888</v>
      </c>
      <c r="H38" s="9"/>
      <c r="I38" s="9"/>
      <c r="J38" s="90"/>
      <c r="K38" s="80" t="str">
        <f t="shared" si="0"/>
        <v>SELECT (SELECT COUNT(*) FROM osm_20181001_line    WHERE building = 'chapel') AS line    , (SELECT COUNT(*) FROM osm_20181001_point   WHERE building = 'chapel') AS point   , (SELECT COUNT(*) FROM osm_20181001_polygon WHERE building = 'chapel') AS polygon ;</v>
      </c>
    </row>
    <row r="39" spans="1:11" x14ac:dyDescent="0.25">
      <c r="A39" s="90" t="s">
        <v>919</v>
      </c>
      <c r="B39" s="88" t="s">
        <v>823</v>
      </c>
      <c r="C39" s="88" t="s">
        <v>781</v>
      </c>
      <c r="D39" s="88" t="s">
        <v>899</v>
      </c>
      <c r="E39" s="91">
        <v>32690</v>
      </c>
      <c r="F39" s="88" t="s">
        <v>904</v>
      </c>
      <c r="G39" s="88" t="s">
        <v>888</v>
      </c>
      <c r="H39" s="9"/>
      <c r="I39" s="9"/>
      <c r="J39" s="93"/>
      <c r="K39" s="80" t="str">
        <f t="shared" si="0"/>
        <v>SELECT (SELECT COUNT(*) FROM osm_20181001_line    WHERE building = 'mosque') AS line    , (SELECT COUNT(*) FROM osm_20181001_point   WHERE building = 'mosque') AS point   , (SELECT COUNT(*) FROM osm_20181001_polygon WHERE building = 'mosque') AS polygon ;</v>
      </c>
    </row>
    <row r="40" spans="1:11" x14ac:dyDescent="0.25">
      <c r="A40" s="90" t="s">
        <v>919</v>
      </c>
      <c r="B40" s="88" t="s">
        <v>823</v>
      </c>
      <c r="C40" s="88" t="s">
        <v>781</v>
      </c>
      <c r="D40" s="88" t="s">
        <v>900</v>
      </c>
      <c r="E40" s="91">
        <v>7382</v>
      </c>
      <c r="F40" s="88" t="s">
        <v>905</v>
      </c>
      <c r="G40" s="88" t="s">
        <v>888</v>
      </c>
      <c r="H40" s="9"/>
      <c r="I40" s="9"/>
      <c r="J40" s="93"/>
      <c r="K40" s="80" t="str">
        <f t="shared" si="0"/>
        <v>SELECT (SELECT COUNT(*) FROM osm_20181001_line    WHERE building = 'temple') AS line    , (SELECT COUNT(*) FROM osm_20181001_point   WHERE building = 'temple') AS point   , (SELECT COUNT(*) FROM osm_20181001_polygon WHERE building = 'temple') AS polygon ;</v>
      </c>
    </row>
    <row r="41" spans="1:11" x14ac:dyDescent="0.25">
      <c r="A41" s="90" t="s">
        <v>919</v>
      </c>
      <c r="B41" s="88" t="s">
        <v>823</v>
      </c>
      <c r="C41" s="88" t="s">
        <v>781</v>
      </c>
      <c r="D41" s="88" t="s">
        <v>901</v>
      </c>
      <c r="E41" s="91">
        <v>1872</v>
      </c>
      <c r="F41" s="88" t="s">
        <v>906</v>
      </c>
      <c r="G41" s="88" t="s">
        <v>888</v>
      </c>
      <c r="H41" s="9"/>
      <c r="I41" s="9"/>
      <c r="J41" s="93"/>
      <c r="K41" s="80" t="str">
        <f t="shared" si="0"/>
        <v>SELECT (SELECT COUNT(*) FROM osm_20181001_line    WHERE building = 'shrine') AS line    , (SELECT COUNT(*) FROM osm_20181001_point   WHERE building = 'shrine') AS point   , (SELECT COUNT(*) FROM osm_20181001_polygon WHERE building = 'shrine') AS polygon ;</v>
      </c>
    </row>
    <row r="42" spans="1:11" x14ac:dyDescent="0.25">
      <c r="A42" s="90" t="s">
        <v>920</v>
      </c>
      <c r="B42" s="88" t="s">
        <v>827</v>
      </c>
      <c r="C42" s="88" t="s">
        <v>761</v>
      </c>
      <c r="D42" s="88" t="s">
        <v>828</v>
      </c>
      <c r="E42" s="91">
        <v>73881</v>
      </c>
      <c r="F42" s="88" t="s">
        <v>829</v>
      </c>
      <c r="G42" s="88" t="s">
        <v>888</v>
      </c>
      <c r="H42" s="9">
        <v>3200</v>
      </c>
      <c r="I42" s="9"/>
      <c r="J42" s="88" t="s">
        <v>830</v>
      </c>
      <c r="K42" s="80" t="str">
        <f t="shared" si="0"/>
        <v>SELECT (SELECT COUNT(*) FROM osm_20181001_line    WHERE tourism = 'museum') AS line    , (SELECT COUNT(*) FROM osm_20181001_point   WHERE tourism = 'museum') AS point   , (SELECT COUNT(*) FROM osm_20181001_polygon WHERE tourism = 'museum') AS polygon ;</v>
      </c>
    </row>
    <row r="43" spans="1:11" x14ac:dyDescent="0.25">
      <c r="A43" s="90" t="s">
        <v>921</v>
      </c>
      <c r="B43" s="88" t="s">
        <v>831</v>
      </c>
      <c r="C43" s="88" t="s">
        <v>651</v>
      </c>
      <c r="D43" s="88" t="s">
        <v>832</v>
      </c>
      <c r="E43" s="91">
        <v>31943</v>
      </c>
      <c r="F43" s="94" t="s">
        <v>833</v>
      </c>
      <c r="G43" s="94" t="s">
        <v>888</v>
      </c>
      <c r="H43" s="9">
        <v>3200</v>
      </c>
      <c r="I43" s="9"/>
      <c r="J43" s="88" t="s">
        <v>830</v>
      </c>
      <c r="K43" s="80" t="str">
        <f t="shared" si="0"/>
        <v>SELECT (SELECT COUNT(*) FROM osm_20181001_line    WHERE amenity = 'theatre') AS line    , (SELECT COUNT(*) FROM osm_20181001_point   WHERE amenity = 'theatre') AS point   , (SELECT COUNT(*) FROM osm_20181001_polygon WHERE amenity = 'theatre') AS polygon ;</v>
      </c>
    </row>
    <row r="44" spans="1:11" x14ac:dyDescent="0.25">
      <c r="A44" s="90" t="s">
        <v>922</v>
      </c>
      <c r="B44" s="88" t="s">
        <v>834</v>
      </c>
      <c r="C44" s="88" t="s">
        <v>651</v>
      </c>
      <c r="D44" s="88" t="s">
        <v>835</v>
      </c>
      <c r="E44" s="91">
        <v>24284</v>
      </c>
      <c r="F44" s="94" t="s">
        <v>836</v>
      </c>
      <c r="G44" s="94" t="s">
        <v>888</v>
      </c>
      <c r="H44" s="9">
        <v>3200</v>
      </c>
      <c r="I44" s="9"/>
      <c r="J44" s="88" t="s">
        <v>830</v>
      </c>
      <c r="K44" s="80" t="str">
        <f t="shared" si="0"/>
        <v>SELECT (SELECT COUNT(*) FROM osm_20181001_line    WHERE amenity = 'cinema') AS line    , (SELECT COUNT(*) FROM osm_20181001_point   WHERE amenity = 'cinema') AS point   , (SELECT COUNT(*) FROM osm_20181001_polygon WHERE amenity = 'cinema') AS polygon ;</v>
      </c>
    </row>
    <row r="45" spans="1:11" x14ac:dyDescent="0.25">
      <c r="A45" s="90" t="s">
        <v>1346</v>
      </c>
      <c r="B45" s="88" t="s">
        <v>837</v>
      </c>
      <c r="C45" s="88" t="s">
        <v>761</v>
      </c>
      <c r="D45" s="88" t="s">
        <v>838</v>
      </c>
      <c r="E45" s="91">
        <v>5503</v>
      </c>
      <c r="F45" s="94" t="s">
        <v>839</v>
      </c>
      <c r="G45" s="94" t="s">
        <v>888</v>
      </c>
      <c r="H45" s="9">
        <v>3200</v>
      </c>
      <c r="I45" s="9"/>
      <c r="J45" s="88" t="s">
        <v>830</v>
      </c>
      <c r="K45" s="80" t="str">
        <f t="shared" si="0"/>
        <v>SELECT (SELECT COUNT(*) FROM osm_20181001_line    WHERE tourism = 'gallery') AS line    , (SELECT COUNT(*) FROM osm_20181001_point   WHERE tourism = 'gallery') AS point   , (SELECT COUNT(*) FROM osm_20181001_polygon WHERE tourism = 'gallery') AS polygon ;</v>
      </c>
    </row>
    <row r="46" spans="1:11" x14ac:dyDescent="0.25">
      <c r="A46" s="90" t="s">
        <v>1347</v>
      </c>
      <c r="B46" s="88" t="s">
        <v>840</v>
      </c>
      <c r="C46" s="88" t="s">
        <v>651</v>
      </c>
      <c r="D46" s="88" t="s">
        <v>841</v>
      </c>
      <c r="E46" s="91">
        <v>17542</v>
      </c>
      <c r="F46" s="88" t="s">
        <v>842</v>
      </c>
      <c r="G46" s="88" t="s">
        <v>888</v>
      </c>
      <c r="H46" s="9">
        <v>3200</v>
      </c>
      <c r="I46" s="9"/>
      <c r="J46" s="88" t="s">
        <v>830</v>
      </c>
      <c r="K46" s="80" t="str">
        <f t="shared" si="0"/>
        <v>SELECT (SELECT COUNT(*) FROM osm_20181001_line    WHERE amenity = 'arts_centre') AS line    , (SELECT COUNT(*) FROM osm_20181001_point   WHERE amenity = 'arts_centre') AS point   , (SELECT COUNT(*) FROM osm_20181001_polygon WHERE amenity = 'arts_centre') AS polygon ;</v>
      </c>
    </row>
    <row r="47" spans="1:11" x14ac:dyDescent="0.25">
      <c r="A47" s="90" t="s">
        <v>925</v>
      </c>
      <c r="B47" s="88" t="s">
        <v>843</v>
      </c>
      <c r="C47" s="88" t="s">
        <v>761</v>
      </c>
      <c r="D47" s="88" t="s">
        <v>844</v>
      </c>
      <c r="E47" s="91">
        <v>97466</v>
      </c>
      <c r="F47" s="88" t="s">
        <v>845</v>
      </c>
      <c r="G47" s="88" t="s">
        <v>888</v>
      </c>
      <c r="H47" s="9">
        <v>3200</v>
      </c>
      <c r="I47" s="9"/>
      <c r="J47" s="88" t="s">
        <v>846</v>
      </c>
      <c r="K47" s="80" t="str">
        <f t="shared" si="0"/>
        <v>SELECT (SELECT COUNT(*) FROM osm_20181001_line    WHERE tourism = 'artwork') AS line    , (SELECT COUNT(*) FROM osm_20181001_point   WHERE tourism = 'artwork') AS point   , (SELECT COUNT(*) FROM osm_20181001_polygon WHERE tourism = 'artwork') AS polygon ;</v>
      </c>
    </row>
    <row r="48" spans="1:11" x14ac:dyDescent="0.25">
      <c r="A48" s="90" t="s">
        <v>926</v>
      </c>
      <c r="B48" s="88" t="s">
        <v>847</v>
      </c>
      <c r="C48" s="88" t="s">
        <v>651</v>
      </c>
      <c r="D48" s="88" t="s">
        <v>848</v>
      </c>
      <c r="E48" s="91">
        <v>100217</v>
      </c>
      <c r="F48" s="94" t="s">
        <v>849</v>
      </c>
      <c r="G48" s="94" t="s">
        <v>888</v>
      </c>
      <c r="H48" s="9">
        <v>3200</v>
      </c>
      <c r="I48" s="9"/>
      <c r="J48" s="88" t="s">
        <v>846</v>
      </c>
      <c r="K48" s="80" t="str">
        <f t="shared" si="0"/>
        <v>SELECT (SELECT COUNT(*) FROM osm_20181001_line    WHERE amenity = 'fountain') AS line    , (SELECT COUNT(*) FROM osm_20181001_point   WHERE amenity = 'fountain') AS point   , (SELECT COUNT(*) FROM osm_20181001_polygon WHERE amenity = 'fountain') AS polygon ;</v>
      </c>
    </row>
    <row r="49" spans="1:11" x14ac:dyDescent="0.25">
      <c r="A49" s="90" t="s">
        <v>927</v>
      </c>
      <c r="B49" s="88" t="s">
        <v>850</v>
      </c>
      <c r="C49" s="88" t="s">
        <v>761</v>
      </c>
      <c r="D49" s="88" t="s">
        <v>851</v>
      </c>
      <c r="E49" s="91">
        <v>139617</v>
      </c>
      <c r="F49" s="88" t="s">
        <v>852</v>
      </c>
      <c r="G49" s="88" t="s">
        <v>888</v>
      </c>
      <c r="H49" s="9">
        <v>3200</v>
      </c>
      <c r="I49" s="9"/>
      <c r="J49" s="88" t="s">
        <v>846</v>
      </c>
      <c r="K49" s="80" t="str">
        <f t="shared" si="0"/>
        <v>SELECT (SELECT COUNT(*) FROM osm_20181001_line    WHERE tourism = 'viewpoint') AS line    , (SELECT COUNT(*) FROM osm_20181001_point   WHERE tourism = 'viewpoint') AS point   , (SELECT COUNT(*) FROM osm_20181001_polygon WHERE tourism = 'viewpoint') AS polygon ;</v>
      </c>
    </row>
    <row r="50" spans="1:11" x14ac:dyDescent="0.25">
      <c r="A50" s="90" t="s">
        <v>1349</v>
      </c>
      <c r="B50" s="88" t="s">
        <v>853</v>
      </c>
      <c r="C50" s="88" t="s">
        <v>761</v>
      </c>
      <c r="D50" s="88" t="s">
        <v>854</v>
      </c>
      <c r="E50" s="91">
        <v>114350</v>
      </c>
      <c r="F50" s="88" t="s">
        <v>855</v>
      </c>
      <c r="G50" s="88" t="s">
        <v>888</v>
      </c>
      <c r="H50" s="9">
        <v>3200</v>
      </c>
      <c r="I50" s="9"/>
      <c r="J50" s="88" t="s">
        <v>846</v>
      </c>
      <c r="K50" s="80" t="str">
        <f t="shared" si="0"/>
        <v>SELECT (SELECT COUNT(*) FROM osm_20181001_line    WHERE tourism = 'picnic_site') AS line    , (SELECT COUNT(*) FROM osm_20181001_point   WHERE tourism = 'picnic_site') AS point   , (SELECT COUNT(*) FROM osm_20181001_polygon WHERE tourism = 'picnic_site') AS polygon ;</v>
      </c>
    </row>
    <row r="51" spans="1:11" x14ac:dyDescent="0.25">
      <c r="A51" s="90" t="s">
        <v>929</v>
      </c>
      <c r="B51" s="88" t="s">
        <v>856</v>
      </c>
      <c r="C51" s="88" t="s">
        <v>651</v>
      </c>
      <c r="D51" s="88" t="s">
        <v>857</v>
      </c>
      <c r="E51" s="91">
        <v>253978</v>
      </c>
      <c r="F51" s="94" t="s">
        <v>858</v>
      </c>
      <c r="G51" s="94" t="s">
        <v>889</v>
      </c>
      <c r="H51" s="9">
        <v>1000</v>
      </c>
      <c r="I51" s="9"/>
      <c r="J51" s="93" t="s">
        <v>859</v>
      </c>
      <c r="K51" s="80" t="str">
        <f t="shared" si="0"/>
        <v>SELECT (SELECT COUNT(*) FROM osm_20181001_line    WHERE amenity = 'pharmacy') AS line    , (SELECT COUNT(*) FROM osm_20181001_point   WHERE amenity = 'pharmacy') AS point   , (SELECT COUNT(*) FROM osm_20181001_polygon WHERE amenity = 'pharmacy') AS polygon ;</v>
      </c>
    </row>
    <row r="52" spans="1:11" x14ac:dyDescent="0.25">
      <c r="A52" s="90" t="s">
        <v>929</v>
      </c>
      <c r="B52" s="88" t="s">
        <v>856</v>
      </c>
      <c r="C52" s="88" t="s">
        <v>651</v>
      </c>
      <c r="D52" s="88" t="s">
        <v>1141</v>
      </c>
      <c r="E52" s="91">
        <v>15</v>
      </c>
      <c r="F52" s="94"/>
      <c r="G52" s="94" t="s">
        <v>889</v>
      </c>
      <c r="H52" s="9"/>
      <c r="I52" s="9"/>
      <c r="J52" s="93" t="s">
        <v>1144</v>
      </c>
      <c r="K52" s="90"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1" x14ac:dyDescent="0.25">
      <c r="A53" s="90" t="s">
        <v>929</v>
      </c>
      <c r="B53" s="88" t="s">
        <v>856</v>
      </c>
      <c r="C53" s="88" t="s">
        <v>777</v>
      </c>
      <c r="D53" s="88" t="s">
        <v>857</v>
      </c>
      <c r="E53" s="91">
        <v>53</v>
      </c>
      <c r="F53" s="94"/>
      <c r="G53" s="94" t="s">
        <v>889</v>
      </c>
      <c r="H53" s="9"/>
      <c r="I53" s="9"/>
      <c r="J53" s="93" t="s">
        <v>1144</v>
      </c>
      <c r="K53" s="90"/>
    </row>
    <row r="54" spans="1:11" x14ac:dyDescent="0.25">
      <c r="A54" s="90" t="s">
        <v>929</v>
      </c>
      <c r="B54" s="88" t="s">
        <v>856</v>
      </c>
      <c r="C54" s="88" t="s">
        <v>777</v>
      </c>
      <c r="D54" s="88" t="s">
        <v>1141</v>
      </c>
      <c r="E54" s="91">
        <v>2495</v>
      </c>
      <c r="F54" s="94" t="s">
        <v>1142</v>
      </c>
      <c r="G54" s="94" t="s">
        <v>889</v>
      </c>
      <c r="H54" s="9"/>
      <c r="I54" s="9"/>
      <c r="J54" s="93" t="s">
        <v>1143</v>
      </c>
      <c r="K54" s="90"/>
    </row>
    <row r="55" spans="1:11" x14ac:dyDescent="0.25">
      <c r="A55" s="90" t="s">
        <v>930</v>
      </c>
      <c r="B55" s="88" t="s">
        <v>860</v>
      </c>
      <c r="C55" s="88" t="s">
        <v>651</v>
      </c>
      <c r="D55" s="88" t="s">
        <v>860</v>
      </c>
      <c r="E55" s="91">
        <v>924972</v>
      </c>
      <c r="F55" s="88" t="s">
        <v>861</v>
      </c>
      <c r="G55" s="88" t="s">
        <v>890</v>
      </c>
      <c r="H55" s="9"/>
      <c r="I55" s="9"/>
      <c r="J55" s="88"/>
      <c r="K55" s="80" t="str">
        <f t="shared" si="0"/>
        <v>SELECT (SELECT COUNT(*) FROM osm_20181001_line    WHERE amenity = 'restaurant') AS line    , (SELECT COUNT(*) FROM osm_20181001_point   WHERE amenity = 'restaurant') AS point   , (SELECT COUNT(*) FROM osm_20181001_polygon WHERE amenity = 'restaurant') AS polygon ;</v>
      </c>
    </row>
    <row r="56" spans="1:11" x14ac:dyDescent="0.25">
      <c r="A56" s="90" t="s">
        <v>931</v>
      </c>
      <c r="B56" s="88" t="s">
        <v>862</v>
      </c>
      <c r="C56" s="88" t="s">
        <v>651</v>
      </c>
      <c r="D56" s="88" t="s">
        <v>862</v>
      </c>
      <c r="E56" s="91">
        <v>356890</v>
      </c>
      <c r="F56" s="88" t="s">
        <v>863</v>
      </c>
      <c r="G56" s="88" t="s">
        <v>890</v>
      </c>
      <c r="H56" s="9"/>
      <c r="I56" s="9"/>
      <c r="J56" s="88"/>
      <c r="K56" s="80" t="str">
        <f t="shared" si="0"/>
        <v>SELECT (SELECT COUNT(*) FROM osm_20181001_line    WHERE amenity = 'cafe') AS line    , (SELECT COUNT(*) FROM osm_20181001_point   WHERE amenity = 'cafe') AS point   , (SELECT COUNT(*) FROM osm_20181001_polygon WHERE amenity = 'cafe') AS polygon ;</v>
      </c>
    </row>
    <row r="57" spans="1:11" x14ac:dyDescent="0.25">
      <c r="A57" s="90" t="s">
        <v>932</v>
      </c>
      <c r="B57" s="88" t="s">
        <v>909</v>
      </c>
      <c r="C57" s="88" t="s">
        <v>864</v>
      </c>
      <c r="D57" s="88"/>
      <c r="E57" s="91">
        <v>394005</v>
      </c>
      <c r="F57" s="88" t="s">
        <v>865</v>
      </c>
      <c r="G57" s="88" t="s">
        <v>890</v>
      </c>
      <c r="H57" s="9"/>
      <c r="I57" s="9"/>
      <c r="J57" s="93" t="s">
        <v>887</v>
      </c>
      <c r="K57" s="80" t="str">
        <f t="shared" si="0"/>
        <v>SELECT (SELECT COUNT(*) FROM osm_20181001_line    WHERE cuisine IS NOT NULL) AS line    , (SELECT COUNT(*) FROM osm_20181001_point   WHERE cuisine IS NOT NULL) AS point   , (SELECT COUNT(*) FROM osm_20181001_polygon WHERE cuisine IS NOT NULL) AS polygon ;</v>
      </c>
    </row>
    <row r="58" spans="1:11" x14ac:dyDescent="0.25">
      <c r="A58" s="90" t="s">
        <v>933</v>
      </c>
      <c r="B58" s="88" t="s">
        <v>866</v>
      </c>
      <c r="C58" s="88" t="s">
        <v>651</v>
      </c>
      <c r="D58" s="88" t="s">
        <v>866</v>
      </c>
      <c r="E58" s="91">
        <v>6309</v>
      </c>
      <c r="F58" s="94" t="s">
        <v>867</v>
      </c>
      <c r="G58" s="94" t="s">
        <v>890</v>
      </c>
      <c r="H58" s="9"/>
      <c r="I58" s="9"/>
      <c r="J58" s="88"/>
      <c r="K58" s="80" t="str">
        <f t="shared" si="0"/>
        <v>SELECT (SELECT COUNT(*) FROM osm_20181001_line    WHERE amenity = 'food_court') AS line    , (SELECT COUNT(*) FROM osm_20181001_point   WHERE amenity = 'food_court') AS point   , (SELECT COUNT(*) FROM osm_20181001_polygon WHERE amenity = 'food_court') AS polygon ;</v>
      </c>
    </row>
    <row r="59" spans="1:11" x14ac:dyDescent="0.25">
      <c r="A59" s="90" t="s">
        <v>1348</v>
      </c>
      <c r="B59" s="88" t="s">
        <v>868</v>
      </c>
      <c r="C59" s="88" t="s">
        <v>651</v>
      </c>
      <c r="D59" s="88" t="s">
        <v>869</v>
      </c>
      <c r="E59" s="91">
        <v>326229</v>
      </c>
      <c r="F59" s="88" t="s">
        <v>870</v>
      </c>
      <c r="G59" s="88" t="s">
        <v>30</v>
      </c>
      <c r="H59" s="9"/>
      <c r="I59" s="9"/>
      <c r="J59" s="88"/>
      <c r="K59" s="80" t="str">
        <f t="shared" si="0"/>
        <v>SELECT (SELECT COUNT(*) FROM osm_20181001_line    WHERE amenity = 'fast_food') AS line    , (SELECT COUNT(*) FROM osm_20181001_point   WHERE amenity = 'fast_food') AS point   , (SELECT COUNT(*) FROM osm_20181001_polygon WHERE amenity = 'fast_food') AS polygon ;</v>
      </c>
    </row>
    <row r="60" spans="1:11" x14ac:dyDescent="0.25">
      <c r="A60" s="90" t="s">
        <v>935</v>
      </c>
      <c r="B60" s="88" t="s">
        <v>871</v>
      </c>
      <c r="C60" s="88" t="s">
        <v>651</v>
      </c>
      <c r="D60" s="88" t="s">
        <v>872</v>
      </c>
      <c r="E60" s="91">
        <v>151404</v>
      </c>
      <c r="F60" s="88" t="s">
        <v>873</v>
      </c>
      <c r="G60" s="88" t="s">
        <v>890</v>
      </c>
      <c r="H60" s="9"/>
      <c r="I60" s="9"/>
      <c r="J60" s="93" t="s">
        <v>892</v>
      </c>
      <c r="K60" s="80" t="str">
        <f t="shared" si="0"/>
        <v>SELECT (SELECT COUNT(*) FROM osm_20181001_line    WHERE amenity = 'pub') AS line    , (SELECT COUNT(*) FROM osm_20181001_point   WHERE amenity = 'pub') AS point   , (SELECT COUNT(*) FROM osm_20181001_polygon WHERE amenity = 'pub') AS polygon ;</v>
      </c>
    </row>
    <row r="61" spans="1:11" x14ac:dyDescent="0.25">
      <c r="A61" s="90" t="s">
        <v>936</v>
      </c>
      <c r="B61" s="88" t="s">
        <v>874</v>
      </c>
      <c r="C61" s="88" t="s">
        <v>651</v>
      </c>
      <c r="D61" s="88" t="s">
        <v>875</v>
      </c>
      <c r="E61" s="91">
        <v>156117</v>
      </c>
      <c r="F61" s="88" t="s">
        <v>876</v>
      </c>
      <c r="G61" s="88" t="s">
        <v>891</v>
      </c>
      <c r="H61" s="9"/>
      <c r="I61" s="9"/>
      <c r="J61" s="88"/>
      <c r="K61" s="80" t="str">
        <f t="shared" si="0"/>
        <v>SELECT (SELECT COUNT(*) FROM osm_20181001_line    WHERE amenity = 'bar') AS line    , (SELECT COUNT(*) FROM osm_20181001_point   WHERE amenity = 'bar') AS point   , (SELECT COUNT(*) FROM osm_20181001_polygon WHERE amenity = 'bar') AS polygon ;</v>
      </c>
    </row>
    <row r="62" spans="1:11" x14ac:dyDescent="0.25">
      <c r="A62" s="90" t="s">
        <v>937</v>
      </c>
      <c r="B62" s="88" t="s">
        <v>877</v>
      </c>
      <c r="C62" s="88" t="s">
        <v>651</v>
      </c>
      <c r="D62" s="88" t="s">
        <v>878</v>
      </c>
      <c r="E62" s="91">
        <v>18994</v>
      </c>
      <c r="F62" s="88" t="s">
        <v>879</v>
      </c>
      <c r="G62" s="88" t="s">
        <v>891</v>
      </c>
      <c r="H62" s="9"/>
      <c r="I62" s="9"/>
      <c r="J62" s="88"/>
      <c r="K62" s="80" t="str">
        <f t="shared" si="0"/>
        <v>SELECT (SELECT COUNT(*) FROM osm_20181001_line    WHERE amenity = 'nightclub') AS line    , (SELECT COUNT(*) FROM osm_20181001_point   WHERE amenity = 'nightclub') AS point   , (SELECT COUNT(*) FROM osm_20181001_polygon WHERE amenity = 'nightclub') AS polygon ;</v>
      </c>
    </row>
    <row r="63" spans="1:11" x14ac:dyDescent="0.25">
      <c r="A63" s="90" t="s">
        <v>938</v>
      </c>
      <c r="B63" s="88" t="s">
        <v>880</v>
      </c>
      <c r="C63" s="88" t="s">
        <v>651</v>
      </c>
      <c r="D63" s="88" t="s">
        <v>881</v>
      </c>
      <c r="E63" s="91">
        <v>5327</v>
      </c>
      <c r="F63" s="88" t="s">
        <v>882</v>
      </c>
      <c r="G63" s="88" t="s">
        <v>880</v>
      </c>
      <c r="H63" s="9"/>
      <c r="I63" s="9"/>
      <c r="J63" s="88"/>
      <c r="K63" s="80" t="str">
        <f t="shared" si="0"/>
        <v>SELECT (SELECT COUNT(*) FROM osm_20181001_line    WHERE amenity = 'casino') AS line    , (SELECT COUNT(*) FROM osm_20181001_point   WHERE amenity = 'casino') AS point   , (SELECT COUNT(*) FROM osm_20181001_polygon WHERE amenity = 'casino') AS polygon ;</v>
      </c>
    </row>
    <row r="64" spans="1:11" x14ac:dyDescent="0.25">
      <c r="A64" s="90" t="s">
        <v>938</v>
      </c>
      <c r="B64" s="88" t="s">
        <v>880</v>
      </c>
      <c r="C64" s="88" t="s">
        <v>651</v>
      </c>
      <c r="D64" s="88" t="s">
        <v>883</v>
      </c>
      <c r="E64" s="91">
        <v>2300</v>
      </c>
      <c r="F64" s="88" t="s">
        <v>884</v>
      </c>
      <c r="G64" s="88" t="s">
        <v>880</v>
      </c>
      <c r="H64" s="9"/>
      <c r="I64" s="9"/>
      <c r="J64" s="88"/>
      <c r="K64" s="80" t="str">
        <f t="shared" si="0"/>
        <v>SELECT (SELECT COUNT(*) FROM osm_20181001_line    WHERE amenity = 'gambling') AS line    , (SELECT COUNT(*) FROM osm_20181001_point   WHERE amenity = 'gambling') AS point   , (SELECT COUNT(*) FROM osm_20181001_polygon WHERE amenity = 'gambling') AS polygon ;</v>
      </c>
    </row>
    <row r="65" spans="1:11" x14ac:dyDescent="0.25">
      <c r="A65" s="90" t="s">
        <v>938</v>
      </c>
      <c r="B65" s="88" t="s">
        <v>880</v>
      </c>
      <c r="C65" s="88" t="s">
        <v>777</v>
      </c>
      <c r="D65" s="88" t="s">
        <v>1145</v>
      </c>
      <c r="E65" s="91">
        <v>7350</v>
      </c>
      <c r="F65" s="88" t="s">
        <v>1146</v>
      </c>
      <c r="G65" s="88" t="s">
        <v>880</v>
      </c>
      <c r="H65" s="9"/>
      <c r="I65" s="9"/>
      <c r="J65" s="88"/>
      <c r="K65" s="90" t="str">
        <f t="shared" si="0"/>
        <v>SELECT (SELECT COUNT(*) FROM osm_20181001_line    WHERE shop = 'bookmaker') AS line    , (SELECT COUNT(*) FROM osm_20181001_point   WHERE shop = 'bookmaker') AS point   , (SELECT COUNT(*) FROM osm_20181001_polygon WHERE shop = 'bookmaker') AS polygon ;</v>
      </c>
    </row>
    <row r="66" spans="1:11" x14ac:dyDescent="0.25">
      <c r="A66" s="90" t="s">
        <v>938</v>
      </c>
      <c r="B66" s="88" t="s">
        <v>880</v>
      </c>
      <c r="C66" s="88" t="s">
        <v>883</v>
      </c>
      <c r="D66" s="88"/>
      <c r="E66" s="91">
        <v>1678</v>
      </c>
      <c r="F66" s="88"/>
      <c r="G66" s="88" t="s">
        <v>880</v>
      </c>
      <c r="H66" s="9"/>
      <c r="I66" s="9"/>
      <c r="J66" s="88"/>
      <c r="K66" s="90"/>
    </row>
    <row r="67" spans="1:11" x14ac:dyDescent="0.25">
      <c r="A67" s="90" t="s">
        <v>1138</v>
      </c>
      <c r="B67" s="88" t="s">
        <v>1139</v>
      </c>
      <c r="C67" s="88" t="s">
        <v>777</v>
      </c>
      <c r="D67" s="88" t="s">
        <v>1140</v>
      </c>
      <c r="E67" s="91">
        <v>47756</v>
      </c>
      <c r="F67" s="88" t="s">
        <v>1147</v>
      </c>
      <c r="G67" s="88" t="s">
        <v>31</v>
      </c>
      <c r="K67" s="90" t="str">
        <f t="shared" si="0"/>
        <v>SELECT (SELECT COUNT(*) FROM osm_20181001_line    WHERE shop = 'alcohol') AS line    , (SELECT COUNT(*) FROM osm_20181001_point   WHERE shop = 'alcohol') AS point   , (SELECT COUNT(*) FROM osm_20181001_polygon WHERE shop = 'alcohol') AS polygon ;</v>
      </c>
    </row>
    <row r="68" spans="1:11" x14ac:dyDescent="0.25">
      <c r="A68" s="90" t="s">
        <v>1148</v>
      </c>
      <c r="B68" s="88" t="s">
        <v>1149</v>
      </c>
      <c r="C68" s="88" t="s">
        <v>777</v>
      </c>
      <c r="D68" s="88" t="s">
        <v>1150</v>
      </c>
      <c r="E68" s="91">
        <v>12150</v>
      </c>
      <c r="F68" s="88" t="s">
        <v>1151</v>
      </c>
      <c r="G68" s="88" t="s">
        <v>1152</v>
      </c>
      <c r="J68" s="80" t="s">
        <v>1155</v>
      </c>
      <c r="K68" s="90" t="str">
        <f t="shared" si="0"/>
        <v>SELECT (SELECT COUNT(*) FROM osm_20181001_line    WHERE shop = 'tobacco') AS line    , (SELECT COUNT(*) FROM osm_20181001_point   WHERE shop = 'tobacco') AS point   , (SELECT COUNT(*) FROM osm_20181001_polygon WHERE shop = 'tobacco') AS polygon ;</v>
      </c>
    </row>
    <row r="69" spans="1:11" x14ac:dyDescent="0.25">
      <c r="A69" s="90" t="s">
        <v>1148</v>
      </c>
      <c r="B69" s="88" t="s">
        <v>1149</v>
      </c>
      <c r="C69" s="88" t="s">
        <v>777</v>
      </c>
      <c r="D69" s="88" t="s">
        <v>1153</v>
      </c>
      <c r="E69" s="91">
        <v>20</v>
      </c>
      <c r="G69" s="88" t="s">
        <v>1152</v>
      </c>
      <c r="J69" s="80" t="s">
        <v>1154</v>
      </c>
    </row>
    <row r="70" spans="1:11" x14ac:dyDescent="0.25">
      <c r="A70" s="90"/>
    </row>
    <row r="71" spans="1:11" x14ac:dyDescent="0.25">
      <c r="A71" s="90"/>
    </row>
    <row r="72" spans="1:11" x14ac:dyDescent="0.25">
      <c r="A72" s="90"/>
    </row>
    <row r="73" spans="1:11" x14ac:dyDescent="0.25">
      <c r="A73" s="90"/>
    </row>
    <row r="74" spans="1:11" x14ac:dyDescent="0.25">
      <c r="A74" s="90"/>
    </row>
    <row r="75" spans="1:11" x14ac:dyDescent="0.25">
      <c r="A75" s="90"/>
    </row>
    <row r="76" spans="1:11" x14ac:dyDescent="0.25">
      <c r="A76" s="90"/>
      <c r="C76"/>
    </row>
    <row r="77" spans="1:11" x14ac:dyDescent="0.25">
      <c r="A77" s="90"/>
      <c r="C77"/>
    </row>
    <row r="78" spans="1:11" x14ac:dyDescent="0.25">
      <c r="A78" s="90"/>
      <c r="C78"/>
    </row>
    <row r="79" spans="1:11" x14ac:dyDescent="0.25">
      <c r="A79" s="90"/>
      <c r="C79"/>
    </row>
    <row r="80" spans="1:11" x14ac:dyDescent="0.25">
      <c r="A80" s="90"/>
      <c r="C80"/>
    </row>
    <row r="81" spans="1:3" x14ac:dyDescent="0.25">
      <c r="A81" s="90"/>
      <c r="C81"/>
    </row>
    <row r="82" spans="1:3" x14ac:dyDescent="0.25">
      <c r="A82" s="90"/>
      <c r="C82"/>
    </row>
    <row r="83" spans="1:3" x14ac:dyDescent="0.25">
      <c r="A83" s="90"/>
      <c r="C83"/>
    </row>
    <row r="84" spans="1:3" x14ac:dyDescent="0.25">
      <c r="A84" s="90"/>
      <c r="C84"/>
    </row>
    <row r="85" spans="1:3" x14ac:dyDescent="0.25">
      <c r="A85" s="90"/>
      <c r="C85"/>
    </row>
    <row r="86" spans="1:3" x14ac:dyDescent="0.25">
      <c r="A86" s="90"/>
      <c r="C86"/>
    </row>
    <row r="87" spans="1:3" x14ac:dyDescent="0.25">
      <c r="A87" s="90"/>
      <c r="C87"/>
    </row>
    <row r="88" spans="1:3" x14ac:dyDescent="0.25">
      <c r="A88" s="90"/>
      <c r="C88"/>
    </row>
    <row r="89" spans="1:3" x14ac:dyDescent="0.25">
      <c r="A89" s="90"/>
      <c r="C89"/>
    </row>
    <row r="90" spans="1:3" x14ac:dyDescent="0.25">
      <c r="A90" s="90"/>
      <c r="C90"/>
    </row>
    <row r="91" spans="1:3" x14ac:dyDescent="0.25">
      <c r="A91" s="90"/>
      <c r="C91"/>
    </row>
    <row r="92" spans="1:3" x14ac:dyDescent="0.25">
      <c r="A92" s="90"/>
      <c r="C92"/>
    </row>
    <row r="93" spans="1:3" x14ac:dyDescent="0.25">
      <c r="A93" s="90"/>
      <c r="C93"/>
    </row>
    <row r="94" spans="1:3" x14ac:dyDescent="0.25">
      <c r="A94" s="90"/>
      <c r="C94"/>
    </row>
    <row r="95" spans="1:3" x14ac:dyDescent="0.25">
      <c r="A95" s="90"/>
      <c r="C95"/>
    </row>
    <row r="96" spans="1:3" x14ac:dyDescent="0.25">
      <c r="A96" s="90"/>
      <c r="C96"/>
    </row>
    <row r="97" spans="1:3" x14ac:dyDescent="0.25">
      <c r="A97" s="90"/>
      <c r="C97"/>
    </row>
    <row r="98" spans="1:3" x14ac:dyDescent="0.25">
      <c r="A98" s="90"/>
      <c r="C98"/>
    </row>
    <row r="99" spans="1:3" x14ac:dyDescent="0.25">
      <c r="A99" s="90"/>
      <c r="C99"/>
    </row>
    <row r="100" spans="1:3" x14ac:dyDescent="0.25">
      <c r="A100"/>
      <c r="C100"/>
    </row>
    <row r="101" spans="1:3" x14ac:dyDescent="0.25">
      <c r="A101"/>
      <c r="C101"/>
    </row>
    <row r="102" spans="1:3" x14ac:dyDescent="0.25">
      <c r="A102"/>
      <c r="C102"/>
    </row>
    <row r="103" spans="1:3" x14ac:dyDescent="0.25">
      <c r="A103"/>
      <c r="C103"/>
    </row>
    <row r="104" spans="1:3" x14ac:dyDescent="0.25">
      <c r="A104"/>
      <c r="C104"/>
    </row>
    <row r="105" spans="1:3" x14ac:dyDescent="0.25">
      <c r="A105"/>
      <c r="C105"/>
    </row>
    <row r="106" spans="1:3" x14ac:dyDescent="0.25">
      <c r="A106"/>
      <c r="C106"/>
    </row>
    <row r="107" spans="1:3" x14ac:dyDescent="0.25">
      <c r="A107"/>
      <c r="C107"/>
    </row>
    <row r="108" spans="1:3" x14ac:dyDescent="0.25">
      <c r="A108"/>
      <c r="C108"/>
    </row>
    <row r="109" spans="1:3" x14ac:dyDescent="0.25">
      <c r="A109"/>
      <c r="C109"/>
    </row>
    <row r="110" spans="1:3" x14ac:dyDescent="0.25">
      <c r="A110"/>
      <c r="C110"/>
    </row>
    <row r="111" spans="1:3" x14ac:dyDescent="0.25">
      <c r="A111"/>
      <c r="C111"/>
    </row>
    <row r="112" spans="1:3" x14ac:dyDescent="0.25">
      <c r="A112"/>
      <c r="C112"/>
    </row>
    <row r="113" spans="1:3" x14ac:dyDescent="0.25">
      <c r="A113"/>
      <c r="C113"/>
    </row>
    <row r="114" spans="1:3" x14ac:dyDescent="0.25">
      <c r="A114"/>
      <c r="C114"/>
    </row>
    <row r="115" spans="1:3" x14ac:dyDescent="0.25">
      <c r="A115"/>
      <c r="C115"/>
    </row>
    <row r="116" spans="1:3" x14ac:dyDescent="0.25">
      <c r="A116"/>
      <c r="C116"/>
    </row>
    <row r="117" spans="1:3" x14ac:dyDescent="0.25">
      <c r="A117"/>
      <c r="C117"/>
    </row>
    <row r="118" spans="1:3" x14ac:dyDescent="0.25">
      <c r="A118"/>
      <c r="C118"/>
    </row>
    <row r="119" spans="1:3" x14ac:dyDescent="0.25">
      <c r="A119"/>
    </row>
    <row r="120" spans="1:3" x14ac:dyDescent="0.25">
      <c r="A120"/>
    </row>
    <row r="121" spans="1:3" x14ac:dyDescent="0.25">
      <c r="A121"/>
    </row>
    <row r="122" spans="1:3" x14ac:dyDescent="0.25">
      <c r="A122"/>
    </row>
  </sheetData>
  <pageMargins left="0.25" right="0.25" top="0.75" bottom="0.75" header="0.3" footer="0.3"/>
  <pageSetup paperSize="8" scale="44"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sheetPr>
    <pageSetUpPr fitToPage="1"/>
  </sheetPr>
  <dimension ref="A1:F104"/>
  <sheetViews>
    <sheetView workbookViewId="0">
      <pane ySplit="1" topLeftCell="A20" activePane="bottomLeft" state="frozen"/>
      <selection pane="bottomLeft" activeCell="A31" sqref="A31"/>
    </sheetView>
  </sheetViews>
  <sheetFormatPr defaultRowHeight="15" x14ac:dyDescent="0.25"/>
  <cols>
    <col min="1" max="1" width="57.140625" customWidth="1"/>
    <col min="2" max="2" width="51.85546875" customWidth="1"/>
    <col min="3" max="3" width="38.42578125" customWidth="1"/>
    <col min="4" max="4" width="39.140625" customWidth="1"/>
    <col min="5" max="6" width="14.28515625" customWidth="1"/>
  </cols>
  <sheetData>
    <row r="1" spans="1:6" s="17" customFormat="1" x14ac:dyDescent="0.25">
      <c r="A1" s="17" t="s">
        <v>977</v>
      </c>
      <c r="B1" s="17" t="s">
        <v>249</v>
      </c>
      <c r="C1" s="17" t="s">
        <v>976</v>
      </c>
      <c r="D1" s="17" t="s">
        <v>250</v>
      </c>
      <c r="E1" s="19" t="s">
        <v>1039</v>
      </c>
      <c r="F1" s="19" t="s">
        <v>1040</v>
      </c>
    </row>
    <row r="2" spans="1:6" x14ac:dyDescent="0.25">
      <c r="A2" t="s">
        <v>978</v>
      </c>
      <c r="B2" t="s">
        <v>1173</v>
      </c>
      <c r="C2" t="s">
        <v>1045</v>
      </c>
      <c r="D2" t="s">
        <v>31</v>
      </c>
      <c r="E2">
        <v>1600</v>
      </c>
      <c r="F2">
        <v>800</v>
      </c>
    </row>
    <row r="3" spans="1:6" x14ac:dyDescent="0.25">
      <c r="A3" t="s">
        <v>978</v>
      </c>
      <c r="B3" t="s">
        <v>253</v>
      </c>
      <c r="C3" t="s">
        <v>1045</v>
      </c>
      <c r="D3" t="s">
        <v>31</v>
      </c>
      <c r="E3">
        <v>1600</v>
      </c>
      <c r="F3">
        <v>800</v>
      </c>
    </row>
    <row r="4" spans="1:6" x14ac:dyDescent="0.25">
      <c r="A4" t="s">
        <v>978</v>
      </c>
      <c r="B4" t="s">
        <v>1174</v>
      </c>
      <c r="C4" t="s">
        <v>1045</v>
      </c>
      <c r="D4" t="s">
        <v>31</v>
      </c>
      <c r="E4">
        <v>1600</v>
      </c>
      <c r="F4">
        <v>800</v>
      </c>
    </row>
    <row r="5" spans="1:6" x14ac:dyDescent="0.25">
      <c r="A5" t="s">
        <v>978</v>
      </c>
      <c r="B5" t="s">
        <v>254</v>
      </c>
      <c r="C5" t="s">
        <v>1045</v>
      </c>
      <c r="D5" t="s">
        <v>31</v>
      </c>
      <c r="E5">
        <v>1600</v>
      </c>
      <c r="F5">
        <v>800</v>
      </c>
    </row>
    <row r="6" spans="1:6" x14ac:dyDescent="0.25">
      <c r="A6" t="s">
        <v>978</v>
      </c>
      <c r="B6" t="s">
        <v>1175</v>
      </c>
      <c r="C6" t="s">
        <v>1045</v>
      </c>
      <c r="D6" t="s">
        <v>31</v>
      </c>
      <c r="E6">
        <v>1600</v>
      </c>
      <c r="F6">
        <v>800</v>
      </c>
    </row>
    <row r="7" spans="1:6" x14ac:dyDescent="0.25">
      <c r="A7" t="s">
        <v>978</v>
      </c>
      <c r="B7" t="s">
        <v>255</v>
      </c>
      <c r="C7" t="s">
        <v>1045</v>
      </c>
      <c r="D7" t="s">
        <v>31</v>
      </c>
      <c r="E7">
        <v>1600</v>
      </c>
      <c r="F7">
        <v>800</v>
      </c>
    </row>
    <row r="8" spans="1:6" x14ac:dyDescent="0.25">
      <c r="A8" t="s">
        <v>978</v>
      </c>
      <c r="B8" t="s">
        <v>256</v>
      </c>
      <c r="C8" t="s">
        <v>1045</v>
      </c>
      <c r="D8" t="s">
        <v>31</v>
      </c>
      <c r="E8">
        <v>1600</v>
      </c>
      <c r="F8">
        <v>800</v>
      </c>
    </row>
    <row r="9" spans="1:6" x14ac:dyDescent="0.25">
      <c r="A9" t="s">
        <v>979</v>
      </c>
      <c r="B9" t="s">
        <v>1176</v>
      </c>
      <c r="C9" t="s">
        <v>1046</v>
      </c>
      <c r="D9" t="s">
        <v>31</v>
      </c>
      <c r="E9">
        <v>1600</v>
      </c>
      <c r="F9">
        <v>400</v>
      </c>
    </row>
    <row r="10" spans="1:6" x14ac:dyDescent="0.25">
      <c r="A10" t="s">
        <v>979</v>
      </c>
      <c r="B10" t="s">
        <v>257</v>
      </c>
      <c r="C10" t="s">
        <v>1046</v>
      </c>
      <c r="D10" t="s">
        <v>31</v>
      </c>
      <c r="E10">
        <v>1600</v>
      </c>
      <c r="F10">
        <v>400</v>
      </c>
    </row>
    <row r="11" spans="1:6" x14ac:dyDescent="0.25">
      <c r="A11" t="s">
        <v>979</v>
      </c>
      <c r="B11" t="s">
        <v>1177</v>
      </c>
      <c r="C11" t="s">
        <v>1046</v>
      </c>
      <c r="D11" t="s">
        <v>31</v>
      </c>
      <c r="E11">
        <v>1600</v>
      </c>
      <c r="F11">
        <v>400</v>
      </c>
    </row>
    <row r="12" spans="1:6" x14ac:dyDescent="0.25">
      <c r="A12" t="s">
        <v>979</v>
      </c>
      <c r="B12" t="s">
        <v>258</v>
      </c>
      <c r="C12" t="s">
        <v>1046</v>
      </c>
      <c r="D12" t="s">
        <v>31</v>
      </c>
      <c r="E12">
        <v>1600</v>
      </c>
      <c r="F12">
        <v>400</v>
      </c>
    </row>
    <row r="13" spans="1:6" x14ac:dyDescent="0.25">
      <c r="A13" t="s">
        <v>979</v>
      </c>
      <c r="B13" t="s">
        <v>1178</v>
      </c>
      <c r="C13" t="s">
        <v>1046</v>
      </c>
      <c r="D13" t="s">
        <v>31</v>
      </c>
      <c r="E13">
        <v>1600</v>
      </c>
      <c r="F13">
        <v>400</v>
      </c>
    </row>
    <row r="14" spans="1:6" x14ac:dyDescent="0.25">
      <c r="A14" t="s">
        <v>979</v>
      </c>
      <c r="B14" t="s">
        <v>259</v>
      </c>
      <c r="C14" t="s">
        <v>1046</v>
      </c>
      <c r="D14" t="s">
        <v>31</v>
      </c>
      <c r="E14">
        <v>1600</v>
      </c>
      <c r="F14">
        <v>400</v>
      </c>
    </row>
    <row r="15" spans="1:6" x14ac:dyDescent="0.25">
      <c r="A15" t="s">
        <v>979</v>
      </c>
      <c r="B15" t="s">
        <v>260</v>
      </c>
      <c r="C15" t="s">
        <v>1046</v>
      </c>
      <c r="D15" t="s">
        <v>31</v>
      </c>
      <c r="E15">
        <v>1600</v>
      </c>
      <c r="F15">
        <v>400</v>
      </c>
    </row>
    <row r="16" spans="1:6" x14ac:dyDescent="0.25">
      <c r="A16" t="s">
        <v>803</v>
      </c>
      <c r="B16" t="s">
        <v>261</v>
      </c>
      <c r="C16" t="s">
        <v>1043</v>
      </c>
      <c r="D16" t="s">
        <v>262</v>
      </c>
      <c r="E16">
        <v>1600</v>
      </c>
      <c r="F16">
        <v>3200</v>
      </c>
    </row>
    <row r="17" spans="1:6" x14ac:dyDescent="0.25">
      <c r="A17" t="s">
        <v>983</v>
      </c>
      <c r="B17" t="s">
        <v>263</v>
      </c>
      <c r="C17" t="s">
        <v>983</v>
      </c>
      <c r="D17" t="s">
        <v>262</v>
      </c>
      <c r="E17">
        <v>1600</v>
      </c>
      <c r="F17">
        <v>3200</v>
      </c>
    </row>
    <row r="18" spans="1:6" x14ac:dyDescent="0.25">
      <c r="A18" t="s">
        <v>981</v>
      </c>
      <c r="B18" t="s">
        <v>264</v>
      </c>
      <c r="C18" t="s">
        <v>1044</v>
      </c>
      <c r="D18" t="s">
        <v>262</v>
      </c>
      <c r="E18">
        <v>1600</v>
      </c>
      <c r="F18">
        <v>3200</v>
      </c>
    </row>
    <row r="19" spans="1:6" x14ac:dyDescent="0.25">
      <c r="A19" t="s">
        <v>869</v>
      </c>
      <c r="B19" t="s">
        <v>265</v>
      </c>
      <c r="C19" t="s">
        <v>1041</v>
      </c>
      <c r="D19" t="s">
        <v>30</v>
      </c>
      <c r="E19">
        <v>1600</v>
      </c>
      <c r="F19">
        <v>3200</v>
      </c>
    </row>
    <row r="20" spans="1:6" x14ac:dyDescent="0.25">
      <c r="A20" t="s">
        <v>778</v>
      </c>
      <c r="B20" t="s">
        <v>266</v>
      </c>
      <c r="C20" t="s">
        <v>778</v>
      </c>
      <c r="D20" t="s">
        <v>30</v>
      </c>
      <c r="E20">
        <v>1600</v>
      </c>
      <c r="F20">
        <v>3200</v>
      </c>
    </row>
    <row r="21" spans="1:6" x14ac:dyDescent="0.25">
      <c r="A21" t="s">
        <v>990</v>
      </c>
      <c r="B21" t="s">
        <v>267</v>
      </c>
      <c r="C21" t="s">
        <v>1042</v>
      </c>
      <c r="D21" t="s">
        <v>10</v>
      </c>
      <c r="E21">
        <v>3200</v>
      </c>
      <c r="F21">
        <v>3200</v>
      </c>
    </row>
    <row r="22" spans="1:6" x14ac:dyDescent="0.25">
      <c r="A22" t="s">
        <v>1166</v>
      </c>
      <c r="B22" t="s">
        <v>1164</v>
      </c>
      <c r="C22" t="s">
        <v>1170</v>
      </c>
      <c r="D22" t="s">
        <v>1088</v>
      </c>
      <c r="E22">
        <v>800</v>
      </c>
      <c r="F22">
        <v>1600</v>
      </c>
    </row>
    <row r="23" spans="1:6" x14ac:dyDescent="0.25">
      <c r="A23" t="s">
        <v>1163</v>
      </c>
      <c r="B23" t="s">
        <v>1172</v>
      </c>
      <c r="C23" t="s">
        <v>1165</v>
      </c>
      <c r="D23" t="s">
        <v>1088</v>
      </c>
      <c r="E23">
        <v>1600</v>
      </c>
      <c r="F23">
        <v>1600</v>
      </c>
    </row>
    <row r="24" spans="1:6" x14ac:dyDescent="0.25">
      <c r="A24" t="s">
        <v>1167</v>
      </c>
      <c r="B24" t="s">
        <v>1168</v>
      </c>
      <c r="C24" t="s">
        <v>1169</v>
      </c>
      <c r="D24" t="s">
        <v>1088</v>
      </c>
      <c r="E24">
        <v>800</v>
      </c>
      <c r="F24">
        <v>1600</v>
      </c>
    </row>
    <row r="25" spans="1:6" x14ac:dyDescent="0.25">
      <c r="A25" t="s">
        <v>910</v>
      </c>
      <c r="B25" t="s">
        <v>910</v>
      </c>
      <c r="C25" t="str">
        <f>LOWER(INDEX(osm_dest_definitions!B:B,MATCH(destinations!$B25,osm_dest_definitions!$A:$A,0)))</f>
        <v>supermarket</v>
      </c>
      <c r="D25" t="str">
        <f>INDEX(osm_dest_definitions!G:G,MATCH(destinations!$B25,osm_dest_definitions!$A:$A,0))</f>
        <v>Food</v>
      </c>
      <c r="E25">
        <v>1600</v>
      </c>
      <c r="F25">
        <v>3200</v>
      </c>
    </row>
    <row r="26" spans="1:6" x14ac:dyDescent="0.25">
      <c r="A26" t="s">
        <v>911</v>
      </c>
      <c r="B26" t="s">
        <v>911</v>
      </c>
      <c r="C26" t="str">
        <f>LOWER(INDEX(osm_dest_definitions!B:B,MATCH(destinations!$B26,osm_dest_definitions!$A:$A,0)))</f>
        <v>bakery</v>
      </c>
      <c r="D26" t="str">
        <f>INDEX(osm_dest_definitions!G:G,MATCH(destinations!$B26,osm_dest_definitions!$A:$A,0))</f>
        <v>Food</v>
      </c>
      <c r="E26">
        <v>1600</v>
      </c>
      <c r="F26">
        <v>3200</v>
      </c>
    </row>
    <row r="27" spans="1:6" x14ac:dyDescent="0.25">
      <c r="A27" t="s">
        <v>912</v>
      </c>
      <c r="B27" t="s">
        <v>912</v>
      </c>
      <c r="C27" t="str">
        <f>LOWER(INDEX(osm_dest_definitions!B:B,MATCH(destinations!$B27,osm_dest_definitions!$A:$A,0)))</f>
        <v>meat / seafood</v>
      </c>
      <c r="D27" t="str">
        <f>INDEX(osm_dest_definitions!G:G,MATCH(destinations!$B27,osm_dest_definitions!$A:$A,0))</f>
        <v>Food</v>
      </c>
      <c r="E27">
        <v>1600</v>
      </c>
      <c r="F27">
        <v>3200</v>
      </c>
    </row>
    <row r="28" spans="1:6" x14ac:dyDescent="0.25">
      <c r="A28" t="s">
        <v>913</v>
      </c>
      <c r="B28" t="s">
        <v>913</v>
      </c>
      <c r="C28" t="str">
        <f>LOWER(INDEX(osm_dest_definitions!B:B,MATCH(destinations!$B28,osm_dest_definitions!$A:$A,0)))</f>
        <v>fruit and veg</v>
      </c>
      <c r="D28" t="str">
        <f>INDEX(osm_dest_definitions!G:G,MATCH(destinations!$B28,osm_dest_definitions!$A:$A,0))</f>
        <v>Food</v>
      </c>
      <c r="E28">
        <v>1600</v>
      </c>
      <c r="F28">
        <v>3200</v>
      </c>
    </row>
    <row r="29" spans="1:6" x14ac:dyDescent="0.25">
      <c r="A29" t="s">
        <v>914</v>
      </c>
      <c r="B29" t="s">
        <v>914</v>
      </c>
      <c r="C29" t="str">
        <f>LOWER(INDEX(osm_dest_definitions!B:B,MATCH(destinations!$B29,osm_dest_definitions!$A:$A,0)))</f>
        <v>deli</v>
      </c>
      <c r="D29" t="str">
        <f>INDEX(osm_dest_definitions!G:G,MATCH(destinations!$B29,osm_dest_definitions!$A:$A,0))</f>
        <v>Food</v>
      </c>
      <c r="E29">
        <v>1600</v>
      </c>
      <c r="F29">
        <v>3200</v>
      </c>
    </row>
    <row r="30" spans="1:6" x14ac:dyDescent="0.25">
      <c r="A30" t="s">
        <v>915</v>
      </c>
      <c r="B30" t="s">
        <v>915</v>
      </c>
      <c r="C30" t="str">
        <f>LOWER(INDEX(osm_dest_definitions!B:B,MATCH(destinations!$B30,osm_dest_definitions!$A:$A,0)))</f>
        <v>convenience</v>
      </c>
      <c r="D30" t="str">
        <f>INDEX(osm_dest_definitions!G:G,MATCH(destinations!$B30,osm_dest_definitions!$A:$A,0))</f>
        <v>Convenience</v>
      </c>
      <c r="E30">
        <v>1600</v>
      </c>
      <c r="F30">
        <v>3200</v>
      </c>
    </row>
    <row r="31" spans="1:6" x14ac:dyDescent="0.25">
      <c r="A31" t="s">
        <v>982</v>
      </c>
      <c r="B31" t="s">
        <v>982</v>
      </c>
      <c r="C31" t="str">
        <f>LOWER(INDEX(osm_dest_definitions!B:B,MATCH(destinations!$B31,osm_dest_definitions!$A:$A,0)))</f>
        <v>convenience</v>
      </c>
      <c r="D31" t="str">
        <f>INDEX(osm_dest_definitions!G:G,MATCH(destinations!$B31,osm_dest_definitions!$A:$A,0))</f>
        <v>Convenience</v>
      </c>
      <c r="E31">
        <v>1600</v>
      </c>
      <c r="F31">
        <v>3200</v>
      </c>
    </row>
    <row r="32" spans="1:6" x14ac:dyDescent="0.25">
      <c r="A32" t="s">
        <v>991</v>
      </c>
      <c r="B32" t="s">
        <v>991</v>
      </c>
      <c r="C32" t="str">
        <f>LOWER(INDEX(osm_dest_definitions!B:B,MATCH(destinations!$B32,osm_dest_definitions!$A:$A,0)))</f>
        <v>convenience</v>
      </c>
      <c r="D32" t="str">
        <f>INDEX(osm_dest_definitions!G:G,MATCH(destinations!$B32,osm_dest_definitions!$A:$A,0))</f>
        <v>Convenience</v>
      </c>
      <c r="E32">
        <v>1600</v>
      </c>
      <c r="F32">
        <v>3200</v>
      </c>
    </row>
    <row r="33" spans="1:6" x14ac:dyDescent="0.25">
      <c r="A33" t="s">
        <v>916</v>
      </c>
      <c r="B33" t="s">
        <v>916</v>
      </c>
      <c r="C33" t="str">
        <f>LOWER(INDEX(osm_dest_definitions!B:B,MATCH(destinations!$B33,osm_dest_definitions!$A:$A,0)))</f>
        <v>other food</v>
      </c>
      <c r="D33" t="str">
        <f>INDEX(osm_dest_definitions!G:G,MATCH(destinations!$B33,osm_dest_definitions!$A:$A,0))</f>
        <v>Food</v>
      </c>
      <c r="E33">
        <v>1600</v>
      </c>
      <c r="F33">
        <v>3200</v>
      </c>
    </row>
    <row r="34" spans="1:6" x14ac:dyDescent="0.25">
      <c r="A34" t="s">
        <v>917</v>
      </c>
      <c r="B34" t="s">
        <v>917</v>
      </c>
      <c r="C34" t="str">
        <f>LOWER(INDEX(osm_dest_definitions!B:B,MATCH(destinations!$B34,osm_dest_definitions!$A:$A,0)))</f>
        <v>health food</v>
      </c>
      <c r="D34" t="str">
        <f>INDEX(osm_dest_definitions!G:G,MATCH(destinations!$B34,osm_dest_definitions!$A:$A,0))</f>
        <v>Food</v>
      </c>
      <c r="E34">
        <v>1600</v>
      </c>
      <c r="F34">
        <v>3200</v>
      </c>
    </row>
    <row r="35" spans="1:6" x14ac:dyDescent="0.25">
      <c r="A35" t="s">
        <v>1133</v>
      </c>
      <c r="B35" t="s">
        <v>1133</v>
      </c>
      <c r="C35" t="s">
        <v>1158</v>
      </c>
      <c r="D35" t="s">
        <v>1159</v>
      </c>
      <c r="E35">
        <v>3200</v>
      </c>
      <c r="F35">
        <v>3200</v>
      </c>
    </row>
    <row r="36" spans="1:6" x14ac:dyDescent="0.25">
      <c r="A36" t="s">
        <v>918</v>
      </c>
      <c r="B36" t="s">
        <v>918</v>
      </c>
      <c r="C36" t="str">
        <f>LOWER(INDEX(osm_dest_definitions!B:B,MATCH(destinations!$B36,osm_dest_definitions!$A:$A,0)))</f>
        <v>community centre</v>
      </c>
      <c r="D36" t="str">
        <f>INDEX(osm_dest_definitions!G:G,MATCH(destinations!$B36,osm_dest_definitions!$A:$A,0))</f>
        <v>Community, Culture and Leisure</v>
      </c>
      <c r="E36">
        <v>1600</v>
      </c>
      <c r="F36">
        <v>3200</v>
      </c>
    </row>
    <row r="37" spans="1:6" x14ac:dyDescent="0.25">
      <c r="A37" t="s">
        <v>919</v>
      </c>
      <c r="B37" t="s">
        <v>919</v>
      </c>
      <c r="C37" t="str">
        <f>LOWER(INDEX(osm_dest_definitions!B:B,MATCH(destinations!$B37,osm_dest_definitions!$A:$A,0)))</f>
        <v>place of worship</v>
      </c>
      <c r="D37" t="str">
        <f>INDEX(osm_dest_definitions!G:G,MATCH(destinations!$B37,osm_dest_definitions!$A:$A,0))</f>
        <v>Community, Culture and Leisure</v>
      </c>
      <c r="E37">
        <v>1600</v>
      </c>
      <c r="F37">
        <v>3200</v>
      </c>
    </row>
    <row r="38" spans="1:6" x14ac:dyDescent="0.25">
      <c r="A38" t="s">
        <v>920</v>
      </c>
      <c r="B38" t="s">
        <v>920</v>
      </c>
      <c r="C38" t="str">
        <f>LOWER(INDEX(osm_dest_definitions!B:B,MATCH(destinations!$B38,osm_dest_definitions!$A:$A,0)))</f>
        <v>museum</v>
      </c>
      <c r="D38" t="str">
        <f>INDEX(osm_dest_definitions!G:G,MATCH(destinations!$B38,osm_dest_definitions!$A:$A,0))</f>
        <v>Community, Culture and Leisure</v>
      </c>
      <c r="E38">
        <v>3200</v>
      </c>
      <c r="F38">
        <v>3200</v>
      </c>
    </row>
    <row r="39" spans="1:6" x14ac:dyDescent="0.25">
      <c r="A39" t="s">
        <v>921</v>
      </c>
      <c r="B39" t="s">
        <v>921</v>
      </c>
      <c r="C39" t="str">
        <f>LOWER(INDEX(osm_dest_definitions!B:B,MATCH(destinations!$B39,osm_dest_definitions!$A:$A,0)))</f>
        <v>theatre</v>
      </c>
      <c r="D39" t="str">
        <f>INDEX(osm_dest_definitions!G:G,MATCH(destinations!$B39,osm_dest_definitions!$A:$A,0))</f>
        <v>Community, Culture and Leisure</v>
      </c>
      <c r="E39">
        <v>3200</v>
      </c>
      <c r="F39">
        <v>3200</v>
      </c>
    </row>
    <row r="40" spans="1:6" x14ac:dyDescent="0.25">
      <c r="A40" t="s">
        <v>922</v>
      </c>
      <c r="B40" t="s">
        <v>922</v>
      </c>
      <c r="C40" t="str">
        <f>LOWER(INDEX(osm_dest_definitions!B:B,MATCH(destinations!$B40,osm_dest_definitions!$A:$A,0)))</f>
        <v>cinema</v>
      </c>
      <c r="D40" t="str">
        <f>INDEX(osm_dest_definitions!G:G,MATCH(destinations!$B40,osm_dest_definitions!$A:$A,0))</f>
        <v>Community, Culture and Leisure</v>
      </c>
      <c r="E40">
        <v>3200</v>
      </c>
      <c r="F40">
        <v>3200</v>
      </c>
    </row>
    <row r="41" spans="1:6" x14ac:dyDescent="0.25">
      <c r="A41" t="s">
        <v>1346</v>
      </c>
      <c r="B41" t="s">
        <v>1346</v>
      </c>
      <c r="C41" t="str">
        <f>LOWER(INDEX(osm_dest_definitions!B:B,MATCH(destinations!$B41,osm_dest_definitions!$A:$A,0)))</f>
        <v>art gallery</v>
      </c>
      <c r="D41" t="str">
        <f>INDEX(osm_dest_definitions!G:G,MATCH(destinations!$B41,osm_dest_definitions!$A:$A,0))</f>
        <v>Community, Culture and Leisure</v>
      </c>
      <c r="E41">
        <v>3200</v>
      </c>
      <c r="F41">
        <v>3200</v>
      </c>
    </row>
    <row r="42" spans="1:6" x14ac:dyDescent="0.25">
      <c r="A42" t="s">
        <v>1347</v>
      </c>
      <c r="B42" t="s">
        <v>1347</v>
      </c>
      <c r="C42" t="str">
        <f>LOWER(INDEX(osm_dest_definitions!B:B,MATCH(destinations!$B42,osm_dest_definitions!$A:$A,0)))</f>
        <v>art centre</v>
      </c>
      <c r="D42" t="str">
        <f>INDEX(osm_dest_definitions!G:G,MATCH(destinations!$B42,osm_dest_definitions!$A:$A,0))</f>
        <v>Community, Culture and Leisure</v>
      </c>
      <c r="E42">
        <v>3200</v>
      </c>
      <c r="F42">
        <v>3200</v>
      </c>
    </row>
    <row r="43" spans="1:6" x14ac:dyDescent="0.25">
      <c r="A43" t="s">
        <v>925</v>
      </c>
      <c r="B43" t="s">
        <v>925</v>
      </c>
      <c r="C43" t="str">
        <f>LOWER(INDEX(osm_dest_definitions!B:B,MATCH(destinations!$B43,osm_dest_definitions!$A:$A,0)))</f>
        <v>artwork</v>
      </c>
      <c r="D43" t="str">
        <f>INDEX(osm_dest_definitions!G:G,MATCH(destinations!$B43,osm_dest_definitions!$A:$A,0))</f>
        <v>Community, Culture and Leisure</v>
      </c>
      <c r="E43">
        <v>3200</v>
      </c>
      <c r="F43">
        <v>3200</v>
      </c>
    </row>
    <row r="44" spans="1:6" x14ac:dyDescent="0.25">
      <c r="A44" t="s">
        <v>926</v>
      </c>
      <c r="B44" t="s">
        <v>926</v>
      </c>
      <c r="C44" t="str">
        <f>LOWER(INDEX(osm_dest_definitions!B:B,MATCH(destinations!$B44,osm_dest_definitions!$A:$A,0)))</f>
        <v>fountain</v>
      </c>
      <c r="D44" t="str">
        <f>INDEX(osm_dest_definitions!G:G,MATCH(destinations!$B44,osm_dest_definitions!$A:$A,0))</f>
        <v>Community, Culture and Leisure</v>
      </c>
      <c r="E44">
        <v>3200</v>
      </c>
      <c r="F44">
        <v>3200</v>
      </c>
    </row>
    <row r="45" spans="1:6" x14ac:dyDescent="0.25">
      <c r="A45" t="s">
        <v>927</v>
      </c>
      <c r="B45" t="s">
        <v>927</v>
      </c>
      <c r="C45" t="str">
        <f>LOWER(INDEX(osm_dest_definitions!B:B,MATCH(destinations!$B45,osm_dest_definitions!$A:$A,0)))</f>
        <v>viewpoint</v>
      </c>
      <c r="D45" t="str">
        <f>INDEX(osm_dest_definitions!G:G,MATCH(destinations!$B45,osm_dest_definitions!$A:$A,0))</f>
        <v>Community, Culture and Leisure</v>
      </c>
      <c r="E45">
        <v>3200</v>
      </c>
      <c r="F45">
        <v>3200</v>
      </c>
    </row>
    <row r="46" spans="1:6" x14ac:dyDescent="0.25">
      <c r="A46" t="s">
        <v>1349</v>
      </c>
      <c r="B46" t="s">
        <v>1349</v>
      </c>
      <c r="C46" t="str">
        <f>LOWER(INDEX(osm_dest_definitions!B:B,MATCH(destinations!$B46,osm_dest_definitions!$A:$A,0)))</f>
        <v>picnic site</v>
      </c>
      <c r="D46" t="str">
        <f>INDEX(osm_dest_definitions!G:G,MATCH(destinations!$B46,osm_dest_definitions!$A:$A,0))</f>
        <v>Community, Culture and Leisure</v>
      </c>
      <c r="E46">
        <v>3200</v>
      </c>
      <c r="F46">
        <v>3200</v>
      </c>
    </row>
    <row r="47" spans="1:6" x14ac:dyDescent="0.25">
      <c r="A47" t="s">
        <v>929</v>
      </c>
      <c r="B47" t="s">
        <v>929</v>
      </c>
      <c r="C47" t="str">
        <f>LOWER(INDEX(osm_dest_definitions!B:B,MATCH(destinations!$B47,osm_dest_definitions!$A:$A,0)))</f>
        <v>pharmacy</v>
      </c>
      <c r="D47" t="str">
        <f>INDEX(osm_dest_definitions!G:G,MATCH(destinations!$B47,osm_dest_definitions!$A:$A,0))</f>
        <v>Health</v>
      </c>
      <c r="E47">
        <v>1600</v>
      </c>
      <c r="F47">
        <v>3200</v>
      </c>
    </row>
    <row r="48" spans="1:6" x14ac:dyDescent="0.25">
      <c r="A48" t="s">
        <v>930</v>
      </c>
      <c r="B48" t="s">
        <v>930</v>
      </c>
      <c r="C48" t="str">
        <f>LOWER(INDEX(osm_dest_definitions!B:B,MATCH(destinations!$B48,osm_dest_definitions!$A:$A,0)))</f>
        <v>restaurant</v>
      </c>
      <c r="D48" t="str">
        <f>INDEX(osm_dest_definitions!G:G,MATCH(destinations!$B48,osm_dest_definitions!$A:$A,0))</f>
        <v>Food; Community, Culture and Leisure</v>
      </c>
      <c r="E48">
        <v>3200</v>
      </c>
      <c r="F48">
        <v>3200</v>
      </c>
    </row>
    <row r="49" spans="1:6" x14ac:dyDescent="0.25">
      <c r="A49" t="s">
        <v>931</v>
      </c>
      <c r="B49" t="s">
        <v>931</v>
      </c>
      <c r="C49" t="str">
        <f>LOWER(INDEX(osm_dest_definitions!B:B,MATCH(destinations!$B49,osm_dest_definitions!$A:$A,0)))</f>
        <v>cafe</v>
      </c>
      <c r="D49" t="str">
        <f>INDEX(osm_dest_definitions!G:G,MATCH(destinations!$B49,osm_dest_definitions!$A:$A,0))</f>
        <v>Food; Community, Culture and Leisure</v>
      </c>
      <c r="E49">
        <v>3200</v>
      </c>
      <c r="F49">
        <v>3200</v>
      </c>
    </row>
    <row r="50" spans="1:6" x14ac:dyDescent="0.25">
      <c r="A50" t="s">
        <v>932</v>
      </c>
      <c r="B50" t="s">
        <v>932</v>
      </c>
      <c r="C50" t="str">
        <f>LOWER(INDEX(osm_dest_definitions!B:B,MATCH(destinations!$B50,osm_dest_definitions!$A:$A,0)))</f>
        <v>eatery</v>
      </c>
      <c r="D50" t="str">
        <f>INDEX(osm_dest_definitions!G:G,MATCH(destinations!$B50,osm_dest_definitions!$A:$A,0))</f>
        <v>Food; Community, Culture and Leisure</v>
      </c>
      <c r="E50">
        <v>3200</v>
      </c>
      <c r="F50">
        <v>3200</v>
      </c>
    </row>
    <row r="51" spans="1:6" x14ac:dyDescent="0.25">
      <c r="A51" t="s">
        <v>933</v>
      </c>
      <c r="B51" t="s">
        <v>933</v>
      </c>
      <c r="C51" t="str">
        <f>LOWER(INDEX(osm_dest_definitions!B:B,MATCH(destinations!$B51,osm_dest_definitions!$A:$A,0)))</f>
        <v>food_court</v>
      </c>
      <c r="D51" t="str">
        <f>INDEX(osm_dest_definitions!G:G,MATCH(destinations!$B51,osm_dest_definitions!$A:$A,0))</f>
        <v>Food; Community, Culture and Leisure</v>
      </c>
      <c r="E51">
        <v>3200</v>
      </c>
      <c r="F51">
        <v>3200</v>
      </c>
    </row>
    <row r="52" spans="1:6" x14ac:dyDescent="0.25">
      <c r="A52" t="s">
        <v>1348</v>
      </c>
      <c r="B52" t="s">
        <v>1348</v>
      </c>
      <c r="C52" t="str">
        <f>LOWER(INDEX(osm_dest_definitions!B:B,MATCH(destinations!$B52,osm_dest_definitions!$A:$A,0)))</f>
        <v>fast food</v>
      </c>
      <c r="D52" t="str">
        <f>INDEX(osm_dest_definitions!G:G,MATCH(destinations!$B52,osm_dest_definitions!$A:$A,0))</f>
        <v>Food</v>
      </c>
      <c r="E52">
        <v>3200</v>
      </c>
      <c r="F52">
        <v>3200</v>
      </c>
    </row>
    <row r="53" spans="1:6" x14ac:dyDescent="0.25">
      <c r="A53" t="s">
        <v>935</v>
      </c>
      <c r="B53" t="s">
        <v>935</v>
      </c>
      <c r="C53" t="str">
        <f>LOWER(INDEX(osm_dest_definitions!B:B,MATCH(destinations!$B53,osm_dest_definitions!$A:$A,0)))</f>
        <v>pub</v>
      </c>
      <c r="D53" t="str">
        <f>INDEX(osm_dest_definitions!G:G,MATCH(destinations!$B53,osm_dest_definitions!$A:$A,0))</f>
        <v>Food; Community, Culture and Leisure</v>
      </c>
      <c r="E53">
        <v>3200</v>
      </c>
      <c r="F53">
        <v>3200</v>
      </c>
    </row>
    <row r="54" spans="1:6" x14ac:dyDescent="0.25">
      <c r="A54" t="s">
        <v>936</v>
      </c>
      <c r="B54" t="s">
        <v>936</v>
      </c>
      <c r="C54" t="str">
        <f>LOWER(INDEX(osm_dest_definitions!B:B,MATCH(destinations!$B54,osm_dest_definitions!$A:$A,0)))</f>
        <v>bar</v>
      </c>
      <c r="D54" t="str">
        <f>INDEX(osm_dest_definitions!G:G,MATCH(destinations!$B54,osm_dest_definitions!$A:$A,0))</f>
        <v>Alcohol; Community, Culture and Leisure</v>
      </c>
      <c r="E54">
        <v>3200</v>
      </c>
      <c r="F54">
        <v>400</v>
      </c>
    </row>
    <row r="55" spans="1:6" x14ac:dyDescent="0.25">
      <c r="A55" t="s">
        <v>937</v>
      </c>
      <c r="B55" t="s">
        <v>937</v>
      </c>
      <c r="C55" t="str">
        <f>LOWER(INDEX(osm_dest_definitions!B:B,MATCH(destinations!$B55,osm_dest_definitions!$A:$A,0)))</f>
        <v>nightclub</v>
      </c>
      <c r="D55" t="str">
        <f>INDEX(osm_dest_definitions!G:G,MATCH(destinations!$B55,osm_dest_definitions!$A:$A,0))</f>
        <v>Alcohol; Community, Culture and Leisure</v>
      </c>
      <c r="E55">
        <v>3200</v>
      </c>
      <c r="F55">
        <v>400</v>
      </c>
    </row>
    <row r="56" spans="1:6" x14ac:dyDescent="0.25">
      <c r="A56" t="s">
        <v>938</v>
      </c>
      <c r="B56" t="s">
        <v>938</v>
      </c>
      <c r="C56" t="str">
        <f>LOWER(INDEX(osm_dest_definitions!B:B,MATCH(destinations!$B56,osm_dest_definitions!$A:$A,0)))</f>
        <v>gambling</v>
      </c>
      <c r="D56" t="str">
        <f>INDEX(osm_dest_definitions!G:G,MATCH(destinations!$B56,osm_dest_definitions!$A:$A,0))</f>
        <v>Gambling</v>
      </c>
      <c r="E56">
        <v>3200</v>
      </c>
      <c r="F56">
        <v>400</v>
      </c>
    </row>
    <row r="57" spans="1:6" x14ac:dyDescent="0.25">
      <c r="A57" t="s">
        <v>1138</v>
      </c>
      <c r="B57" t="s">
        <v>1138</v>
      </c>
      <c r="C57" t="s">
        <v>1156</v>
      </c>
      <c r="D57" t="s">
        <v>31</v>
      </c>
      <c r="E57">
        <v>3200</v>
      </c>
      <c r="F57">
        <v>400</v>
      </c>
    </row>
    <row r="58" spans="1:6" x14ac:dyDescent="0.25">
      <c r="A58" t="s">
        <v>1148</v>
      </c>
      <c r="B58" t="s">
        <v>1148</v>
      </c>
      <c r="C58" t="s">
        <v>1157</v>
      </c>
      <c r="D58" t="s">
        <v>1152</v>
      </c>
      <c r="E58">
        <v>3200</v>
      </c>
      <c r="F58">
        <v>400</v>
      </c>
    </row>
    <row r="59" spans="1:6" x14ac:dyDescent="0.25">
      <c r="A59" t="s">
        <v>996</v>
      </c>
      <c r="B59" t="s">
        <v>686</v>
      </c>
      <c r="C59" t="s">
        <v>1001</v>
      </c>
      <c r="D59" t="s">
        <v>1006</v>
      </c>
      <c r="E59">
        <v>1600</v>
      </c>
      <c r="F59">
        <v>3200</v>
      </c>
    </row>
    <row r="60" spans="1:6" x14ac:dyDescent="0.25">
      <c r="A60" t="s">
        <v>997</v>
      </c>
      <c r="B60" t="s">
        <v>992</v>
      </c>
      <c r="C60" t="s">
        <v>1005</v>
      </c>
      <c r="D60" t="s">
        <v>1006</v>
      </c>
      <c r="E60">
        <v>1600</v>
      </c>
      <c r="F60">
        <v>3200</v>
      </c>
    </row>
    <row r="61" spans="1:6" x14ac:dyDescent="0.25">
      <c r="A61" t="s">
        <v>998</v>
      </c>
      <c r="B61" t="s">
        <v>993</v>
      </c>
      <c r="C61" t="s">
        <v>1002</v>
      </c>
      <c r="D61" t="s">
        <v>1006</v>
      </c>
      <c r="E61">
        <v>1600</v>
      </c>
      <c r="F61">
        <v>3200</v>
      </c>
    </row>
    <row r="62" spans="1:6" x14ac:dyDescent="0.25">
      <c r="A62" t="s">
        <v>999</v>
      </c>
      <c r="B62" t="s">
        <v>994</v>
      </c>
      <c r="C62" t="s">
        <v>1003</v>
      </c>
      <c r="D62" t="s">
        <v>1006</v>
      </c>
      <c r="E62">
        <v>1600</v>
      </c>
      <c r="F62">
        <v>3200</v>
      </c>
    </row>
    <row r="63" spans="1:6" x14ac:dyDescent="0.25">
      <c r="A63" t="s">
        <v>1000</v>
      </c>
      <c r="B63" t="s">
        <v>995</v>
      </c>
      <c r="C63" t="s">
        <v>1004</v>
      </c>
      <c r="D63" t="s">
        <v>1006</v>
      </c>
      <c r="E63">
        <v>1600</v>
      </c>
      <c r="F63">
        <v>3200</v>
      </c>
    </row>
    <row r="64" spans="1:6" x14ac:dyDescent="0.25">
      <c r="A64" t="s">
        <v>1048</v>
      </c>
      <c r="B64" t="s">
        <v>1049</v>
      </c>
      <c r="C64" t="s">
        <v>1048</v>
      </c>
      <c r="D64" t="s">
        <v>888</v>
      </c>
      <c r="E64">
        <v>1600</v>
      </c>
      <c r="F64">
        <v>3200</v>
      </c>
    </row>
    <row r="65" spans="1:5" x14ac:dyDescent="0.25">
      <c r="A65" t="s">
        <v>1180</v>
      </c>
      <c r="B65" t="s">
        <v>1180</v>
      </c>
      <c r="C65" t="s">
        <v>1240</v>
      </c>
      <c r="D65" t="s">
        <v>23</v>
      </c>
      <c r="E65">
        <v>400</v>
      </c>
    </row>
    <row r="66" spans="1:5" x14ac:dyDescent="0.25">
      <c r="A66" t="s">
        <v>1181</v>
      </c>
      <c r="B66" t="s">
        <v>1181</v>
      </c>
      <c r="C66" t="s">
        <v>1241</v>
      </c>
      <c r="D66" t="s">
        <v>23</v>
      </c>
      <c r="E66">
        <v>1600</v>
      </c>
    </row>
    <row r="67" spans="1:5" x14ac:dyDescent="0.25">
      <c r="A67" t="s">
        <v>1182</v>
      </c>
      <c r="B67" t="s">
        <v>1182</v>
      </c>
      <c r="C67" t="s">
        <v>1242</v>
      </c>
      <c r="D67" t="s">
        <v>23</v>
      </c>
      <c r="E67">
        <v>1600</v>
      </c>
    </row>
    <row r="68" spans="1:5" x14ac:dyDescent="0.25">
      <c r="A68" t="s">
        <v>1183</v>
      </c>
      <c r="B68" t="s">
        <v>1183</v>
      </c>
      <c r="C68" t="s">
        <v>1243</v>
      </c>
      <c r="D68" t="s">
        <v>23</v>
      </c>
      <c r="E68">
        <v>1600</v>
      </c>
    </row>
    <row r="69" spans="1:5" x14ac:dyDescent="0.25">
      <c r="A69" t="s">
        <v>1184</v>
      </c>
      <c r="B69" t="s">
        <v>1184</v>
      </c>
      <c r="C69" t="s">
        <v>1244</v>
      </c>
      <c r="D69" t="s">
        <v>23</v>
      </c>
      <c r="E69">
        <v>1600</v>
      </c>
    </row>
    <row r="70" spans="1:5" x14ac:dyDescent="0.25">
      <c r="A70" t="s">
        <v>1185</v>
      </c>
      <c r="B70" t="s">
        <v>1185</v>
      </c>
      <c r="C70" t="s">
        <v>1245</v>
      </c>
      <c r="D70" t="s">
        <v>23</v>
      </c>
      <c r="E70">
        <v>1600</v>
      </c>
    </row>
    <row r="71" spans="1:5" x14ac:dyDescent="0.25">
      <c r="A71" t="s">
        <v>1353</v>
      </c>
      <c r="B71" t="s">
        <v>1353</v>
      </c>
      <c r="C71" t="s">
        <v>1354</v>
      </c>
      <c r="D71" t="s">
        <v>23</v>
      </c>
      <c r="E71">
        <v>1600</v>
      </c>
    </row>
    <row r="72" spans="1:5" x14ac:dyDescent="0.25">
      <c r="A72" t="s">
        <v>1352</v>
      </c>
      <c r="B72" t="s">
        <v>1352</v>
      </c>
      <c r="C72" t="s">
        <v>1355</v>
      </c>
      <c r="D72" t="s">
        <v>23</v>
      </c>
      <c r="E72">
        <v>1600</v>
      </c>
    </row>
    <row r="73" spans="1:5" x14ac:dyDescent="0.25">
      <c r="A73" t="s">
        <v>1171</v>
      </c>
      <c r="B73" t="s">
        <v>1171</v>
      </c>
      <c r="C73" t="s">
        <v>1246</v>
      </c>
      <c r="D73" t="s">
        <v>1199</v>
      </c>
      <c r="E73">
        <v>3200</v>
      </c>
    </row>
    <row r="74" spans="1:5" x14ac:dyDescent="0.25">
      <c r="A74" t="s">
        <v>1200</v>
      </c>
      <c r="B74" t="s">
        <v>1200</v>
      </c>
      <c r="C74" t="s">
        <v>1278</v>
      </c>
      <c r="D74" t="s">
        <v>1279</v>
      </c>
      <c r="E74">
        <v>1600</v>
      </c>
    </row>
    <row r="75" spans="1:5" x14ac:dyDescent="0.25">
      <c r="A75" t="s">
        <v>1201</v>
      </c>
      <c r="B75" t="s">
        <v>1201</v>
      </c>
      <c r="C75" t="s">
        <v>1247</v>
      </c>
      <c r="D75" t="s">
        <v>1202</v>
      </c>
      <c r="E75">
        <v>800</v>
      </c>
    </row>
    <row r="76" spans="1:5" x14ac:dyDescent="0.25">
      <c r="A76" t="s">
        <v>1203</v>
      </c>
      <c r="B76" t="s">
        <v>1203</v>
      </c>
      <c r="C76" t="s">
        <v>1248</v>
      </c>
      <c r="D76" t="s">
        <v>1202</v>
      </c>
      <c r="E76">
        <v>800</v>
      </c>
    </row>
    <row r="77" spans="1:5" x14ac:dyDescent="0.25">
      <c r="A77" t="s">
        <v>1204</v>
      </c>
      <c r="B77" t="s">
        <v>1204</v>
      </c>
      <c r="C77" t="s">
        <v>1249</v>
      </c>
      <c r="D77" t="s">
        <v>1202</v>
      </c>
      <c r="E77">
        <v>3200</v>
      </c>
    </row>
    <row r="78" spans="1:5" x14ac:dyDescent="0.25">
      <c r="A78" t="s">
        <v>1205</v>
      </c>
      <c r="B78" t="s">
        <v>1205</v>
      </c>
      <c r="C78" t="s">
        <v>1250</v>
      </c>
      <c r="D78" t="s">
        <v>1202</v>
      </c>
      <c r="E78">
        <v>1600</v>
      </c>
    </row>
    <row r="79" spans="1:5" x14ac:dyDescent="0.25">
      <c r="A79" t="s">
        <v>1206</v>
      </c>
      <c r="B79" t="s">
        <v>1206</v>
      </c>
      <c r="C79" t="s">
        <v>1251</v>
      </c>
      <c r="D79" t="s">
        <v>1202</v>
      </c>
      <c r="E79">
        <v>1600</v>
      </c>
    </row>
    <row r="80" spans="1:5" x14ac:dyDescent="0.25">
      <c r="A80" t="s">
        <v>1207</v>
      </c>
      <c r="B80" t="s">
        <v>1207</v>
      </c>
      <c r="C80" t="s">
        <v>1252</v>
      </c>
      <c r="D80" t="s">
        <v>1202</v>
      </c>
      <c r="E80">
        <v>1600</v>
      </c>
    </row>
    <row r="81" spans="1:5" x14ac:dyDescent="0.25">
      <c r="A81" t="s">
        <v>1208</v>
      </c>
      <c r="B81" t="s">
        <v>1208</v>
      </c>
      <c r="C81" t="s">
        <v>1253</v>
      </c>
      <c r="D81" t="s">
        <v>1202</v>
      </c>
      <c r="E81">
        <v>800</v>
      </c>
    </row>
    <row r="82" spans="1:5" x14ac:dyDescent="0.25">
      <c r="A82" t="s">
        <v>1209</v>
      </c>
      <c r="B82" t="s">
        <v>1209</v>
      </c>
      <c r="C82" t="s">
        <v>1254</v>
      </c>
      <c r="D82" t="s">
        <v>1210</v>
      </c>
      <c r="E82">
        <v>1600</v>
      </c>
    </row>
    <row r="83" spans="1:5" x14ac:dyDescent="0.25">
      <c r="A83" t="s">
        <v>1211</v>
      </c>
      <c r="B83" t="s">
        <v>1211</v>
      </c>
      <c r="C83" t="s">
        <v>1255</v>
      </c>
      <c r="D83" t="s">
        <v>1210</v>
      </c>
      <c r="E83">
        <v>3200</v>
      </c>
    </row>
    <row r="84" spans="1:5" x14ac:dyDescent="0.25">
      <c r="A84" t="s">
        <v>1212</v>
      </c>
      <c r="B84" t="s">
        <v>1212</v>
      </c>
      <c r="C84" t="s">
        <v>1351</v>
      </c>
      <c r="D84" t="s">
        <v>1210</v>
      </c>
      <c r="E84">
        <v>3200</v>
      </c>
    </row>
    <row r="85" spans="1:5" x14ac:dyDescent="0.25">
      <c r="A85" t="s">
        <v>1213</v>
      </c>
      <c r="B85" t="s">
        <v>1213</v>
      </c>
      <c r="C85" t="s">
        <v>1256</v>
      </c>
      <c r="D85" t="s">
        <v>1210</v>
      </c>
      <c r="E85">
        <v>3200</v>
      </c>
    </row>
    <row r="86" spans="1:5" x14ac:dyDescent="0.25">
      <c r="A86" t="s">
        <v>1214</v>
      </c>
      <c r="B86" t="s">
        <v>1214</v>
      </c>
      <c r="C86" t="s">
        <v>1257</v>
      </c>
      <c r="D86" t="s">
        <v>1210</v>
      </c>
      <c r="E86">
        <v>3200</v>
      </c>
    </row>
    <row r="87" spans="1:5" x14ac:dyDescent="0.25">
      <c r="A87" t="s">
        <v>1215</v>
      </c>
      <c r="B87" t="s">
        <v>1215</v>
      </c>
      <c r="C87" t="s">
        <v>1272</v>
      </c>
      <c r="D87" t="s">
        <v>1210</v>
      </c>
      <c r="E87">
        <v>1600</v>
      </c>
    </row>
    <row r="88" spans="1:5" x14ac:dyDescent="0.25">
      <c r="A88" t="s">
        <v>1216</v>
      </c>
      <c r="B88" t="s">
        <v>1216</v>
      </c>
      <c r="C88" t="s">
        <v>1258</v>
      </c>
      <c r="D88" t="s">
        <v>1217</v>
      </c>
      <c r="E88">
        <v>3200</v>
      </c>
    </row>
    <row r="89" spans="1:5" x14ac:dyDescent="0.25">
      <c r="A89" t="s">
        <v>1218</v>
      </c>
      <c r="B89" t="s">
        <v>1218</v>
      </c>
      <c r="C89" t="s">
        <v>857</v>
      </c>
      <c r="D89" t="s">
        <v>1219</v>
      </c>
      <c r="E89">
        <v>1600</v>
      </c>
    </row>
    <row r="90" spans="1:5" x14ac:dyDescent="0.25">
      <c r="A90" t="s">
        <v>1220</v>
      </c>
      <c r="B90" t="s">
        <v>1220</v>
      </c>
      <c r="C90" t="s">
        <v>1259</v>
      </c>
      <c r="D90" t="s">
        <v>1219</v>
      </c>
      <c r="E90">
        <v>1600</v>
      </c>
    </row>
    <row r="91" spans="1:5" x14ac:dyDescent="0.25">
      <c r="A91" t="s">
        <v>1221</v>
      </c>
      <c r="B91" t="s">
        <v>1221</v>
      </c>
      <c r="C91" t="s">
        <v>1260</v>
      </c>
      <c r="D91" t="s">
        <v>1219</v>
      </c>
      <c r="E91">
        <v>1600</v>
      </c>
    </row>
    <row r="92" spans="1:5" x14ac:dyDescent="0.25">
      <c r="A92" t="s">
        <v>1222</v>
      </c>
      <c r="B92" t="s">
        <v>1222</v>
      </c>
      <c r="C92" t="s">
        <v>1261</v>
      </c>
      <c r="D92" t="s">
        <v>1223</v>
      </c>
      <c r="E92">
        <v>3200</v>
      </c>
    </row>
    <row r="93" spans="1:5" x14ac:dyDescent="0.25">
      <c r="A93" t="s">
        <v>1224</v>
      </c>
      <c r="B93" t="s">
        <v>1224</v>
      </c>
      <c r="C93" t="s">
        <v>1262</v>
      </c>
      <c r="D93" t="s">
        <v>1223</v>
      </c>
      <c r="E93">
        <v>3200</v>
      </c>
    </row>
    <row r="94" spans="1:5" x14ac:dyDescent="0.25">
      <c r="A94" t="s">
        <v>1225</v>
      </c>
      <c r="B94" t="s">
        <v>1225</v>
      </c>
      <c r="C94" t="s">
        <v>1263</v>
      </c>
      <c r="D94" t="s">
        <v>1226</v>
      </c>
      <c r="E94">
        <v>3200</v>
      </c>
    </row>
    <row r="95" spans="1:5" x14ac:dyDescent="0.25">
      <c r="A95" t="s">
        <v>1227</v>
      </c>
      <c r="B95" t="s">
        <v>1227</v>
      </c>
      <c r="C95" t="s">
        <v>1264</v>
      </c>
      <c r="D95" t="s">
        <v>1228</v>
      </c>
      <c r="E95">
        <v>1600</v>
      </c>
    </row>
    <row r="96" spans="1:5" x14ac:dyDescent="0.25">
      <c r="A96" t="s">
        <v>1229</v>
      </c>
      <c r="B96" t="s">
        <v>1229</v>
      </c>
      <c r="C96" t="s">
        <v>1265</v>
      </c>
      <c r="D96" t="s">
        <v>1230</v>
      </c>
      <c r="E96">
        <v>1600</v>
      </c>
    </row>
    <row r="97" spans="1:5" x14ac:dyDescent="0.25">
      <c r="A97" t="s">
        <v>1231</v>
      </c>
      <c r="B97" t="s">
        <v>1231</v>
      </c>
      <c r="C97" t="s">
        <v>1266</v>
      </c>
      <c r="D97" t="s">
        <v>1232</v>
      </c>
      <c r="E97">
        <v>3200</v>
      </c>
    </row>
    <row r="98" spans="1:5" x14ac:dyDescent="0.25">
      <c r="A98" t="s">
        <v>1233</v>
      </c>
      <c r="B98" t="s">
        <v>1233</v>
      </c>
      <c r="C98" t="s">
        <v>1267</v>
      </c>
      <c r="D98" t="s">
        <v>1234</v>
      </c>
      <c r="E98">
        <v>3200</v>
      </c>
    </row>
    <row r="99" spans="1:5" x14ac:dyDescent="0.25">
      <c r="A99" t="s">
        <v>1235</v>
      </c>
      <c r="B99" t="s">
        <v>1235</v>
      </c>
      <c r="C99" t="s">
        <v>1268</v>
      </c>
      <c r="D99" t="s">
        <v>1232</v>
      </c>
      <c r="E99">
        <v>3200</v>
      </c>
    </row>
    <row r="100" spans="1:5" x14ac:dyDescent="0.25">
      <c r="A100" t="s">
        <v>1236</v>
      </c>
      <c r="B100" t="s">
        <v>1236</v>
      </c>
      <c r="C100" t="s">
        <v>1269</v>
      </c>
      <c r="D100" t="s">
        <v>1232</v>
      </c>
      <c r="E100">
        <v>3200</v>
      </c>
    </row>
    <row r="101" spans="1:5" x14ac:dyDescent="0.25">
      <c r="A101" t="s">
        <v>1237</v>
      </c>
      <c r="B101" t="s">
        <v>1237</v>
      </c>
      <c r="C101" t="s">
        <v>1270</v>
      </c>
      <c r="D101" t="s">
        <v>1232</v>
      </c>
      <c r="E101">
        <v>3200</v>
      </c>
    </row>
    <row r="102" spans="1:5" x14ac:dyDescent="0.25">
      <c r="A102" t="s">
        <v>1273</v>
      </c>
      <c r="B102" t="s">
        <v>1238</v>
      </c>
      <c r="C102" t="s">
        <v>1271</v>
      </c>
      <c r="D102" t="s">
        <v>262</v>
      </c>
    </row>
    <row r="103" spans="1:5" x14ac:dyDescent="0.25">
      <c r="A103" t="s">
        <v>1274</v>
      </c>
      <c r="B103" t="s">
        <v>1239</v>
      </c>
      <c r="C103" t="s">
        <v>561</v>
      </c>
      <c r="D103" t="s">
        <v>1088</v>
      </c>
      <c r="E103">
        <v>1600</v>
      </c>
    </row>
    <row r="104" spans="1:5" x14ac:dyDescent="0.25">
      <c r="A104" t="s">
        <v>1276</v>
      </c>
      <c r="B104" t="s">
        <v>1275</v>
      </c>
      <c r="C104" t="s">
        <v>1276</v>
      </c>
      <c r="D104" t="s">
        <v>1277</v>
      </c>
      <c r="E104">
        <v>3200</v>
      </c>
    </row>
  </sheetData>
  <pageMargins left="0.25" right="0.25" top="0.75" bottom="0.75" header="0.3" footer="0.3"/>
  <pageSetup paperSize="8" scale="6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sheetPr>
    <pageSetUpPr fitToPage="1"/>
  </sheetPr>
  <dimension ref="A1:T150"/>
  <sheetViews>
    <sheetView zoomScale="85" zoomScaleNormal="85" workbookViewId="0">
      <pane xSplit="7" ySplit="1" topLeftCell="L48" activePane="bottomRight" state="frozen"/>
      <selection pane="topRight" activeCell="H1" sqref="H1"/>
      <selection pane="bottomLeft" activeCell="A2" sqref="A2"/>
      <selection pane="bottomRight" activeCell="N77" sqref="N77"/>
    </sheetView>
  </sheetViews>
  <sheetFormatPr defaultRowHeight="15" customHeight="1" x14ac:dyDescent="0.25"/>
  <cols>
    <col min="1" max="1" width="14.85546875" style="2" customWidth="1"/>
    <col min="2" max="2" width="25.7109375" style="2" customWidth="1"/>
    <col min="3" max="3" width="8.28515625" style="80" customWidth="1"/>
    <col min="4" max="4" width="7.42578125" style="22" customWidth="1"/>
    <col min="5" max="5" width="11.5703125" style="10" customWidth="1"/>
    <col min="6" max="6" width="12.85546875" style="23" customWidth="1"/>
    <col min="7" max="7" width="64.5703125" style="23" customWidth="1"/>
    <col min="8" max="8" width="75.42578125" style="23" customWidth="1"/>
    <col min="9" max="10" width="13.85546875" style="23" customWidth="1"/>
    <col min="11" max="11" width="39.28515625" style="23" customWidth="1"/>
    <col min="12" max="12" width="8.7109375" style="23" customWidth="1"/>
    <col min="13" max="14" width="42.5703125" style="23" customWidth="1"/>
    <col min="15" max="15" width="40.28515625" style="2" customWidth="1"/>
    <col min="16" max="16384" width="9.140625" style="2"/>
  </cols>
  <sheetData>
    <row r="1" spans="1:20" ht="15" customHeight="1" x14ac:dyDescent="0.25">
      <c r="A1" s="4" t="s">
        <v>66</v>
      </c>
      <c r="B1" s="4" t="s">
        <v>1356</v>
      </c>
      <c r="C1" s="77" t="s">
        <v>65</v>
      </c>
      <c r="D1" s="20" t="s">
        <v>67</v>
      </c>
      <c r="E1" s="4" t="s">
        <v>1357</v>
      </c>
      <c r="F1" s="20" t="s">
        <v>1358</v>
      </c>
      <c r="G1" s="21" t="s">
        <v>1359</v>
      </c>
      <c r="H1" s="21" t="s">
        <v>1360</v>
      </c>
      <c r="I1" s="25" t="s">
        <v>1507</v>
      </c>
      <c r="J1" s="25" t="s">
        <v>1508</v>
      </c>
      <c r="K1" s="25" t="s">
        <v>1509</v>
      </c>
      <c r="L1" s="25" t="s">
        <v>1281</v>
      </c>
      <c r="M1" s="25" t="s">
        <v>1361</v>
      </c>
      <c r="N1" s="116" t="s">
        <v>68</v>
      </c>
      <c r="O1" s="5" t="s">
        <v>69</v>
      </c>
      <c r="P1" s="5" t="s">
        <v>80</v>
      </c>
      <c r="Q1" s="5" t="s">
        <v>79</v>
      </c>
      <c r="R1" s="115" t="s">
        <v>83</v>
      </c>
      <c r="S1" s="115" t="s">
        <v>112</v>
      </c>
      <c r="T1" s="2" t="s">
        <v>108</v>
      </c>
    </row>
    <row r="2" spans="1:20" ht="15" customHeight="1" x14ac:dyDescent="0.25">
      <c r="A2" s="3" t="s">
        <v>1362</v>
      </c>
      <c r="B2" s="3" t="s">
        <v>1363</v>
      </c>
      <c r="C2" s="78"/>
      <c r="D2" s="23" t="s">
        <v>1477</v>
      </c>
      <c r="F2" s="22"/>
      <c r="K2" s="6"/>
      <c r="L2" s="6"/>
      <c r="M2" s="7" t="s">
        <v>1364</v>
      </c>
      <c r="N2" s="2"/>
    </row>
    <row r="3" spans="1:20" ht="15" customHeight="1" x14ac:dyDescent="0.25">
      <c r="A3" s="3" t="s">
        <v>1362</v>
      </c>
      <c r="B3" s="3" t="s">
        <v>1365</v>
      </c>
      <c r="C3" s="78"/>
      <c r="D3" s="23" t="s">
        <v>1477</v>
      </c>
      <c r="F3" s="22"/>
      <c r="K3" s="6"/>
      <c r="M3" s="7" t="s">
        <v>1366</v>
      </c>
      <c r="N3" s="2"/>
      <c r="P3" s="9"/>
    </row>
    <row r="4" spans="1:20" ht="15" customHeight="1" x14ac:dyDescent="0.25">
      <c r="A4" s="3" t="s">
        <v>33</v>
      </c>
      <c r="B4" s="3"/>
      <c r="C4" s="78"/>
      <c r="D4" s="22" t="s">
        <v>241</v>
      </c>
      <c r="E4" s="10" t="s">
        <v>1434</v>
      </c>
      <c r="F4" s="22"/>
      <c r="G4" s="23" t="s">
        <v>136</v>
      </c>
      <c r="H4" s="23" t="s">
        <v>1510</v>
      </c>
      <c r="I4" s="23" t="s">
        <v>1482</v>
      </c>
      <c r="J4" s="23" t="s">
        <v>1483</v>
      </c>
      <c r="L4" s="23" t="s">
        <v>94</v>
      </c>
      <c r="M4" s="2"/>
      <c r="N4" s="2"/>
      <c r="P4" s="2" t="s">
        <v>82</v>
      </c>
      <c r="Q4" s="2">
        <v>100</v>
      </c>
      <c r="S4" s="2" t="s">
        <v>113</v>
      </c>
      <c r="T4" s="2" t="s">
        <v>109</v>
      </c>
    </row>
    <row r="5" spans="1:20" ht="15" customHeight="1" x14ac:dyDescent="0.25">
      <c r="A5" s="3" t="s">
        <v>34</v>
      </c>
      <c r="B5" s="3" t="s">
        <v>1511</v>
      </c>
      <c r="C5" s="78" t="s">
        <v>1367</v>
      </c>
      <c r="D5" s="23" t="s">
        <v>241</v>
      </c>
      <c r="E5" s="10" t="s">
        <v>1368</v>
      </c>
      <c r="F5" s="22">
        <v>20181218</v>
      </c>
      <c r="G5" s="23" t="s">
        <v>1369</v>
      </c>
      <c r="H5" s="23" t="s">
        <v>1512</v>
      </c>
      <c r="J5" s="23" t="s">
        <v>1484</v>
      </c>
      <c r="K5" s="23" t="s">
        <v>1513</v>
      </c>
      <c r="L5" s="23" t="s">
        <v>1514</v>
      </c>
      <c r="M5" s="6" t="s">
        <v>1370</v>
      </c>
      <c r="N5" s="23" t="s">
        <v>1371</v>
      </c>
      <c r="O5" s="9" t="s">
        <v>73</v>
      </c>
      <c r="P5" s="9" t="s">
        <v>81</v>
      </c>
      <c r="Q5" s="2">
        <v>100</v>
      </c>
      <c r="R5" s="2">
        <v>80</v>
      </c>
      <c r="S5" s="2" t="s">
        <v>113</v>
      </c>
      <c r="T5" s="2" t="s">
        <v>109</v>
      </c>
    </row>
    <row r="6" spans="1:20" ht="15" customHeight="1" x14ac:dyDescent="0.25">
      <c r="A6" s="3" t="s">
        <v>35</v>
      </c>
      <c r="B6" s="3"/>
      <c r="C6" s="78"/>
      <c r="D6" s="23" t="s">
        <v>241</v>
      </c>
      <c r="E6" s="10" t="s">
        <v>1434</v>
      </c>
      <c r="F6" s="22"/>
      <c r="G6" s="23" t="s">
        <v>115</v>
      </c>
      <c r="H6" s="23" t="s">
        <v>14</v>
      </c>
      <c r="J6" s="23" t="s">
        <v>1485</v>
      </c>
      <c r="L6" s="23" t="s">
        <v>95</v>
      </c>
      <c r="M6" s="2"/>
      <c r="N6" s="2"/>
      <c r="P6" s="9" t="s">
        <v>81</v>
      </c>
      <c r="Q6" s="2">
        <v>1</v>
      </c>
      <c r="R6" s="2">
        <v>15</v>
      </c>
      <c r="S6" s="2" t="s">
        <v>113</v>
      </c>
      <c r="T6" s="2" t="s">
        <v>109</v>
      </c>
    </row>
    <row r="7" spans="1:20" ht="15" customHeight="1" x14ac:dyDescent="0.25">
      <c r="A7" s="3" t="s">
        <v>36</v>
      </c>
      <c r="B7" s="3"/>
      <c r="C7" s="78"/>
      <c r="D7" s="23" t="s">
        <v>242</v>
      </c>
      <c r="E7" s="10" t="s">
        <v>1434</v>
      </c>
      <c r="F7" s="22"/>
      <c r="G7" s="23" t="s">
        <v>116</v>
      </c>
      <c r="H7" s="23" t="s">
        <v>16</v>
      </c>
      <c r="J7" s="23" t="s">
        <v>1483</v>
      </c>
      <c r="L7" s="23" t="s">
        <v>137</v>
      </c>
      <c r="M7" s="2"/>
      <c r="N7" s="2"/>
      <c r="P7" s="9" t="s">
        <v>82</v>
      </c>
      <c r="Q7" s="2">
        <v>100</v>
      </c>
      <c r="S7" s="2" t="s">
        <v>113</v>
      </c>
      <c r="T7" s="2" t="s">
        <v>109</v>
      </c>
    </row>
    <row r="8" spans="1:20" ht="15" customHeight="1" x14ac:dyDescent="0.25">
      <c r="A8" s="3" t="s">
        <v>37</v>
      </c>
      <c r="B8" s="3"/>
      <c r="C8" s="78"/>
      <c r="D8" s="23" t="s">
        <v>242</v>
      </c>
      <c r="E8" s="10" t="s">
        <v>1434</v>
      </c>
      <c r="F8" s="22"/>
      <c r="G8" s="23" t="s">
        <v>1470</v>
      </c>
      <c r="H8" s="23" t="s">
        <v>17</v>
      </c>
      <c r="L8" s="23" t="s">
        <v>96</v>
      </c>
      <c r="M8" s="7"/>
      <c r="N8" s="2"/>
      <c r="O8" s="9"/>
      <c r="P8" s="9" t="s">
        <v>82</v>
      </c>
      <c r="Q8" s="2">
        <v>100</v>
      </c>
      <c r="S8" s="2" t="s">
        <v>113</v>
      </c>
      <c r="T8" s="2" t="s">
        <v>109</v>
      </c>
    </row>
    <row r="9" spans="1:20" ht="15" customHeight="1" x14ac:dyDescent="0.25">
      <c r="A9" s="3" t="s">
        <v>38</v>
      </c>
      <c r="B9" s="3"/>
      <c r="C9" s="78"/>
      <c r="D9" s="23" t="s">
        <v>242</v>
      </c>
      <c r="E9" s="10" t="s">
        <v>1434</v>
      </c>
      <c r="F9" s="22"/>
      <c r="G9" s="23" t="s">
        <v>117</v>
      </c>
      <c r="H9" s="23" t="s">
        <v>18</v>
      </c>
      <c r="L9" s="23" t="s">
        <v>97</v>
      </c>
      <c r="M9" s="2"/>
      <c r="N9" s="2"/>
      <c r="P9" s="9" t="s">
        <v>81</v>
      </c>
      <c r="Q9" s="2">
        <v>1</v>
      </c>
      <c r="R9" s="2">
        <v>26</v>
      </c>
      <c r="S9" s="2" t="s">
        <v>113</v>
      </c>
      <c r="T9" s="2" t="s">
        <v>109</v>
      </c>
    </row>
    <row r="10" spans="1:20" ht="15" customHeight="1" x14ac:dyDescent="0.25">
      <c r="A10" s="3" t="s">
        <v>39</v>
      </c>
      <c r="B10" s="3"/>
      <c r="C10" s="78"/>
      <c r="D10" s="23" t="s">
        <v>242</v>
      </c>
      <c r="E10" s="10" t="s">
        <v>1434</v>
      </c>
      <c r="F10" s="22"/>
      <c r="G10" s="23" t="s">
        <v>1471</v>
      </c>
      <c r="H10" s="23" t="s">
        <v>111</v>
      </c>
      <c r="L10" s="23" t="s">
        <v>138</v>
      </c>
      <c r="M10" s="2"/>
      <c r="P10" s="9" t="s">
        <v>82</v>
      </c>
      <c r="Q10" s="2">
        <v>100</v>
      </c>
      <c r="S10" s="2" t="s">
        <v>113</v>
      </c>
      <c r="T10" s="2" t="s">
        <v>109</v>
      </c>
    </row>
    <row r="11" spans="1:20" ht="15" customHeight="1" x14ac:dyDescent="0.25">
      <c r="A11" s="3" t="s">
        <v>40</v>
      </c>
      <c r="B11" s="3"/>
      <c r="C11" s="78"/>
      <c r="D11" s="23" t="s">
        <v>236</v>
      </c>
      <c r="E11" s="10" t="s">
        <v>1434</v>
      </c>
      <c r="F11" s="22"/>
      <c r="G11" s="23" t="s">
        <v>133</v>
      </c>
      <c r="H11" s="23" t="s">
        <v>19</v>
      </c>
      <c r="L11" s="23" t="s">
        <v>98</v>
      </c>
      <c r="M11" s="7"/>
      <c r="P11" s="9" t="s">
        <v>82</v>
      </c>
      <c r="Q11" s="2">
        <v>100</v>
      </c>
      <c r="S11" s="2" t="s">
        <v>113</v>
      </c>
      <c r="T11" s="2" t="s">
        <v>109</v>
      </c>
    </row>
    <row r="12" spans="1:20" ht="15" customHeight="1" x14ac:dyDescent="0.25">
      <c r="A12" s="3" t="s">
        <v>41</v>
      </c>
      <c r="B12" s="3"/>
      <c r="C12" s="78"/>
      <c r="D12" s="23" t="s">
        <v>236</v>
      </c>
      <c r="E12" s="10" t="s">
        <v>1472</v>
      </c>
      <c r="F12" s="22"/>
      <c r="G12" s="23" t="s">
        <v>118</v>
      </c>
      <c r="H12" s="23" t="s">
        <v>20</v>
      </c>
      <c r="L12" s="23" t="s">
        <v>98</v>
      </c>
      <c r="M12" s="7"/>
      <c r="N12" s="2"/>
      <c r="P12" s="9" t="s">
        <v>81</v>
      </c>
      <c r="Q12" s="2">
        <v>1</v>
      </c>
      <c r="R12" s="2">
        <v>15</v>
      </c>
      <c r="S12" s="2" t="s">
        <v>113</v>
      </c>
      <c r="T12" s="2" t="s">
        <v>109</v>
      </c>
    </row>
    <row r="13" spans="1:20" ht="15" customHeight="1" x14ac:dyDescent="0.25">
      <c r="A13" s="3" t="s">
        <v>42</v>
      </c>
      <c r="B13" s="3"/>
      <c r="C13" s="78"/>
      <c r="D13" s="23" t="s">
        <v>236</v>
      </c>
      <c r="E13" s="10" t="s">
        <v>1473</v>
      </c>
      <c r="F13" s="22"/>
      <c r="G13" s="23" t="s">
        <v>132</v>
      </c>
      <c r="H13" s="23" t="s">
        <v>21</v>
      </c>
      <c r="L13" s="23" t="s">
        <v>98</v>
      </c>
      <c r="M13" s="7"/>
      <c r="O13" s="9"/>
      <c r="P13" s="9" t="s">
        <v>81</v>
      </c>
      <c r="Q13" s="2">
        <v>1</v>
      </c>
      <c r="R13" s="2">
        <v>30</v>
      </c>
      <c r="S13" s="2" t="s">
        <v>113</v>
      </c>
      <c r="T13" s="2" t="s">
        <v>109</v>
      </c>
    </row>
    <row r="14" spans="1:20" ht="15" customHeight="1" x14ac:dyDescent="0.25">
      <c r="A14" s="3" t="s">
        <v>43</v>
      </c>
      <c r="B14" s="3"/>
      <c r="C14" s="78"/>
      <c r="D14" s="3" t="s">
        <v>243</v>
      </c>
      <c r="E14" s="10" t="s">
        <v>1474</v>
      </c>
      <c r="F14" s="3"/>
      <c r="G14" s="23" t="s">
        <v>119</v>
      </c>
      <c r="H14" s="23" t="s">
        <v>22</v>
      </c>
      <c r="K14" s="6"/>
      <c r="L14" s="23" t="s">
        <v>99</v>
      </c>
      <c r="M14" s="7"/>
      <c r="P14" s="9" t="s">
        <v>81</v>
      </c>
      <c r="Q14" s="2">
        <v>1</v>
      </c>
      <c r="R14" s="2">
        <v>15</v>
      </c>
      <c r="S14" s="2" t="s">
        <v>113</v>
      </c>
      <c r="T14" s="2" t="s">
        <v>109</v>
      </c>
    </row>
    <row r="15" spans="1:20" ht="15" customHeight="1" x14ac:dyDescent="0.25">
      <c r="A15" s="3" t="s">
        <v>44</v>
      </c>
      <c r="B15" s="3" t="s">
        <v>1372</v>
      </c>
      <c r="C15" s="78"/>
      <c r="D15" s="3" t="s">
        <v>1280</v>
      </c>
      <c r="E15" s="10" t="s">
        <v>1368</v>
      </c>
      <c r="F15" s="3">
        <v>20181218</v>
      </c>
      <c r="G15" s="23" t="s">
        <v>141</v>
      </c>
      <c r="H15" s="23" t="s">
        <v>1373</v>
      </c>
      <c r="L15" s="23" t="s">
        <v>100</v>
      </c>
      <c r="M15" s="6" t="s">
        <v>1374</v>
      </c>
      <c r="N15" s="23" t="s">
        <v>144</v>
      </c>
      <c r="O15" s="2" t="s">
        <v>73</v>
      </c>
      <c r="P15" s="2" t="s">
        <v>87</v>
      </c>
      <c r="Q15" s="2">
        <v>1</v>
      </c>
      <c r="S15" s="2" t="s">
        <v>140</v>
      </c>
      <c r="T15" s="2" t="s">
        <v>110</v>
      </c>
    </row>
    <row r="16" spans="1:20" ht="15" customHeight="1" x14ac:dyDescent="0.25">
      <c r="A16" s="3" t="s">
        <v>45</v>
      </c>
      <c r="B16" s="3"/>
      <c r="C16" s="78"/>
      <c r="D16" s="3" t="s">
        <v>1280</v>
      </c>
      <c r="E16" s="10" t="s">
        <v>1475</v>
      </c>
      <c r="F16" s="3"/>
      <c r="G16" s="23" t="s">
        <v>142</v>
      </c>
      <c r="H16" s="23" t="s">
        <v>1476</v>
      </c>
      <c r="K16" s="6"/>
      <c r="L16" s="23" t="s">
        <v>100</v>
      </c>
      <c r="M16" s="7"/>
      <c r="P16" s="11" t="s">
        <v>86</v>
      </c>
      <c r="Q16" s="2">
        <v>1</v>
      </c>
      <c r="T16" s="2" t="s">
        <v>109</v>
      </c>
    </row>
    <row r="17" spans="1:20" ht="15" customHeight="1" x14ac:dyDescent="0.25">
      <c r="A17" s="3" t="s">
        <v>46</v>
      </c>
      <c r="B17" s="3" t="s">
        <v>1375</v>
      </c>
      <c r="C17" s="78" t="s">
        <v>1367</v>
      </c>
      <c r="D17" s="3" t="s">
        <v>1280</v>
      </c>
      <c r="E17" s="10" t="s">
        <v>1368</v>
      </c>
      <c r="F17" s="3">
        <v>20181218</v>
      </c>
      <c r="G17" s="23" t="s">
        <v>1376</v>
      </c>
      <c r="H17" s="23" t="s">
        <v>1377</v>
      </c>
      <c r="K17" s="6"/>
      <c r="L17" s="23" t="s">
        <v>100</v>
      </c>
      <c r="M17" s="6" t="s">
        <v>1378</v>
      </c>
      <c r="N17" s="23" t="s">
        <v>1478</v>
      </c>
      <c r="O17" s="2" t="s">
        <v>74</v>
      </c>
      <c r="P17" s="11" t="s">
        <v>88</v>
      </c>
      <c r="Q17" s="2">
        <v>1</v>
      </c>
      <c r="S17" s="2" t="s">
        <v>120</v>
      </c>
      <c r="T17" s="2" t="s">
        <v>109</v>
      </c>
    </row>
    <row r="18" spans="1:20" ht="15" customHeight="1" x14ac:dyDescent="0.25">
      <c r="A18" s="3" t="s">
        <v>47</v>
      </c>
      <c r="B18" s="2" t="s">
        <v>1379</v>
      </c>
      <c r="C18" s="78"/>
      <c r="D18" s="23" t="s">
        <v>1280</v>
      </c>
      <c r="E18" s="10" t="s">
        <v>1368</v>
      </c>
      <c r="F18" s="3">
        <v>20181218</v>
      </c>
      <c r="G18" s="23" t="s">
        <v>130</v>
      </c>
      <c r="H18" s="23" t="s">
        <v>1380</v>
      </c>
      <c r="L18" s="23" t="s">
        <v>100</v>
      </c>
      <c r="M18" s="6" t="s">
        <v>1381</v>
      </c>
      <c r="N18" s="23" t="s">
        <v>70</v>
      </c>
      <c r="O18" s="2" t="s">
        <v>91</v>
      </c>
      <c r="P18" s="6" t="s">
        <v>86</v>
      </c>
      <c r="Q18" s="2">
        <v>1</v>
      </c>
      <c r="S18" s="2" t="s">
        <v>1468</v>
      </c>
      <c r="T18" s="2" t="s">
        <v>109</v>
      </c>
    </row>
    <row r="19" spans="1:20" ht="15" customHeight="1" x14ac:dyDescent="0.25">
      <c r="A19" s="3" t="s">
        <v>48</v>
      </c>
      <c r="B19" s="3" t="s">
        <v>1382</v>
      </c>
      <c r="C19" s="78"/>
      <c r="D19" s="3" t="s">
        <v>1280</v>
      </c>
      <c r="E19" s="10" t="s">
        <v>1368</v>
      </c>
      <c r="F19" s="3">
        <v>20181218</v>
      </c>
      <c r="G19" s="23" t="s">
        <v>131</v>
      </c>
      <c r="H19" s="23" t="s">
        <v>1383</v>
      </c>
      <c r="L19" s="23" t="s">
        <v>100</v>
      </c>
      <c r="M19" s="6" t="s">
        <v>1384</v>
      </c>
      <c r="N19" s="23" t="s">
        <v>71</v>
      </c>
      <c r="O19" s="2" t="s">
        <v>75</v>
      </c>
      <c r="P19" s="11" t="s">
        <v>86</v>
      </c>
      <c r="Q19" s="2">
        <v>1</v>
      </c>
      <c r="S19" s="2" t="s">
        <v>121</v>
      </c>
      <c r="T19" s="2" t="s">
        <v>109</v>
      </c>
    </row>
    <row r="20" spans="1:20" ht="15" customHeight="1" x14ac:dyDescent="0.25">
      <c r="A20" s="3" t="s">
        <v>49</v>
      </c>
      <c r="B20" s="3" t="s">
        <v>1385</v>
      </c>
      <c r="C20" s="78" t="s">
        <v>1367</v>
      </c>
      <c r="D20" s="3" t="s">
        <v>1280</v>
      </c>
      <c r="E20" s="10" t="s">
        <v>1368</v>
      </c>
      <c r="F20" s="3">
        <v>20181218</v>
      </c>
      <c r="G20" s="23" t="s">
        <v>1386</v>
      </c>
      <c r="H20" s="23" t="s">
        <v>1515</v>
      </c>
      <c r="K20" s="6"/>
      <c r="L20" s="23" t="s">
        <v>100</v>
      </c>
      <c r="M20" s="6" t="s">
        <v>1387</v>
      </c>
      <c r="N20" s="23" t="s">
        <v>1388</v>
      </c>
      <c r="O20" s="2" t="s">
        <v>76</v>
      </c>
      <c r="P20" s="11" t="s">
        <v>85</v>
      </c>
      <c r="Q20" s="2">
        <v>1</v>
      </c>
      <c r="S20" s="2" t="s">
        <v>1469</v>
      </c>
      <c r="T20" s="2" t="s">
        <v>109</v>
      </c>
    </row>
    <row r="21" spans="1:20" ht="15" customHeight="1" x14ac:dyDescent="0.25">
      <c r="A21" s="3" t="s">
        <v>50</v>
      </c>
      <c r="B21" s="3"/>
      <c r="C21" s="78" t="s">
        <v>1367</v>
      </c>
      <c r="D21" s="3" t="s">
        <v>241</v>
      </c>
      <c r="E21" s="10" t="s">
        <v>1368</v>
      </c>
      <c r="F21" s="3">
        <v>20181218</v>
      </c>
      <c r="G21" s="23" t="s">
        <v>1389</v>
      </c>
      <c r="H21" s="23" t="s">
        <v>1390</v>
      </c>
      <c r="K21" s="6"/>
      <c r="L21" s="23" t="s">
        <v>101</v>
      </c>
      <c r="M21" s="6" t="s">
        <v>1391</v>
      </c>
      <c r="N21" s="23" t="s">
        <v>1392</v>
      </c>
      <c r="O21" s="23" t="s">
        <v>1570</v>
      </c>
      <c r="P21" s="11" t="s">
        <v>81</v>
      </c>
      <c r="Q21" s="2">
        <v>100</v>
      </c>
      <c r="R21" s="2">
        <v>95</v>
      </c>
      <c r="S21" s="2" t="s">
        <v>113</v>
      </c>
      <c r="T21" s="2" t="s">
        <v>109</v>
      </c>
    </row>
    <row r="22" spans="1:20" ht="15" customHeight="1" x14ac:dyDescent="0.25">
      <c r="A22" s="3" t="s">
        <v>51</v>
      </c>
      <c r="B22" s="3"/>
      <c r="C22" s="78" t="s">
        <v>1367</v>
      </c>
      <c r="D22" s="23" t="s">
        <v>241</v>
      </c>
      <c r="E22" s="10" t="s">
        <v>1368</v>
      </c>
      <c r="F22" s="3">
        <v>20181218</v>
      </c>
      <c r="G22" s="23" t="s">
        <v>1393</v>
      </c>
      <c r="H22" s="23" t="s">
        <v>1394</v>
      </c>
      <c r="K22" s="23" t="s">
        <v>1516</v>
      </c>
      <c r="L22" s="23" t="s">
        <v>1517</v>
      </c>
      <c r="M22" s="6" t="s">
        <v>1395</v>
      </c>
      <c r="N22" s="23" t="s">
        <v>1396</v>
      </c>
      <c r="O22" s="23" t="s">
        <v>1570</v>
      </c>
      <c r="P22" s="9" t="s">
        <v>81</v>
      </c>
      <c r="Q22" s="2">
        <v>100</v>
      </c>
      <c r="R22" s="2">
        <v>95</v>
      </c>
      <c r="S22" s="2" t="s">
        <v>113</v>
      </c>
      <c r="T22" s="2" t="s">
        <v>109</v>
      </c>
    </row>
    <row r="23" spans="1:20" ht="15" customHeight="1" x14ac:dyDescent="0.25">
      <c r="A23" s="3" t="s">
        <v>52</v>
      </c>
      <c r="B23" s="3"/>
      <c r="C23" s="78" t="s">
        <v>1367</v>
      </c>
      <c r="D23" s="23" t="s">
        <v>242</v>
      </c>
      <c r="E23" s="10" t="s">
        <v>1368</v>
      </c>
      <c r="F23" s="3">
        <v>20181218</v>
      </c>
      <c r="G23" s="23" t="s">
        <v>1397</v>
      </c>
      <c r="H23" s="23" t="s">
        <v>1398</v>
      </c>
      <c r="L23" s="23" t="s">
        <v>102</v>
      </c>
      <c r="M23" s="6" t="s">
        <v>1399</v>
      </c>
      <c r="N23" s="23" t="s">
        <v>1572</v>
      </c>
      <c r="O23" s="23" t="s">
        <v>1570</v>
      </c>
      <c r="P23" s="9" t="s">
        <v>81</v>
      </c>
      <c r="Q23" s="2">
        <v>100</v>
      </c>
      <c r="R23" s="2">
        <v>60</v>
      </c>
      <c r="S23" s="2" t="s">
        <v>113</v>
      </c>
      <c r="T23" s="2" t="s">
        <v>109</v>
      </c>
    </row>
    <row r="24" spans="1:20" ht="15" customHeight="1" x14ac:dyDescent="0.25">
      <c r="A24" s="3" t="s">
        <v>53</v>
      </c>
      <c r="B24" s="3"/>
      <c r="C24" s="78" t="s">
        <v>1367</v>
      </c>
      <c r="D24" s="23" t="s">
        <v>236</v>
      </c>
      <c r="E24" s="10" t="s">
        <v>1368</v>
      </c>
      <c r="F24" s="3">
        <v>20181218</v>
      </c>
      <c r="G24" s="23" t="s">
        <v>1400</v>
      </c>
      <c r="H24" s="23" t="s">
        <v>1401</v>
      </c>
      <c r="L24" s="23" t="s">
        <v>98</v>
      </c>
      <c r="M24" s="6" t="s">
        <v>1402</v>
      </c>
      <c r="N24" s="23" t="s">
        <v>1403</v>
      </c>
      <c r="O24" s="23" t="s">
        <v>1570</v>
      </c>
      <c r="P24" s="9" t="s">
        <v>81</v>
      </c>
      <c r="Q24" s="2">
        <v>100</v>
      </c>
      <c r="R24" s="2">
        <v>100</v>
      </c>
      <c r="S24" s="2" t="s">
        <v>113</v>
      </c>
      <c r="T24" s="2" t="s">
        <v>109</v>
      </c>
    </row>
    <row r="25" spans="1:20" ht="15" customHeight="1" x14ac:dyDescent="0.25">
      <c r="A25" s="3" t="s">
        <v>54</v>
      </c>
      <c r="B25" s="3"/>
      <c r="C25" s="78" t="s">
        <v>1367</v>
      </c>
      <c r="D25" s="23" t="s">
        <v>243</v>
      </c>
      <c r="E25" s="10" t="s">
        <v>1368</v>
      </c>
      <c r="F25" s="3">
        <v>20181218</v>
      </c>
      <c r="G25" s="23" t="s">
        <v>1404</v>
      </c>
      <c r="H25" s="23" t="s">
        <v>1405</v>
      </c>
      <c r="L25" s="23" t="s">
        <v>103</v>
      </c>
      <c r="M25" s="6" t="s">
        <v>1406</v>
      </c>
      <c r="N25" s="23" t="s">
        <v>1407</v>
      </c>
      <c r="O25" s="76" t="s">
        <v>1408</v>
      </c>
      <c r="P25" s="9" t="s">
        <v>81</v>
      </c>
      <c r="Q25" s="2">
        <v>100</v>
      </c>
      <c r="R25" s="2">
        <v>100</v>
      </c>
      <c r="S25" s="2" t="s">
        <v>113</v>
      </c>
      <c r="T25" s="2" t="s">
        <v>109</v>
      </c>
    </row>
    <row r="26" spans="1:20" ht="15" customHeight="1" x14ac:dyDescent="0.25">
      <c r="A26" s="3" t="s">
        <v>55</v>
      </c>
      <c r="B26" s="3"/>
      <c r="C26" s="78" t="s">
        <v>1367</v>
      </c>
      <c r="D26" s="23" t="s">
        <v>1280</v>
      </c>
      <c r="E26" s="10" t="s">
        <v>1368</v>
      </c>
      <c r="F26" s="3">
        <v>20181218</v>
      </c>
      <c r="G26" s="23" t="s">
        <v>1409</v>
      </c>
      <c r="H26" s="23" t="s">
        <v>1410</v>
      </c>
      <c r="L26" s="23" t="s">
        <v>100</v>
      </c>
      <c r="M26" s="6" t="s">
        <v>1402</v>
      </c>
      <c r="N26" s="23" t="s">
        <v>1411</v>
      </c>
      <c r="O26" s="23" t="s">
        <v>1570</v>
      </c>
      <c r="P26" s="9" t="s">
        <v>82</v>
      </c>
      <c r="Q26" s="2">
        <v>100</v>
      </c>
      <c r="S26" s="2" t="s">
        <v>113</v>
      </c>
      <c r="T26" s="2" t="s">
        <v>109</v>
      </c>
    </row>
    <row r="27" spans="1:20" ht="15" customHeight="1" x14ac:dyDescent="0.25">
      <c r="A27" s="3" t="s">
        <v>198</v>
      </c>
      <c r="B27" s="3"/>
      <c r="C27" s="78"/>
      <c r="D27" s="23" t="s">
        <v>1280</v>
      </c>
      <c r="E27" s="10" t="s">
        <v>1368</v>
      </c>
      <c r="F27" s="3">
        <v>20181218</v>
      </c>
      <c r="G27" s="23" t="s">
        <v>1412</v>
      </c>
      <c r="H27" s="23" t="s">
        <v>1573</v>
      </c>
      <c r="L27" s="23" t="s">
        <v>100</v>
      </c>
      <c r="M27" s="6" t="s">
        <v>1413</v>
      </c>
      <c r="N27" s="23" t="s">
        <v>1414</v>
      </c>
      <c r="O27" s="23" t="s">
        <v>1570</v>
      </c>
      <c r="P27" s="9" t="s">
        <v>87</v>
      </c>
      <c r="Q27" s="2">
        <v>1</v>
      </c>
      <c r="S27" s="2" t="s">
        <v>140</v>
      </c>
      <c r="T27" s="2" t="s">
        <v>109</v>
      </c>
    </row>
    <row r="28" spans="1:20" ht="15" customHeight="1" x14ac:dyDescent="0.25">
      <c r="A28" s="3" t="s">
        <v>1415</v>
      </c>
      <c r="B28" s="3"/>
      <c r="C28" s="78"/>
      <c r="D28" s="23" t="s">
        <v>1280</v>
      </c>
      <c r="E28" s="10" t="s">
        <v>1368</v>
      </c>
      <c r="F28" s="3">
        <v>20181218</v>
      </c>
      <c r="G28" s="23" t="s">
        <v>1416</v>
      </c>
      <c r="H28" s="23" t="s">
        <v>1574</v>
      </c>
      <c r="L28" s="23" t="s">
        <v>100</v>
      </c>
      <c r="M28" s="6" t="s">
        <v>1417</v>
      </c>
      <c r="N28" s="23" t="s">
        <v>1418</v>
      </c>
      <c r="O28" s="23" t="s">
        <v>1570</v>
      </c>
      <c r="P28" s="9" t="s">
        <v>87</v>
      </c>
      <c r="Q28" s="2">
        <v>1</v>
      </c>
      <c r="S28" s="2" t="s">
        <v>140</v>
      </c>
      <c r="T28" s="2" t="s">
        <v>109</v>
      </c>
    </row>
    <row r="29" spans="1:20" ht="15" customHeight="1" x14ac:dyDescent="0.25">
      <c r="A29" s="3" t="s">
        <v>1419</v>
      </c>
      <c r="B29" s="3"/>
      <c r="C29" s="78"/>
      <c r="D29" s="23" t="s">
        <v>1280</v>
      </c>
      <c r="E29" s="10" t="s">
        <v>1368</v>
      </c>
      <c r="F29" s="3">
        <v>20181218</v>
      </c>
      <c r="G29" s="23" t="s">
        <v>1420</v>
      </c>
      <c r="H29" s="23" t="s">
        <v>1575</v>
      </c>
      <c r="L29" s="23" t="s">
        <v>100</v>
      </c>
      <c r="M29" s="6" t="s">
        <v>1421</v>
      </c>
      <c r="N29" s="23" t="s">
        <v>1422</v>
      </c>
      <c r="O29" s="23" t="s">
        <v>1570</v>
      </c>
      <c r="P29" s="9" t="s">
        <v>87</v>
      </c>
      <c r="Q29" s="2">
        <v>1</v>
      </c>
      <c r="S29" s="2" t="s">
        <v>140</v>
      </c>
      <c r="T29" s="2" t="s">
        <v>109</v>
      </c>
    </row>
    <row r="30" spans="1:20" ht="15" customHeight="1" x14ac:dyDescent="0.25">
      <c r="A30" s="3" t="s">
        <v>1423</v>
      </c>
      <c r="B30" s="3"/>
      <c r="C30" s="78"/>
      <c r="D30" s="23" t="s">
        <v>1280</v>
      </c>
      <c r="E30" s="10" t="s">
        <v>1368</v>
      </c>
      <c r="F30" s="3">
        <v>20181218</v>
      </c>
      <c r="G30" s="23" t="s">
        <v>1424</v>
      </c>
      <c r="H30" s="23" t="s">
        <v>1576</v>
      </c>
      <c r="L30" s="23" t="s">
        <v>100</v>
      </c>
      <c r="M30" s="6" t="s">
        <v>1425</v>
      </c>
      <c r="N30" s="23" t="s">
        <v>1426</v>
      </c>
      <c r="O30" s="23" t="s">
        <v>1570</v>
      </c>
      <c r="P30" s="9" t="s">
        <v>87</v>
      </c>
      <c r="Q30" s="2">
        <v>1</v>
      </c>
      <c r="S30" s="2" t="s">
        <v>140</v>
      </c>
      <c r="T30" s="2" t="s">
        <v>109</v>
      </c>
    </row>
    <row r="31" spans="1:20" ht="15" customHeight="1" x14ac:dyDescent="0.25">
      <c r="A31" s="3" t="s">
        <v>1427</v>
      </c>
      <c r="B31" s="3"/>
      <c r="C31" s="78"/>
      <c r="D31" s="23" t="s">
        <v>1280</v>
      </c>
      <c r="E31" s="10" t="s">
        <v>1368</v>
      </c>
      <c r="F31" s="3">
        <v>20181218</v>
      </c>
      <c r="G31" s="23" t="s">
        <v>1428</v>
      </c>
      <c r="H31" s="23" t="s">
        <v>1577</v>
      </c>
      <c r="L31" s="23" t="s">
        <v>100</v>
      </c>
      <c r="M31" s="23" t="s">
        <v>1402</v>
      </c>
      <c r="N31" s="23" t="s">
        <v>1429</v>
      </c>
      <c r="O31" s="23" t="s">
        <v>1570</v>
      </c>
      <c r="P31" s="9" t="s">
        <v>87</v>
      </c>
      <c r="Q31" s="2">
        <v>1</v>
      </c>
      <c r="S31" s="2" t="s">
        <v>140</v>
      </c>
      <c r="T31" s="2" t="s">
        <v>109</v>
      </c>
    </row>
    <row r="32" spans="1:20" ht="15" customHeight="1" x14ac:dyDescent="0.25">
      <c r="A32" s="3" t="s">
        <v>1430</v>
      </c>
      <c r="B32" s="3"/>
      <c r="C32" s="78"/>
      <c r="D32" s="23" t="s">
        <v>1280</v>
      </c>
      <c r="E32" s="10" t="s">
        <v>1368</v>
      </c>
      <c r="F32" s="3">
        <v>20181218</v>
      </c>
      <c r="G32" s="23" t="s">
        <v>1431</v>
      </c>
      <c r="H32" s="23" t="s">
        <v>1578</v>
      </c>
      <c r="L32" s="23" t="s">
        <v>100</v>
      </c>
      <c r="M32" s="23" t="s">
        <v>1432</v>
      </c>
      <c r="N32" s="23" t="s">
        <v>1433</v>
      </c>
      <c r="O32" s="23" t="s">
        <v>1570</v>
      </c>
      <c r="P32" s="9" t="s">
        <v>87</v>
      </c>
      <c r="Q32" s="2">
        <v>1</v>
      </c>
      <c r="S32" s="2" t="s">
        <v>140</v>
      </c>
      <c r="T32" s="2" t="s">
        <v>109</v>
      </c>
    </row>
    <row r="33" spans="1:20" ht="15" customHeight="1" x14ac:dyDescent="0.25">
      <c r="A33" t="s">
        <v>1898</v>
      </c>
      <c r="B33" s="3"/>
      <c r="C33" s="78" t="s">
        <v>1367</v>
      </c>
      <c r="D33" s="23" t="s">
        <v>1280</v>
      </c>
      <c r="E33" s="10" t="s">
        <v>1368</v>
      </c>
      <c r="F33" s="3">
        <v>20190103</v>
      </c>
      <c r="G33" s="23" t="s">
        <v>1453</v>
      </c>
      <c r="H33" s="23" t="s">
        <v>1454</v>
      </c>
      <c r="L33" s="23" t="s">
        <v>1487</v>
      </c>
      <c r="M33" s="6" t="s">
        <v>1486</v>
      </c>
      <c r="N33" s="23" t="s">
        <v>1488</v>
      </c>
      <c r="O33" s="76" t="s">
        <v>1571</v>
      </c>
      <c r="P33" s="9" t="s">
        <v>82</v>
      </c>
      <c r="Q33" s="2">
        <v>100</v>
      </c>
      <c r="S33" s="2" t="s">
        <v>113</v>
      </c>
      <c r="T33" s="2" t="s">
        <v>109</v>
      </c>
    </row>
    <row r="34" spans="1:20" ht="15" customHeight="1" x14ac:dyDescent="0.25">
      <c r="A34" s="3" t="s">
        <v>1899</v>
      </c>
      <c r="B34" s="3"/>
      <c r="C34" s="78" t="s">
        <v>1367</v>
      </c>
      <c r="D34" s="23" t="s">
        <v>1280</v>
      </c>
      <c r="E34" s="10" t="s">
        <v>1368</v>
      </c>
      <c r="F34" s="3">
        <v>20190103</v>
      </c>
      <c r="G34" s="23" t="s">
        <v>1455</v>
      </c>
      <c r="H34" s="23" t="s">
        <v>1456</v>
      </c>
      <c r="L34" s="23" t="s">
        <v>1487</v>
      </c>
      <c r="M34" s="6" t="s">
        <v>1486</v>
      </c>
      <c r="N34" s="23" t="s">
        <v>1489</v>
      </c>
      <c r="O34" s="76" t="s">
        <v>1571</v>
      </c>
      <c r="P34" s="9" t="s">
        <v>82</v>
      </c>
      <c r="Q34" s="2">
        <v>100</v>
      </c>
      <c r="S34" s="2" t="s">
        <v>113</v>
      </c>
      <c r="T34" s="2" t="s">
        <v>109</v>
      </c>
    </row>
    <row r="35" spans="1:20" customFormat="1" ht="15" customHeight="1" x14ac:dyDescent="0.25">
      <c r="A35" t="s">
        <v>1900</v>
      </c>
      <c r="C35" s="78" t="s">
        <v>1367</v>
      </c>
      <c r="D35" s="23" t="s">
        <v>241</v>
      </c>
      <c r="E35" s="2" t="s">
        <v>1368</v>
      </c>
      <c r="F35" s="23">
        <v>20190103</v>
      </c>
      <c r="G35" s="23" t="s">
        <v>1435</v>
      </c>
      <c r="H35" s="23" t="s">
        <v>1436</v>
      </c>
      <c r="I35" s="23"/>
      <c r="J35" s="23"/>
      <c r="K35" s="23"/>
      <c r="L35" s="23" t="s">
        <v>104</v>
      </c>
      <c r="M35" s="23" t="s">
        <v>1486</v>
      </c>
      <c r="N35" s="23" t="s">
        <v>1490</v>
      </c>
      <c r="O35" s="76" t="s">
        <v>1571</v>
      </c>
      <c r="P35" s="2" t="s">
        <v>81</v>
      </c>
      <c r="Q35" s="2">
        <v>100</v>
      </c>
      <c r="R35" s="2">
        <v>95</v>
      </c>
      <c r="S35" s="2" t="s">
        <v>113</v>
      </c>
      <c r="T35" s="2" t="s">
        <v>109</v>
      </c>
    </row>
    <row r="36" spans="1:20" ht="15" customHeight="1" x14ac:dyDescent="0.25">
      <c r="A36" s="3" t="s">
        <v>1901</v>
      </c>
      <c r="B36" s="3"/>
      <c r="C36" s="78" t="s">
        <v>1367</v>
      </c>
      <c r="D36" s="23" t="s">
        <v>242</v>
      </c>
      <c r="E36" s="10" t="s">
        <v>1368</v>
      </c>
      <c r="F36" s="3">
        <v>20190103</v>
      </c>
      <c r="G36" s="23" t="s">
        <v>1437</v>
      </c>
      <c r="H36" s="23" t="s">
        <v>1438</v>
      </c>
      <c r="L36" s="23" t="s">
        <v>139</v>
      </c>
      <c r="M36" s="6" t="s">
        <v>1486</v>
      </c>
      <c r="N36" s="23" t="s">
        <v>1491</v>
      </c>
      <c r="O36" s="76" t="s">
        <v>1571</v>
      </c>
      <c r="P36" s="9" t="s">
        <v>81</v>
      </c>
      <c r="Q36" s="2">
        <v>100</v>
      </c>
      <c r="R36" s="2">
        <v>100</v>
      </c>
      <c r="S36" s="2" t="s">
        <v>113</v>
      </c>
      <c r="T36" s="2" t="s">
        <v>109</v>
      </c>
    </row>
    <row r="37" spans="1:20" ht="15" customHeight="1" x14ac:dyDescent="0.25">
      <c r="A37" t="s">
        <v>1902</v>
      </c>
      <c r="B37" s="3"/>
      <c r="C37" s="78" t="s">
        <v>1367</v>
      </c>
      <c r="D37" s="23" t="s">
        <v>242</v>
      </c>
      <c r="E37" s="10" t="s">
        <v>1368</v>
      </c>
      <c r="F37" s="3">
        <v>20190103</v>
      </c>
      <c r="G37" s="23" t="s">
        <v>1439</v>
      </c>
      <c r="H37" s="23" t="s">
        <v>1440</v>
      </c>
      <c r="L37" s="23" t="s">
        <v>105</v>
      </c>
      <c r="M37" s="6" t="s">
        <v>1486</v>
      </c>
      <c r="N37" s="23" t="s">
        <v>1518</v>
      </c>
      <c r="O37" s="76" t="s">
        <v>1519</v>
      </c>
      <c r="P37" s="9" t="s">
        <v>81</v>
      </c>
      <c r="Q37" s="2">
        <v>100</v>
      </c>
      <c r="R37" s="2">
        <v>50</v>
      </c>
      <c r="S37" s="2" t="s">
        <v>113</v>
      </c>
      <c r="T37" s="2" t="s">
        <v>109</v>
      </c>
    </row>
    <row r="38" spans="1:20" ht="15" customHeight="1" x14ac:dyDescent="0.25">
      <c r="A38" s="3" t="s">
        <v>1903</v>
      </c>
      <c r="B38" s="3"/>
      <c r="C38" s="78" t="s">
        <v>1367</v>
      </c>
      <c r="D38" s="23" t="s">
        <v>242</v>
      </c>
      <c r="E38" s="10" t="s">
        <v>1368</v>
      </c>
      <c r="F38" s="117">
        <v>20190103</v>
      </c>
      <c r="G38" s="118" t="s">
        <v>1441</v>
      </c>
      <c r="H38" s="118" t="s">
        <v>1442</v>
      </c>
      <c r="I38" s="118"/>
      <c r="J38" s="118"/>
      <c r="K38" s="118"/>
      <c r="L38" s="3" t="s">
        <v>105</v>
      </c>
      <c r="M38" s="118" t="s">
        <v>1486</v>
      </c>
      <c r="N38" s="118" t="s">
        <v>1492</v>
      </c>
      <c r="O38" s="76" t="s">
        <v>1493</v>
      </c>
      <c r="P38" s="9" t="s">
        <v>81</v>
      </c>
      <c r="Q38" s="2">
        <v>100</v>
      </c>
      <c r="R38" s="2">
        <v>50</v>
      </c>
      <c r="S38" s="2" t="s">
        <v>113</v>
      </c>
      <c r="T38" s="2" t="s">
        <v>109</v>
      </c>
    </row>
    <row r="39" spans="1:20" ht="15" customHeight="1" x14ac:dyDescent="0.25">
      <c r="A39" t="s">
        <v>1904</v>
      </c>
      <c r="B39" s="3"/>
      <c r="C39" s="78" t="s">
        <v>1367</v>
      </c>
      <c r="D39" s="23" t="s">
        <v>242</v>
      </c>
      <c r="E39" s="10" t="s">
        <v>1368</v>
      </c>
      <c r="F39" s="117">
        <v>20190103</v>
      </c>
      <c r="G39" s="118" t="s">
        <v>1443</v>
      </c>
      <c r="H39" s="118" t="s">
        <v>1444</v>
      </c>
      <c r="I39" s="118"/>
      <c r="J39" s="118"/>
      <c r="K39" s="118"/>
      <c r="L39" s="3" t="s">
        <v>105</v>
      </c>
      <c r="M39" s="118" t="s">
        <v>1486</v>
      </c>
      <c r="N39" s="118" t="s">
        <v>1494</v>
      </c>
      <c r="O39" s="76" t="s">
        <v>1495</v>
      </c>
      <c r="P39" s="9" t="s">
        <v>81</v>
      </c>
      <c r="Q39" s="2">
        <v>100</v>
      </c>
      <c r="R39" s="2">
        <v>50</v>
      </c>
      <c r="S39" s="2" t="s">
        <v>113</v>
      </c>
      <c r="T39" s="2" t="s">
        <v>109</v>
      </c>
    </row>
    <row r="40" spans="1:20" ht="15" customHeight="1" x14ac:dyDescent="0.25">
      <c r="A40" s="3" t="s">
        <v>1905</v>
      </c>
      <c r="B40" s="3"/>
      <c r="C40" s="78" t="s">
        <v>1367</v>
      </c>
      <c r="D40" s="23" t="s">
        <v>236</v>
      </c>
      <c r="E40" s="10" t="s">
        <v>1368</v>
      </c>
      <c r="F40" s="117">
        <v>20190103</v>
      </c>
      <c r="G40" s="118" t="s">
        <v>1445</v>
      </c>
      <c r="H40" s="118" t="s">
        <v>1446</v>
      </c>
      <c r="I40" s="118"/>
      <c r="J40" s="118"/>
      <c r="K40" s="118"/>
      <c r="L40" s="3" t="s">
        <v>106</v>
      </c>
      <c r="M40" s="118" t="s">
        <v>1486</v>
      </c>
      <c r="N40" s="118" t="s">
        <v>1496</v>
      </c>
      <c r="O40" s="76" t="s">
        <v>1497</v>
      </c>
      <c r="P40" s="9" t="s">
        <v>81</v>
      </c>
      <c r="Q40" s="2">
        <v>100</v>
      </c>
      <c r="R40" s="2">
        <v>90</v>
      </c>
      <c r="S40" s="2" t="s">
        <v>113</v>
      </c>
      <c r="T40" s="2" t="s">
        <v>109</v>
      </c>
    </row>
    <row r="41" spans="1:20" ht="15" customHeight="1" x14ac:dyDescent="0.25">
      <c r="A41" t="s">
        <v>1906</v>
      </c>
      <c r="B41" s="3"/>
      <c r="C41" s="78" t="s">
        <v>1367</v>
      </c>
      <c r="D41" s="23" t="s">
        <v>236</v>
      </c>
      <c r="E41" s="10" t="s">
        <v>1368</v>
      </c>
      <c r="F41" s="117">
        <v>20190103</v>
      </c>
      <c r="G41" s="118" t="s">
        <v>1447</v>
      </c>
      <c r="H41" s="118" t="s">
        <v>1448</v>
      </c>
      <c r="I41" s="118"/>
      <c r="J41" s="118"/>
      <c r="K41" s="118"/>
      <c r="L41" s="3" t="s">
        <v>106</v>
      </c>
      <c r="M41" s="118" t="s">
        <v>1486</v>
      </c>
      <c r="N41" s="118" t="s">
        <v>1498</v>
      </c>
      <c r="O41" s="76" t="s">
        <v>1499</v>
      </c>
      <c r="P41" s="9" t="s">
        <v>81</v>
      </c>
      <c r="Q41" s="2">
        <v>100</v>
      </c>
      <c r="R41" s="2">
        <v>90</v>
      </c>
      <c r="S41" s="2" t="s">
        <v>113</v>
      </c>
      <c r="T41" s="2" t="s">
        <v>109</v>
      </c>
    </row>
    <row r="42" spans="1:20" ht="15" customHeight="1" x14ac:dyDescent="0.25">
      <c r="A42" s="3" t="s">
        <v>1907</v>
      </c>
      <c r="B42" s="3"/>
      <c r="C42" s="78" t="s">
        <v>1367</v>
      </c>
      <c r="D42" s="23" t="s">
        <v>243</v>
      </c>
      <c r="E42" s="10" t="s">
        <v>1368</v>
      </c>
      <c r="F42" s="117">
        <v>20190103</v>
      </c>
      <c r="G42" s="118" t="s">
        <v>1449</v>
      </c>
      <c r="H42" s="118" t="s">
        <v>1450</v>
      </c>
      <c r="I42" s="118"/>
      <c r="J42" s="118"/>
      <c r="K42" s="118"/>
      <c r="L42" s="118" t="s">
        <v>107</v>
      </c>
      <c r="M42" s="118" t="s">
        <v>1486</v>
      </c>
      <c r="N42" s="118" t="s">
        <v>1500</v>
      </c>
      <c r="O42" s="76" t="s">
        <v>1501</v>
      </c>
      <c r="P42" s="9" t="s">
        <v>81</v>
      </c>
      <c r="Q42" s="2">
        <v>100</v>
      </c>
      <c r="R42" s="2">
        <v>50</v>
      </c>
      <c r="S42" s="2" t="s">
        <v>113</v>
      </c>
      <c r="T42" s="2" t="s">
        <v>109</v>
      </c>
    </row>
    <row r="43" spans="1:20" ht="15" customHeight="1" x14ac:dyDescent="0.25">
      <c r="A43" t="s">
        <v>1908</v>
      </c>
      <c r="B43" s="3"/>
      <c r="C43" s="78" t="s">
        <v>1367</v>
      </c>
      <c r="D43" s="23" t="s">
        <v>243</v>
      </c>
      <c r="E43" s="10" t="s">
        <v>1368</v>
      </c>
      <c r="F43" s="117">
        <v>20190103</v>
      </c>
      <c r="G43" s="118" t="s">
        <v>1451</v>
      </c>
      <c r="H43" s="118" t="s">
        <v>1452</v>
      </c>
      <c r="I43" s="118"/>
      <c r="J43" s="118"/>
      <c r="K43" s="118"/>
      <c r="L43" s="118" t="s">
        <v>107</v>
      </c>
      <c r="M43" s="118" t="s">
        <v>1486</v>
      </c>
      <c r="N43" s="118" t="s">
        <v>1502</v>
      </c>
      <c r="O43" s="76" t="s">
        <v>1503</v>
      </c>
      <c r="P43" s="9" t="s">
        <v>81</v>
      </c>
      <c r="Q43" s="2">
        <v>100</v>
      </c>
      <c r="R43" s="2">
        <v>50</v>
      </c>
      <c r="S43" s="2" t="s">
        <v>113</v>
      </c>
      <c r="T43" s="2" t="s">
        <v>109</v>
      </c>
    </row>
    <row r="44" spans="1:20" ht="15" customHeight="1" x14ac:dyDescent="0.25">
      <c r="A44" s="3" t="s">
        <v>1909</v>
      </c>
      <c r="D44" s="22" t="s">
        <v>1280</v>
      </c>
      <c r="G44" s="23" t="s">
        <v>1811</v>
      </c>
      <c r="H44" s="23" t="s">
        <v>1812</v>
      </c>
      <c r="L44" s="23" t="s">
        <v>100</v>
      </c>
      <c r="M44" s="24" t="s">
        <v>1890</v>
      </c>
    </row>
    <row r="45" spans="1:20" ht="15" customHeight="1" x14ac:dyDescent="0.25">
      <c r="A45" t="s">
        <v>1910</v>
      </c>
      <c r="B45" s="3"/>
      <c r="C45" s="78"/>
      <c r="D45" s="23" t="s">
        <v>1280</v>
      </c>
      <c r="E45" s="10" t="s">
        <v>1368</v>
      </c>
      <c r="F45" s="3" t="s">
        <v>1434</v>
      </c>
      <c r="G45" s="23" t="s">
        <v>127</v>
      </c>
      <c r="H45" s="23" t="s">
        <v>24</v>
      </c>
      <c r="L45" s="23" t="s">
        <v>100</v>
      </c>
      <c r="M45" s="6"/>
      <c r="O45" s="9"/>
      <c r="P45" s="9" t="s">
        <v>82</v>
      </c>
      <c r="Q45" s="2">
        <v>100</v>
      </c>
      <c r="S45" s="2" t="s">
        <v>113</v>
      </c>
      <c r="T45" s="2" t="s">
        <v>109</v>
      </c>
    </row>
    <row r="46" spans="1:20" customFormat="1" ht="15" customHeight="1" x14ac:dyDescent="0.25">
      <c r="A46" t="s">
        <v>1553</v>
      </c>
      <c r="C46" s="78"/>
      <c r="D46" s="24" t="s">
        <v>1280</v>
      </c>
      <c r="E46" t="s">
        <v>1368</v>
      </c>
      <c r="F46" s="24" t="s">
        <v>1434</v>
      </c>
      <c r="G46" s="24" t="s">
        <v>1554</v>
      </c>
      <c r="H46" s="24" t="s">
        <v>1555</v>
      </c>
      <c r="I46" s="24"/>
      <c r="J46" s="24"/>
      <c r="K46" s="24"/>
      <c r="L46" s="24" t="s">
        <v>100</v>
      </c>
      <c r="M46" s="24"/>
      <c r="N46" s="24"/>
      <c r="P46" t="s">
        <v>87</v>
      </c>
      <c r="Q46">
        <v>1</v>
      </c>
      <c r="S46" t="s">
        <v>140</v>
      </c>
      <c r="T46" t="s">
        <v>109</v>
      </c>
    </row>
    <row r="47" spans="1:20" ht="15" customHeight="1" x14ac:dyDescent="0.25">
      <c r="A47" s="3" t="s">
        <v>56</v>
      </c>
      <c r="B47" s="3"/>
      <c r="C47" s="78"/>
      <c r="D47" s="23" t="s">
        <v>1280</v>
      </c>
      <c r="E47" s="10" t="s">
        <v>1520</v>
      </c>
      <c r="F47" s="3" t="s">
        <v>1434</v>
      </c>
      <c r="G47" s="23" t="s">
        <v>128</v>
      </c>
      <c r="H47" s="23" t="s">
        <v>1457</v>
      </c>
      <c r="L47" s="23" t="s">
        <v>100</v>
      </c>
      <c r="M47" s="7"/>
      <c r="N47" s="2"/>
      <c r="O47" s="9"/>
      <c r="P47" s="9" t="s">
        <v>82</v>
      </c>
      <c r="Q47" s="2">
        <v>100</v>
      </c>
      <c r="S47" s="2" t="s">
        <v>113</v>
      </c>
      <c r="T47" s="2" t="s">
        <v>109</v>
      </c>
    </row>
    <row r="48" spans="1:20" ht="15" customHeight="1" x14ac:dyDescent="0.25">
      <c r="A48" s="3" t="s">
        <v>57</v>
      </c>
      <c r="B48" s="3"/>
      <c r="C48" s="78"/>
      <c r="D48" s="23" t="s">
        <v>1280</v>
      </c>
      <c r="E48" s="10" t="s">
        <v>1520</v>
      </c>
      <c r="F48" s="3" t="s">
        <v>1434</v>
      </c>
      <c r="G48" s="23" t="s">
        <v>129</v>
      </c>
      <c r="H48" s="23" t="s">
        <v>1458</v>
      </c>
      <c r="L48" s="23" t="s">
        <v>100</v>
      </c>
      <c r="M48" s="6"/>
      <c r="O48" s="9"/>
      <c r="P48" s="9" t="s">
        <v>82</v>
      </c>
      <c r="Q48" s="2">
        <v>100</v>
      </c>
      <c r="S48" s="2" t="s">
        <v>113</v>
      </c>
      <c r="T48" s="2" t="s">
        <v>109</v>
      </c>
    </row>
    <row r="49" spans="1:20" ht="15" customHeight="1" x14ac:dyDescent="0.25">
      <c r="A49" s="3" t="s">
        <v>56</v>
      </c>
      <c r="B49" s="3"/>
      <c r="C49" s="78"/>
      <c r="D49" s="23" t="s">
        <v>1280</v>
      </c>
      <c r="E49" s="10" t="s">
        <v>1520</v>
      </c>
      <c r="F49" s="3" t="s">
        <v>1434</v>
      </c>
      <c r="G49" s="23" t="s">
        <v>122</v>
      </c>
      <c r="H49" s="23" t="s">
        <v>25</v>
      </c>
      <c r="L49" s="23" t="s">
        <v>100</v>
      </c>
      <c r="M49" s="6"/>
      <c r="O49" s="9"/>
      <c r="P49" s="9" t="s">
        <v>82</v>
      </c>
      <c r="Q49" s="2">
        <v>100</v>
      </c>
      <c r="S49" s="2" t="s">
        <v>113</v>
      </c>
      <c r="T49" s="2" t="s">
        <v>109</v>
      </c>
    </row>
    <row r="50" spans="1:20" ht="15" customHeight="1" x14ac:dyDescent="0.25">
      <c r="A50" s="3" t="s">
        <v>57</v>
      </c>
      <c r="B50" s="3"/>
      <c r="C50" s="78"/>
      <c r="D50" s="23" t="s">
        <v>1280</v>
      </c>
      <c r="E50" s="10" t="s">
        <v>1520</v>
      </c>
      <c r="F50" s="3" t="s">
        <v>1434</v>
      </c>
      <c r="G50" s="23" t="s">
        <v>123</v>
      </c>
      <c r="H50" s="23" t="s">
        <v>26</v>
      </c>
      <c r="L50" s="23" t="s">
        <v>100</v>
      </c>
      <c r="M50" s="6"/>
      <c r="O50" s="9"/>
      <c r="P50" s="9" t="s">
        <v>82</v>
      </c>
      <c r="Q50" s="2">
        <v>100</v>
      </c>
      <c r="S50" s="2" t="s">
        <v>113</v>
      </c>
      <c r="T50" s="2" t="s">
        <v>109</v>
      </c>
    </row>
    <row r="51" spans="1:20" ht="15" customHeight="1" x14ac:dyDescent="0.25">
      <c r="A51" s="3" t="s">
        <v>58</v>
      </c>
      <c r="B51" s="3"/>
      <c r="C51" s="78"/>
      <c r="D51" s="23" t="s">
        <v>1280</v>
      </c>
      <c r="E51" s="10" t="s">
        <v>1520</v>
      </c>
      <c r="F51" s="3" t="s">
        <v>1434</v>
      </c>
      <c r="G51" s="23" t="s">
        <v>124</v>
      </c>
      <c r="H51" s="23" t="s">
        <v>27</v>
      </c>
      <c r="L51" s="23" t="s">
        <v>100</v>
      </c>
      <c r="M51" s="6"/>
      <c r="O51" s="9"/>
      <c r="P51" s="9" t="s">
        <v>82</v>
      </c>
      <c r="Q51" s="2">
        <v>100</v>
      </c>
      <c r="S51" s="2" t="s">
        <v>113</v>
      </c>
      <c r="T51" s="2" t="s">
        <v>109</v>
      </c>
    </row>
    <row r="52" spans="1:20" ht="15" customHeight="1" x14ac:dyDescent="0.25">
      <c r="A52" s="3" t="s">
        <v>59</v>
      </c>
      <c r="B52" s="3"/>
      <c r="C52" s="78"/>
      <c r="D52" s="23" t="s">
        <v>1280</v>
      </c>
      <c r="E52" s="10" t="s">
        <v>1520</v>
      </c>
      <c r="F52" s="3" t="s">
        <v>1434</v>
      </c>
      <c r="G52" s="23" t="s">
        <v>125</v>
      </c>
      <c r="H52" s="23" t="s">
        <v>28</v>
      </c>
      <c r="L52" s="23" t="s">
        <v>100</v>
      </c>
      <c r="M52" s="6"/>
      <c r="O52" s="9"/>
      <c r="P52" s="9" t="s">
        <v>82</v>
      </c>
      <c r="Q52" s="2">
        <v>100</v>
      </c>
      <c r="S52" s="2" t="s">
        <v>113</v>
      </c>
      <c r="T52" s="2" t="s">
        <v>109</v>
      </c>
    </row>
    <row r="53" spans="1:20" ht="15" customHeight="1" x14ac:dyDescent="0.25">
      <c r="A53" s="3" t="s">
        <v>60</v>
      </c>
      <c r="B53" s="3"/>
      <c r="C53" s="78"/>
      <c r="D53" s="23" t="s">
        <v>1280</v>
      </c>
      <c r="E53" s="10" t="s">
        <v>1520</v>
      </c>
      <c r="F53" s="3" t="s">
        <v>1434</v>
      </c>
      <c r="G53" s="23" t="s">
        <v>126</v>
      </c>
      <c r="H53" s="23" t="s">
        <v>29</v>
      </c>
      <c r="L53" s="23" t="s">
        <v>100</v>
      </c>
      <c r="M53" s="6"/>
      <c r="O53" s="9"/>
      <c r="P53" s="9" t="s">
        <v>82</v>
      </c>
      <c r="Q53" s="2">
        <v>100</v>
      </c>
      <c r="S53" s="2" t="s">
        <v>113</v>
      </c>
      <c r="T53" s="2" t="s">
        <v>109</v>
      </c>
    </row>
    <row r="54" spans="1:20" ht="15" customHeight="1" x14ac:dyDescent="0.25">
      <c r="A54" s="3" t="s">
        <v>61</v>
      </c>
      <c r="B54" s="3"/>
      <c r="C54" s="78"/>
      <c r="D54" s="23" t="s">
        <v>1280</v>
      </c>
      <c r="E54" s="10" t="s">
        <v>1368</v>
      </c>
      <c r="F54" s="3">
        <v>20190103</v>
      </c>
      <c r="G54" s="23" t="s">
        <v>1459</v>
      </c>
      <c r="H54" s="23" t="s">
        <v>1460</v>
      </c>
      <c r="L54" s="23" t="s">
        <v>100</v>
      </c>
      <c r="M54" s="23" t="s">
        <v>1521</v>
      </c>
      <c r="N54" s="119" t="s">
        <v>72</v>
      </c>
      <c r="O54" s="118" t="s">
        <v>77</v>
      </c>
      <c r="P54" s="9" t="s">
        <v>84</v>
      </c>
      <c r="Q54" s="2">
        <v>1</v>
      </c>
      <c r="T54" s="2" t="s">
        <v>109</v>
      </c>
    </row>
    <row r="55" spans="1:20" ht="15" customHeight="1" x14ac:dyDescent="0.25">
      <c r="A55" s="3" t="s">
        <v>62</v>
      </c>
      <c r="B55" s="3"/>
      <c r="C55" s="78" t="s">
        <v>1367</v>
      </c>
      <c r="D55" s="23" t="s">
        <v>1280</v>
      </c>
      <c r="E55" s="10" t="s">
        <v>1368</v>
      </c>
      <c r="F55" s="3">
        <v>20190103</v>
      </c>
      <c r="G55" s="23" t="s">
        <v>1461</v>
      </c>
      <c r="H55" s="23" t="s">
        <v>1462</v>
      </c>
      <c r="L55" s="23" t="s">
        <v>100</v>
      </c>
      <c r="M55" s="23" t="s">
        <v>1374</v>
      </c>
      <c r="N55" s="118" t="s">
        <v>1560</v>
      </c>
      <c r="O55" s="118" t="s">
        <v>78</v>
      </c>
      <c r="P55" s="9" t="s">
        <v>82</v>
      </c>
      <c r="Q55" s="2">
        <v>100</v>
      </c>
      <c r="S55" s="2" t="s">
        <v>113</v>
      </c>
      <c r="T55" s="2" t="s">
        <v>109</v>
      </c>
    </row>
    <row r="56" spans="1:20" ht="15" customHeight="1" x14ac:dyDescent="0.25">
      <c r="A56" s="3" t="s">
        <v>192</v>
      </c>
      <c r="B56" s="3"/>
      <c r="C56" s="78"/>
      <c r="D56" s="24" t="s">
        <v>1280</v>
      </c>
      <c r="E56" s="10" t="s">
        <v>1368</v>
      </c>
      <c r="F56" s="3">
        <v>20190103</v>
      </c>
      <c r="G56" s="23" t="s">
        <v>1522</v>
      </c>
      <c r="H56" s="23" t="s">
        <v>193</v>
      </c>
      <c r="L56" s="23" t="s">
        <v>100</v>
      </c>
      <c r="M56" s="23" t="s">
        <v>1374</v>
      </c>
      <c r="N56" s="118" t="s">
        <v>1561</v>
      </c>
      <c r="O56" s="118" t="s">
        <v>78</v>
      </c>
      <c r="P56" s="9" t="s">
        <v>87</v>
      </c>
      <c r="Q56" s="2">
        <v>1</v>
      </c>
      <c r="S56" s="2" t="s">
        <v>140</v>
      </c>
      <c r="T56" s="2" t="s">
        <v>109</v>
      </c>
    </row>
    <row r="57" spans="1:20" ht="15" customHeight="1" x14ac:dyDescent="0.25">
      <c r="A57" s="3" t="s">
        <v>194</v>
      </c>
      <c r="B57" s="3"/>
      <c r="C57" s="78"/>
      <c r="D57" s="24" t="s">
        <v>1280</v>
      </c>
      <c r="E57" s="10" t="s">
        <v>1368</v>
      </c>
      <c r="F57" s="3">
        <v>20190103</v>
      </c>
      <c r="G57" s="23" t="s">
        <v>1523</v>
      </c>
      <c r="H57" s="23" t="s">
        <v>195</v>
      </c>
      <c r="L57" s="23" t="s">
        <v>100</v>
      </c>
      <c r="M57" s="23" t="s">
        <v>1524</v>
      </c>
      <c r="N57" s="119" t="s">
        <v>1525</v>
      </c>
      <c r="O57" s="119" t="s">
        <v>1557</v>
      </c>
      <c r="P57" s="9" t="s">
        <v>87</v>
      </c>
      <c r="Q57" s="2">
        <v>1</v>
      </c>
      <c r="S57" s="2" t="s">
        <v>140</v>
      </c>
      <c r="T57" s="2" t="s">
        <v>110</v>
      </c>
    </row>
    <row r="58" spans="1:20" ht="15" customHeight="1" x14ac:dyDescent="0.25">
      <c r="A58" s="3" t="s">
        <v>196</v>
      </c>
      <c r="B58" s="3"/>
      <c r="C58" s="78"/>
      <c r="D58" s="24" t="s">
        <v>1280</v>
      </c>
      <c r="E58" s="10" t="s">
        <v>1368</v>
      </c>
      <c r="F58" s="3">
        <v>20190103</v>
      </c>
      <c r="G58" s="23" t="s">
        <v>1526</v>
      </c>
      <c r="H58" s="23" t="s">
        <v>1527</v>
      </c>
      <c r="L58" s="23" t="s">
        <v>100</v>
      </c>
      <c r="M58" s="23" t="s">
        <v>1374</v>
      </c>
      <c r="N58" s="23" t="s">
        <v>1528</v>
      </c>
      <c r="O58" s="118" t="s">
        <v>77</v>
      </c>
      <c r="P58" s="9" t="s">
        <v>88</v>
      </c>
      <c r="Q58" s="2">
        <v>1</v>
      </c>
      <c r="T58" s="2" t="s">
        <v>110</v>
      </c>
    </row>
    <row r="59" spans="1:20" ht="15" customHeight="1" x14ac:dyDescent="0.25">
      <c r="A59" s="3" t="s">
        <v>197</v>
      </c>
      <c r="B59" s="3"/>
      <c r="C59" s="78"/>
      <c r="D59" s="24" t="s">
        <v>1280</v>
      </c>
      <c r="E59" s="10" t="s">
        <v>1368</v>
      </c>
      <c r="F59" s="3">
        <v>20190103</v>
      </c>
      <c r="G59" s="23" t="s">
        <v>1529</v>
      </c>
      <c r="H59" s="23" t="s">
        <v>1530</v>
      </c>
      <c r="L59" s="23" t="s">
        <v>100</v>
      </c>
      <c r="M59" s="23" t="s">
        <v>1524</v>
      </c>
      <c r="N59" s="23" t="s">
        <v>1562</v>
      </c>
      <c r="O59" s="118" t="s">
        <v>77</v>
      </c>
      <c r="P59" s="9" t="s">
        <v>88</v>
      </c>
      <c r="Q59" s="2">
        <v>1</v>
      </c>
      <c r="T59" s="2" t="s">
        <v>109</v>
      </c>
    </row>
    <row r="60" spans="1:20" ht="15" customHeight="1" x14ac:dyDescent="0.25">
      <c r="A60" s="3" t="s">
        <v>63</v>
      </c>
      <c r="B60" s="3"/>
      <c r="C60" s="78"/>
      <c r="D60" s="24" t="s">
        <v>1280</v>
      </c>
      <c r="E60" s="10" t="s">
        <v>1368</v>
      </c>
      <c r="F60" s="3">
        <v>20190103</v>
      </c>
      <c r="G60" s="23" t="s">
        <v>134</v>
      </c>
      <c r="H60" s="23" t="s">
        <v>89</v>
      </c>
      <c r="L60" s="23" t="s">
        <v>100</v>
      </c>
      <c r="M60" s="23" t="s">
        <v>1531</v>
      </c>
      <c r="N60" s="23" t="s">
        <v>1532</v>
      </c>
      <c r="O60" s="2" t="s">
        <v>1533</v>
      </c>
      <c r="P60" s="9" t="s">
        <v>88</v>
      </c>
      <c r="Q60" s="2">
        <v>1</v>
      </c>
      <c r="T60" s="2" t="s">
        <v>110</v>
      </c>
    </row>
    <row r="61" spans="1:20" ht="15" customHeight="1" x14ac:dyDescent="0.25">
      <c r="A61" s="3" t="s">
        <v>64</v>
      </c>
      <c r="B61" s="3"/>
      <c r="C61" s="78"/>
      <c r="D61" s="24" t="s">
        <v>1280</v>
      </c>
      <c r="E61" s="10" t="s">
        <v>1368</v>
      </c>
      <c r="F61" s="3">
        <v>20190103</v>
      </c>
      <c r="G61" s="23" t="s">
        <v>135</v>
      </c>
      <c r="H61" s="23" t="s">
        <v>90</v>
      </c>
      <c r="L61" s="23" t="s">
        <v>100</v>
      </c>
      <c r="M61" s="23" t="s">
        <v>1534</v>
      </c>
      <c r="N61" s="23" t="s">
        <v>1535</v>
      </c>
      <c r="O61" s="2" t="s">
        <v>1536</v>
      </c>
      <c r="P61" s="9" t="s">
        <v>88</v>
      </c>
      <c r="Q61" s="2">
        <v>1</v>
      </c>
      <c r="T61" s="2" t="s">
        <v>110</v>
      </c>
    </row>
    <row r="62" spans="1:20" ht="15" customHeight="1" x14ac:dyDescent="0.25">
      <c r="A62" s="3" t="s">
        <v>199</v>
      </c>
      <c r="B62" s="3"/>
      <c r="C62" s="78"/>
      <c r="D62" s="24" t="s">
        <v>1280</v>
      </c>
      <c r="E62" s="10" t="s">
        <v>1368</v>
      </c>
      <c r="F62" s="3">
        <v>20190103</v>
      </c>
      <c r="G62" s="23" t="s">
        <v>1463</v>
      </c>
      <c r="H62" s="23" t="s">
        <v>200</v>
      </c>
      <c r="L62" s="23" t="s">
        <v>100</v>
      </c>
      <c r="M62" s="23" t="s">
        <v>1531</v>
      </c>
      <c r="N62" s="23" t="s">
        <v>1566</v>
      </c>
      <c r="O62" s="2" t="s">
        <v>1558</v>
      </c>
      <c r="P62" s="9" t="s">
        <v>87</v>
      </c>
      <c r="Q62" s="2">
        <v>1</v>
      </c>
      <c r="S62" s="2" t="s">
        <v>140</v>
      </c>
      <c r="T62" s="2" t="s">
        <v>109</v>
      </c>
    </row>
    <row r="63" spans="1:20" ht="15" customHeight="1" x14ac:dyDescent="0.25">
      <c r="A63" s="3" t="s">
        <v>201</v>
      </c>
      <c r="B63" s="3"/>
      <c r="C63" s="78"/>
      <c r="D63" s="24" t="s">
        <v>1280</v>
      </c>
      <c r="E63" s="10" t="s">
        <v>1368</v>
      </c>
      <c r="F63" s="3">
        <v>20190103</v>
      </c>
      <c r="G63" s="23" t="s">
        <v>1464</v>
      </c>
      <c r="H63" s="23" t="s">
        <v>202</v>
      </c>
      <c r="L63" s="23" t="s">
        <v>100</v>
      </c>
      <c r="M63" s="23" t="s">
        <v>1534</v>
      </c>
      <c r="N63" s="23" t="s">
        <v>1567</v>
      </c>
      <c r="O63" s="2" t="s">
        <v>1559</v>
      </c>
      <c r="P63" s="9" t="s">
        <v>87</v>
      </c>
      <c r="Q63" s="2">
        <v>1</v>
      </c>
      <c r="S63" s="2" t="s">
        <v>140</v>
      </c>
      <c r="T63" s="2" t="s">
        <v>109</v>
      </c>
    </row>
    <row r="64" spans="1:20" ht="15" customHeight="1" x14ac:dyDescent="0.25">
      <c r="A64" s="3" t="s">
        <v>1537</v>
      </c>
      <c r="B64" s="3"/>
      <c r="C64" s="78" t="s">
        <v>1367</v>
      </c>
      <c r="D64" s="24" t="s">
        <v>1280</v>
      </c>
      <c r="E64" s="10" t="s">
        <v>1368</v>
      </c>
      <c r="F64" s="3">
        <v>20190103</v>
      </c>
      <c r="G64" s="23" t="s">
        <v>1538</v>
      </c>
      <c r="H64" s="23" t="s">
        <v>1465</v>
      </c>
      <c r="L64" s="23" t="s">
        <v>100</v>
      </c>
      <c r="M64" s="23" t="s">
        <v>1539</v>
      </c>
      <c r="N64" s="23" t="s">
        <v>1540</v>
      </c>
      <c r="O64" s="2" t="s">
        <v>1563</v>
      </c>
      <c r="P64" s="9" t="s">
        <v>82</v>
      </c>
      <c r="Q64" s="2">
        <v>100</v>
      </c>
      <c r="S64" s="2" t="s">
        <v>113</v>
      </c>
      <c r="T64" s="2" t="s">
        <v>109</v>
      </c>
    </row>
    <row r="65" spans="1:20" ht="15" customHeight="1" x14ac:dyDescent="0.25">
      <c r="A65" s="3" t="s">
        <v>1541</v>
      </c>
      <c r="B65" s="3"/>
      <c r="C65" s="78"/>
      <c r="D65" s="24" t="s">
        <v>1280</v>
      </c>
      <c r="E65" s="10" t="s">
        <v>1368</v>
      </c>
      <c r="F65" s="3">
        <v>20190103</v>
      </c>
      <c r="G65" s="23" t="s">
        <v>1542</v>
      </c>
      <c r="H65" s="23" t="s">
        <v>1543</v>
      </c>
      <c r="L65" s="23" t="s">
        <v>100</v>
      </c>
      <c r="M65" s="23" t="s">
        <v>1539</v>
      </c>
      <c r="N65" s="23" t="s">
        <v>1568</v>
      </c>
      <c r="O65" s="2" t="s">
        <v>1563</v>
      </c>
      <c r="P65" s="9" t="s">
        <v>87</v>
      </c>
      <c r="Q65" s="2">
        <v>1</v>
      </c>
      <c r="S65" s="2" t="s">
        <v>140</v>
      </c>
      <c r="T65" s="2" t="s">
        <v>109</v>
      </c>
    </row>
    <row r="66" spans="1:20" ht="15" customHeight="1" x14ac:dyDescent="0.25">
      <c r="A66" s="3" t="s">
        <v>1544</v>
      </c>
      <c r="B66" s="3"/>
      <c r="C66" s="78" t="s">
        <v>1367</v>
      </c>
      <c r="D66" s="24" t="s">
        <v>1280</v>
      </c>
      <c r="E66" s="10" t="s">
        <v>1368</v>
      </c>
      <c r="F66" s="3">
        <v>20190103</v>
      </c>
      <c r="G66" s="23" t="s">
        <v>1538</v>
      </c>
      <c r="H66" s="23" t="s">
        <v>1545</v>
      </c>
      <c r="L66" s="23" t="s">
        <v>100</v>
      </c>
      <c r="M66" s="6" t="s">
        <v>1550</v>
      </c>
      <c r="N66" s="23" t="s">
        <v>1546</v>
      </c>
      <c r="O66" s="2" t="s">
        <v>1564</v>
      </c>
      <c r="P66" s="9" t="s">
        <v>82</v>
      </c>
      <c r="Q66" s="2">
        <v>100</v>
      </c>
      <c r="S66" s="2" t="s">
        <v>113</v>
      </c>
      <c r="T66" s="2" t="s">
        <v>109</v>
      </c>
    </row>
    <row r="67" spans="1:20" ht="15" customHeight="1" x14ac:dyDescent="0.25">
      <c r="A67" s="3" t="s">
        <v>1547</v>
      </c>
      <c r="B67" s="3"/>
      <c r="C67" s="78"/>
      <c r="D67" s="23" t="s">
        <v>1280</v>
      </c>
      <c r="E67" s="10" t="s">
        <v>1368</v>
      </c>
      <c r="F67" s="3">
        <v>20190103</v>
      </c>
      <c r="G67" s="23" t="s">
        <v>1542</v>
      </c>
      <c r="H67" s="23" t="s">
        <v>1548</v>
      </c>
      <c r="L67" s="23" t="s">
        <v>100</v>
      </c>
      <c r="M67" s="23" t="s">
        <v>1550</v>
      </c>
      <c r="N67" s="23" t="s">
        <v>1569</v>
      </c>
      <c r="O67" s="2" t="s">
        <v>1564</v>
      </c>
      <c r="P67" s="9" t="s">
        <v>87</v>
      </c>
      <c r="Q67" s="2">
        <v>1</v>
      </c>
      <c r="S67" s="2" t="s">
        <v>140</v>
      </c>
      <c r="T67" s="2" t="s">
        <v>109</v>
      </c>
    </row>
    <row r="68" spans="1:20" ht="15" customHeight="1" x14ac:dyDescent="0.25">
      <c r="A68" s="3" t="s">
        <v>203</v>
      </c>
      <c r="B68" s="3"/>
      <c r="C68" s="78" t="s">
        <v>1367</v>
      </c>
      <c r="D68" s="23" t="s">
        <v>1280</v>
      </c>
      <c r="E68" s="10" t="s">
        <v>1368</v>
      </c>
      <c r="F68" s="3">
        <v>20190103</v>
      </c>
      <c r="G68" s="23" t="s">
        <v>1466</v>
      </c>
      <c r="H68" s="23" t="s">
        <v>1549</v>
      </c>
      <c r="L68" s="23" t="s">
        <v>100</v>
      </c>
      <c r="M68" s="23" t="s">
        <v>1556</v>
      </c>
      <c r="N68" s="23" t="s">
        <v>1551</v>
      </c>
      <c r="O68" s="2" t="s">
        <v>1565</v>
      </c>
      <c r="P68" s="9" t="s">
        <v>82</v>
      </c>
      <c r="Q68" s="2">
        <v>100</v>
      </c>
      <c r="S68" s="2" t="s">
        <v>113</v>
      </c>
      <c r="T68" s="2" t="s">
        <v>109</v>
      </c>
    </row>
    <row r="69" spans="1:20" customFormat="1" ht="15" customHeight="1" x14ac:dyDescent="0.25">
      <c r="A69" t="s">
        <v>204</v>
      </c>
      <c r="C69" s="78"/>
      <c r="D69" s="24" t="s">
        <v>1280</v>
      </c>
      <c r="E69" t="s">
        <v>1368</v>
      </c>
      <c r="F69" s="3">
        <v>20190103</v>
      </c>
      <c r="G69" s="24" t="s">
        <v>1467</v>
      </c>
      <c r="H69" s="24" t="s">
        <v>1552</v>
      </c>
      <c r="I69" s="24"/>
      <c r="J69" s="24"/>
      <c r="K69" s="24"/>
      <c r="L69" s="24" t="s">
        <v>100</v>
      </c>
      <c r="M69" s="24" t="s">
        <v>1556</v>
      </c>
      <c r="N69" s="24" t="s">
        <v>205</v>
      </c>
      <c r="O69" t="s">
        <v>1565</v>
      </c>
      <c r="P69" t="s">
        <v>87</v>
      </c>
      <c r="Q69">
        <v>1</v>
      </c>
      <c r="S69" t="s">
        <v>140</v>
      </c>
      <c r="T69" t="s">
        <v>109</v>
      </c>
    </row>
    <row r="70" spans="1:20" customFormat="1" ht="15" customHeight="1" x14ac:dyDescent="0.25">
      <c r="A70" t="s">
        <v>480</v>
      </c>
      <c r="C70" s="78"/>
      <c r="D70" s="24" t="s">
        <v>1280</v>
      </c>
      <c r="E70" t="s">
        <v>1368</v>
      </c>
      <c r="F70" s="24" t="s">
        <v>1434</v>
      </c>
      <c r="G70" s="24" t="s">
        <v>481</v>
      </c>
      <c r="H70" s="24" t="s">
        <v>481</v>
      </c>
      <c r="I70" s="24"/>
      <c r="J70" s="24"/>
      <c r="K70" s="24"/>
      <c r="L70" s="24" t="s">
        <v>100</v>
      </c>
      <c r="M70" s="24"/>
      <c r="N70" s="24"/>
      <c r="P70" t="s">
        <v>482</v>
      </c>
      <c r="Q70">
        <v>1</v>
      </c>
      <c r="T70" t="s">
        <v>109</v>
      </c>
    </row>
    <row r="71" spans="1:20" customFormat="1" ht="15" customHeight="1" x14ac:dyDescent="0.25">
      <c r="A71" t="s">
        <v>1892</v>
      </c>
      <c r="B71" s="2" t="s">
        <v>1911</v>
      </c>
      <c r="C71" s="78"/>
      <c r="D71" s="24" t="s">
        <v>1992</v>
      </c>
      <c r="E71" t="s">
        <v>1368</v>
      </c>
      <c r="F71" s="24">
        <v>20190107</v>
      </c>
      <c r="G71" s="24" t="s">
        <v>1579</v>
      </c>
      <c r="H71" s="24" t="s">
        <v>1580</v>
      </c>
      <c r="I71" s="24"/>
      <c r="J71" s="24"/>
      <c r="K71" s="24"/>
      <c r="L71" s="24" t="s">
        <v>100</v>
      </c>
      <c r="M71" s="24" t="s">
        <v>1813</v>
      </c>
      <c r="N71" s="24" t="s">
        <v>1993</v>
      </c>
      <c r="O71" t="s">
        <v>1991</v>
      </c>
      <c r="P71" t="s">
        <v>87</v>
      </c>
      <c r="Q71">
        <v>1</v>
      </c>
      <c r="S71" t="s">
        <v>140</v>
      </c>
      <c r="T71" t="s">
        <v>109</v>
      </c>
    </row>
    <row r="72" spans="1:20" customFormat="1" ht="15" customHeight="1" x14ac:dyDescent="0.25">
      <c r="A72" t="s">
        <v>1891</v>
      </c>
      <c r="B72" s="2" t="s">
        <v>1912</v>
      </c>
      <c r="C72" s="78"/>
      <c r="D72" s="24" t="s">
        <v>1992</v>
      </c>
      <c r="E72" t="s">
        <v>1368</v>
      </c>
      <c r="F72" s="24">
        <v>20190107</v>
      </c>
      <c r="G72" s="24" t="s">
        <v>1581</v>
      </c>
      <c r="H72" s="24" t="s">
        <v>1582</v>
      </c>
      <c r="I72" s="24"/>
      <c r="J72" s="24"/>
      <c r="K72" s="24"/>
      <c r="L72" s="24" t="s">
        <v>100</v>
      </c>
      <c r="M72" s="24" t="s">
        <v>1814</v>
      </c>
      <c r="N72" s="24" t="s">
        <v>1994</v>
      </c>
      <c r="O72" t="s">
        <v>1991</v>
      </c>
      <c r="P72" t="s">
        <v>87</v>
      </c>
      <c r="Q72">
        <v>1</v>
      </c>
      <c r="S72" t="s">
        <v>140</v>
      </c>
      <c r="T72" t="s">
        <v>109</v>
      </c>
    </row>
    <row r="73" spans="1:20" customFormat="1" ht="15" customHeight="1" x14ac:dyDescent="0.25">
      <c r="A73" t="s">
        <v>1893</v>
      </c>
      <c r="B73" s="2" t="s">
        <v>1913</v>
      </c>
      <c r="C73" s="78"/>
      <c r="D73" s="24" t="s">
        <v>1992</v>
      </c>
      <c r="E73" t="s">
        <v>1368</v>
      </c>
      <c r="F73" s="3">
        <v>20190107</v>
      </c>
      <c r="G73" s="24" t="s">
        <v>1583</v>
      </c>
      <c r="H73" s="24" t="s">
        <v>1584</v>
      </c>
      <c r="I73" s="24"/>
      <c r="J73" s="24"/>
      <c r="K73" s="24"/>
      <c r="L73" s="24" t="s">
        <v>100</v>
      </c>
      <c r="M73" s="24" t="s">
        <v>1815</v>
      </c>
      <c r="N73" s="24" t="s">
        <v>1995</v>
      </c>
      <c r="O73" t="s">
        <v>1991</v>
      </c>
      <c r="P73" t="s">
        <v>87</v>
      </c>
      <c r="Q73">
        <v>1</v>
      </c>
      <c r="S73" t="s">
        <v>140</v>
      </c>
      <c r="T73" t="s">
        <v>109</v>
      </c>
    </row>
    <row r="74" spans="1:20" customFormat="1" ht="15" customHeight="1" x14ac:dyDescent="0.25">
      <c r="A74" t="s">
        <v>1894</v>
      </c>
      <c r="B74" s="2" t="s">
        <v>1914</v>
      </c>
      <c r="C74" s="78"/>
      <c r="D74" s="24" t="s">
        <v>1992</v>
      </c>
      <c r="E74" t="s">
        <v>1368</v>
      </c>
      <c r="F74" s="3">
        <v>20190107</v>
      </c>
      <c r="G74" s="24" t="s">
        <v>1585</v>
      </c>
      <c r="H74" s="24" t="s">
        <v>1586</v>
      </c>
      <c r="I74" s="24"/>
      <c r="J74" s="24"/>
      <c r="K74" s="24"/>
      <c r="L74" s="24" t="s">
        <v>100</v>
      </c>
      <c r="M74" s="24" t="s">
        <v>1816</v>
      </c>
      <c r="N74" s="24" t="s">
        <v>1996</v>
      </c>
      <c r="O74" t="s">
        <v>1991</v>
      </c>
      <c r="P74" t="s">
        <v>87</v>
      </c>
      <c r="Q74">
        <v>1</v>
      </c>
      <c r="S74" t="s">
        <v>140</v>
      </c>
      <c r="T74" t="s">
        <v>109</v>
      </c>
    </row>
    <row r="75" spans="1:20" customFormat="1" ht="15" customHeight="1" x14ac:dyDescent="0.25">
      <c r="A75" t="s">
        <v>1593</v>
      </c>
      <c r="B75" s="2" t="s">
        <v>1915</v>
      </c>
      <c r="C75" s="78"/>
      <c r="D75" s="24" t="s">
        <v>1992</v>
      </c>
      <c r="E75" t="s">
        <v>1368</v>
      </c>
      <c r="F75" s="24">
        <v>20190107</v>
      </c>
      <c r="G75" s="24" t="s">
        <v>1587</v>
      </c>
      <c r="H75" s="24" t="s">
        <v>1588</v>
      </c>
      <c r="I75" s="24"/>
      <c r="J75" s="24"/>
      <c r="K75" s="24"/>
      <c r="L75" s="24" t="s">
        <v>100</v>
      </c>
      <c r="M75" s="24" t="s">
        <v>1817</v>
      </c>
      <c r="N75" s="24" t="s">
        <v>1997</v>
      </c>
      <c r="O75" t="s">
        <v>1991</v>
      </c>
      <c r="P75" t="s">
        <v>87</v>
      </c>
      <c r="Q75">
        <v>1</v>
      </c>
      <c r="S75" t="s">
        <v>140</v>
      </c>
      <c r="T75" t="s">
        <v>109</v>
      </c>
    </row>
    <row r="76" spans="1:20" ht="15" customHeight="1" x14ac:dyDescent="0.25">
      <c r="A76" t="s">
        <v>1596</v>
      </c>
      <c r="B76" s="2" t="s">
        <v>1916</v>
      </c>
      <c r="C76" s="78"/>
      <c r="D76" s="24" t="s">
        <v>1992</v>
      </c>
      <c r="E76" t="s">
        <v>1368</v>
      </c>
      <c r="F76" s="24">
        <v>20190107</v>
      </c>
      <c r="G76" s="23" t="s">
        <v>1589</v>
      </c>
      <c r="H76" s="23" t="s">
        <v>1590</v>
      </c>
      <c r="L76" s="23" t="s">
        <v>100</v>
      </c>
      <c r="M76" s="24" t="s">
        <v>1818</v>
      </c>
      <c r="N76" s="23" t="s">
        <v>1998</v>
      </c>
      <c r="O76" s="2" t="s">
        <v>1991</v>
      </c>
      <c r="P76" s="9" t="s">
        <v>87</v>
      </c>
      <c r="Q76" s="2">
        <v>1</v>
      </c>
      <c r="R76"/>
      <c r="S76" s="2" t="s">
        <v>140</v>
      </c>
      <c r="T76" s="2" t="s">
        <v>109</v>
      </c>
    </row>
    <row r="77" spans="1:20" ht="15" customHeight="1" x14ac:dyDescent="0.25">
      <c r="A77" t="s">
        <v>1598</v>
      </c>
      <c r="B77" s="2" t="s">
        <v>1917</v>
      </c>
      <c r="C77" s="78"/>
      <c r="D77" s="24" t="s">
        <v>1992</v>
      </c>
      <c r="E77" t="s">
        <v>1368</v>
      </c>
      <c r="F77" s="24">
        <v>20190107</v>
      </c>
      <c r="G77" s="23" t="s">
        <v>1591</v>
      </c>
      <c r="H77" s="23" t="s">
        <v>1592</v>
      </c>
      <c r="L77" s="23" t="s">
        <v>100</v>
      </c>
      <c r="M77" s="24" t="s">
        <v>1819</v>
      </c>
      <c r="N77" s="23" t="s">
        <v>1999</v>
      </c>
      <c r="O77" s="2" t="s">
        <v>1991</v>
      </c>
      <c r="P77" s="9" t="s">
        <v>87</v>
      </c>
      <c r="Q77" s="2">
        <v>1</v>
      </c>
      <c r="R77"/>
      <c r="S77" s="2" t="s">
        <v>140</v>
      </c>
      <c r="T77" s="2" t="s">
        <v>109</v>
      </c>
    </row>
    <row r="78" spans="1:20" customFormat="1" ht="15" customHeight="1" x14ac:dyDescent="0.25">
      <c r="A78" t="s">
        <v>1601</v>
      </c>
      <c r="B78" s="2" t="s">
        <v>1918</v>
      </c>
      <c r="C78" s="78"/>
      <c r="D78" s="24" t="s">
        <v>1992</v>
      </c>
      <c r="E78" t="s">
        <v>1368</v>
      </c>
      <c r="F78" s="24">
        <v>20190107</v>
      </c>
      <c r="G78" s="24" t="s">
        <v>1594</v>
      </c>
      <c r="H78" s="24" t="s">
        <v>1595</v>
      </c>
      <c r="I78" s="24"/>
      <c r="J78" s="24"/>
      <c r="K78" s="24"/>
      <c r="L78" s="24" t="s">
        <v>100</v>
      </c>
      <c r="M78" s="24" t="s">
        <v>1820</v>
      </c>
      <c r="N78" s="24" t="s">
        <v>2000</v>
      </c>
      <c r="O78" t="s">
        <v>1991</v>
      </c>
      <c r="P78" t="s">
        <v>87</v>
      </c>
      <c r="Q78">
        <v>1</v>
      </c>
      <c r="S78" t="s">
        <v>140</v>
      </c>
      <c r="T78" t="s">
        <v>109</v>
      </c>
    </row>
    <row r="79" spans="1:20" customFormat="1" ht="15" customHeight="1" x14ac:dyDescent="0.25">
      <c r="A79" t="s">
        <v>1604</v>
      </c>
      <c r="B79" s="2" t="s">
        <v>1919</v>
      </c>
      <c r="C79" s="78"/>
      <c r="D79" s="24" t="s">
        <v>1992</v>
      </c>
      <c r="E79" t="s">
        <v>1368</v>
      </c>
      <c r="F79" s="24">
        <v>20190107</v>
      </c>
      <c r="G79" s="24" t="s">
        <v>141</v>
      </c>
      <c r="H79" s="24" t="s">
        <v>1597</v>
      </c>
      <c r="I79" s="24"/>
      <c r="J79" s="24"/>
      <c r="K79" s="24"/>
      <c r="L79" s="24" t="s">
        <v>100</v>
      </c>
      <c r="M79" s="24" t="s">
        <v>1821</v>
      </c>
      <c r="N79" s="24" t="s">
        <v>2001</v>
      </c>
      <c r="O79" t="s">
        <v>1991</v>
      </c>
      <c r="P79" t="s">
        <v>87</v>
      </c>
      <c r="Q79">
        <v>1</v>
      </c>
      <c r="S79" t="s">
        <v>140</v>
      </c>
      <c r="T79" t="s">
        <v>109</v>
      </c>
    </row>
    <row r="80" spans="1:20" customFormat="1" ht="15" customHeight="1" x14ac:dyDescent="0.25">
      <c r="A80" t="s">
        <v>1607</v>
      </c>
      <c r="B80" s="2" t="s">
        <v>1920</v>
      </c>
      <c r="C80" s="78"/>
      <c r="D80" s="24" t="s">
        <v>1992</v>
      </c>
      <c r="E80" t="s">
        <v>1368</v>
      </c>
      <c r="F80" s="24">
        <v>20190107</v>
      </c>
      <c r="G80" s="24" t="s">
        <v>1599</v>
      </c>
      <c r="H80" s="24" t="s">
        <v>1600</v>
      </c>
      <c r="I80" s="24"/>
      <c r="J80" s="24"/>
      <c r="K80" s="24"/>
      <c r="L80" s="24" t="s">
        <v>100</v>
      </c>
      <c r="M80" s="24" t="s">
        <v>1539</v>
      </c>
      <c r="N80" s="24" t="s">
        <v>2002</v>
      </c>
      <c r="O80" s="2" t="s">
        <v>1991</v>
      </c>
      <c r="P80" t="s">
        <v>87</v>
      </c>
      <c r="Q80">
        <v>1</v>
      </c>
      <c r="S80" t="s">
        <v>140</v>
      </c>
      <c r="T80" t="s">
        <v>109</v>
      </c>
    </row>
    <row r="81" spans="1:20" customFormat="1" ht="15" customHeight="1" x14ac:dyDescent="0.25">
      <c r="A81" t="s">
        <v>1610</v>
      </c>
      <c r="B81" s="2" t="s">
        <v>1921</v>
      </c>
      <c r="C81" s="78"/>
      <c r="D81" s="24" t="s">
        <v>1992</v>
      </c>
      <c r="E81" t="s">
        <v>1368</v>
      </c>
      <c r="F81" s="24">
        <v>20190107</v>
      </c>
      <c r="G81" s="24" t="s">
        <v>1602</v>
      </c>
      <c r="H81" s="24" t="s">
        <v>1603</v>
      </c>
      <c r="I81" s="24"/>
      <c r="J81" s="24"/>
      <c r="K81" s="24"/>
      <c r="L81" s="24" t="s">
        <v>100</v>
      </c>
      <c r="M81" s="24" t="s">
        <v>1550</v>
      </c>
      <c r="N81" s="24" t="s">
        <v>2003</v>
      </c>
      <c r="O81" s="2" t="s">
        <v>1991</v>
      </c>
      <c r="P81" t="s">
        <v>87</v>
      </c>
      <c r="Q81">
        <v>1</v>
      </c>
      <c r="S81" t="s">
        <v>140</v>
      </c>
      <c r="T81" t="s">
        <v>109</v>
      </c>
    </row>
    <row r="82" spans="1:20" customFormat="1" ht="15" customHeight="1" x14ac:dyDescent="0.25">
      <c r="A82" t="s">
        <v>1613</v>
      </c>
      <c r="B82" s="2" t="s">
        <v>1922</v>
      </c>
      <c r="C82" s="78"/>
      <c r="D82" s="24" t="s">
        <v>1992</v>
      </c>
      <c r="E82" t="s">
        <v>1368</v>
      </c>
      <c r="F82" s="24">
        <v>20190107</v>
      </c>
      <c r="G82" s="24" t="s">
        <v>1605</v>
      </c>
      <c r="H82" s="24" t="s">
        <v>1606</v>
      </c>
      <c r="I82" s="24"/>
      <c r="J82" s="24"/>
      <c r="K82" s="24"/>
      <c r="L82" s="24" t="s">
        <v>100</v>
      </c>
      <c r="M82" s="24" t="s">
        <v>1822</v>
      </c>
      <c r="N82" s="24" t="s">
        <v>2004</v>
      </c>
      <c r="O82" t="s">
        <v>1991</v>
      </c>
      <c r="P82" t="s">
        <v>87</v>
      </c>
      <c r="Q82">
        <v>1</v>
      </c>
      <c r="S82" t="s">
        <v>140</v>
      </c>
      <c r="T82" t="s">
        <v>109</v>
      </c>
    </row>
    <row r="83" spans="1:20" customFormat="1" ht="15" customHeight="1" x14ac:dyDescent="0.25">
      <c r="A83" t="s">
        <v>1616</v>
      </c>
      <c r="B83" s="2" t="s">
        <v>1923</v>
      </c>
      <c r="C83" s="78"/>
      <c r="D83" s="24" t="s">
        <v>1992</v>
      </c>
      <c r="E83" t="s">
        <v>1368</v>
      </c>
      <c r="F83" s="24">
        <v>20190107</v>
      </c>
      <c r="G83" s="24" t="s">
        <v>1608</v>
      </c>
      <c r="H83" s="24" t="s">
        <v>1609</v>
      </c>
      <c r="I83" s="24"/>
      <c r="J83" s="24"/>
      <c r="K83" s="24"/>
      <c r="L83" s="24" t="s">
        <v>100</v>
      </c>
      <c r="M83" s="24" t="s">
        <v>1823</v>
      </c>
      <c r="N83" s="24" t="s">
        <v>2005</v>
      </c>
      <c r="O83" t="s">
        <v>1991</v>
      </c>
      <c r="P83" t="s">
        <v>87</v>
      </c>
      <c r="Q83">
        <v>1</v>
      </c>
      <c r="S83" t="s">
        <v>140</v>
      </c>
      <c r="T83" t="s">
        <v>109</v>
      </c>
    </row>
    <row r="84" spans="1:20" customFormat="1" ht="15" customHeight="1" x14ac:dyDescent="0.25">
      <c r="A84" t="s">
        <v>1619</v>
      </c>
      <c r="B84" s="2" t="s">
        <v>1924</v>
      </c>
      <c r="C84" s="78"/>
      <c r="D84" s="24" t="s">
        <v>1992</v>
      </c>
      <c r="E84" t="s">
        <v>1368</v>
      </c>
      <c r="F84" s="24">
        <v>20190107</v>
      </c>
      <c r="G84" s="24" t="s">
        <v>1611</v>
      </c>
      <c r="H84" s="24" t="s">
        <v>1612</v>
      </c>
      <c r="I84" s="24"/>
      <c r="J84" s="24"/>
      <c r="K84" s="24"/>
      <c r="L84" s="24" t="s">
        <v>100</v>
      </c>
      <c r="M84" s="24" t="s">
        <v>1824</v>
      </c>
      <c r="N84" s="24" t="s">
        <v>2006</v>
      </c>
      <c r="O84" t="s">
        <v>1991</v>
      </c>
      <c r="P84" t="s">
        <v>87</v>
      </c>
      <c r="Q84">
        <v>1</v>
      </c>
      <c r="S84" t="s">
        <v>140</v>
      </c>
      <c r="T84" t="s">
        <v>109</v>
      </c>
    </row>
    <row r="85" spans="1:20" customFormat="1" ht="15" customHeight="1" x14ac:dyDescent="0.25">
      <c r="A85" t="s">
        <v>1622</v>
      </c>
      <c r="B85" s="2" t="s">
        <v>1925</v>
      </c>
      <c r="C85" s="78"/>
      <c r="D85" s="24" t="s">
        <v>1992</v>
      </c>
      <c r="E85" t="s">
        <v>1368</v>
      </c>
      <c r="F85" s="23">
        <v>20190107</v>
      </c>
      <c r="G85" s="24" t="s">
        <v>1614</v>
      </c>
      <c r="H85" s="24" t="s">
        <v>1615</v>
      </c>
      <c r="I85" s="24"/>
      <c r="J85" s="24"/>
      <c r="K85" s="24"/>
      <c r="L85" s="24" t="s">
        <v>100</v>
      </c>
      <c r="M85" s="24" t="s">
        <v>1825</v>
      </c>
      <c r="N85" s="24" t="s">
        <v>2007</v>
      </c>
      <c r="O85" t="s">
        <v>1991</v>
      </c>
      <c r="P85" t="s">
        <v>87</v>
      </c>
      <c r="Q85">
        <v>1</v>
      </c>
      <c r="S85" t="s">
        <v>140</v>
      </c>
      <c r="T85" t="s">
        <v>109</v>
      </c>
    </row>
    <row r="86" spans="1:20" customFormat="1" ht="15" customHeight="1" x14ac:dyDescent="0.25">
      <c r="A86" t="s">
        <v>1625</v>
      </c>
      <c r="B86" s="2" t="s">
        <v>1926</v>
      </c>
      <c r="C86" s="78"/>
      <c r="D86" s="24" t="s">
        <v>1992</v>
      </c>
      <c r="E86" t="s">
        <v>1368</v>
      </c>
      <c r="F86" s="23">
        <v>20190107</v>
      </c>
      <c r="G86" s="24" t="s">
        <v>1617</v>
      </c>
      <c r="H86" s="24" t="s">
        <v>1618</v>
      </c>
      <c r="I86" s="24"/>
      <c r="J86" s="24"/>
      <c r="K86" s="24"/>
      <c r="L86" s="24" t="s">
        <v>100</v>
      </c>
      <c r="M86" s="24" t="s">
        <v>1826</v>
      </c>
      <c r="N86" s="24" t="s">
        <v>2008</v>
      </c>
      <c r="O86" t="s">
        <v>1991</v>
      </c>
      <c r="P86" t="s">
        <v>87</v>
      </c>
      <c r="Q86">
        <v>1</v>
      </c>
      <c r="S86" t="s">
        <v>140</v>
      </c>
      <c r="T86" t="s">
        <v>109</v>
      </c>
    </row>
    <row r="87" spans="1:20" ht="15" customHeight="1" x14ac:dyDescent="0.25">
      <c r="A87" t="s">
        <v>1628</v>
      </c>
      <c r="B87" s="2" t="s">
        <v>1927</v>
      </c>
      <c r="C87" s="79"/>
      <c r="D87" s="24" t="s">
        <v>1992</v>
      </c>
      <c r="E87" t="s">
        <v>1368</v>
      </c>
      <c r="F87" s="23">
        <v>20190107</v>
      </c>
      <c r="G87" s="22" t="s">
        <v>1620</v>
      </c>
      <c r="H87" s="22" t="s">
        <v>1621</v>
      </c>
      <c r="I87" s="22"/>
      <c r="J87" s="22"/>
      <c r="L87" s="23" t="s">
        <v>100</v>
      </c>
      <c r="M87" s="24" t="s">
        <v>1827</v>
      </c>
      <c r="N87" s="23" t="s">
        <v>2009</v>
      </c>
      <c r="O87" s="2" t="s">
        <v>1991</v>
      </c>
      <c r="P87" s="2" t="s">
        <v>87</v>
      </c>
      <c r="Q87" s="2">
        <v>1</v>
      </c>
      <c r="R87"/>
      <c r="S87" s="2" t="s">
        <v>140</v>
      </c>
      <c r="T87" s="2" t="s">
        <v>109</v>
      </c>
    </row>
    <row r="88" spans="1:20" ht="15" customHeight="1" x14ac:dyDescent="0.25">
      <c r="A88" t="s">
        <v>1631</v>
      </c>
      <c r="B88" s="2" t="s">
        <v>1928</v>
      </c>
      <c r="D88" s="24" t="s">
        <v>1992</v>
      </c>
      <c r="E88" t="s">
        <v>1368</v>
      </c>
      <c r="F88" s="23">
        <v>20190107</v>
      </c>
      <c r="G88" s="23" t="s">
        <v>1623</v>
      </c>
      <c r="H88" s="23" t="s">
        <v>1624</v>
      </c>
      <c r="L88" s="23" t="s">
        <v>100</v>
      </c>
      <c r="M88" s="24" t="s">
        <v>1828</v>
      </c>
      <c r="N88" s="23" t="s">
        <v>2010</v>
      </c>
      <c r="O88" s="2" t="s">
        <v>1991</v>
      </c>
      <c r="P88" s="2" t="s">
        <v>87</v>
      </c>
      <c r="Q88" s="2">
        <v>1</v>
      </c>
      <c r="R88"/>
      <c r="S88" s="2" t="s">
        <v>140</v>
      </c>
      <c r="T88" s="2" t="s">
        <v>109</v>
      </c>
    </row>
    <row r="89" spans="1:20" ht="15" customHeight="1" x14ac:dyDescent="0.25">
      <c r="A89" t="s">
        <v>1634</v>
      </c>
      <c r="B89" s="2" t="s">
        <v>1929</v>
      </c>
      <c r="D89" s="24" t="s">
        <v>1992</v>
      </c>
      <c r="E89" t="s">
        <v>1368</v>
      </c>
      <c r="F89" s="23">
        <v>20190107</v>
      </c>
      <c r="G89" s="23" t="s">
        <v>1626</v>
      </c>
      <c r="H89" s="23" t="s">
        <v>1627</v>
      </c>
      <c r="L89" s="23" t="s">
        <v>100</v>
      </c>
      <c r="M89" s="24" t="s">
        <v>1829</v>
      </c>
      <c r="N89" s="23" t="s">
        <v>2011</v>
      </c>
      <c r="O89" s="2" t="s">
        <v>1991</v>
      </c>
      <c r="P89" s="2" t="s">
        <v>87</v>
      </c>
      <c r="Q89" s="2">
        <v>1</v>
      </c>
      <c r="R89"/>
      <c r="S89" s="2" t="s">
        <v>140</v>
      </c>
      <c r="T89" s="2" t="s">
        <v>109</v>
      </c>
    </row>
    <row r="90" spans="1:20" ht="15" customHeight="1" x14ac:dyDescent="0.25">
      <c r="A90" t="s">
        <v>1637</v>
      </c>
      <c r="B90" s="2" t="s">
        <v>1930</v>
      </c>
      <c r="D90" s="24" t="s">
        <v>1992</v>
      </c>
      <c r="E90" t="s">
        <v>1368</v>
      </c>
      <c r="F90" s="23">
        <v>20190107</v>
      </c>
      <c r="G90" s="23" t="s">
        <v>1629</v>
      </c>
      <c r="H90" s="23" t="s">
        <v>1630</v>
      </c>
      <c r="L90" s="23" t="s">
        <v>100</v>
      </c>
      <c r="M90" s="24" t="s">
        <v>1830</v>
      </c>
      <c r="N90" s="23" t="s">
        <v>2012</v>
      </c>
      <c r="O90" s="2" t="s">
        <v>1991</v>
      </c>
      <c r="P90" s="2" t="s">
        <v>87</v>
      </c>
      <c r="Q90" s="2">
        <v>1</v>
      </c>
      <c r="R90"/>
      <c r="S90" s="2" t="s">
        <v>140</v>
      </c>
      <c r="T90" s="2" t="s">
        <v>109</v>
      </c>
    </row>
    <row r="91" spans="1:20" ht="15" customHeight="1" x14ac:dyDescent="0.25">
      <c r="A91" t="s">
        <v>1640</v>
      </c>
      <c r="B91" s="2" t="s">
        <v>1931</v>
      </c>
      <c r="D91" s="24" t="s">
        <v>1992</v>
      </c>
      <c r="E91" t="s">
        <v>1368</v>
      </c>
      <c r="F91" s="23">
        <v>20190107</v>
      </c>
      <c r="G91" s="23" t="s">
        <v>1632</v>
      </c>
      <c r="H91" s="23" t="s">
        <v>1633</v>
      </c>
      <c r="L91" s="23" t="s">
        <v>100</v>
      </c>
      <c r="M91" s="24" t="s">
        <v>1831</v>
      </c>
      <c r="N91" s="23" t="s">
        <v>2013</v>
      </c>
      <c r="O91" s="2" t="s">
        <v>1991</v>
      </c>
      <c r="P91" s="2" t="s">
        <v>87</v>
      </c>
      <c r="Q91" s="2">
        <v>1</v>
      </c>
      <c r="R91"/>
      <c r="S91" s="2" t="s">
        <v>140</v>
      </c>
      <c r="T91" s="2" t="s">
        <v>109</v>
      </c>
    </row>
    <row r="92" spans="1:20" ht="15" customHeight="1" x14ac:dyDescent="0.25">
      <c r="A92" t="s">
        <v>1643</v>
      </c>
      <c r="B92" s="2" t="s">
        <v>1932</v>
      </c>
      <c r="D92" s="24" t="s">
        <v>1992</v>
      </c>
      <c r="E92" t="s">
        <v>1368</v>
      </c>
      <c r="F92" s="23">
        <v>20190107</v>
      </c>
      <c r="G92" s="23" t="s">
        <v>1635</v>
      </c>
      <c r="H92" s="23" t="s">
        <v>1636</v>
      </c>
      <c r="L92" s="23" t="s">
        <v>100</v>
      </c>
      <c r="M92" s="24" t="s">
        <v>1832</v>
      </c>
      <c r="N92" s="23" t="s">
        <v>2014</v>
      </c>
      <c r="O92" s="2" t="s">
        <v>1991</v>
      </c>
      <c r="P92" s="2" t="s">
        <v>87</v>
      </c>
      <c r="Q92" s="2">
        <v>1</v>
      </c>
      <c r="R92"/>
      <c r="S92" s="2" t="s">
        <v>140</v>
      </c>
      <c r="T92" s="2" t="s">
        <v>109</v>
      </c>
    </row>
    <row r="93" spans="1:20" ht="15" customHeight="1" x14ac:dyDescent="0.25">
      <c r="A93" t="s">
        <v>1646</v>
      </c>
      <c r="B93" s="2" t="s">
        <v>1933</v>
      </c>
      <c r="D93" s="24" t="s">
        <v>1992</v>
      </c>
      <c r="E93" t="s">
        <v>1368</v>
      </c>
      <c r="F93" s="23">
        <v>20190107</v>
      </c>
      <c r="G93" s="23" t="s">
        <v>1638</v>
      </c>
      <c r="H93" s="23" t="s">
        <v>1639</v>
      </c>
      <c r="L93" s="23" t="s">
        <v>100</v>
      </c>
      <c r="M93" s="24" t="s">
        <v>1833</v>
      </c>
      <c r="N93" s="23" t="s">
        <v>2015</v>
      </c>
      <c r="O93" s="2" t="s">
        <v>1991</v>
      </c>
      <c r="P93" s="2" t="s">
        <v>87</v>
      </c>
      <c r="Q93" s="2">
        <v>1</v>
      </c>
      <c r="R93"/>
      <c r="S93" s="2" t="s">
        <v>140</v>
      </c>
      <c r="T93" s="2" t="s">
        <v>109</v>
      </c>
    </row>
    <row r="94" spans="1:20" ht="15" customHeight="1" x14ac:dyDescent="0.25">
      <c r="A94" t="s">
        <v>1649</v>
      </c>
      <c r="B94" s="2" t="s">
        <v>1934</v>
      </c>
      <c r="D94" s="24" t="s">
        <v>1992</v>
      </c>
      <c r="E94" t="s">
        <v>1368</v>
      </c>
      <c r="F94" s="23">
        <v>20190107</v>
      </c>
      <c r="G94" s="23" t="s">
        <v>1641</v>
      </c>
      <c r="H94" s="23" t="s">
        <v>1642</v>
      </c>
      <c r="L94" s="23" t="s">
        <v>100</v>
      </c>
      <c r="M94" s="24" t="s">
        <v>1834</v>
      </c>
      <c r="N94" s="23" t="s">
        <v>2016</v>
      </c>
      <c r="O94" s="2" t="s">
        <v>1991</v>
      </c>
      <c r="P94" s="2" t="s">
        <v>87</v>
      </c>
      <c r="Q94" s="2">
        <v>1</v>
      </c>
      <c r="R94"/>
      <c r="S94" s="2" t="s">
        <v>140</v>
      </c>
      <c r="T94" s="2" t="s">
        <v>109</v>
      </c>
    </row>
    <row r="95" spans="1:20" ht="15" customHeight="1" x14ac:dyDescent="0.25">
      <c r="A95" t="s">
        <v>1652</v>
      </c>
      <c r="B95" s="2" t="s">
        <v>1935</v>
      </c>
      <c r="D95" s="24" t="s">
        <v>1992</v>
      </c>
      <c r="E95" t="s">
        <v>1368</v>
      </c>
      <c r="F95" s="23">
        <v>20190107</v>
      </c>
      <c r="G95" s="23" t="s">
        <v>1644</v>
      </c>
      <c r="H95" s="23" t="s">
        <v>1645</v>
      </c>
      <c r="L95" s="23" t="s">
        <v>100</v>
      </c>
      <c r="M95" s="24" t="s">
        <v>1835</v>
      </c>
      <c r="N95" s="23" t="s">
        <v>2017</v>
      </c>
      <c r="O95" s="2" t="s">
        <v>1991</v>
      </c>
      <c r="P95" s="2" t="s">
        <v>87</v>
      </c>
      <c r="Q95" s="2">
        <v>1</v>
      </c>
      <c r="R95"/>
      <c r="S95" s="2" t="s">
        <v>140</v>
      </c>
      <c r="T95" s="2" t="s">
        <v>109</v>
      </c>
    </row>
    <row r="96" spans="1:20" ht="15" customHeight="1" x14ac:dyDescent="0.25">
      <c r="A96" t="s">
        <v>1655</v>
      </c>
      <c r="B96" s="2" t="s">
        <v>1936</v>
      </c>
      <c r="D96" s="24" t="s">
        <v>1992</v>
      </c>
      <c r="E96" t="s">
        <v>1368</v>
      </c>
      <c r="F96" s="23">
        <v>20190107</v>
      </c>
      <c r="G96" s="23" t="s">
        <v>1647</v>
      </c>
      <c r="H96" s="23" t="s">
        <v>1648</v>
      </c>
      <c r="L96" s="23" t="s">
        <v>100</v>
      </c>
      <c r="M96" s="24" t="s">
        <v>1836</v>
      </c>
      <c r="N96" s="23" t="s">
        <v>2018</v>
      </c>
      <c r="O96" s="2" t="s">
        <v>1991</v>
      </c>
      <c r="P96" s="2" t="s">
        <v>87</v>
      </c>
      <c r="Q96" s="2">
        <v>1</v>
      </c>
      <c r="R96"/>
      <c r="S96" s="2" t="s">
        <v>140</v>
      </c>
      <c r="T96" s="2" t="s">
        <v>109</v>
      </c>
    </row>
    <row r="97" spans="1:20" ht="15" customHeight="1" x14ac:dyDescent="0.25">
      <c r="A97" t="s">
        <v>1658</v>
      </c>
      <c r="B97" s="2" t="s">
        <v>1937</v>
      </c>
      <c r="D97" s="24" t="s">
        <v>1992</v>
      </c>
      <c r="E97" t="s">
        <v>1368</v>
      </c>
      <c r="F97" s="23">
        <v>20190107</v>
      </c>
      <c r="G97" s="23" t="s">
        <v>1650</v>
      </c>
      <c r="H97" s="23" t="s">
        <v>1651</v>
      </c>
      <c r="L97" s="23" t="s">
        <v>100</v>
      </c>
      <c r="M97" s="24" t="s">
        <v>1837</v>
      </c>
      <c r="N97" s="23" t="s">
        <v>2019</v>
      </c>
      <c r="O97" s="2" t="s">
        <v>1991</v>
      </c>
      <c r="P97" s="2" t="s">
        <v>87</v>
      </c>
      <c r="Q97" s="2">
        <v>1</v>
      </c>
      <c r="R97"/>
      <c r="S97" s="2" t="s">
        <v>140</v>
      </c>
      <c r="T97" s="2" t="s">
        <v>109</v>
      </c>
    </row>
    <row r="98" spans="1:20" ht="15" customHeight="1" x14ac:dyDescent="0.25">
      <c r="A98" t="s">
        <v>1661</v>
      </c>
      <c r="B98" s="2" t="s">
        <v>1938</v>
      </c>
      <c r="D98" s="24" t="s">
        <v>1992</v>
      </c>
      <c r="E98" t="s">
        <v>1368</v>
      </c>
      <c r="F98" s="23">
        <v>20190107</v>
      </c>
      <c r="G98" s="23" t="s">
        <v>1653</v>
      </c>
      <c r="H98" s="23" t="s">
        <v>1654</v>
      </c>
      <c r="L98" s="23" t="s">
        <v>100</v>
      </c>
      <c r="M98" s="24" t="s">
        <v>1838</v>
      </c>
      <c r="N98" s="23" t="s">
        <v>2020</v>
      </c>
      <c r="O98" s="2" t="s">
        <v>1991</v>
      </c>
      <c r="P98" s="2" t="s">
        <v>87</v>
      </c>
      <c r="Q98" s="2">
        <v>1</v>
      </c>
      <c r="R98"/>
      <c r="S98" s="2" t="s">
        <v>140</v>
      </c>
      <c r="T98" s="2" t="s">
        <v>109</v>
      </c>
    </row>
    <row r="99" spans="1:20" ht="15" customHeight="1" x14ac:dyDescent="0.25">
      <c r="A99" t="s">
        <v>1664</v>
      </c>
      <c r="B99" s="2" t="s">
        <v>1939</v>
      </c>
      <c r="D99" s="24" t="s">
        <v>1992</v>
      </c>
      <c r="E99" t="s">
        <v>1368</v>
      </c>
      <c r="F99" s="23">
        <v>20190107</v>
      </c>
      <c r="G99" s="23" t="s">
        <v>1656</v>
      </c>
      <c r="H99" s="23" t="s">
        <v>1657</v>
      </c>
      <c r="L99" s="23" t="s">
        <v>100</v>
      </c>
      <c r="M99" s="24" t="s">
        <v>1839</v>
      </c>
      <c r="N99" s="23" t="s">
        <v>2021</v>
      </c>
      <c r="O99" s="2" t="s">
        <v>1991</v>
      </c>
      <c r="P99" s="2" t="s">
        <v>87</v>
      </c>
      <c r="Q99" s="2">
        <v>1</v>
      </c>
      <c r="R99"/>
      <c r="S99" s="2" t="s">
        <v>140</v>
      </c>
      <c r="T99" s="2" t="s">
        <v>109</v>
      </c>
    </row>
    <row r="100" spans="1:20" ht="15" customHeight="1" x14ac:dyDescent="0.25">
      <c r="A100" t="s">
        <v>1667</v>
      </c>
      <c r="B100" s="2" t="s">
        <v>1940</v>
      </c>
      <c r="D100" s="24" t="s">
        <v>1992</v>
      </c>
      <c r="E100" t="s">
        <v>1368</v>
      </c>
      <c r="F100" s="23">
        <v>20190107</v>
      </c>
      <c r="G100" s="23" t="s">
        <v>1659</v>
      </c>
      <c r="H100" s="23" t="s">
        <v>1660</v>
      </c>
      <c r="L100" s="23" t="s">
        <v>100</v>
      </c>
      <c r="M100" s="24" t="s">
        <v>1840</v>
      </c>
      <c r="N100" s="23" t="s">
        <v>2022</v>
      </c>
      <c r="O100" s="2" t="s">
        <v>1991</v>
      </c>
      <c r="P100" s="2" t="s">
        <v>87</v>
      </c>
      <c r="Q100" s="2">
        <v>1</v>
      </c>
      <c r="R100"/>
      <c r="S100" s="2" t="s">
        <v>140</v>
      </c>
      <c r="T100" s="2" t="s">
        <v>109</v>
      </c>
    </row>
    <row r="101" spans="1:20" ht="15" customHeight="1" x14ac:dyDescent="0.25">
      <c r="A101" t="s">
        <v>1670</v>
      </c>
      <c r="B101" s="2" t="s">
        <v>1941</v>
      </c>
      <c r="D101" s="24" t="s">
        <v>1992</v>
      </c>
      <c r="E101" t="s">
        <v>1368</v>
      </c>
      <c r="F101" s="23">
        <v>20190107</v>
      </c>
      <c r="G101" s="23" t="s">
        <v>1662</v>
      </c>
      <c r="H101" s="23" t="s">
        <v>1663</v>
      </c>
      <c r="L101" s="23" t="s">
        <v>100</v>
      </c>
      <c r="M101" s="24" t="s">
        <v>1841</v>
      </c>
      <c r="N101" s="23" t="s">
        <v>2023</v>
      </c>
      <c r="O101" s="2" t="s">
        <v>1991</v>
      </c>
      <c r="P101" s="2" t="s">
        <v>87</v>
      </c>
      <c r="Q101" s="2">
        <v>1</v>
      </c>
      <c r="R101"/>
      <c r="S101" s="2" t="s">
        <v>140</v>
      </c>
      <c r="T101" s="2" t="s">
        <v>109</v>
      </c>
    </row>
    <row r="102" spans="1:20" ht="15" customHeight="1" x14ac:dyDescent="0.25">
      <c r="A102" t="s">
        <v>1673</v>
      </c>
      <c r="B102" s="2" t="s">
        <v>1942</v>
      </c>
      <c r="D102" s="24" t="s">
        <v>1992</v>
      </c>
      <c r="E102" t="s">
        <v>1368</v>
      </c>
      <c r="F102" s="23">
        <v>20190107</v>
      </c>
      <c r="G102" s="23" t="s">
        <v>1665</v>
      </c>
      <c r="H102" s="23" t="s">
        <v>1666</v>
      </c>
      <c r="L102" s="23" t="s">
        <v>100</v>
      </c>
      <c r="M102" s="24" t="s">
        <v>1842</v>
      </c>
      <c r="N102" s="23" t="s">
        <v>2024</v>
      </c>
      <c r="O102" s="2" t="s">
        <v>1991</v>
      </c>
      <c r="P102" s="2" t="s">
        <v>87</v>
      </c>
      <c r="Q102" s="2">
        <v>1</v>
      </c>
      <c r="R102"/>
      <c r="S102" s="2" t="s">
        <v>140</v>
      </c>
      <c r="T102" s="2" t="s">
        <v>109</v>
      </c>
    </row>
    <row r="103" spans="1:20" ht="15" customHeight="1" x14ac:dyDescent="0.25">
      <c r="A103" t="s">
        <v>1676</v>
      </c>
      <c r="B103" s="2" t="s">
        <v>1943</v>
      </c>
      <c r="D103" s="24" t="s">
        <v>1992</v>
      </c>
      <c r="E103" t="s">
        <v>1368</v>
      </c>
      <c r="F103" s="23">
        <v>20190107</v>
      </c>
      <c r="G103" s="23" t="s">
        <v>1668</v>
      </c>
      <c r="H103" s="23" t="s">
        <v>1669</v>
      </c>
      <c r="L103" s="23" t="s">
        <v>100</v>
      </c>
      <c r="M103" s="24" t="s">
        <v>1843</v>
      </c>
      <c r="N103" s="23" t="s">
        <v>2025</v>
      </c>
      <c r="O103" s="2" t="s">
        <v>1991</v>
      </c>
      <c r="P103" s="2" t="s">
        <v>87</v>
      </c>
      <c r="Q103" s="2">
        <v>1</v>
      </c>
      <c r="R103"/>
      <c r="S103" s="2" t="s">
        <v>140</v>
      </c>
      <c r="T103" s="2" t="s">
        <v>109</v>
      </c>
    </row>
    <row r="104" spans="1:20" ht="15" customHeight="1" x14ac:dyDescent="0.25">
      <c r="A104" t="s">
        <v>1679</v>
      </c>
      <c r="B104" s="2" t="s">
        <v>1944</v>
      </c>
      <c r="D104" s="24" t="s">
        <v>1992</v>
      </c>
      <c r="E104" t="s">
        <v>1368</v>
      </c>
      <c r="F104" s="23">
        <v>20190107</v>
      </c>
      <c r="G104" s="23" t="s">
        <v>1671</v>
      </c>
      <c r="H104" s="23" t="s">
        <v>1672</v>
      </c>
      <c r="L104" s="23" t="s">
        <v>100</v>
      </c>
      <c r="M104" s="24" t="s">
        <v>1844</v>
      </c>
      <c r="N104" s="23" t="s">
        <v>2026</v>
      </c>
      <c r="O104" s="2" t="s">
        <v>1991</v>
      </c>
      <c r="P104" s="2" t="s">
        <v>87</v>
      </c>
      <c r="Q104" s="2">
        <v>1</v>
      </c>
      <c r="R104"/>
      <c r="S104" s="2" t="s">
        <v>140</v>
      </c>
      <c r="T104" s="2" t="s">
        <v>109</v>
      </c>
    </row>
    <row r="105" spans="1:20" ht="15" customHeight="1" x14ac:dyDescent="0.25">
      <c r="A105" t="s">
        <v>1682</v>
      </c>
      <c r="B105" s="2" t="s">
        <v>1945</v>
      </c>
      <c r="D105" s="24" t="s">
        <v>1992</v>
      </c>
      <c r="E105" t="s">
        <v>1368</v>
      </c>
      <c r="F105" s="23">
        <v>20190107</v>
      </c>
      <c r="G105" s="23" t="s">
        <v>1674</v>
      </c>
      <c r="H105" s="23" t="s">
        <v>1675</v>
      </c>
      <c r="L105" s="23" t="s">
        <v>100</v>
      </c>
      <c r="M105" s="24" t="s">
        <v>1845</v>
      </c>
      <c r="N105" s="23" t="s">
        <v>2027</v>
      </c>
      <c r="O105" s="2" t="s">
        <v>1991</v>
      </c>
      <c r="P105" s="2" t="s">
        <v>87</v>
      </c>
      <c r="Q105" s="2">
        <v>1</v>
      </c>
      <c r="R105"/>
      <c r="S105" s="2" t="s">
        <v>140</v>
      </c>
      <c r="T105" s="2" t="s">
        <v>109</v>
      </c>
    </row>
    <row r="106" spans="1:20" ht="15" customHeight="1" x14ac:dyDescent="0.25">
      <c r="A106" t="s">
        <v>1685</v>
      </c>
      <c r="B106" s="2" t="s">
        <v>1946</v>
      </c>
      <c r="D106" s="24" t="s">
        <v>1992</v>
      </c>
      <c r="E106" t="s">
        <v>1368</v>
      </c>
      <c r="F106" s="23">
        <v>20190107</v>
      </c>
      <c r="G106" s="23" t="s">
        <v>1677</v>
      </c>
      <c r="H106" s="23" t="s">
        <v>1678</v>
      </c>
      <c r="L106" s="23" t="s">
        <v>100</v>
      </c>
      <c r="M106" s="24" t="s">
        <v>1846</v>
      </c>
      <c r="N106" s="23" t="s">
        <v>2028</v>
      </c>
      <c r="O106" s="2" t="s">
        <v>1991</v>
      </c>
      <c r="P106" s="2" t="s">
        <v>87</v>
      </c>
      <c r="Q106" s="2">
        <v>1</v>
      </c>
      <c r="R106"/>
      <c r="S106" s="2" t="s">
        <v>140</v>
      </c>
      <c r="T106" s="2" t="s">
        <v>109</v>
      </c>
    </row>
    <row r="107" spans="1:20" ht="15" customHeight="1" x14ac:dyDescent="0.25">
      <c r="A107" t="s">
        <v>1688</v>
      </c>
      <c r="B107" s="2" t="s">
        <v>1947</v>
      </c>
      <c r="D107" s="24" t="s">
        <v>1992</v>
      </c>
      <c r="E107" t="s">
        <v>1368</v>
      </c>
      <c r="F107" s="23">
        <v>20190107</v>
      </c>
      <c r="G107" s="23" t="s">
        <v>1680</v>
      </c>
      <c r="H107" s="23" t="s">
        <v>1681</v>
      </c>
      <c r="L107" s="23" t="s">
        <v>100</v>
      </c>
      <c r="M107" s="24" t="s">
        <v>1524</v>
      </c>
      <c r="N107" s="23" t="s">
        <v>2029</v>
      </c>
      <c r="O107" s="2" t="s">
        <v>1991</v>
      </c>
      <c r="P107" s="2" t="s">
        <v>87</v>
      </c>
      <c r="Q107" s="2">
        <v>1</v>
      </c>
      <c r="R107"/>
      <c r="S107" s="2" t="s">
        <v>140</v>
      </c>
      <c r="T107" s="2" t="s">
        <v>109</v>
      </c>
    </row>
    <row r="108" spans="1:20" ht="15" customHeight="1" x14ac:dyDescent="0.25">
      <c r="A108" t="s">
        <v>1691</v>
      </c>
      <c r="B108" s="2" t="s">
        <v>1948</v>
      </c>
      <c r="D108" s="24" t="s">
        <v>1992</v>
      </c>
      <c r="E108" t="s">
        <v>1368</v>
      </c>
      <c r="F108" s="23">
        <v>20190107</v>
      </c>
      <c r="G108" s="23" t="s">
        <v>1683</v>
      </c>
      <c r="H108" s="23" t="s">
        <v>1684</v>
      </c>
      <c r="L108" s="23" t="s">
        <v>100</v>
      </c>
      <c r="M108" s="24" t="s">
        <v>1847</v>
      </c>
      <c r="N108" s="23" t="s">
        <v>2030</v>
      </c>
      <c r="O108" s="2" t="s">
        <v>1991</v>
      </c>
      <c r="P108" s="2" t="s">
        <v>87</v>
      </c>
      <c r="Q108" s="2">
        <v>1</v>
      </c>
      <c r="R108"/>
      <c r="S108" s="2" t="s">
        <v>140</v>
      </c>
      <c r="T108" s="2" t="s">
        <v>109</v>
      </c>
    </row>
    <row r="109" spans="1:20" ht="15" customHeight="1" x14ac:dyDescent="0.25">
      <c r="A109" t="s">
        <v>1694</v>
      </c>
      <c r="B109" s="2" t="s">
        <v>1949</v>
      </c>
      <c r="D109" s="24" t="s">
        <v>1992</v>
      </c>
      <c r="E109" t="s">
        <v>1368</v>
      </c>
      <c r="F109" s="23">
        <v>20190107</v>
      </c>
      <c r="G109" s="23" t="s">
        <v>1686</v>
      </c>
      <c r="H109" s="23" t="s">
        <v>1687</v>
      </c>
      <c r="L109" s="23" t="s">
        <v>100</v>
      </c>
      <c r="M109" s="24" t="s">
        <v>1848</v>
      </c>
      <c r="N109" s="23" t="s">
        <v>2031</v>
      </c>
      <c r="O109" s="2" t="s">
        <v>1991</v>
      </c>
      <c r="P109" s="2" t="s">
        <v>87</v>
      </c>
      <c r="Q109" s="2">
        <v>1</v>
      </c>
      <c r="R109"/>
      <c r="S109" s="2" t="s">
        <v>140</v>
      </c>
      <c r="T109" s="2" t="s">
        <v>109</v>
      </c>
    </row>
    <row r="110" spans="1:20" ht="15" customHeight="1" x14ac:dyDescent="0.25">
      <c r="A110" t="s">
        <v>1697</v>
      </c>
      <c r="B110" s="2" t="s">
        <v>1950</v>
      </c>
      <c r="D110" s="24" t="s">
        <v>1992</v>
      </c>
      <c r="E110" t="s">
        <v>1368</v>
      </c>
      <c r="F110" s="23">
        <v>20190107</v>
      </c>
      <c r="G110" s="23" t="s">
        <v>1689</v>
      </c>
      <c r="H110" s="23" t="s">
        <v>1690</v>
      </c>
      <c r="L110" s="23" t="s">
        <v>100</v>
      </c>
      <c r="M110" s="24" t="s">
        <v>1849</v>
      </c>
      <c r="N110" s="23" t="s">
        <v>2032</v>
      </c>
      <c r="O110" s="2" t="s">
        <v>1991</v>
      </c>
      <c r="P110" s="2" t="s">
        <v>87</v>
      </c>
      <c r="Q110" s="2">
        <v>1</v>
      </c>
      <c r="R110"/>
      <c r="S110" s="2" t="s">
        <v>140</v>
      </c>
      <c r="T110" s="2" t="s">
        <v>109</v>
      </c>
    </row>
    <row r="111" spans="1:20" ht="15" customHeight="1" x14ac:dyDescent="0.25">
      <c r="A111" t="s">
        <v>1700</v>
      </c>
      <c r="B111" s="2" t="s">
        <v>1951</v>
      </c>
      <c r="D111" s="24" t="s">
        <v>1992</v>
      </c>
      <c r="E111" t="s">
        <v>1368</v>
      </c>
      <c r="F111" s="23">
        <v>20190107</v>
      </c>
      <c r="G111" s="23" t="s">
        <v>1692</v>
      </c>
      <c r="H111" s="23" t="s">
        <v>1693</v>
      </c>
      <c r="L111" s="23" t="s">
        <v>100</v>
      </c>
      <c r="M111" s="24" t="s">
        <v>1850</v>
      </c>
      <c r="N111" s="23" t="s">
        <v>2033</v>
      </c>
      <c r="O111" s="2" t="s">
        <v>1991</v>
      </c>
      <c r="P111" s="2" t="s">
        <v>87</v>
      </c>
      <c r="Q111" s="2">
        <v>1</v>
      </c>
      <c r="R111"/>
      <c r="S111" s="2" t="s">
        <v>140</v>
      </c>
      <c r="T111" s="2" t="s">
        <v>109</v>
      </c>
    </row>
    <row r="112" spans="1:20" ht="15" customHeight="1" x14ac:dyDescent="0.25">
      <c r="A112" t="s">
        <v>1703</v>
      </c>
      <c r="B112" s="2" t="s">
        <v>1952</v>
      </c>
      <c r="D112" s="24" t="s">
        <v>1992</v>
      </c>
      <c r="E112" t="s">
        <v>1368</v>
      </c>
      <c r="F112" s="23">
        <v>20190107</v>
      </c>
      <c r="G112" s="23" t="s">
        <v>1695</v>
      </c>
      <c r="H112" s="23" t="s">
        <v>1696</v>
      </c>
      <c r="L112" s="23" t="s">
        <v>100</v>
      </c>
      <c r="M112" s="24" t="s">
        <v>1851</v>
      </c>
      <c r="N112" s="23" t="s">
        <v>2034</v>
      </c>
      <c r="O112" s="2" t="s">
        <v>1991</v>
      </c>
      <c r="P112" s="2" t="s">
        <v>87</v>
      </c>
      <c r="Q112" s="2">
        <v>1</v>
      </c>
      <c r="R112"/>
      <c r="S112" s="2" t="s">
        <v>140</v>
      </c>
      <c r="T112" s="2" t="s">
        <v>109</v>
      </c>
    </row>
    <row r="113" spans="1:20" ht="15" customHeight="1" x14ac:dyDescent="0.25">
      <c r="A113" t="s">
        <v>1706</v>
      </c>
      <c r="B113" s="2" t="s">
        <v>1953</v>
      </c>
      <c r="D113" s="24" t="s">
        <v>1992</v>
      </c>
      <c r="E113" t="s">
        <v>1368</v>
      </c>
      <c r="F113" s="23">
        <v>20190107</v>
      </c>
      <c r="G113" s="23" t="s">
        <v>1698</v>
      </c>
      <c r="H113" s="23" t="s">
        <v>1699</v>
      </c>
      <c r="L113" s="23" t="s">
        <v>100</v>
      </c>
      <c r="M113" s="24" t="s">
        <v>1852</v>
      </c>
      <c r="N113" s="23" t="s">
        <v>2035</v>
      </c>
      <c r="O113" s="2" t="s">
        <v>1991</v>
      </c>
      <c r="P113" s="2" t="s">
        <v>87</v>
      </c>
      <c r="Q113" s="2">
        <v>1</v>
      </c>
      <c r="R113"/>
      <c r="S113" s="2" t="s">
        <v>140</v>
      </c>
      <c r="T113" s="2" t="s">
        <v>109</v>
      </c>
    </row>
    <row r="114" spans="1:20" ht="15" customHeight="1" x14ac:dyDescent="0.25">
      <c r="A114" t="s">
        <v>1709</v>
      </c>
      <c r="B114" s="2" t="s">
        <v>1954</v>
      </c>
      <c r="D114" s="24" t="s">
        <v>1992</v>
      </c>
      <c r="E114" t="s">
        <v>1368</v>
      </c>
      <c r="F114" s="23">
        <v>20190107</v>
      </c>
      <c r="G114" s="23" t="s">
        <v>1701</v>
      </c>
      <c r="H114" s="23" t="s">
        <v>1702</v>
      </c>
      <c r="L114" s="23" t="s">
        <v>100</v>
      </c>
      <c r="M114" s="24" t="s">
        <v>1853</v>
      </c>
      <c r="N114" s="23" t="s">
        <v>2036</v>
      </c>
      <c r="O114" s="2" t="s">
        <v>1991</v>
      </c>
      <c r="P114" s="2" t="s">
        <v>87</v>
      </c>
      <c r="Q114" s="2">
        <v>1</v>
      </c>
      <c r="R114"/>
      <c r="S114" s="2" t="s">
        <v>140</v>
      </c>
      <c r="T114" s="2" t="s">
        <v>109</v>
      </c>
    </row>
    <row r="115" spans="1:20" ht="15" customHeight="1" x14ac:dyDescent="0.25">
      <c r="A115" t="s">
        <v>1712</v>
      </c>
      <c r="B115" s="2" t="s">
        <v>1955</v>
      </c>
      <c r="D115" s="24" t="s">
        <v>1992</v>
      </c>
      <c r="E115" t="s">
        <v>1368</v>
      </c>
      <c r="F115" s="23">
        <v>20190107</v>
      </c>
      <c r="G115" s="23" t="s">
        <v>1704</v>
      </c>
      <c r="H115" s="23" t="s">
        <v>1705</v>
      </c>
      <c r="L115" s="23" t="s">
        <v>100</v>
      </c>
      <c r="M115" s="24" t="s">
        <v>1854</v>
      </c>
      <c r="N115" s="23" t="s">
        <v>2037</v>
      </c>
      <c r="O115" s="2" t="s">
        <v>1991</v>
      </c>
      <c r="P115" s="2" t="s">
        <v>87</v>
      </c>
      <c r="Q115" s="2">
        <v>1</v>
      </c>
      <c r="R115"/>
      <c r="S115" s="2" t="s">
        <v>140</v>
      </c>
      <c r="T115" s="2" t="s">
        <v>109</v>
      </c>
    </row>
    <row r="116" spans="1:20" ht="15" customHeight="1" x14ac:dyDescent="0.25">
      <c r="A116" t="s">
        <v>1715</v>
      </c>
      <c r="B116" s="2" t="s">
        <v>1956</v>
      </c>
      <c r="D116" s="24" t="s">
        <v>1992</v>
      </c>
      <c r="E116" t="s">
        <v>1368</v>
      </c>
      <c r="F116" s="23">
        <v>20190107</v>
      </c>
      <c r="G116" s="23" t="s">
        <v>1707</v>
      </c>
      <c r="H116" s="23" t="s">
        <v>1708</v>
      </c>
      <c r="L116" s="23" t="s">
        <v>100</v>
      </c>
      <c r="M116" s="24" t="s">
        <v>1855</v>
      </c>
      <c r="N116" s="23" t="s">
        <v>2038</v>
      </c>
      <c r="O116" s="2" t="s">
        <v>1991</v>
      </c>
      <c r="P116" s="2" t="s">
        <v>87</v>
      </c>
      <c r="Q116" s="2">
        <v>1</v>
      </c>
      <c r="R116"/>
      <c r="S116" s="2" t="s">
        <v>140</v>
      </c>
      <c r="T116" s="2" t="s">
        <v>109</v>
      </c>
    </row>
    <row r="117" spans="1:20" ht="15" customHeight="1" x14ac:dyDescent="0.25">
      <c r="A117" t="s">
        <v>1718</v>
      </c>
      <c r="B117" s="2" t="s">
        <v>1957</v>
      </c>
      <c r="D117" s="24" t="s">
        <v>1992</v>
      </c>
      <c r="E117" t="s">
        <v>1368</v>
      </c>
      <c r="F117" s="23">
        <v>20190107</v>
      </c>
      <c r="G117" s="23" t="s">
        <v>1710</v>
      </c>
      <c r="H117" s="23" t="s">
        <v>1711</v>
      </c>
      <c r="L117" s="23" t="s">
        <v>100</v>
      </c>
      <c r="M117" s="24" t="s">
        <v>1856</v>
      </c>
      <c r="N117" s="23" t="s">
        <v>2039</v>
      </c>
      <c r="O117" s="2" t="s">
        <v>1991</v>
      </c>
      <c r="P117" s="2" t="s">
        <v>87</v>
      </c>
      <c r="Q117" s="2">
        <v>1</v>
      </c>
      <c r="R117"/>
      <c r="S117" s="2" t="s">
        <v>140</v>
      </c>
      <c r="T117" s="2" t="s">
        <v>109</v>
      </c>
    </row>
    <row r="118" spans="1:20" ht="15" customHeight="1" x14ac:dyDescent="0.25">
      <c r="A118" t="s">
        <v>1721</v>
      </c>
      <c r="B118" s="2" t="s">
        <v>1958</v>
      </c>
      <c r="D118" s="24" t="s">
        <v>1992</v>
      </c>
      <c r="E118" t="s">
        <v>1368</v>
      </c>
      <c r="F118" s="23">
        <v>20190107</v>
      </c>
      <c r="G118" s="23" t="s">
        <v>1713</v>
      </c>
      <c r="H118" s="23" t="s">
        <v>1714</v>
      </c>
      <c r="L118" s="23" t="s">
        <v>100</v>
      </c>
      <c r="M118" s="24" t="s">
        <v>1857</v>
      </c>
      <c r="N118" s="23" t="s">
        <v>2040</v>
      </c>
      <c r="O118" s="2" t="s">
        <v>1991</v>
      </c>
      <c r="P118" s="2" t="s">
        <v>87</v>
      </c>
      <c r="Q118" s="2">
        <v>1</v>
      </c>
      <c r="R118"/>
      <c r="S118" s="2" t="s">
        <v>140</v>
      </c>
      <c r="T118" s="2" t="s">
        <v>109</v>
      </c>
    </row>
    <row r="119" spans="1:20" ht="15" customHeight="1" x14ac:dyDescent="0.25">
      <c r="A119" t="s">
        <v>1724</v>
      </c>
      <c r="B119" s="2" t="s">
        <v>1959</v>
      </c>
      <c r="D119" s="24" t="s">
        <v>1992</v>
      </c>
      <c r="E119" t="s">
        <v>1368</v>
      </c>
      <c r="F119" s="23">
        <v>20190107</v>
      </c>
      <c r="G119" s="23" t="s">
        <v>1716</v>
      </c>
      <c r="H119" s="23" t="s">
        <v>1717</v>
      </c>
      <c r="L119" s="23" t="s">
        <v>100</v>
      </c>
      <c r="M119" s="24" t="s">
        <v>1858</v>
      </c>
      <c r="N119" s="23" t="s">
        <v>2041</v>
      </c>
      <c r="O119" s="2" t="s">
        <v>1991</v>
      </c>
      <c r="P119" s="2" t="s">
        <v>87</v>
      </c>
      <c r="Q119" s="2">
        <v>1</v>
      </c>
      <c r="R119"/>
      <c r="S119" s="2" t="s">
        <v>140</v>
      </c>
      <c r="T119" s="2" t="s">
        <v>109</v>
      </c>
    </row>
    <row r="120" spans="1:20" ht="15" customHeight="1" x14ac:dyDescent="0.25">
      <c r="A120" t="s">
        <v>1727</v>
      </c>
      <c r="B120" s="2" t="s">
        <v>1960</v>
      </c>
      <c r="D120" s="24" t="s">
        <v>1992</v>
      </c>
      <c r="E120" t="s">
        <v>1368</v>
      </c>
      <c r="F120" s="23">
        <v>20190107</v>
      </c>
      <c r="G120" s="23" t="s">
        <v>1719</v>
      </c>
      <c r="H120" s="23" t="s">
        <v>1720</v>
      </c>
      <c r="L120" s="23" t="s">
        <v>100</v>
      </c>
      <c r="M120" s="24" t="s">
        <v>1859</v>
      </c>
      <c r="N120" s="23" t="s">
        <v>2042</v>
      </c>
      <c r="O120" s="2" t="s">
        <v>1991</v>
      </c>
      <c r="P120" s="2" t="s">
        <v>87</v>
      </c>
      <c r="Q120" s="2">
        <v>1</v>
      </c>
      <c r="R120"/>
      <c r="S120" s="2" t="s">
        <v>140</v>
      </c>
      <c r="T120" s="2" t="s">
        <v>109</v>
      </c>
    </row>
    <row r="121" spans="1:20" ht="15" customHeight="1" x14ac:dyDescent="0.25">
      <c r="A121" t="s">
        <v>1730</v>
      </c>
      <c r="B121" s="2" t="s">
        <v>1961</v>
      </c>
      <c r="D121" s="24" t="s">
        <v>1992</v>
      </c>
      <c r="E121" t="s">
        <v>1368</v>
      </c>
      <c r="F121" s="23">
        <v>20190107</v>
      </c>
      <c r="G121" s="23" t="s">
        <v>1722</v>
      </c>
      <c r="H121" s="23" t="s">
        <v>1723</v>
      </c>
      <c r="L121" s="23" t="s">
        <v>100</v>
      </c>
      <c r="M121" s="24" t="s">
        <v>1860</v>
      </c>
      <c r="N121" s="23" t="s">
        <v>2043</v>
      </c>
      <c r="O121" s="2" t="s">
        <v>1991</v>
      </c>
      <c r="P121" s="2" t="s">
        <v>87</v>
      </c>
      <c r="Q121" s="2">
        <v>1</v>
      </c>
      <c r="R121"/>
      <c r="S121" s="2" t="s">
        <v>140</v>
      </c>
      <c r="T121" s="2" t="s">
        <v>109</v>
      </c>
    </row>
    <row r="122" spans="1:20" ht="15" customHeight="1" x14ac:dyDescent="0.25">
      <c r="A122" t="s">
        <v>1733</v>
      </c>
      <c r="B122" s="2" t="s">
        <v>1962</v>
      </c>
      <c r="D122" s="24" t="s">
        <v>1992</v>
      </c>
      <c r="E122" t="s">
        <v>1368</v>
      </c>
      <c r="F122" s="23">
        <v>20190107</v>
      </c>
      <c r="G122" s="23" t="s">
        <v>1725</v>
      </c>
      <c r="H122" s="23" t="s">
        <v>1726</v>
      </c>
      <c r="L122" s="23" t="s">
        <v>100</v>
      </c>
      <c r="M122" s="24" t="s">
        <v>1861</v>
      </c>
      <c r="N122" s="23" t="s">
        <v>2044</v>
      </c>
      <c r="O122" s="2" t="s">
        <v>1991</v>
      </c>
      <c r="P122" s="2" t="s">
        <v>87</v>
      </c>
      <c r="Q122" s="2">
        <v>1</v>
      </c>
      <c r="R122"/>
      <c r="S122" s="2" t="s">
        <v>140</v>
      </c>
      <c r="T122" s="2" t="s">
        <v>109</v>
      </c>
    </row>
    <row r="123" spans="1:20" ht="15" customHeight="1" x14ac:dyDescent="0.25">
      <c r="A123" t="s">
        <v>1736</v>
      </c>
      <c r="B123" s="2" t="s">
        <v>1963</v>
      </c>
      <c r="D123" s="24" t="s">
        <v>1992</v>
      </c>
      <c r="E123" t="s">
        <v>1368</v>
      </c>
      <c r="F123" s="23">
        <v>20190107</v>
      </c>
      <c r="G123" s="23" t="s">
        <v>1728</v>
      </c>
      <c r="H123" s="23" t="s">
        <v>1729</v>
      </c>
      <c r="L123" s="23" t="s">
        <v>100</v>
      </c>
      <c r="M123" s="24" t="s">
        <v>1862</v>
      </c>
      <c r="N123" s="23" t="s">
        <v>2045</v>
      </c>
      <c r="O123" s="2" t="s">
        <v>1991</v>
      </c>
      <c r="P123" s="2" t="s">
        <v>87</v>
      </c>
      <c r="Q123" s="2">
        <v>1</v>
      </c>
      <c r="R123"/>
      <c r="S123" s="2" t="s">
        <v>140</v>
      </c>
      <c r="T123" s="2" t="s">
        <v>109</v>
      </c>
    </row>
    <row r="124" spans="1:20" ht="15" customHeight="1" x14ac:dyDescent="0.25">
      <c r="A124" t="s">
        <v>1739</v>
      </c>
      <c r="B124" s="2" t="s">
        <v>1964</v>
      </c>
      <c r="D124" s="24" t="s">
        <v>1992</v>
      </c>
      <c r="E124" t="s">
        <v>1368</v>
      </c>
      <c r="F124" s="23">
        <v>20190107</v>
      </c>
      <c r="G124" s="23" t="s">
        <v>1731</v>
      </c>
      <c r="H124" s="23" t="s">
        <v>1732</v>
      </c>
      <c r="L124" s="23" t="s">
        <v>100</v>
      </c>
      <c r="M124" s="24" t="s">
        <v>1863</v>
      </c>
      <c r="N124" s="23" t="s">
        <v>2046</v>
      </c>
      <c r="O124" s="2" t="s">
        <v>1991</v>
      </c>
      <c r="P124" s="2" t="s">
        <v>87</v>
      </c>
      <c r="Q124" s="2">
        <v>1</v>
      </c>
      <c r="R124"/>
      <c r="S124" s="2" t="s">
        <v>140</v>
      </c>
      <c r="T124" s="2" t="s">
        <v>109</v>
      </c>
    </row>
    <row r="125" spans="1:20" ht="15" customHeight="1" x14ac:dyDescent="0.25">
      <c r="A125" t="s">
        <v>1742</v>
      </c>
      <c r="B125" s="2" t="s">
        <v>1965</v>
      </c>
      <c r="D125" s="24" t="s">
        <v>1992</v>
      </c>
      <c r="E125" t="s">
        <v>1368</v>
      </c>
      <c r="F125" s="23">
        <v>20190107</v>
      </c>
      <c r="G125" s="23" t="s">
        <v>1734</v>
      </c>
      <c r="H125" s="23" t="s">
        <v>1735</v>
      </c>
      <c r="L125" s="23" t="s">
        <v>100</v>
      </c>
      <c r="M125" s="24" t="s">
        <v>1864</v>
      </c>
      <c r="N125" s="23" t="s">
        <v>2047</v>
      </c>
      <c r="O125" s="2" t="s">
        <v>1991</v>
      </c>
      <c r="P125" s="2" t="s">
        <v>87</v>
      </c>
      <c r="Q125" s="2">
        <v>1</v>
      </c>
      <c r="R125"/>
      <c r="S125" s="2" t="s">
        <v>140</v>
      </c>
      <c r="T125" s="2" t="s">
        <v>109</v>
      </c>
    </row>
    <row r="126" spans="1:20" ht="15" customHeight="1" x14ac:dyDescent="0.25">
      <c r="A126" t="s">
        <v>1745</v>
      </c>
      <c r="B126" s="2" t="s">
        <v>1966</v>
      </c>
      <c r="D126" s="24" t="s">
        <v>1992</v>
      </c>
      <c r="E126" t="s">
        <v>1368</v>
      </c>
      <c r="F126" s="23">
        <v>20190107</v>
      </c>
      <c r="G126" s="23" t="s">
        <v>1737</v>
      </c>
      <c r="H126" s="23" t="s">
        <v>1738</v>
      </c>
      <c r="L126" s="23" t="s">
        <v>100</v>
      </c>
      <c r="M126" s="24" t="s">
        <v>1865</v>
      </c>
      <c r="N126" s="23" t="s">
        <v>2048</v>
      </c>
      <c r="O126" s="2" t="s">
        <v>1991</v>
      </c>
      <c r="P126" s="2" t="s">
        <v>87</v>
      </c>
      <c r="Q126" s="2">
        <v>1</v>
      </c>
      <c r="R126"/>
      <c r="S126" s="2" t="s">
        <v>140</v>
      </c>
      <c r="T126" s="2" t="s">
        <v>109</v>
      </c>
    </row>
    <row r="127" spans="1:20" ht="15" customHeight="1" x14ac:dyDescent="0.25">
      <c r="A127" t="s">
        <v>1748</v>
      </c>
      <c r="B127" s="2" t="s">
        <v>1967</v>
      </c>
      <c r="D127" s="24" t="s">
        <v>1992</v>
      </c>
      <c r="E127" t="s">
        <v>1368</v>
      </c>
      <c r="F127" s="23">
        <v>20190107</v>
      </c>
      <c r="G127" s="23" t="s">
        <v>1740</v>
      </c>
      <c r="H127" s="23" t="s">
        <v>1741</v>
      </c>
      <c r="L127" s="23" t="s">
        <v>100</v>
      </c>
      <c r="M127" s="24" t="s">
        <v>1866</v>
      </c>
      <c r="N127" s="23" t="s">
        <v>2049</v>
      </c>
      <c r="O127" s="2" t="s">
        <v>1991</v>
      </c>
      <c r="P127" s="2" t="s">
        <v>87</v>
      </c>
      <c r="Q127" s="2">
        <v>1</v>
      </c>
      <c r="R127"/>
      <c r="S127" s="2" t="s">
        <v>140</v>
      </c>
      <c r="T127" s="2" t="s">
        <v>109</v>
      </c>
    </row>
    <row r="128" spans="1:20" ht="15" customHeight="1" x14ac:dyDescent="0.25">
      <c r="A128" t="s">
        <v>1751</v>
      </c>
      <c r="B128" s="2" t="s">
        <v>1968</v>
      </c>
      <c r="D128" s="24" t="s">
        <v>1992</v>
      </c>
      <c r="E128" t="s">
        <v>1368</v>
      </c>
      <c r="F128" s="23">
        <v>20190107</v>
      </c>
      <c r="G128" s="23" t="s">
        <v>1743</v>
      </c>
      <c r="H128" s="23" t="s">
        <v>1744</v>
      </c>
      <c r="L128" s="23" t="s">
        <v>100</v>
      </c>
      <c r="M128" s="24" t="s">
        <v>1867</v>
      </c>
      <c r="N128" s="23" t="s">
        <v>2050</v>
      </c>
      <c r="O128" s="2" t="s">
        <v>1991</v>
      </c>
      <c r="P128" s="2" t="s">
        <v>87</v>
      </c>
      <c r="Q128" s="2">
        <v>1</v>
      </c>
      <c r="R128"/>
      <c r="S128" s="2" t="s">
        <v>140</v>
      </c>
      <c r="T128" s="2" t="s">
        <v>109</v>
      </c>
    </row>
    <row r="129" spans="1:20" ht="15" customHeight="1" x14ac:dyDescent="0.25">
      <c r="A129" t="s">
        <v>1754</v>
      </c>
      <c r="B129" s="2" t="s">
        <v>1969</v>
      </c>
      <c r="D129" s="24" t="s">
        <v>1992</v>
      </c>
      <c r="E129" t="s">
        <v>1368</v>
      </c>
      <c r="F129" s="23">
        <v>20190107</v>
      </c>
      <c r="G129" s="23" t="s">
        <v>1746</v>
      </c>
      <c r="H129" s="23" t="s">
        <v>1747</v>
      </c>
      <c r="L129" s="23" t="s">
        <v>100</v>
      </c>
      <c r="M129" s="24" t="s">
        <v>1868</v>
      </c>
      <c r="N129" s="23" t="s">
        <v>2051</v>
      </c>
      <c r="O129" s="2" t="s">
        <v>1991</v>
      </c>
      <c r="P129" s="2" t="s">
        <v>87</v>
      </c>
      <c r="Q129" s="2">
        <v>1</v>
      </c>
      <c r="R129"/>
      <c r="S129" s="2" t="s">
        <v>140</v>
      </c>
      <c r="T129" s="2" t="s">
        <v>109</v>
      </c>
    </row>
    <row r="130" spans="1:20" ht="15" customHeight="1" x14ac:dyDescent="0.25">
      <c r="A130" t="s">
        <v>1757</v>
      </c>
      <c r="B130" s="2" t="s">
        <v>1970</v>
      </c>
      <c r="D130" s="24" t="s">
        <v>1992</v>
      </c>
      <c r="E130" t="s">
        <v>1368</v>
      </c>
      <c r="F130" s="23">
        <v>20190107</v>
      </c>
      <c r="G130" s="23" t="s">
        <v>1749</v>
      </c>
      <c r="H130" s="23" t="s">
        <v>1750</v>
      </c>
      <c r="L130" s="23" t="s">
        <v>100</v>
      </c>
      <c r="M130" s="24" t="s">
        <v>1869</v>
      </c>
      <c r="N130" s="23" t="s">
        <v>2052</v>
      </c>
      <c r="O130" s="2" t="s">
        <v>1991</v>
      </c>
      <c r="P130" s="2" t="s">
        <v>87</v>
      </c>
      <c r="Q130" s="2">
        <v>1</v>
      </c>
      <c r="R130"/>
      <c r="S130" s="2" t="s">
        <v>140</v>
      </c>
      <c r="T130" s="2" t="s">
        <v>109</v>
      </c>
    </row>
    <row r="131" spans="1:20" ht="15" customHeight="1" x14ac:dyDescent="0.25">
      <c r="A131" t="s">
        <v>1760</v>
      </c>
      <c r="B131" s="2" t="s">
        <v>1971</v>
      </c>
      <c r="D131" s="24" t="s">
        <v>1992</v>
      </c>
      <c r="E131" t="s">
        <v>1368</v>
      </c>
      <c r="F131" s="23">
        <v>20190107</v>
      </c>
      <c r="G131" s="23" t="s">
        <v>1752</v>
      </c>
      <c r="H131" s="23" t="s">
        <v>1753</v>
      </c>
      <c r="L131" s="23" t="s">
        <v>100</v>
      </c>
      <c r="M131" s="24" t="s">
        <v>1870</v>
      </c>
      <c r="N131" s="23" t="s">
        <v>2053</v>
      </c>
      <c r="O131" s="2" t="s">
        <v>1991</v>
      </c>
      <c r="P131" s="2" t="s">
        <v>87</v>
      </c>
      <c r="Q131" s="2">
        <v>1</v>
      </c>
      <c r="R131"/>
      <c r="S131" s="2" t="s">
        <v>140</v>
      </c>
      <c r="T131" s="2" t="s">
        <v>109</v>
      </c>
    </row>
    <row r="132" spans="1:20" ht="15" customHeight="1" x14ac:dyDescent="0.25">
      <c r="A132" t="s">
        <v>1763</v>
      </c>
      <c r="B132" s="2" t="s">
        <v>1972</v>
      </c>
      <c r="D132" s="24" t="s">
        <v>1992</v>
      </c>
      <c r="E132" t="s">
        <v>1368</v>
      </c>
      <c r="F132" s="23">
        <v>20190107</v>
      </c>
      <c r="G132" s="23" t="s">
        <v>1755</v>
      </c>
      <c r="H132" s="23" t="s">
        <v>1756</v>
      </c>
      <c r="L132" s="23" t="s">
        <v>100</v>
      </c>
      <c r="M132" s="24" t="s">
        <v>1871</v>
      </c>
      <c r="N132" s="23" t="s">
        <v>2054</v>
      </c>
      <c r="O132" s="2" t="s">
        <v>1991</v>
      </c>
      <c r="P132" s="2" t="s">
        <v>87</v>
      </c>
      <c r="Q132" s="2">
        <v>1</v>
      </c>
      <c r="R132"/>
      <c r="S132" s="2" t="s">
        <v>140</v>
      </c>
      <c r="T132" s="2" t="s">
        <v>109</v>
      </c>
    </row>
    <row r="133" spans="1:20" ht="15" customHeight="1" x14ac:dyDescent="0.25">
      <c r="A133" t="s">
        <v>1766</v>
      </c>
      <c r="B133" s="2" t="s">
        <v>1973</v>
      </c>
      <c r="D133" s="24" t="s">
        <v>1992</v>
      </c>
      <c r="E133" t="s">
        <v>1368</v>
      </c>
      <c r="F133" s="23">
        <v>20190107</v>
      </c>
      <c r="G133" s="23" t="s">
        <v>1758</v>
      </c>
      <c r="H133" s="23" t="s">
        <v>1759</v>
      </c>
      <c r="L133" s="23" t="s">
        <v>100</v>
      </c>
      <c r="M133" s="24" t="s">
        <v>1872</v>
      </c>
      <c r="N133" s="23" t="s">
        <v>2055</v>
      </c>
      <c r="O133" s="2" t="s">
        <v>1991</v>
      </c>
      <c r="P133" s="2" t="s">
        <v>87</v>
      </c>
      <c r="Q133" s="2">
        <v>1</v>
      </c>
      <c r="R133"/>
      <c r="S133" s="2" t="s">
        <v>140</v>
      </c>
      <c r="T133" s="2" t="s">
        <v>109</v>
      </c>
    </row>
    <row r="134" spans="1:20" ht="15" customHeight="1" x14ac:dyDescent="0.25">
      <c r="A134" t="s">
        <v>1769</v>
      </c>
      <c r="B134" s="2" t="s">
        <v>1974</v>
      </c>
      <c r="D134" s="24" t="s">
        <v>1992</v>
      </c>
      <c r="E134" t="s">
        <v>1368</v>
      </c>
      <c r="F134" s="23">
        <v>20190107</v>
      </c>
      <c r="G134" s="23" t="s">
        <v>1761</v>
      </c>
      <c r="H134" s="23" t="s">
        <v>1762</v>
      </c>
      <c r="L134" s="23" t="s">
        <v>100</v>
      </c>
      <c r="M134" s="24" t="s">
        <v>1873</v>
      </c>
      <c r="N134" s="23" t="s">
        <v>2056</v>
      </c>
      <c r="O134" s="2" t="s">
        <v>1991</v>
      </c>
      <c r="P134" s="2" t="s">
        <v>87</v>
      </c>
      <c r="Q134" s="2">
        <v>1</v>
      </c>
      <c r="R134"/>
      <c r="S134" s="2" t="s">
        <v>140</v>
      </c>
      <c r="T134" s="2" t="s">
        <v>109</v>
      </c>
    </row>
    <row r="135" spans="1:20" ht="15" customHeight="1" x14ac:dyDescent="0.25">
      <c r="A135" t="s">
        <v>1772</v>
      </c>
      <c r="B135" s="2" t="s">
        <v>1975</v>
      </c>
      <c r="D135" s="24" t="s">
        <v>1992</v>
      </c>
      <c r="E135" t="s">
        <v>1368</v>
      </c>
      <c r="F135" s="23">
        <v>20190107</v>
      </c>
      <c r="G135" s="23" t="s">
        <v>1764</v>
      </c>
      <c r="H135" s="23" t="s">
        <v>1765</v>
      </c>
      <c r="L135" s="23" t="s">
        <v>100</v>
      </c>
      <c r="M135" s="24" t="s">
        <v>1874</v>
      </c>
      <c r="N135" s="23" t="s">
        <v>2057</v>
      </c>
      <c r="O135" s="2" t="s">
        <v>1991</v>
      </c>
      <c r="P135" s="2" t="s">
        <v>87</v>
      </c>
      <c r="Q135" s="2">
        <v>1</v>
      </c>
      <c r="R135"/>
      <c r="S135" s="2" t="s">
        <v>140</v>
      </c>
      <c r="T135" s="2" t="s">
        <v>109</v>
      </c>
    </row>
    <row r="136" spans="1:20" ht="15" customHeight="1" x14ac:dyDescent="0.25">
      <c r="A136" t="s">
        <v>1775</v>
      </c>
      <c r="B136" s="2" t="s">
        <v>1976</v>
      </c>
      <c r="D136" s="24" t="s">
        <v>1992</v>
      </c>
      <c r="E136" t="s">
        <v>1368</v>
      </c>
      <c r="F136" s="23">
        <v>20190107</v>
      </c>
      <c r="G136" s="23" t="s">
        <v>1767</v>
      </c>
      <c r="H136" s="23" t="s">
        <v>1768</v>
      </c>
      <c r="L136" s="23" t="s">
        <v>100</v>
      </c>
      <c r="M136" s="24" t="s">
        <v>1875</v>
      </c>
      <c r="N136" s="23" t="s">
        <v>2058</v>
      </c>
      <c r="O136" s="2" t="s">
        <v>1991</v>
      </c>
      <c r="P136" s="2" t="s">
        <v>87</v>
      </c>
      <c r="Q136" s="2">
        <v>1</v>
      </c>
      <c r="R136"/>
      <c r="S136" s="2" t="s">
        <v>140</v>
      </c>
      <c r="T136" s="2" t="s">
        <v>109</v>
      </c>
    </row>
    <row r="137" spans="1:20" ht="15" customHeight="1" x14ac:dyDescent="0.25">
      <c r="A137" t="s">
        <v>1778</v>
      </c>
      <c r="B137" s="2" t="s">
        <v>1977</v>
      </c>
      <c r="D137" s="24" t="s">
        <v>1992</v>
      </c>
      <c r="E137" t="s">
        <v>1368</v>
      </c>
      <c r="F137" s="23">
        <v>20190107</v>
      </c>
      <c r="G137" s="23" t="s">
        <v>1770</v>
      </c>
      <c r="H137" s="23" t="s">
        <v>1771</v>
      </c>
      <c r="L137" s="23" t="s">
        <v>100</v>
      </c>
      <c r="M137" s="24" t="s">
        <v>1876</v>
      </c>
      <c r="N137" s="23" t="s">
        <v>2059</v>
      </c>
      <c r="O137" s="2" t="s">
        <v>1991</v>
      </c>
      <c r="P137" s="2" t="s">
        <v>87</v>
      </c>
      <c r="Q137" s="2">
        <v>1</v>
      </c>
      <c r="R137"/>
      <c r="S137" s="2" t="s">
        <v>140</v>
      </c>
      <c r="T137" s="2" t="s">
        <v>109</v>
      </c>
    </row>
    <row r="138" spans="1:20" ht="15" customHeight="1" x14ac:dyDescent="0.25">
      <c r="A138" t="s">
        <v>1781</v>
      </c>
      <c r="B138" s="2" t="s">
        <v>1978</v>
      </c>
      <c r="D138" s="24" t="s">
        <v>1992</v>
      </c>
      <c r="E138" t="s">
        <v>1368</v>
      </c>
      <c r="F138" s="23">
        <v>20190107</v>
      </c>
      <c r="G138" s="23" t="s">
        <v>1773</v>
      </c>
      <c r="H138" s="23" t="s">
        <v>1774</v>
      </c>
      <c r="L138" s="23" t="s">
        <v>100</v>
      </c>
      <c r="M138" s="24" t="s">
        <v>1877</v>
      </c>
      <c r="N138" s="23" t="s">
        <v>2060</v>
      </c>
      <c r="O138" s="2" t="s">
        <v>1991</v>
      </c>
      <c r="P138" s="2" t="s">
        <v>87</v>
      </c>
      <c r="Q138" s="2">
        <v>1</v>
      </c>
      <c r="R138"/>
      <c r="S138" s="2" t="s">
        <v>140</v>
      </c>
      <c r="T138" s="2" t="s">
        <v>109</v>
      </c>
    </row>
    <row r="139" spans="1:20" ht="15" customHeight="1" x14ac:dyDescent="0.25">
      <c r="A139" t="s">
        <v>1784</v>
      </c>
      <c r="B139" s="2" t="s">
        <v>1979</v>
      </c>
      <c r="D139" s="24" t="s">
        <v>1992</v>
      </c>
      <c r="E139" t="s">
        <v>1368</v>
      </c>
      <c r="F139" s="23">
        <v>20190107</v>
      </c>
      <c r="G139" s="23" t="s">
        <v>1776</v>
      </c>
      <c r="H139" s="23" t="s">
        <v>1777</v>
      </c>
      <c r="L139" s="23" t="s">
        <v>100</v>
      </c>
      <c r="M139" s="24" t="s">
        <v>1878</v>
      </c>
      <c r="N139" s="23" t="s">
        <v>2061</v>
      </c>
      <c r="O139" s="2" t="s">
        <v>1991</v>
      </c>
      <c r="P139" s="2" t="s">
        <v>87</v>
      </c>
      <c r="Q139" s="2">
        <v>1</v>
      </c>
      <c r="R139"/>
      <c r="S139" s="2" t="s">
        <v>140</v>
      </c>
      <c r="T139" s="2" t="s">
        <v>109</v>
      </c>
    </row>
    <row r="140" spans="1:20" ht="15" customHeight="1" x14ac:dyDescent="0.25">
      <c r="A140" t="s">
        <v>1787</v>
      </c>
      <c r="B140" s="2" t="s">
        <v>1980</v>
      </c>
      <c r="D140" s="24" t="s">
        <v>1992</v>
      </c>
      <c r="E140" t="s">
        <v>1368</v>
      </c>
      <c r="F140" s="23">
        <v>20190107</v>
      </c>
      <c r="G140" s="23" t="s">
        <v>1779</v>
      </c>
      <c r="H140" s="23" t="s">
        <v>1780</v>
      </c>
      <c r="L140" s="23" t="s">
        <v>100</v>
      </c>
      <c r="M140" s="24" t="s">
        <v>1879</v>
      </c>
      <c r="N140" s="23" t="s">
        <v>2062</v>
      </c>
      <c r="O140" s="2" t="s">
        <v>1991</v>
      </c>
      <c r="P140" s="2" t="s">
        <v>87</v>
      </c>
      <c r="Q140" s="2">
        <v>1</v>
      </c>
      <c r="R140"/>
      <c r="S140" s="2" t="s">
        <v>140</v>
      </c>
      <c r="T140" s="2" t="s">
        <v>109</v>
      </c>
    </row>
    <row r="141" spans="1:20" ht="15" customHeight="1" x14ac:dyDescent="0.25">
      <c r="A141" t="s">
        <v>1790</v>
      </c>
      <c r="B141" s="2" t="s">
        <v>1981</v>
      </c>
      <c r="D141" s="24" t="s">
        <v>1992</v>
      </c>
      <c r="E141" t="s">
        <v>1368</v>
      </c>
      <c r="F141" s="23">
        <v>20190107</v>
      </c>
      <c r="G141" s="23" t="s">
        <v>1782</v>
      </c>
      <c r="H141" s="23" t="s">
        <v>1783</v>
      </c>
      <c r="L141" s="23" t="s">
        <v>100</v>
      </c>
      <c r="M141" s="24" t="s">
        <v>1880</v>
      </c>
      <c r="N141" s="23" t="s">
        <v>2063</v>
      </c>
      <c r="O141" s="2" t="s">
        <v>1991</v>
      </c>
      <c r="P141" s="2" t="s">
        <v>87</v>
      </c>
      <c r="Q141" s="2">
        <v>1</v>
      </c>
      <c r="R141"/>
      <c r="S141" s="2" t="s">
        <v>140</v>
      </c>
      <c r="T141" s="2" t="s">
        <v>109</v>
      </c>
    </row>
    <row r="142" spans="1:20" ht="15" customHeight="1" x14ac:dyDescent="0.25">
      <c r="A142" t="s">
        <v>1793</v>
      </c>
      <c r="B142" s="2" t="s">
        <v>1982</v>
      </c>
      <c r="D142" s="24" t="s">
        <v>1992</v>
      </c>
      <c r="E142" t="s">
        <v>1368</v>
      </c>
      <c r="F142" s="23">
        <v>20190107</v>
      </c>
      <c r="G142" s="23" t="s">
        <v>1785</v>
      </c>
      <c r="H142" s="23" t="s">
        <v>1786</v>
      </c>
      <c r="L142" s="23" t="s">
        <v>100</v>
      </c>
      <c r="M142" s="24" t="s">
        <v>1881</v>
      </c>
      <c r="N142" s="23" t="s">
        <v>2064</v>
      </c>
      <c r="O142" s="2" t="s">
        <v>1991</v>
      </c>
      <c r="P142" s="2" t="s">
        <v>87</v>
      </c>
      <c r="Q142" s="2">
        <v>1</v>
      </c>
      <c r="R142"/>
      <c r="S142" s="2" t="s">
        <v>140</v>
      </c>
      <c r="T142" s="2" t="s">
        <v>109</v>
      </c>
    </row>
    <row r="143" spans="1:20" ht="15" customHeight="1" x14ac:dyDescent="0.25">
      <c r="A143" t="s">
        <v>1796</v>
      </c>
      <c r="B143" s="2" t="s">
        <v>1983</v>
      </c>
      <c r="D143" s="24" t="s">
        <v>1992</v>
      </c>
      <c r="E143" t="s">
        <v>1368</v>
      </c>
      <c r="F143" s="23">
        <v>20190107</v>
      </c>
      <c r="G143" s="23" t="s">
        <v>1788</v>
      </c>
      <c r="H143" s="23" t="s">
        <v>1789</v>
      </c>
      <c r="L143" s="23" t="s">
        <v>100</v>
      </c>
      <c r="M143" s="24" t="s">
        <v>1882</v>
      </c>
      <c r="N143" s="23" t="s">
        <v>2065</v>
      </c>
      <c r="O143" s="2" t="s">
        <v>1991</v>
      </c>
      <c r="P143" s="2" t="s">
        <v>87</v>
      </c>
      <c r="Q143" s="2">
        <v>1</v>
      </c>
      <c r="R143"/>
      <c r="S143" s="2" t="s">
        <v>140</v>
      </c>
      <c r="T143" s="2" t="s">
        <v>109</v>
      </c>
    </row>
    <row r="144" spans="1:20" ht="15" customHeight="1" x14ac:dyDescent="0.25">
      <c r="A144" t="s">
        <v>1799</v>
      </c>
      <c r="B144" s="2" t="s">
        <v>1984</v>
      </c>
      <c r="D144" s="24" t="s">
        <v>1992</v>
      </c>
      <c r="E144" t="s">
        <v>1368</v>
      </c>
      <c r="F144" s="23">
        <v>20190107</v>
      </c>
      <c r="G144" s="23" t="s">
        <v>1791</v>
      </c>
      <c r="H144" s="23" t="s">
        <v>1792</v>
      </c>
      <c r="L144" s="23" t="s">
        <v>100</v>
      </c>
      <c r="M144" s="24" t="s">
        <v>1883</v>
      </c>
      <c r="N144" s="23" t="s">
        <v>2066</v>
      </c>
      <c r="O144" s="2" t="s">
        <v>1991</v>
      </c>
      <c r="P144" s="2" t="s">
        <v>87</v>
      </c>
      <c r="Q144" s="2">
        <v>1</v>
      </c>
      <c r="R144"/>
      <c r="S144" s="2" t="s">
        <v>140</v>
      </c>
      <c r="T144" s="2" t="s">
        <v>109</v>
      </c>
    </row>
    <row r="145" spans="1:20" ht="15" customHeight="1" x14ac:dyDescent="0.25">
      <c r="A145" t="s">
        <v>1802</v>
      </c>
      <c r="B145" s="2" t="s">
        <v>1985</v>
      </c>
      <c r="D145" s="24" t="s">
        <v>1992</v>
      </c>
      <c r="E145" t="s">
        <v>1368</v>
      </c>
      <c r="F145" s="23">
        <v>20190107</v>
      </c>
      <c r="G145" s="23" t="s">
        <v>1794</v>
      </c>
      <c r="H145" s="23" t="s">
        <v>1795</v>
      </c>
      <c r="L145" s="23" t="s">
        <v>100</v>
      </c>
      <c r="M145" s="24" t="s">
        <v>1884</v>
      </c>
      <c r="N145" s="23" t="s">
        <v>2067</v>
      </c>
      <c r="O145" s="2" t="s">
        <v>1991</v>
      </c>
      <c r="P145" s="2" t="s">
        <v>87</v>
      </c>
      <c r="Q145" s="2">
        <v>1</v>
      </c>
      <c r="R145"/>
      <c r="S145" s="2" t="s">
        <v>140</v>
      </c>
      <c r="T145" s="2" t="s">
        <v>109</v>
      </c>
    </row>
    <row r="146" spans="1:20" ht="15" customHeight="1" x14ac:dyDescent="0.25">
      <c r="A146" t="s">
        <v>1805</v>
      </c>
      <c r="B146" s="2" t="s">
        <v>1986</v>
      </c>
      <c r="D146" s="24" t="s">
        <v>1992</v>
      </c>
      <c r="E146" t="s">
        <v>1368</v>
      </c>
      <c r="F146" s="23">
        <v>20190107</v>
      </c>
      <c r="G146" s="23" t="s">
        <v>1797</v>
      </c>
      <c r="H146" s="23" t="s">
        <v>1798</v>
      </c>
      <c r="L146" s="23" t="s">
        <v>100</v>
      </c>
      <c r="M146" s="24" t="s">
        <v>1885</v>
      </c>
      <c r="N146" s="23" t="s">
        <v>2068</v>
      </c>
      <c r="O146" s="2" t="s">
        <v>1991</v>
      </c>
      <c r="P146" s="2" t="s">
        <v>87</v>
      </c>
      <c r="Q146" s="2">
        <v>1</v>
      </c>
      <c r="R146"/>
      <c r="S146" s="2" t="s">
        <v>140</v>
      </c>
      <c r="T146" s="2" t="s">
        <v>109</v>
      </c>
    </row>
    <row r="147" spans="1:20" ht="15" customHeight="1" x14ac:dyDescent="0.25">
      <c r="A147" t="s">
        <v>1808</v>
      </c>
      <c r="B147" s="2" t="s">
        <v>1987</v>
      </c>
      <c r="D147" s="24" t="s">
        <v>1992</v>
      </c>
      <c r="E147" t="s">
        <v>1368</v>
      </c>
      <c r="F147" s="23">
        <v>20190107</v>
      </c>
      <c r="G147" s="23" t="s">
        <v>1800</v>
      </c>
      <c r="H147" s="23" t="s">
        <v>1801</v>
      </c>
      <c r="L147" s="23" t="s">
        <v>100</v>
      </c>
      <c r="M147" s="24" t="s">
        <v>1886</v>
      </c>
      <c r="N147" s="23" t="s">
        <v>2069</v>
      </c>
      <c r="O147" s="2" t="s">
        <v>1991</v>
      </c>
      <c r="P147" s="2" t="s">
        <v>87</v>
      </c>
      <c r="Q147" s="2">
        <v>1</v>
      </c>
      <c r="R147"/>
      <c r="S147" s="2" t="s">
        <v>140</v>
      </c>
      <c r="T147" s="2" t="s">
        <v>109</v>
      </c>
    </row>
    <row r="148" spans="1:20" ht="15" customHeight="1" x14ac:dyDescent="0.25">
      <c r="A148" t="s">
        <v>1895</v>
      </c>
      <c r="B148" s="2" t="s">
        <v>1988</v>
      </c>
      <c r="D148" s="24" t="s">
        <v>1992</v>
      </c>
      <c r="E148" t="s">
        <v>1368</v>
      </c>
      <c r="F148" s="23">
        <v>20190107</v>
      </c>
      <c r="G148" s="23" t="s">
        <v>1803</v>
      </c>
      <c r="H148" s="23" t="s">
        <v>1804</v>
      </c>
      <c r="L148" s="23" t="s">
        <v>100</v>
      </c>
      <c r="M148" s="24" t="s">
        <v>1887</v>
      </c>
      <c r="N148" s="23" t="s">
        <v>2070</v>
      </c>
      <c r="O148" s="2" t="s">
        <v>1991</v>
      </c>
      <c r="P148" s="2" t="s">
        <v>87</v>
      </c>
      <c r="Q148" s="2">
        <v>1</v>
      </c>
      <c r="R148"/>
      <c r="S148" s="2" t="s">
        <v>140</v>
      </c>
      <c r="T148" s="2" t="s">
        <v>109</v>
      </c>
    </row>
    <row r="149" spans="1:20" ht="15" customHeight="1" x14ac:dyDescent="0.25">
      <c r="A149" t="s">
        <v>1896</v>
      </c>
      <c r="B149" s="2" t="s">
        <v>1989</v>
      </c>
      <c r="D149" s="24" t="s">
        <v>1992</v>
      </c>
      <c r="E149" t="s">
        <v>1368</v>
      </c>
      <c r="F149" s="23">
        <v>20190107</v>
      </c>
      <c r="G149" s="23" t="s">
        <v>1806</v>
      </c>
      <c r="H149" s="23" t="s">
        <v>1807</v>
      </c>
      <c r="L149" s="23" t="s">
        <v>100</v>
      </c>
      <c r="M149" s="24" t="s">
        <v>1888</v>
      </c>
      <c r="N149" s="23" t="s">
        <v>2071</v>
      </c>
      <c r="O149" s="2" t="s">
        <v>1991</v>
      </c>
      <c r="P149" s="2" t="s">
        <v>87</v>
      </c>
      <c r="Q149" s="2">
        <v>1</v>
      </c>
      <c r="R149"/>
      <c r="S149" s="2" t="s">
        <v>140</v>
      </c>
      <c r="T149" s="2" t="s">
        <v>109</v>
      </c>
    </row>
    <row r="150" spans="1:20" ht="15" customHeight="1" x14ac:dyDescent="0.25">
      <c r="A150" t="s">
        <v>1897</v>
      </c>
      <c r="B150" s="2" t="s">
        <v>1990</v>
      </c>
      <c r="D150" s="24" t="s">
        <v>1992</v>
      </c>
      <c r="E150" t="s">
        <v>1368</v>
      </c>
      <c r="F150" s="23">
        <v>20190107</v>
      </c>
      <c r="G150" s="23" t="s">
        <v>1809</v>
      </c>
      <c r="H150" s="23" t="s">
        <v>1810</v>
      </c>
      <c r="L150" s="23" t="s">
        <v>100</v>
      </c>
      <c r="M150" s="24" t="s">
        <v>1889</v>
      </c>
      <c r="N150" s="23" t="s">
        <v>2072</v>
      </c>
      <c r="O150" s="2" t="s">
        <v>1991</v>
      </c>
      <c r="P150" s="2" t="s">
        <v>87</v>
      </c>
      <c r="Q150" s="2">
        <v>1</v>
      </c>
      <c r="R150"/>
      <c r="S150" s="2" t="s">
        <v>140</v>
      </c>
      <c r="T150" s="2" t="s">
        <v>109</v>
      </c>
    </row>
  </sheetData>
  <autoFilter ref="A1:S70" xr:uid="{627491CB-B681-4B54-960A-448A548A9578}"/>
  <pageMargins left="0.25" right="0.25" top="0.75" bottom="0.75" header="0.3" footer="0.3"/>
  <pageSetup paperSize="8" scale="4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3411-69BA-4AA2-8F13-6278DC3BD89D}">
  <dimension ref="A1:AD28"/>
  <sheetViews>
    <sheetView showGridLines="0" zoomScale="85" zoomScaleNormal="85" workbookViewId="0">
      <selection activeCell="AD24" sqref="AD24"/>
    </sheetView>
  </sheetViews>
  <sheetFormatPr defaultRowHeight="15" x14ac:dyDescent="0.25"/>
  <cols>
    <col min="1" max="1" width="31.28515625" customWidth="1"/>
    <col min="2" max="2" width="20" customWidth="1"/>
    <col min="3" max="3" width="11.7109375" customWidth="1"/>
    <col min="4" max="4" width="15.140625" customWidth="1"/>
    <col min="5" max="5" width="13.5703125" customWidth="1"/>
    <col min="6" max="13" width="2.42578125" style="87" customWidth="1"/>
    <col min="14" max="30" width="3.7109375" customWidth="1"/>
  </cols>
  <sheetData>
    <row r="1" spans="1:30" s="87" customFormat="1" x14ac:dyDescent="0.25">
      <c r="A1" s="106" t="s">
        <v>1086</v>
      </c>
      <c r="B1" s="106" t="s">
        <v>69</v>
      </c>
      <c r="C1" s="107" t="s">
        <v>1089</v>
      </c>
      <c r="D1" s="106" t="s">
        <v>1077</v>
      </c>
      <c r="E1" s="106" t="s">
        <v>1087</v>
      </c>
      <c r="F1" s="120" t="s">
        <v>1058</v>
      </c>
      <c r="G1" s="120"/>
      <c r="H1" s="120"/>
      <c r="I1" s="120"/>
      <c r="J1" s="120"/>
      <c r="K1" s="120"/>
      <c r="L1" s="120"/>
      <c r="M1" s="120"/>
      <c r="O1" s="120" t="s">
        <v>1090</v>
      </c>
      <c r="P1" s="120"/>
      <c r="Q1" s="120"/>
      <c r="R1" s="120"/>
      <c r="S1" s="106"/>
      <c r="T1" s="121" t="s">
        <v>1091</v>
      </c>
      <c r="U1" s="121"/>
      <c r="V1" s="121"/>
      <c r="W1" s="121"/>
      <c r="X1" s="121"/>
      <c r="Y1" s="106"/>
      <c r="Z1" s="120" t="s">
        <v>1092</v>
      </c>
      <c r="AA1" s="120"/>
      <c r="AB1" s="120"/>
      <c r="AC1" s="120"/>
      <c r="AD1" s="120"/>
    </row>
    <row r="2" spans="1:30" s="102" customFormat="1" ht="99.75" customHeight="1" x14ac:dyDescent="0.25">
      <c r="A2" s="104"/>
      <c r="B2" s="104"/>
      <c r="C2" s="108"/>
      <c r="D2" s="104"/>
      <c r="E2" s="104"/>
      <c r="F2" s="105" t="s">
        <v>158</v>
      </c>
      <c r="G2" s="105" t="s">
        <v>176</v>
      </c>
      <c r="H2" s="105" t="s">
        <v>161</v>
      </c>
      <c r="I2" s="105" t="s">
        <v>154</v>
      </c>
      <c r="J2" s="105" t="s">
        <v>149</v>
      </c>
      <c r="K2" s="105" t="s">
        <v>165</v>
      </c>
      <c r="L2" s="105" t="s">
        <v>172</v>
      </c>
      <c r="M2" s="105" t="s">
        <v>169</v>
      </c>
      <c r="O2" s="109" t="s">
        <v>1093</v>
      </c>
      <c r="P2" s="109" t="s">
        <v>12</v>
      </c>
      <c r="Q2" s="109" t="s">
        <v>30</v>
      </c>
      <c r="R2" s="109" t="s">
        <v>23</v>
      </c>
      <c r="S2" s="109"/>
      <c r="T2" s="110" t="s">
        <v>1094</v>
      </c>
      <c r="U2" s="110" t="s">
        <v>1088</v>
      </c>
      <c r="V2" s="110" t="s">
        <v>1006</v>
      </c>
      <c r="W2" s="110" t="s">
        <v>1095</v>
      </c>
      <c r="X2" s="110" t="s">
        <v>1096</v>
      </c>
      <c r="Y2" s="109"/>
      <c r="Z2" s="109" t="s">
        <v>1097</v>
      </c>
      <c r="AA2" s="109" t="s">
        <v>1098</v>
      </c>
      <c r="AB2" s="110" t="s">
        <v>11</v>
      </c>
      <c r="AC2" s="110" t="s">
        <v>262</v>
      </c>
      <c r="AD2" s="109" t="s">
        <v>1099</v>
      </c>
    </row>
    <row r="3" spans="1:30" ht="15" customHeight="1" x14ac:dyDescent="0.25">
      <c r="A3" s="2" t="s">
        <v>731</v>
      </c>
      <c r="B3" s="2" t="s">
        <v>1059</v>
      </c>
      <c r="C3" s="2"/>
      <c r="D3" s="103">
        <v>1000</v>
      </c>
      <c r="E3" s="2" t="s">
        <v>730</v>
      </c>
      <c r="F3" s="103" t="s">
        <v>13</v>
      </c>
      <c r="G3" s="103" t="s">
        <v>13</v>
      </c>
      <c r="H3" s="103" t="s">
        <v>13</v>
      </c>
      <c r="I3" s="103" t="s">
        <v>13</v>
      </c>
      <c r="J3" s="103" t="s">
        <v>13</v>
      </c>
      <c r="K3" s="103" t="s">
        <v>13</v>
      </c>
      <c r="L3" s="103" t="s">
        <v>13</v>
      </c>
      <c r="M3" s="103" t="s">
        <v>13</v>
      </c>
      <c r="N3" s="2"/>
      <c r="O3" s="103" t="s">
        <v>13</v>
      </c>
      <c r="P3" s="103" t="s">
        <v>13</v>
      </c>
      <c r="Q3" s="103"/>
      <c r="R3" s="103"/>
      <c r="S3" s="103"/>
      <c r="T3" s="103" t="s">
        <v>13</v>
      </c>
      <c r="U3" s="103"/>
      <c r="V3" s="103"/>
      <c r="W3" s="103"/>
      <c r="X3" s="103"/>
      <c r="Y3" s="103"/>
      <c r="Z3" s="103"/>
      <c r="AA3" s="103"/>
      <c r="AB3" s="103"/>
      <c r="AC3" s="103"/>
      <c r="AD3" s="103"/>
    </row>
    <row r="4" spans="1:30" x14ac:dyDescent="0.25">
      <c r="A4" s="2" t="s">
        <v>733</v>
      </c>
      <c r="B4" s="2" t="s">
        <v>1059</v>
      </c>
      <c r="C4" s="2"/>
      <c r="D4" s="103">
        <v>3200</v>
      </c>
      <c r="E4" s="2" t="s">
        <v>730</v>
      </c>
      <c r="F4" s="103" t="s">
        <v>13</v>
      </c>
      <c r="G4" s="103" t="s">
        <v>13</v>
      </c>
      <c r="H4" s="103" t="s">
        <v>13</v>
      </c>
      <c r="I4" s="103" t="s">
        <v>13</v>
      </c>
      <c r="J4" s="103" t="s">
        <v>13</v>
      </c>
      <c r="K4" s="103" t="s">
        <v>13</v>
      </c>
      <c r="L4" s="103" t="s">
        <v>13</v>
      </c>
      <c r="M4" s="103" t="s">
        <v>13</v>
      </c>
      <c r="N4" s="2"/>
      <c r="O4" s="103" t="s">
        <v>13</v>
      </c>
      <c r="P4" s="103"/>
      <c r="Q4" s="103"/>
      <c r="R4" s="103"/>
      <c r="S4" s="103"/>
      <c r="T4" s="103" t="s">
        <v>13</v>
      </c>
      <c r="U4" s="103"/>
      <c r="V4" s="103"/>
      <c r="W4" s="103"/>
      <c r="X4" s="103"/>
      <c r="Y4" s="103"/>
      <c r="Z4" s="103"/>
      <c r="AA4" s="103"/>
      <c r="AB4" s="103"/>
      <c r="AC4" s="103"/>
      <c r="AD4" s="103"/>
    </row>
    <row r="5" spans="1:30" x14ac:dyDescent="0.25">
      <c r="A5" s="2" t="s">
        <v>734</v>
      </c>
      <c r="B5" s="2" t="s">
        <v>1059</v>
      </c>
      <c r="C5" s="2"/>
      <c r="D5" s="103">
        <v>3200</v>
      </c>
      <c r="E5" s="2" t="s">
        <v>730</v>
      </c>
      <c r="F5" s="103" t="s">
        <v>13</v>
      </c>
      <c r="G5" s="103" t="s">
        <v>13</v>
      </c>
      <c r="H5" s="103" t="s">
        <v>13</v>
      </c>
      <c r="I5" s="103" t="s">
        <v>13</v>
      </c>
      <c r="J5" s="103" t="s">
        <v>13</v>
      </c>
      <c r="K5" s="103" t="s">
        <v>13</v>
      </c>
      <c r="L5" s="103" t="s">
        <v>13</v>
      </c>
      <c r="M5" s="103" t="s">
        <v>13</v>
      </c>
      <c r="N5" s="2"/>
      <c r="O5" s="103" t="s">
        <v>13</v>
      </c>
      <c r="P5" s="103"/>
      <c r="Q5" s="103"/>
      <c r="R5" s="103"/>
      <c r="S5" s="103"/>
      <c r="T5" s="103" t="s">
        <v>13</v>
      </c>
      <c r="U5" s="103"/>
      <c r="V5" s="103"/>
      <c r="W5" s="103"/>
      <c r="X5" s="103"/>
      <c r="Y5" s="103"/>
      <c r="Z5" s="103"/>
      <c r="AA5" s="103"/>
      <c r="AB5" s="103"/>
      <c r="AC5" s="103"/>
      <c r="AD5" s="103"/>
    </row>
    <row r="6" spans="1:30" x14ac:dyDescent="0.25">
      <c r="A6" s="2" t="s">
        <v>735</v>
      </c>
      <c r="B6" s="2" t="s">
        <v>1078</v>
      </c>
      <c r="C6" s="2"/>
      <c r="D6" s="103">
        <v>1000</v>
      </c>
      <c r="E6" s="2" t="s">
        <v>730</v>
      </c>
      <c r="F6" s="103" t="s">
        <v>13</v>
      </c>
      <c r="G6" s="103" t="s">
        <v>13</v>
      </c>
      <c r="H6" s="103" t="s">
        <v>13</v>
      </c>
      <c r="I6" s="103" t="s">
        <v>13</v>
      </c>
      <c r="J6" s="103" t="s">
        <v>13</v>
      </c>
      <c r="K6" s="103" t="s">
        <v>13</v>
      </c>
      <c r="L6" s="103" t="s">
        <v>13</v>
      </c>
      <c r="M6" s="103" t="s">
        <v>13</v>
      </c>
      <c r="N6" s="2"/>
      <c r="O6" s="103" t="s">
        <v>13</v>
      </c>
      <c r="P6" s="103" t="s">
        <v>13</v>
      </c>
      <c r="Q6" s="103"/>
      <c r="R6" s="103"/>
      <c r="S6" s="103"/>
      <c r="T6" s="103" t="s">
        <v>13</v>
      </c>
      <c r="U6" s="103"/>
      <c r="V6" s="103"/>
      <c r="W6" s="103"/>
      <c r="X6" s="103"/>
      <c r="Y6" s="103"/>
      <c r="Z6" s="103"/>
      <c r="AA6" s="103"/>
      <c r="AB6" s="103"/>
      <c r="AC6" s="103"/>
      <c r="AD6" s="103"/>
    </row>
    <row r="7" spans="1:30" x14ac:dyDescent="0.25">
      <c r="A7" s="2" t="s">
        <v>1060</v>
      </c>
      <c r="B7" s="2" t="s">
        <v>1085</v>
      </c>
      <c r="C7" s="2"/>
      <c r="D7" s="103">
        <v>1600</v>
      </c>
      <c r="E7" s="2" t="s">
        <v>727</v>
      </c>
      <c r="F7" s="103" t="s">
        <v>13</v>
      </c>
      <c r="G7" s="103" t="s">
        <v>13</v>
      </c>
      <c r="H7" s="103" t="s">
        <v>13</v>
      </c>
      <c r="I7" s="103" t="s">
        <v>13</v>
      </c>
      <c r="J7" s="103" t="s">
        <v>13</v>
      </c>
      <c r="K7" s="103" t="s">
        <v>13</v>
      </c>
      <c r="L7" s="103" t="s">
        <v>13</v>
      </c>
      <c r="M7" s="103" t="s">
        <v>13</v>
      </c>
      <c r="N7" s="2"/>
      <c r="O7" s="103" t="s">
        <v>13</v>
      </c>
      <c r="P7" s="103"/>
      <c r="Q7" s="103"/>
      <c r="R7" s="103"/>
      <c r="S7" s="103"/>
      <c r="T7" s="103"/>
      <c r="U7" s="103" t="s">
        <v>13</v>
      </c>
      <c r="V7" s="103"/>
      <c r="W7" s="103"/>
      <c r="X7" s="103"/>
      <c r="Y7" s="103"/>
      <c r="Z7" s="103"/>
      <c r="AA7" s="103"/>
      <c r="AB7" s="103"/>
      <c r="AC7" s="103"/>
      <c r="AD7" s="103"/>
    </row>
    <row r="8" spans="1:30" x14ac:dyDescent="0.25">
      <c r="A8" s="2" t="s">
        <v>738</v>
      </c>
      <c r="B8" s="2" t="s">
        <v>1085</v>
      </c>
      <c r="C8" s="2"/>
      <c r="D8" s="103">
        <v>800</v>
      </c>
      <c r="E8" s="2" t="s">
        <v>730</v>
      </c>
      <c r="F8" s="103" t="s">
        <v>13</v>
      </c>
      <c r="G8" s="103" t="s">
        <v>13</v>
      </c>
      <c r="H8" s="103" t="s">
        <v>13</v>
      </c>
      <c r="I8" s="103" t="s">
        <v>13</v>
      </c>
      <c r="J8" s="103" t="s">
        <v>13</v>
      </c>
      <c r="K8" s="103" t="s">
        <v>13</v>
      </c>
      <c r="L8" s="103" t="s">
        <v>13</v>
      </c>
      <c r="M8" s="103" t="s">
        <v>13</v>
      </c>
      <c r="N8" s="2"/>
      <c r="O8" s="103" t="s">
        <v>13</v>
      </c>
      <c r="P8" s="103"/>
      <c r="Q8" s="103"/>
      <c r="R8" s="103"/>
      <c r="S8" s="103"/>
      <c r="T8" s="103"/>
      <c r="U8" s="103" t="s">
        <v>13</v>
      </c>
      <c r="V8" s="103"/>
      <c r="W8" s="103"/>
      <c r="X8" s="103"/>
      <c r="Y8" s="103"/>
      <c r="Z8" s="103"/>
      <c r="AA8" s="103"/>
      <c r="AB8" s="103"/>
      <c r="AC8" s="103"/>
      <c r="AD8" s="103"/>
    </row>
    <row r="9" spans="1:30" x14ac:dyDescent="0.25">
      <c r="A9" s="2" t="s">
        <v>739</v>
      </c>
      <c r="B9" s="2" t="s">
        <v>1079</v>
      </c>
      <c r="C9" s="2"/>
      <c r="D9" s="103">
        <v>1600</v>
      </c>
      <c r="E9" s="2" t="s">
        <v>730</v>
      </c>
      <c r="F9" s="103" t="s">
        <v>13</v>
      </c>
      <c r="G9" s="103" t="s">
        <v>13</v>
      </c>
      <c r="H9" s="103" t="s">
        <v>13</v>
      </c>
      <c r="I9" s="103" t="s">
        <v>13</v>
      </c>
      <c r="J9" s="103" t="s">
        <v>13</v>
      </c>
      <c r="K9" s="103" t="s">
        <v>13</v>
      </c>
      <c r="L9" s="103" t="s">
        <v>13</v>
      </c>
      <c r="M9" s="103" t="s">
        <v>13</v>
      </c>
      <c r="N9" s="2"/>
      <c r="O9" s="103" t="s">
        <v>13</v>
      </c>
      <c r="P9" s="103"/>
      <c r="Q9" s="103"/>
      <c r="R9" s="103"/>
      <c r="S9" s="103"/>
      <c r="T9" s="103"/>
      <c r="U9" s="103"/>
      <c r="V9" s="103" t="s">
        <v>13</v>
      </c>
      <c r="W9" s="103"/>
      <c r="X9" s="103"/>
      <c r="Y9" s="103"/>
      <c r="Z9" s="103"/>
      <c r="AA9" s="103"/>
      <c r="AB9" s="103"/>
      <c r="AC9" s="103"/>
      <c r="AD9" s="103"/>
    </row>
    <row r="10" spans="1:30" x14ac:dyDescent="0.25">
      <c r="A10" s="2" t="s">
        <v>740</v>
      </c>
      <c r="B10" s="2" t="s">
        <v>1079</v>
      </c>
      <c r="C10" s="2"/>
      <c r="D10" s="103">
        <v>1600</v>
      </c>
      <c r="E10" s="2" t="s">
        <v>730</v>
      </c>
      <c r="F10" s="103" t="s">
        <v>13</v>
      </c>
      <c r="G10" s="103" t="s">
        <v>13</v>
      </c>
      <c r="H10" s="103" t="s">
        <v>13</v>
      </c>
      <c r="I10" s="103" t="s">
        <v>13</v>
      </c>
      <c r="J10" s="103" t="s">
        <v>13</v>
      </c>
      <c r="K10" s="103" t="s">
        <v>13</v>
      </c>
      <c r="L10" s="103" t="s">
        <v>13</v>
      </c>
      <c r="M10" s="103" t="s">
        <v>13</v>
      </c>
      <c r="N10" s="2"/>
      <c r="O10" s="103" t="s">
        <v>13</v>
      </c>
      <c r="P10" s="103"/>
      <c r="Q10" s="103"/>
      <c r="R10" s="103"/>
      <c r="S10" s="103"/>
      <c r="T10" s="103"/>
      <c r="U10" s="103"/>
      <c r="V10" s="103" t="s">
        <v>13</v>
      </c>
      <c r="W10" s="103"/>
      <c r="X10" s="103"/>
      <c r="Y10" s="103"/>
      <c r="Z10" s="103"/>
      <c r="AA10" s="103"/>
      <c r="AB10" s="103"/>
      <c r="AC10" s="103"/>
      <c r="AD10" s="103"/>
    </row>
    <row r="11" spans="1:30" x14ac:dyDescent="0.25">
      <c r="A11" s="2" t="s">
        <v>741</v>
      </c>
      <c r="B11" s="2" t="s">
        <v>1080</v>
      </c>
      <c r="C11" s="2"/>
      <c r="D11" s="103">
        <v>1000</v>
      </c>
      <c r="E11" s="2" t="s">
        <v>730</v>
      </c>
      <c r="F11" s="103" t="s">
        <v>13</v>
      </c>
      <c r="G11" s="103" t="s">
        <v>13</v>
      </c>
      <c r="H11" s="103" t="s">
        <v>13</v>
      </c>
      <c r="I11" s="103" t="s">
        <v>13</v>
      </c>
      <c r="J11" s="103" t="s">
        <v>13</v>
      </c>
      <c r="K11" s="103" t="s">
        <v>13</v>
      </c>
      <c r="L11" s="103" t="s">
        <v>13</v>
      </c>
      <c r="M11" s="103" t="s">
        <v>13</v>
      </c>
      <c r="N11" s="2"/>
      <c r="O11" s="103" t="s">
        <v>13</v>
      </c>
      <c r="P11" s="103"/>
      <c r="Q11" s="103"/>
      <c r="R11" s="103"/>
      <c r="S11" s="103"/>
      <c r="T11" s="103"/>
      <c r="U11" s="103"/>
      <c r="V11" s="103"/>
      <c r="W11" s="103" t="s">
        <v>13</v>
      </c>
      <c r="X11" s="103"/>
      <c r="Y11" s="103"/>
      <c r="Z11" s="103"/>
      <c r="AA11" s="103"/>
      <c r="AB11" s="103"/>
      <c r="AC11" s="103"/>
      <c r="AD11" s="103"/>
    </row>
    <row r="12" spans="1:30" x14ac:dyDescent="0.25">
      <c r="A12" s="2" t="s">
        <v>742</v>
      </c>
      <c r="B12" s="2" t="s">
        <v>1080</v>
      </c>
      <c r="C12" s="2"/>
      <c r="D12" s="103">
        <v>1000</v>
      </c>
      <c r="E12" s="2" t="s">
        <v>730</v>
      </c>
      <c r="F12" s="103" t="s">
        <v>13</v>
      </c>
      <c r="G12" s="103" t="s">
        <v>13</v>
      </c>
      <c r="H12" s="103" t="s">
        <v>13</v>
      </c>
      <c r="I12" s="103" t="s">
        <v>13</v>
      </c>
      <c r="J12" s="103" t="s">
        <v>13</v>
      </c>
      <c r="K12" s="103" t="s">
        <v>13</v>
      </c>
      <c r="L12" s="103" t="s">
        <v>13</v>
      </c>
      <c r="M12" s="103" t="s">
        <v>13</v>
      </c>
      <c r="N12" s="2"/>
      <c r="O12" s="103" t="s">
        <v>13</v>
      </c>
      <c r="P12" s="103"/>
      <c r="Q12" s="103"/>
      <c r="R12" s="103"/>
      <c r="S12" s="103"/>
      <c r="T12" s="103"/>
      <c r="U12" s="103"/>
      <c r="V12" s="103"/>
      <c r="W12" s="103" t="s">
        <v>13</v>
      </c>
      <c r="X12" s="103"/>
      <c r="Y12" s="103"/>
      <c r="Z12" s="103"/>
      <c r="AA12" s="103"/>
      <c r="AB12" s="103"/>
      <c r="AC12" s="103"/>
      <c r="AD12" s="103"/>
    </row>
    <row r="13" spans="1:30" x14ac:dyDescent="0.25">
      <c r="A13" s="2" t="s">
        <v>1061</v>
      </c>
      <c r="B13" s="2" t="s">
        <v>1080</v>
      </c>
      <c r="C13" s="2"/>
      <c r="D13" s="103">
        <v>1000</v>
      </c>
      <c r="E13" s="2" t="s">
        <v>730</v>
      </c>
      <c r="F13" s="103" t="s">
        <v>13</v>
      </c>
      <c r="G13" s="103" t="s">
        <v>13</v>
      </c>
      <c r="H13" s="103" t="s">
        <v>13</v>
      </c>
      <c r="I13" s="103" t="s">
        <v>13</v>
      </c>
      <c r="J13" s="103" t="s">
        <v>13</v>
      </c>
      <c r="K13" s="103" t="s">
        <v>13</v>
      </c>
      <c r="L13" s="103" t="s">
        <v>13</v>
      </c>
      <c r="M13" s="103" t="s">
        <v>13</v>
      </c>
      <c r="N13" s="2"/>
      <c r="O13" s="103" t="s">
        <v>13</v>
      </c>
      <c r="P13" s="103"/>
      <c r="Q13" s="103"/>
      <c r="R13" s="103"/>
      <c r="S13" s="103"/>
      <c r="T13" s="103"/>
      <c r="U13" s="103"/>
      <c r="V13" s="103"/>
      <c r="W13" s="103" t="s">
        <v>13</v>
      </c>
      <c r="X13" s="103"/>
      <c r="Y13" s="103"/>
      <c r="Z13" s="103"/>
      <c r="AA13" s="103"/>
      <c r="AB13" s="103"/>
      <c r="AC13" s="103"/>
      <c r="AD13" s="103"/>
    </row>
    <row r="14" spans="1:30" x14ac:dyDescent="0.25">
      <c r="A14" s="2" t="s">
        <v>1062</v>
      </c>
      <c r="B14" s="2" t="s">
        <v>1080</v>
      </c>
      <c r="C14" s="2"/>
      <c r="D14" s="103">
        <v>1000</v>
      </c>
      <c r="E14" s="2" t="s">
        <v>730</v>
      </c>
      <c r="F14" s="103" t="s">
        <v>13</v>
      </c>
      <c r="G14" s="103" t="s">
        <v>13</v>
      </c>
      <c r="H14" s="103" t="s">
        <v>13</v>
      </c>
      <c r="I14" s="103" t="s">
        <v>13</v>
      </c>
      <c r="J14" s="103" t="s">
        <v>13</v>
      </c>
      <c r="K14" s="103" t="s">
        <v>13</v>
      </c>
      <c r="L14" s="103" t="s">
        <v>13</v>
      </c>
      <c r="M14" s="103" t="s">
        <v>13</v>
      </c>
      <c r="N14" s="2"/>
      <c r="O14" s="103" t="s">
        <v>13</v>
      </c>
      <c r="P14" s="103" t="s">
        <v>13</v>
      </c>
      <c r="Q14" s="103"/>
      <c r="R14" s="103"/>
      <c r="S14" s="103"/>
      <c r="T14" s="103"/>
      <c r="U14" s="103"/>
      <c r="V14" s="103"/>
      <c r="W14" s="103" t="s">
        <v>13</v>
      </c>
      <c r="X14" s="103"/>
      <c r="Y14" s="103"/>
      <c r="Z14" s="103"/>
      <c r="AA14" s="103" t="s">
        <v>13</v>
      </c>
      <c r="AB14" s="103"/>
      <c r="AC14" s="103"/>
      <c r="AD14" s="103"/>
    </row>
    <row r="15" spans="1:30" x14ac:dyDescent="0.25">
      <c r="A15" s="2" t="s">
        <v>1063</v>
      </c>
      <c r="B15" s="2" t="s">
        <v>1080</v>
      </c>
      <c r="C15" s="2"/>
      <c r="D15" s="103">
        <v>1000</v>
      </c>
      <c r="E15" s="2" t="s">
        <v>730</v>
      </c>
      <c r="F15" s="103" t="s">
        <v>13</v>
      </c>
      <c r="G15" s="103" t="s">
        <v>13</v>
      </c>
      <c r="H15" s="103" t="s">
        <v>13</v>
      </c>
      <c r="I15" s="103" t="s">
        <v>13</v>
      </c>
      <c r="J15" s="103" t="s">
        <v>13</v>
      </c>
      <c r="K15" s="103" t="s">
        <v>13</v>
      </c>
      <c r="L15" s="103" t="s">
        <v>13</v>
      </c>
      <c r="M15" s="103" t="s">
        <v>13</v>
      </c>
      <c r="N15" s="2"/>
      <c r="O15" s="103" t="s">
        <v>13</v>
      </c>
      <c r="P15" s="103"/>
      <c r="Q15" s="103"/>
      <c r="R15" s="103"/>
      <c r="S15" s="103"/>
      <c r="T15" s="103"/>
      <c r="U15" s="103"/>
      <c r="V15" s="103"/>
      <c r="W15" s="103" t="s">
        <v>13</v>
      </c>
      <c r="X15" s="103"/>
      <c r="Y15" s="103"/>
      <c r="Z15" s="103"/>
      <c r="AA15" s="103"/>
      <c r="AB15" s="103"/>
      <c r="AC15" s="103"/>
      <c r="AD15" s="103"/>
    </row>
    <row r="16" spans="1:30" x14ac:dyDescent="0.25">
      <c r="A16" s="2" t="s">
        <v>1064</v>
      </c>
      <c r="B16" s="2" t="s">
        <v>1084</v>
      </c>
      <c r="C16" s="2"/>
      <c r="D16" s="103">
        <v>1200</v>
      </c>
      <c r="E16" s="2"/>
      <c r="F16" s="103"/>
      <c r="G16" s="103"/>
      <c r="H16" s="103"/>
      <c r="I16" s="103"/>
      <c r="J16" s="103"/>
      <c r="K16" s="103"/>
      <c r="L16" s="103"/>
      <c r="M16" s="103"/>
      <c r="N16" s="2"/>
      <c r="O16" s="103" t="s">
        <v>13</v>
      </c>
      <c r="P16" s="103"/>
      <c r="Q16" s="103"/>
      <c r="R16" s="103"/>
      <c r="S16" s="103"/>
      <c r="T16" s="103"/>
      <c r="U16" s="103"/>
      <c r="V16" s="103"/>
      <c r="W16" s="103"/>
      <c r="X16" s="103" t="s">
        <v>13</v>
      </c>
      <c r="Y16" s="103"/>
      <c r="Z16" s="103"/>
      <c r="AA16" s="103"/>
      <c r="AB16" s="103"/>
      <c r="AC16" s="103"/>
      <c r="AD16" s="103"/>
    </row>
    <row r="17" spans="1:30" x14ac:dyDescent="0.25">
      <c r="A17" s="2" t="s">
        <v>1065</v>
      </c>
      <c r="B17" s="2" t="s">
        <v>1083</v>
      </c>
      <c r="C17" s="2"/>
      <c r="D17" s="103">
        <v>1200</v>
      </c>
      <c r="E17" s="2"/>
      <c r="F17" s="103"/>
      <c r="G17" s="103"/>
      <c r="H17" s="103"/>
      <c r="I17" s="103"/>
      <c r="J17" s="103"/>
      <c r="K17" s="103"/>
      <c r="L17" s="103"/>
      <c r="M17" s="103"/>
      <c r="N17" s="2"/>
      <c r="O17" s="103" t="s">
        <v>13</v>
      </c>
      <c r="P17" s="103"/>
      <c r="Q17" s="103"/>
      <c r="R17" s="103"/>
      <c r="S17" s="103"/>
      <c r="T17" s="103"/>
      <c r="U17" s="103"/>
      <c r="V17" s="103"/>
      <c r="W17" s="103"/>
      <c r="X17" s="103" t="s">
        <v>13</v>
      </c>
      <c r="Y17" s="103"/>
      <c r="Z17" s="103"/>
      <c r="AA17" s="103"/>
      <c r="AB17" s="103"/>
      <c r="AC17" s="103"/>
      <c r="AD17" s="103"/>
    </row>
    <row r="18" spans="1:30" x14ac:dyDescent="0.25">
      <c r="A18" s="2" t="s">
        <v>729</v>
      </c>
      <c r="B18" s="2" t="s">
        <v>1081</v>
      </c>
      <c r="C18" s="2"/>
      <c r="D18" s="103">
        <v>1000</v>
      </c>
      <c r="E18" s="2" t="s">
        <v>730</v>
      </c>
      <c r="F18" s="103" t="s">
        <v>13</v>
      </c>
      <c r="G18" s="103" t="s">
        <v>13</v>
      </c>
      <c r="H18" s="103" t="s">
        <v>13</v>
      </c>
      <c r="I18" s="103" t="s">
        <v>13</v>
      </c>
      <c r="J18" s="103" t="s">
        <v>13</v>
      </c>
      <c r="K18" s="103" t="s">
        <v>13</v>
      </c>
      <c r="L18" s="103" t="s">
        <v>13</v>
      </c>
      <c r="M18" s="103" t="s">
        <v>13</v>
      </c>
      <c r="N18" s="2"/>
      <c r="O18" s="103"/>
      <c r="P18" s="103" t="s">
        <v>13</v>
      </c>
      <c r="Q18" s="103" t="s">
        <v>13</v>
      </c>
      <c r="R18" s="103"/>
      <c r="S18" s="103"/>
      <c r="T18" s="103"/>
      <c r="U18" s="103"/>
      <c r="V18" s="103"/>
      <c r="W18" s="103"/>
      <c r="X18" s="103"/>
      <c r="Y18" s="103"/>
      <c r="Z18" s="103" t="s">
        <v>13</v>
      </c>
      <c r="AA18" s="103"/>
      <c r="AB18" s="103"/>
      <c r="AC18" s="103"/>
      <c r="AD18" s="103"/>
    </row>
    <row r="19" spans="1:30" x14ac:dyDescent="0.25">
      <c r="A19" s="2" t="s">
        <v>1066</v>
      </c>
      <c r="B19" s="2" t="s">
        <v>1059</v>
      </c>
      <c r="C19" s="2"/>
      <c r="D19" s="103">
        <v>1000</v>
      </c>
      <c r="E19" s="2" t="s">
        <v>730</v>
      </c>
      <c r="F19" s="103" t="s">
        <v>13</v>
      </c>
      <c r="G19" s="103" t="s">
        <v>13</v>
      </c>
      <c r="H19" s="103" t="s">
        <v>13</v>
      </c>
      <c r="I19" s="103" t="s">
        <v>13</v>
      </c>
      <c r="J19" s="103" t="s">
        <v>13</v>
      </c>
      <c r="K19" s="103" t="s">
        <v>13</v>
      </c>
      <c r="L19" s="103" t="s">
        <v>13</v>
      </c>
      <c r="M19" s="103" t="s">
        <v>13</v>
      </c>
      <c r="N19" s="2"/>
      <c r="O19" s="103"/>
      <c r="P19" s="103" t="s">
        <v>13</v>
      </c>
      <c r="Q19" s="103"/>
      <c r="R19" s="103"/>
      <c r="S19" s="103"/>
      <c r="T19" s="103"/>
      <c r="U19" s="103"/>
      <c r="V19" s="103"/>
      <c r="W19" s="103"/>
      <c r="X19" s="103"/>
      <c r="Y19" s="103"/>
      <c r="Z19" s="103" t="s">
        <v>13</v>
      </c>
      <c r="AA19" s="103"/>
      <c r="AB19" s="103"/>
      <c r="AC19" s="103" t="s">
        <v>13</v>
      </c>
      <c r="AD19" s="103"/>
    </row>
    <row r="20" spans="1:30" x14ac:dyDescent="0.25">
      <c r="A20" s="2" t="s">
        <v>1067</v>
      </c>
      <c r="B20" s="2" t="s">
        <v>1059</v>
      </c>
      <c r="C20" s="2"/>
      <c r="D20" s="103">
        <v>1000</v>
      </c>
      <c r="E20" s="2" t="s">
        <v>730</v>
      </c>
      <c r="F20" s="103" t="s">
        <v>13</v>
      </c>
      <c r="G20" s="103" t="s">
        <v>13</v>
      </c>
      <c r="H20" s="103" t="s">
        <v>13</v>
      </c>
      <c r="I20" s="103" t="s">
        <v>13</v>
      </c>
      <c r="J20" s="103" t="s">
        <v>13</v>
      </c>
      <c r="K20" s="103" t="s">
        <v>13</v>
      </c>
      <c r="L20" s="103" t="s">
        <v>13</v>
      </c>
      <c r="M20" s="103" t="s">
        <v>13</v>
      </c>
      <c r="N20" s="2"/>
      <c r="O20" s="103"/>
      <c r="P20" s="103" t="s">
        <v>13</v>
      </c>
      <c r="Q20" s="103"/>
      <c r="R20" s="103"/>
      <c r="S20" s="103"/>
      <c r="T20" s="103"/>
      <c r="U20" s="103"/>
      <c r="V20" s="103"/>
      <c r="W20" s="103"/>
      <c r="X20" s="103"/>
      <c r="Y20" s="103"/>
      <c r="Z20" s="103" t="s">
        <v>13</v>
      </c>
      <c r="AA20" s="103"/>
      <c r="AB20" s="103"/>
      <c r="AC20" s="103" t="s">
        <v>13</v>
      </c>
      <c r="AD20" s="103"/>
    </row>
    <row r="21" spans="1:30" x14ac:dyDescent="0.25">
      <c r="A21" s="2" t="s">
        <v>1068</v>
      </c>
      <c r="B21" s="2" t="s">
        <v>1059</v>
      </c>
      <c r="C21" s="2"/>
      <c r="D21" s="103">
        <v>1000</v>
      </c>
      <c r="E21" s="2" t="s">
        <v>730</v>
      </c>
      <c r="F21" s="103" t="s">
        <v>13</v>
      </c>
      <c r="G21" s="103" t="s">
        <v>13</v>
      </c>
      <c r="H21" s="103" t="s">
        <v>13</v>
      </c>
      <c r="I21" s="103" t="s">
        <v>13</v>
      </c>
      <c r="J21" s="103" t="s">
        <v>13</v>
      </c>
      <c r="K21" s="103" t="s">
        <v>13</v>
      </c>
      <c r="L21" s="103" t="s">
        <v>13</v>
      </c>
      <c r="M21" s="103" t="s">
        <v>13</v>
      </c>
      <c r="N21" s="2"/>
      <c r="O21" s="103"/>
      <c r="P21" s="103" t="s">
        <v>13</v>
      </c>
      <c r="Q21" s="103"/>
      <c r="R21" s="103"/>
      <c r="S21" s="103"/>
      <c r="T21" s="103"/>
      <c r="U21" s="103"/>
      <c r="V21" s="103"/>
      <c r="W21" s="103"/>
      <c r="X21" s="103"/>
      <c r="Y21" s="103"/>
      <c r="Z21" s="103" t="s">
        <v>13</v>
      </c>
      <c r="AA21" s="103"/>
      <c r="AB21" s="103"/>
      <c r="AC21" s="103" t="s">
        <v>13</v>
      </c>
      <c r="AD21" s="103"/>
    </row>
    <row r="22" spans="1:30" x14ac:dyDescent="0.25">
      <c r="A22" s="2" t="s">
        <v>1069</v>
      </c>
      <c r="B22" s="2" t="s">
        <v>1059</v>
      </c>
      <c r="C22" s="2"/>
      <c r="D22" s="103">
        <v>1600</v>
      </c>
      <c r="E22" s="2" t="s">
        <v>730</v>
      </c>
      <c r="F22" s="103" t="s">
        <v>13</v>
      </c>
      <c r="G22" s="103" t="s">
        <v>13</v>
      </c>
      <c r="H22" s="103" t="s">
        <v>13</v>
      </c>
      <c r="I22" s="103" t="s">
        <v>13</v>
      </c>
      <c r="J22" s="103" t="s">
        <v>13</v>
      </c>
      <c r="K22" s="103" t="s">
        <v>13</v>
      </c>
      <c r="L22" s="103" t="s">
        <v>13</v>
      </c>
      <c r="M22" s="103" t="s">
        <v>13</v>
      </c>
      <c r="N22" s="2"/>
      <c r="O22" s="103"/>
      <c r="P22" s="103" t="s">
        <v>13</v>
      </c>
      <c r="Q22" s="103" t="s">
        <v>13</v>
      </c>
      <c r="R22" s="103"/>
      <c r="S22" s="103"/>
      <c r="T22" s="103"/>
      <c r="U22" s="103"/>
      <c r="V22" s="103"/>
      <c r="W22" s="103"/>
      <c r="X22" s="103"/>
      <c r="Y22" s="103"/>
      <c r="Z22" s="103"/>
      <c r="AA22" s="103" t="s">
        <v>13</v>
      </c>
      <c r="AB22" s="103"/>
      <c r="AC22" s="103"/>
      <c r="AD22" s="103" t="s">
        <v>13</v>
      </c>
    </row>
    <row r="23" spans="1:30" x14ac:dyDescent="0.25">
      <c r="A23" s="2" t="s">
        <v>1070</v>
      </c>
      <c r="B23" s="2" t="s">
        <v>1059</v>
      </c>
      <c r="C23" s="2"/>
      <c r="D23" s="103">
        <v>1600</v>
      </c>
      <c r="E23" s="2" t="s">
        <v>730</v>
      </c>
      <c r="F23" s="103" t="s">
        <v>13</v>
      </c>
      <c r="G23" s="103" t="s">
        <v>13</v>
      </c>
      <c r="H23" s="103" t="s">
        <v>13</v>
      </c>
      <c r="I23" s="103" t="s">
        <v>13</v>
      </c>
      <c r="J23" s="103" t="s">
        <v>13</v>
      </c>
      <c r="K23" s="103" t="s">
        <v>13</v>
      </c>
      <c r="L23" s="103" t="s">
        <v>13</v>
      </c>
      <c r="M23" s="103" t="s">
        <v>13</v>
      </c>
      <c r="N23" s="2"/>
      <c r="O23" s="103"/>
      <c r="P23" s="103" t="s">
        <v>13</v>
      </c>
      <c r="Q23" s="103" t="s">
        <v>13</v>
      </c>
      <c r="R23" s="103"/>
      <c r="S23" s="103"/>
      <c r="T23" s="103"/>
      <c r="U23" s="103"/>
      <c r="V23" s="103"/>
      <c r="W23" s="103"/>
      <c r="X23" s="103"/>
      <c r="Y23" s="103"/>
      <c r="Z23" s="103"/>
      <c r="AA23" s="103" t="s">
        <v>13</v>
      </c>
      <c r="AB23" s="103"/>
      <c r="AC23" s="103"/>
      <c r="AD23" s="103" t="s">
        <v>13</v>
      </c>
    </row>
    <row r="24" spans="1:30" x14ac:dyDescent="0.25">
      <c r="A24" s="2" t="s">
        <v>856</v>
      </c>
      <c r="B24" s="2" t="s">
        <v>1082</v>
      </c>
      <c r="C24" s="2"/>
      <c r="D24" s="103">
        <v>1000</v>
      </c>
      <c r="E24" s="2" t="s">
        <v>730</v>
      </c>
      <c r="F24" s="103" t="s">
        <v>13</v>
      </c>
      <c r="G24" s="103" t="s">
        <v>13</v>
      </c>
      <c r="H24" s="103" t="s">
        <v>13</v>
      </c>
      <c r="I24" s="103" t="s">
        <v>13</v>
      </c>
      <c r="J24" s="103" t="s">
        <v>13</v>
      </c>
      <c r="K24" s="103" t="s">
        <v>13</v>
      </c>
      <c r="L24" s="103" t="s">
        <v>13</v>
      </c>
      <c r="M24" s="103" t="s">
        <v>13</v>
      </c>
      <c r="N24" s="2"/>
      <c r="O24" s="103"/>
      <c r="P24" s="103" t="s">
        <v>13</v>
      </c>
      <c r="Q24" s="103"/>
      <c r="R24" s="103"/>
      <c r="S24" s="103"/>
      <c r="T24" s="103"/>
      <c r="U24" s="103"/>
      <c r="V24" s="103"/>
      <c r="W24" s="103" t="s">
        <v>732</v>
      </c>
      <c r="X24" s="103"/>
      <c r="Y24" s="103"/>
      <c r="Z24" s="103"/>
      <c r="AA24" s="103" t="s">
        <v>13</v>
      </c>
      <c r="AB24" s="103"/>
      <c r="AC24" s="103"/>
      <c r="AD24" s="103"/>
    </row>
    <row r="25" spans="1:30" x14ac:dyDescent="0.25">
      <c r="A25" s="9" t="s">
        <v>1071</v>
      </c>
      <c r="B25" s="2" t="s">
        <v>728</v>
      </c>
      <c r="C25" s="2"/>
      <c r="D25" s="103" t="s">
        <v>1074</v>
      </c>
      <c r="E25" s="2" t="s">
        <v>727</v>
      </c>
      <c r="F25" s="103" t="s">
        <v>13</v>
      </c>
      <c r="G25" s="103" t="s">
        <v>13</v>
      </c>
      <c r="H25" s="103" t="s">
        <v>13</v>
      </c>
      <c r="I25" s="103" t="s">
        <v>13</v>
      </c>
      <c r="J25" s="103" t="s">
        <v>13</v>
      </c>
      <c r="K25" s="103" t="s">
        <v>13</v>
      </c>
      <c r="L25" s="103" t="s">
        <v>13</v>
      </c>
      <c r="M25" s="103" t="s">
        <v>13</v>
      </c>
      <c r="N25" s="2"/>
      <c r="O25" s="103"/>
      <c r="P25" s="103" t="s">
        <v>13</v>
      </c>
      <c r="Q25" s="103"/>
      <c r="R25" s="103" t="s">
        <v>13</v>
      </c>
      <c r="S25" s="103"/>
      <c r="T25" s="103"/>
      <c r="U25" s="103"/>
      <c r="V25" s="103"/>
      <c r="W25" s="103"/>
      <c r="X25" s="103"/>
      <c r="Y25" s="103"/>
      <c r="Z25" s="103" t="s">
        <v>13</v>
      </c>
      <c r="AA25" s="103" t="s">
        <v>13</v>
      </c>
      <c r="AB25" s="103" t="s">
        <v>13</v>
      </c>
      <c r="AC25" s="103"/>
      <c r="AD25" s="103"/>
    </row>
    <row r="26" spans="1:30" x14ac:dyDescent="0.25">
      <c r="A26" s="9" t="s">
        <v>1072</v>
      </c>
      <c r="B26" s="2" t="s">
        <v>728</v>
      </c>
      <c r="C26" s="2"/>
      <c r="D26" s="103" t="s">
        <v>1075</v>
      </c>
      <c r="E26" s="2" t="s">
        <v>727</v>
      </c>
      <c r="F26" s="103" t="s">
        <v>13</v>
      </c>
      <c r="G26" s="103" t="s">
        <v>13</v>
      </c>
      <c r="H26" s="103" t="s">
        <v>13</v>
      </c>
      <c r="I26" s="103" t="s">
        <v>13</v>
      </c>
      <c r="J26" s="103" t="s">
        <v>13</v>
      </c>
      <c r="K26" s="103" t="s">
        <v>13</v>
      </c>
      <c r="L26" s="103" t="s">
        <v>13</v>
      </c>
      <c r="M26" s="103" t="s">
        <v>13</v>
      </c>
      <c r="N26" s="2"/>
      <c r="O26" s="103"/>
      <c r="P26" s="103" t="s">
        <v>13</v>
      </c>
      <c r="Q26" s="103"/>
      <c r="R26" s="103" t="s">
        <v>13</v>
      </c>
      <c r="S26" s="103"/>
      <c r="T26" s="103"/>
      <c r="U26" s="103"/>
      <c r="V26" s="103"/>
      <c r="W26" s="103"/>
      <c r="X26" s="103"/>
      <c r="Y26" s="103"/>
      <c r="Z26" s="103" t="s">
        <v>13</v>
      </c>
      <c r="AA26" s="103" t="s">
        <v>13</v>
      </c>
      <c r="AB26" s="103" t="s">
        <v>13</v>
      </c>
      <c r="AC26" s="103"/>
      <c r="AD26" s="103"/>
    </row>
    <row r="27" spans="1:30" x14ac:dyDescent="0.25">
      <c r="A27" s="9" t="s">
        <v>1073</v>
      </c>
      <c r="B27" s="2" t="s">
        <v>728</v>
      </c>
      <c r="C27" s="2"/>
      <c r="D27" s="103" t="s">
        <v>1076</v>
      </c>
      <c r="E27" s="2" t="s">
        <v>727</v>
      </c>
      <c r="F27" s="103" t="s">
        <v>13</v>
      </c>
      <c r="G27" s="103" t="s">
        <v>13</v>
      </c>
      <c r="H27" s="103" t="s">
        <v>13</v>
      </c>
      <c r="I27" s="103" t="s">
        <v>13</v>
      </c>
      <c r="J27" s="103" t="s">
        <v>13</v>
      </c>
      <c r="K27" s="103" t="s">
        <v>13</v>
      </c>
      <c r="L27" s="103" t="s">
        <v>13</v>
      </c>
      <c r="M27" s="103" t="s">
        <v>13</v>
      </c>
      <c r="N27" s="2"/>
      <c r="O27" s="103"/>
      <c r="P27" s="103" t="s">
        <v>13</v>
      </c>
      <c r="Q27" s="103"/>
      <c r="R27" s="103" t="s">
        <v>13</v>
      </c>
      <c r="S27" s="103"/>
      <c r="T27" s="103"/>
      <c r="U27" s="103"/>
      <c r="V27" s="103"/>
      <c r="W27" s="103"/>
      <c r="X27" s="103"/>
      <c r="Y27" s="103"/>
      <c r="Z27" s="103" t="s">
        <v>13</v>
      </c>
      <c r="AA27" s="103" t="s">
        <v>13</v>
      </c>
      <c r="AB27" s="103" t="s">
        <v>13</v>
      </c>
      <c r="AC27" s="103"/>
      <c r="AD27" s="103"/>
    </row>
    <row r="28" spans="1:30" x14ac:dyDescent="0.25">
      <c r="A28" s="111" t="s">
        <v>1100</v>
      </c>
      <c r="B28" s="108" t="s">
        <v>728</v>
      </c>
      <c r="C28" s="108"/>
      <c r="D28" s="112" t="s">
        <v>732</v>
      </c>
      <c r="E28" s="108" t="s">
        <v>727</v>
      </c>
      <c r="F28" s="112" t="s">
        <v>732</v>
      </c>
      <c r="G28" s="112" t="s">
        <v>13</v>
      </c>
      <c r="H28" s="112" t="s">
        <v>732</v>
      </c>
      <c r="I28" s="112" t="s">
        <v>13</v>
      </c>
      <c r="J28" s="112" t="s">
        <v>732</v>
      </c>
      <c r="K28" s="112" t="s">
        <v>732</v>
      </c>
      <c r="L28" s="112" t="s">
        <v>732</v>
      </c>
      <c r="M28" s="112" t="s">
        <v>732</v>
      </c>
      <c r="N28" s="108"/>
      <c r="O28" s="112"/>
      <c r="P28" s="112" t="s">
        <v>13</v>
      </c>
      <c r="Q28" s="112"/>
      <c r="R28" s="112" t="s">
        <v>13</v>
      </c>
      <c r="S28" s="112"/>
      <c r="T28" s="112"/>
      <c r="U28" s="112"/>
      <c r="V28" s="112"/>
      <c r="W28" s="112"/>
      <c r="X28" s="112"/>
      <c r="Y28" s="112"/>
      <c r="Z28" s="112" t="s">
        <v>13</v>
      </c>
      <c r="AA28" s="112" t="s">
        <v>13</v>
      </c>
      <c r="AB28" s="112" t="s">
        <v>13</v>
      </c>
      <c r="AC28" s="112"/>
      <c r="AD28" s="112"/>
    </row>
  </sheetData>
  <mergeCells count="4">
    <mergeCell ref="O1:R1"/>
    <mergeCell ref="T1:X1"/>
    <mergeCell ref="Z1:AD1"/>
    <mergeCell ref="F1:M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478</v>
      </c>
      <c r="B1" t="s">
        <v>479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0AAB-E9B6-4A26-A381-0959766B6A02}">
  <dimension ref="A1:C2"/>
  <sheetViews>
    <sheetView workbookViewId="0">
      <selection activeCell="B17" sqref="B17"/>
    </sheetView>
  </sheetViews>
  <sheetFormatPr defaultRowHeight="15" x14ac:dyDescent="0.25"/>
  <cols>
    <col min="2" max="2" width="47.5703125" customWidth="1"/>
    <col min="3" max="3" width="49.5703125" customWidth="1"/>
  </cols>
  <sheetData>
    <row r="1" spans="1:3" x14ac:dyDescent="0.25">
      <c r="A1" s="17" t="s">
        <v>987</v>
      </c>
      <c r="B1" s="17" t="s">
        <v>324</v>
      </c>
      <c r="C1" s="17" t="s">
        <v>646</v>
      </c>
    </row>
    <row r="2" spans="1:3" x14ac:dyDescent="0.25">
      <c r="A2" t="s">
        <v>986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87C6-56E0-4FAE-AF8A-78226C6D4F30}">
  <dimension ref="A1:A147"/>
  <sheetViews>
    <sheetView topLeftCell="A49" workbookViewId="0">
      <selection activeCell="A21" sqref="A21"/>
    </sheetView>
  </sheetViews>
  <sheetFormatPr defaultRowHeight="15" x14ac:dyDescent="0.25"/>
  <cols>
    <col min="1" max="1" width="40" customWidth="1"/>
  </cols>
  <sheetData>
    <row r="1" spans="1:1" x14ac:dyDescent="0.25">
      <c r="A1" s="8" t="s">
        <v>1282</v>
      </c>
    </row>
    <row r="2" spans="1:1" x14ac:dyDescent="0.25">
      <c r="A2" s="2" t="s">
        <v>267</v>
      </c>
    </row>
    <row r="3" spans="1:1" x14ac:dyDescent="0.25">
      <c r="A3" t="s">
        <v>1283</v>
      </c>
    </row>
    <row r="4" spans="1:1" x14ac:dyDescent="0.25">
      <c r="A4" t="s">
        <v>1284</v>
      </c>
    </row>
    <row r="5" spans="1:1" x14ac:dyDescent="0.25">
      <c r="A5" t="s">
        <v>253</v>
      </c>
    </row>
    <row r="6" spans="1:1" x14ac:dyDescent="0.25">
      <c r="A6" t="s">
        <v>255</v>
      </c>
    </row>
    <row r="7" spans="1:1" x14ac:dyDescent="0.25">
      <c r="A7" t="s">
        <v>257</v>
      </c>
    </row>
    <row r="8" spans="1:1" x14ac:dyDescent="0.25">
      <c r="A8" t="s">
        <v>259</v>
      </c>
    </row>
    <row r="9" spans="1:1" x14ac:dyDescent="0.25">
      <c r="A9" t="s">
        <v>1138</v>
      </c>
    </row>
    <row r="10" spans="1:1" x14ac:dyDescent="0.25">
      <c r="A10" t="s">
        <v>686</v>
      </c>
    </row>
    <row r="11" spans="1:1" x14ac:dyDescent="0.25">
      <c r="A11" t="s">
        <v>1285</v>
      </c>
    </row>
    <row r="12" spans="1:1" x14ac:dyDescent="0.25">
      <c r="A12" t="s">
        <v>1286</v>
      </c>
    </row>
    <row r="13" spans="1:1" x14ac:dyDescent="0.25">
      <c r="A13" t="s">
        <v>1347</v>
      </c>
    </row>
    <row r="14" spans="1:1" x14ac:dyDescent="0.25">
      <c r="A14" t="s">
        <v>1346</v>
      </c>
    </row>
    <row r="15" spans="1:1" x14ac:dyDescent="0.25">
      <c r="A15" t="s">
        <v>925</v>
      </c>
    </row>
    <row r="16" spans="1:1" x14ac:dyDescent="0.25">
      <c r="A16" t="s">
        <v>936</v>
      </c>
    </row>
    <row r="17" spans="1:1" x14ac:dyDescent="0.25">
      <c r="A17" t="s">
        <v>931</v>
      </c>
    </row>
    <row r="18" spans="1:1" x14ac:dyDescent="0.25">
      <c r="A18" t="s">
        <v>1275</v>
      </c>
    </row>
    <row r="19" spans="1:1" x14ac:dyDescent="0.25">
      <c r="A19" t="s">
        <v>1287</v>
      </c>
    </row>
    <row r="20" spans="1:1" x14ac:dyDescent="0.25">
      <c r="A20" t="s">
        <v>1288</v>
      </c>
    </row>
    <row r="21" spans="1:1" x14ac:dyDescent="0.25">
      <c r="A21" t="s">
        <v>1172</v>
      </c>
    </row>
    <row r="22" spans="1:1" x14ac:dyDescent="0.25">
      <c r="A22" t="s">
        <v>1164</v>
      </c>
    </row>
    <row r="23" spans="1:1" x14ac:dyDescent="0.25">
      <c r="A23" t="s">
        <v>1208</v>
      </c>
    </row>
    <row r="24" spans="1:1" x14ac:dyDescent="0.25">
      <c r="A24" t="s">
        <v>1204</v>
      </c>
    </row>
    <row r="25" spans="1:1" x14ac:dyDescent="0.25">
      <c r="A25" t="s">
        <v>1203</v>
      </c>
    </row>
    <row r="26" spans="1:1" x14ac:dyDescent="0.25">
      <c r="A26" t="s">
        <v>1205</v>
      </c>
    </row>
    <row r="27" spans="1:1" x14ac:dyDescent="0.25">
      <c r="A27" t="s">
        <v>1201</v>
      </c>
    </row>
    <row r="28" spans="1:1" x14ac:dyDescent="0.25">
      <c r="A28" t="s">
        <v>1207</v>
      </c>
    </row>
    <row r="29" spans="1:1" x14ac:dyDescent="0.25">
      <c r="A29" t="s">
        <v>1206</v>
      </c>
    </row>
    <row r="30" spans="1:1" x14ac:dyDescent="0.25">
      <c r="A30" t="s">
        <v>1289</v>
      </c>
    </row>
    <row r="31" spans="1:1" x14ac:dyDescent="0.25">
      <c r="A31" t="s">
        <v>1212</v>
      </c>
    </row>
    <row r="32" spans="1:1" x14ac:dyDescent="0.25">
      <c r="A32" t="s">
        <v>1213</v>
      </c>
    </row>
    <row r="33" spans="1:1" x14ac:dyDescent="0.25">
      <c r="A33" t="s">
        <v>1211</v>
      </c>
    </row>
    <row r="34" spans="1:1" x14ac:dyDescent="0.25">
      <c r="A34" t="s">
        <v>1209</v>
      </c>
    </row>
    <row r="35" spans="1:1" x14ac:dyDescent="0.25">
      <c r="A35" t="s">
        <v>1215</v>
      </c>
    </row>
    <row r="36" spans="1:1" x14ac:dyDescent="0.25">
      <c r="A36" t="s">
        <v>1214</v>
      </c>
    </row>
    <row r="37" spans="1:1" x14ac:dyDescent="0.25">
      <c r="A37" t="s">
        <v>1290</v>
      </c>
    </row>
    <row r="38" spans="1:1" x14ac:dyDescent="0.25">
      <c r="A38" t="s">
        <v>1216</v>
      </c>
    </row>
    <row r="39" spans="1:1" x14ac:dyDescent="0.25">
      <c r="A39" t="s">
        <v>922</v>
      </c>
    </row>
    <row r="40" spans="1:1" x14ac:dyDescent="0.25">
      <c r="A40" t="s">
        <v>918</v>
      </c>
    </row>
    <row r="41" spans="1:1" x14ac:dyDescent="0.25">
      <c r="A41" t="s">
        <v>1291</v>
      </c>
    </row>
    <row r="42" spans="1:1" x14ac:dyDescent="0.25">
      <c r="A42" t="s">
        <v>1221</v>
      </c>
    </row>
    <row r="43" spans="1:1" x14ac:dyDescent="0.25">
      <c r="A43" t="s">
        <v>1220</v>
      </c>
    </row>
    <row r="44" spans="1:1" x14ac:dyDescent="0.25">
      <c r="A44" t="s">
        <v>1218</v>
      </c>
    </row>
    <row r="45" spans="1:1" x14ac:dyDescent="0.25">
      <c r="A45" t="s">
        <v>261</v>
      </c>
    </row>
    <row r="46" spans="1:1" x14ac:dyDescent="0.25">
      <c r="A46" t="s">
        <v>1292</v>
      </c>
    </row>
    <row r="47" spans="1:1" x14ac:dyDescent="0.25">
      <c r="A47" t="s">
        <v>1222</v>
      </c>
    </row>
    <row r="48" spans="1:1" x14ac:dyDescent="0.25">
      <c r="A48" t="s">
        <v>1224</v>
      </c>
    </row>
    <row r="49" spans="1:1" x14ac:dyDescent="0.25">
      <c r="A49" t="s">
        <v>1293</v>
      </c>
    </row>
    <row r="50" spans="1:1" x14ac:dyDescent="0.25">
      <c r="A50" t="s">
        <v>1294</v>
      </c>
    </row>
    <row r="51" spans="1:1" x14ac:dyDescent="0.25">
      <c r="A51" t="s">
        <v>1295</v>
      </c>
    </row>
    <row r="52" spans="1:1" x14ac:dyDescent="0.25">
      <c r="A52" t="s">
        <v>1296</v>
      </c>
    </row>
    <row r="53" spans="1:1" x14ac:dyDescent="0.25">
      <c r="A53" t="s">
        <v>1225</v>
      </c>
    </row>
    <row r="54" spans="1:1" x14ac:dyDescent="0.25">
      <c r="A54" t="s">
        <v>1297</v>
      </c>
    </row>
    <row r="55" spans="1:1" x14ac:dyDescent="0.25">
      <c r="A55" t="s">
        <v>932</v>
      </c>
    </row>
    <row r="56" spans="1:1" x14ac:dyDescent="0.25">
      <c r="A56" t="s">
        <v>1298</v>
      </c>
    </row>
    <row r="57" spans="1:1" x14ac:dyDescent="0.25">
      <c r="A57" t="s">
        <v>1227</v>
      </c>
    </row>
    <row r="58" spans="1:1" x14ac:dyDescent="0.25">
      <c r="A58" t="s">
        <v>1299</v>
      </c>
    </row>
    <row r="59" spans="1:1" x14ac:dyDescent="0.25">
      <c r="A59" t="s">
        <v>1300</v>
      </c>
    </row>
    <row r="60" spans="1:1" x14ac:dyDescent="0.25">
      <c r="A60" t="s">
        <v>1301</v>
      </c>
    </row>
    <row r="61" spans="1:1" x14ac:dyDescent="0.25">
      <c r="A61" t="s">
        <v>265</v>
      </c>
    </row>
    <row r="62" spans="1:1" x14ac:dyDescent="0.25">
      <c r="A62" t="s">
        <v>1348</v>
      </c>
    </row>
    <row r="63" spans="1:1" x14ac:dyDescent="0.25">
      <c r="A63" t="s">
        <v>1302</v>
      </c>
    </row>
    <row r="64" spans="1:1" x14ac:dyDescent="0.25">
      <c r="A64" t="s">
        <v>933</v>
      </c>
    </row>
    <row r="65" spans="1:1" x14ac:dyDescent="0.25">
      <c r="A65" t="s">
        <v>917</v>
      </c>
    </row>
    <row r="66" spans="1:1" x14ac:dyDescent="0.25">
      <c r="A66" t="s">
        <v>916</v>
      </c>
    </row>
    <row r="67" spans="1:1" x14ac:dyDescent="0.25">
      <c r="A67" t="s">
        <v>926</v>
      </c>
    </row>
    <row r="68" spans="1:1" x14ac:dyDescent="0.25">
      <c r="A68" t="s">
        <v>938</v>
      </c>
    </row>
    <row r="69" spans="1:1" x14ac:dyDescent="0.25">
      <c r="A69" t="s">
        <v>1229</v>
      </c>
    </row>
    <row r="70" spans="1:1" x14ac:dyDescent="0.25">
      <c r="A70" t="s">
        <v>1303</v>
      </c>
    </row>
    <row r="71" spans="1:1" x14ac:dyDescent="0.25">
      <c r="A71" t="s">
        <v>1180</v>
      </c>
    </row>
    <row r="72" spans="1:1" x14ac:dyDescent="0.25">
      <c r="A72" t="s">
        <v>1181</v>
      </c>
    </row>
    <row r="73" spans="1:1" x14ac:dyDescent="0.25">
      <c r="A73" t="s">
        <v>1182</v>
      </c>
    </row>
    <row r="74" spans="1:1" x14ac:dyDescent="0.25">
      <c r="A74" t="s">
        <v>1183</v>
      </c>
    </row>
    <row r="75" spans="1:1" x14ac:dyDescent="0.25">
      <c r="A75" t="s">
        <v>1184</v>
      </c>
    </row>
    <row r="76" spans="1:1" x14ac:dyDescent="0.25">
      <c r="A76" t="s">
        <v>1185</v>
      </c>
    </row>
    <row r="77" spans="1:1" x14ac:dyDescent="0.25">
      <c r="A77" t="s">
        <v>1304</v>
      </c>
    </row>
    <row r="78" spans="1:1" x14ac:dyDescent="0.25">
      <c r="A78" t="s">
        <v>1305</v>
      </c>
    </row>
    <row r="79" spans="1:1" x14ac:dyDescent="0.25">
      <c r="A79" t="s">
        <v>1306</v>
      </c>
    </row>
    <row r="80" spans="1:1" x14ac:dyDescent="0.25">
      <c r="A80" t="s">
        <v>1307</v>
      </c>
    </row>
    <row r="81" spans="1:1" x14ac:dyDescent="0.25">
      <c r="A81" t="s">
        <v>1308</v>
      </c>
    </row>
    <row r="82" spans="1:1" x14ac:dyDescent="0.25">
      <c r="A82" t="s">
        <v>1309</v>
      </c>
    </row>
    <row r="83" spans="1:1" x14ac:dyDescent="0.25">
      <c r="A83" t="s">
        <v>1310</v>
      </c>
    </row>
    <row r="84" spans="1:1" x14ac:dyDescent="0.25">
      <c r="A84" t="s">
        <v>1311</v>
      </c>
    </row>
    <row r="85" spans="1:1" x14ac:dyDescent="0.25">
      <c r="A85" t="s">
        <v>1312</v>
      </c>
    </row>
    <row r="86" spans="1:1" x14ac:dyDescent="0.25">
      <c r="A86" t="s">
        <v>1313</v>
      </c>
    </row>
    <row r="87" spans="1:1" x14ac:dyDescent="0.25">
      <c r="A87" t="s">
        <v>1314</v>
      </c>
    </row>
    <row r="88" spans="1:1" x14ac:dyDescent="0.25">
      <c r="A88" t="s">
        <v>1315</v>
      </c>
    </row>
    <row r="89" spans="1:1" x14ac:dyDescent="0.25">
      <c r="A89" t="s">
        <v>1316</v>
      </c>
    </row>
    <row r="90" spans="1:1" x14ac:dyDescent="0.25">
      <c r="A90" t="s">
        <v>1317</v>
      </c>
    </row>
    <row r="91" spans="1:1" x14ac:dyDescent="0.25">
      <c r="A91" t="s">
        <v>1318</v>
      </c>
    </row>
    <row r="92" spans="1:1" x14ac:dyDescent="0.25">
      <c r="A92" t="s">
        <v>1319</v>
      </c>
    </row>
    <row r="93" spans="1:1" x14ac:dyDescent="0.25">
      <c r="A93" t="s">
        <v>1320</v>
      </c>
    </row>
    <row r="94" spans="1:1" x14ac:dyDescent="0.25">
      <c r="A94" t="s">
        <v>1321</v>
      </c>
    </row>
    <row r="95" spans="1:1" x14ac:dyDescent="0.25">
      <c r="A95" t="s">
        <v>1322</v>
      </c>
    </row>
    <row r="96" spans="1:1" x14ac:dyDescent="0.25">
      <c r="A96" t="s">
        <v>1323</v>
      </c>
    </row>
    <row r="97" spans="1:1" x14ac:dyDescent="0.25">
      <c r="A97" t="s">
        <v>1324</v>
      </c>
    </row>
    <row r="98" spans="1:1" x14ac:dyDescent="0.25">
      <c r="A98" t="s">
        <v>1325</v>
      </c>
    </row>
    <row r="99" spans="1:1" x14ac:dyDescent="0.25">
      <c r="A99" t="s">
        <v>1326</v>
      </c>
    </row>
    <row r="100" spans="1:1" x14ac:dyDescent="0.25">
      <c r="A100" t="s">
        <v>1327</v>
      </c>
    </row>
    <row r="101" spans="1:1" x14ac:dyDescent="0.25">
      <c r="A101" t="s">
        <v>1246</v>
      </c>
    </row>
    <row r="102" spans="1:1" x14ac:dyDescent="0.25">
      <c r="A102" t="s">
        <v>1328</v>
      </c>
    </row>
    <row r="103" spans="1:1" x14ac:dyDescent="0.25">
      <c r="A103" t="s">
        <v>1329</v>
      </c>
    </row>
    <row r="104" spans="1:1" x14ac:dyDescent="0.25">
      <c r="A104" t="s">
        <v>1330</v>
      </c>
    </row>
    <row r="105" spans="1:1" x14ac:dyDescent="0.25">
      <c r="A105" t="s">
        <v>1331</v>
      </c>
    </row>
    <row r="106" spans="1:1" x14ac:dyDescent="0.25">
      <c r="A106" t="s">
        <v>1049</v>
      </c>
    </row>
    <row r="107" spans="1:1" x14ac:dyDescent="0.25">
      <c r="A107" t="s">
        <v>1133</v>
      </c>
    </row>
    <row r="108" spans="1:1" x14ac:dyDescent="0.25">
      <c r="A108" t="s">
        <v>1350</v>
      </c>
    </row>
    <row r="109" spans="1:1" x14ac:dyDescent="0.25">
      <c r="A109" t="s">
        <v>1236</v>
      </c>
    </row>
    <row r="110" spans="1:1" x14ac:dyDescent="0.25">
      <c r="A110" t="s">
        <v>1231</v>
      </c>
    </row>
    <row r="111" spans="1:1" x14ac:dyDescent="0.25">
      <c r="A111" t="s">
        <v>1235</v>
      </c>
    </row>
    <row r="112" spans="1:1" x14ac:dyDescent="0.25">
      <c r="A112" t="s">
        <v>1237</v>
      </c>
    </row>
    <row r="113" spans="1:1" x14ac:dyDescent="0.25">
      <c r="A113" t="s">
        <v>920</v>
      </c>
    </row>
    <row r="114" spans="1:1" x14ac:dyDescent="0.25">
      <c r="A114" t="s">
        <v>991</v>
      </c>
    </row>
    <row r="115" spans="1:1" x14ac:dyDescent="0.25">
      <c r="A115" t="s">
        <v>263</v>
      </c>
    </row>
    <row r="116" spans="1:1" x14ac:dyDescent="0.25">
      <c r="A116" t="s">
        <v>1332</v>
      </c>
    </row>
    <row r="117" spans="1:1" x14ac:dyDescent="0.25">
      <c r="A117" t="s">
        <v>937</v>
      </c>
    </row>
    <row r="118" spans="1:1" x14ac:dyDescent="0.25">
      <c r="A118" t="s">
        <v>1333</v>
      </c>
    </row>
    <row r="119" spans="1:1" x14ac:dyDescent="0.25">
      <c r="A119" t="s">
        <v>1334</v>
      </c>
    </row>
    <row r="120" spans="1:1" x14ac:dyDescent="0.25">
      <c r="A120" t="s">
        <v>264</v>
      </c>
    </row>
    <row r="121" spans="1:1" x14ac:dyDescent="0.25">
      <c r="A121" t="s">
        <v>929</v>
      </c>
    </row>
    <row r="122" spans="1:1" x14ac:dyDescent="0.25">
      <c r="A122" t="s">
        <v>1335</v>
      </c>
    </row>
    <row r="123" spans="1:1" x14ac:dyDescent="0.25">
      <c r="A123" t="s">
        <v>1349</v>
      </c>
    </row>
    <row r="124" spans="1:1" x14ac:dyDescent="0.25">
      <c r="A124" t="s">
        <v>919</v>
      </c>
    </row>
    <row r="125" spans="1:1" x14ac:dyDescent="0.25">
      <c r="A125" t="s">
        <v>1239</v>
      </c>
    </row>
    <row r="126" spans="1:1" x14ac:dyDescent="0.25">
      <c r="A126" t="s">
        <v>1168</v>
      </c>
    </row>
    <row r="127" spans="1:1" x14ac:dyDescent="0.25">
      <c r="A127" t="s">
        <v>993</v>
      </c>
    </row>
    <row r="128" spans="1:1" x14ac:dyDescent="0.25">
      <c r="A128" t="s">
        <v>935</v>
      </c>
    </row>
    <row r="129" spans="1:1" x14ac:dyDescent="0.25">
      <c r="A129" t="s">
        <v>1336</v>
      </c>
    </row>
    <row r="130" spans="1:1" x14ac:dyDescent="0.25">
      <c r="A130" t="s">
        <v>1337</v>
      </c>
    </row>
    <row r="131" spans="1:1" x14ac:dyDescent="0.25">
      <c r="A131" t="s">
        <v>930</v>
      </c>
    </row>
    <row r="132" spans="1:1" x14ac:dyDescent="0.25">
      <c r="A132" t="s">
        <v>994</v>
      </c>
    </row>
    <row r="133" spans="1:1" x14ac:dyDescent="0.25">
      <c r="A133" t="s">
        <v>995</v>
      </c>
    </row>
    <row r="134" spans="1:1" x14ac:dyDescent="0.25">
      <c r="A134" t="s">
        <v>1338</v>
      </c>
    </row>
    <row r="135" spans="1:1" x14ac:dyDescent="0.25">
      <c r="A135" t="s">
        <v>1339</v>
      </c>
    </row>
    <row r="136" spans="1:1" x14ac:dyDescent="0.25">
      <c r="A136" t="s">
        <v>1340</v>
      </c>
    </row>
    <row r="137" spans="1:1" x14ac:dyDescent="0.25">
      <c r="A137" t="s">
        <v>1341</v>
      </c>
    </row>
    <row r="138" spans="1:1" x14ac:dyDescent="0.25">
      <c r="A138" t="s">
        <v>1233</v>
      </c>
    </row>
    <row r="139" spans="1:1" x14ac:dyDescent="0.25">
      <c r="A139" t="s">
        <v>1342</v>
      </c>
    </row>
    <row r="140" spans="1:1" x14ac:dyDescent="0.25">
      <c r="A140" t="s">
        <v>1343</v>
      </c>
    </row>
    <row r="141" spans="1:1" x14ac:dyDescent="0.25">
      <c r="A141" t="s">
        <v>266</v>
      </c>
    </row>
    <row r="142" spans="1:1" x14ac:dyDescent="0.25">
      <c r="A142" t="s">
        <v>1344</v>
      </c>
    </row>
    <row r="143" spans="1:1" x14ac:dyDescent="0.25">
      <c r="A143" t="s">
        <v>921</v>
      </c>
    </row>
    <row r="144" spans="1:1" x14ac:dyDescent="0.25">
      <c r="A144" t="s">
        <v>1148</v>
      </c>
    </row>
    <row r="145" spans="1:1" x14ac:dyDescent="0.25">
      <c r="A145" t="s">
        <v>1238</v>
      </c>
    </row>
    <row r="146" spans="1:1" x14ac:dyDescent="0.25">
      <c r="A146" t="s">
        <v>1345</v>
      </c>
    </row>
    <row r="147" spans="1:1" x14ac:dyDescent="0.25">
      <c r="A147" t="s">
        <v>927</v>
      </c>
    </row>
  </sheetData>
  <sortState xmlns:xlrd2="http://schemas.microsoft.com/office/spreadsheetml/2017/richdata2" ref="A2:A147">
    <sortCondition ref="A2:A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detailed explanation</vt:lpstr>
      <vt:lpstr>parameters</vt:lpstr>
      <vt:lpstr>study_regions</vt:lpstr>
      <vt:lpstr>data_catalogue</vt:lpstr>
      <vt:lpstr>osm_and_open_space_defs</vt:lpstr>
      <vt:lpstr>osm_dest_definitions</vt:lpstr>
      <vt:lpstr>destinations</vt:lpstr>
      <vt:lpstr>ind_study_region_matrix</vt:lpstr>
      <vt:lpstr>ULI</vt:lpstr>
      <vt:lpstr>local_environments</vt:lpstr>
      <vt:lpstr>licences</vt:lpstr>
      <vt:lpstr>housekeeping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2018-12-17T02:29:10Z</cp:lastPrinted>
  <dcterms:created xsi:type="dcterms:W3CDTF">2018-07-17T04:44:55Z</dcterms:created>
  <dcterms:modified xsi:type="dcterms:W3CDTF">2019-01-08T00:46:53Z</dcterms:modified>
</cp:coreProperties>
</file>